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Details" sheetId="1" r:id="rId4"/>
    <sheet state="visible" name="Sheet14" sheetId="2" r:id="rId5"/>
    <sheet state="visible" name="Request a Quote" sheetId="3" r:id="rId6"/>
    <sheet state="visible" name="Payment Records" sheetId="4" r:id="rId7"/>
    <sheet state="visible" name="Data Scrapping" sheetId="5" r:id="rId8"/>
    <sheet state="visible" name="Invoice" sheetId="6" r:id="rId9"/>
    <sheet state="visible" name="CIM" sheetId="7" r:id="rId10"/>
    <sheet state="visible" name="Website Analysis Form" sheetId="8" r:id="rId11"/>
    <sheet state="visible" name="Sitemap" sheetId="9" r:id="rId12"/>
    <sheet state="visible" name="Food Delivery" sheetId="10" r:id="rId13"/>
    <sheet state="visible" name="Lifetime Income" sheetId="11" r:id="rId14"/>
    <sheet state="visible" name="Leads " sheetId="12" r:id="rId15"/>
    <sheet state="visible" name="Domains" sheetId="13" r:id="rId16"/>
    <sheet state="visible" name="Income  Expenses" sheetId="14" r:id="rId17"/>
    <sheet state="visible" name="Lost" sheetId="15" r:id="rId18"/>
  </sheets>
  <definedNames/>
  <calcPr/>
</workbook>
</file>

<file path=xl/sharedStrings.xml><?xml version="1.0" encoding="utf-8"?>
<sst xmlns="http://schemas.openxmlformats.org/spreadsheetml/2006/main" count="7534" uniqueCount="2597">
  <si>
    <t>PRACAS Infosys Pvt. Ltd. Client Details</t>
  </si>
  <si>
    <t>Client UID</t>
  </si>
  <si>
    <t>Year</t>
  </si>
  <si>
    <t>Month</t>
  </si>
  <si>
    <t>Date</t>
  </si>
  <si>
    <t>Name of Organisation</t>
  </si>
  <si>
    <t>Status</t>
  </si>
  <si>
    <t>Follow Up</t>
  </si>
  <si>
    <t>PAN Nummber</t>
  </si>
  <si>
    <t>Address</t>
  </si>
  <si>
    <t>Contact Person</t>
  </si>
  <si>
    <t>Land Phone</t>
  </si>
  <si>
    <t>Mobile Phone</t>
  </si>
  <si>
    <t>Yearly</t>
  </si>
  <si>
    <t>Monthly</t>
  </si>
  <si>
    <t>Lost</t>
  </si>
  <si>
    <t>Email</t>
  </si>
  <si>
    <t>URL</t>
  </si>
  <si>
    <t>Domain</t>
  </si>
  <si>
    <t>MX</t>
  </si>
  <si>
    <t>PRC-</t>
  </si>
  <si>
    <t>January</t>
  </si>
  <si>
    <t xml:space="preserve">First Gravure </t>
  </si>
  <si>
    <t>Biratnagar</t>
  </si>
  <si>
    <t>Dipak Gautam</t>
  </si>
  <si>
    <t>021-461796</t>
  </si>
  <si>
    <t>firstgravure.com.np</t>
  </si>
  <si>
    <t>.com.np</t>
  </si>
  <si>
    <t>Self</t>
  </si>
  <si>
    <t>Modern Era School</t>
  </si>
  <si>
    <t>Coma</t>
  </si>
  <si>
    <t>Upgrade CMS</t>
  </si>
  <si>
    <t>Govind Niraula</t>
  </si>
  <si>
    <t>021-463144</t>
  </si>
  <si>
    <t>No</t>
  </si>
  <si>
    <t>.edu.np</t>
  </si>
  <si>
    <t>Yandex</t>
  </si>
  <si>
    <t xml:space="preserve">BK Masala </t>
  </si>
  <si>
    <t>Active</t>
  </si>
  <si>
    <t xml:space="preserve">Bibek Agrawal </t>
  </si>
  <si>
    <t>021-415245</t>
  </si>
  <si>
    <t>bkmasala.com.np</t>
  </si>
  <si>
    <t>PU School of Management</t>
  </si>
  <si>
    <t>Prashant Lal Karna</t>
  </si>
  <si>
    <t>021-534027</t>
  </si>
  <si>
    <t>Yes</t>
  </si>
  <si>
    <t>pusom.edu.np</t>
  </si>
  <si>
    <t xml:space="preserve">Bhaarat Shrestha </t>
  </si>
  <si>
    <t>Hotel Himalaya Bhedetar</t>
  </si>
  <si>
    <t>Dead</t>
  </si>
  <si>
    <t>Kala Limbu</t>
  </si>
  <si>
    <t>Kul Bahadur Limbu</t>
  </si>
  <si>
    <t>025-691748</t>
  </si>
  <si>
    <t>hotelhimalayabhedetar.com.np</t>
  </si>
  <si>
    <t>Annapurna Winding Wires</t>
  </si>
  <si>
    <t>Mukesh Rathi</t>
  </si>
  <si>
    <t>021-442626</t>
  </si>
  <si>
    <t>aww.com.np</t>
  </si>
  <si>
    <t>Trans Globe</t>
  </si>
  <si>
    <t>021-524526</t>
  </si>
  <si>
    <t>https://transglobe.com.np/</t>
  </si>
  <si>
    <t>SpamFilter</t>
  </si>
  <si>
    <t>CRAM Image Experts</t>
  </si>
  <si>
    <t>Inaruwa</t>
  </si>
  <si>
    <t>Shiv Nandan Mehta</t>
  </si>
  <si>
    <t>cramimageexperts.com</t>
  </si>
  <si>
    <t>.com</t>
  </si>
  <si>
    <t xml:space="preserve">Barnamala News </t>
  </si>
  <si>
    <t xml:space="preserve">Inaruwa </t>
  </si>
  <si>
    <t xml:space="preserve">Sashi Koirala </t>
  </si>
  <si>
    <t>025-561170</t>
  </si>
  <si>
    <t>barnamalanews.com</t>
  </si>
  <si>
    <t>Sriyog Technologies</t>
  </si>
  <si>
    <t>Archana Dahal</t>
  </si>
  <si>
    <t>sriyog.com.np</t>
  </si>
  <si>
    <t>February</t>
  </si>
  <si>
    <t>Aragoya Bhawan Works</t>
  </si>
  <si>
    <t>Kathmandu</t>
  </si>
  <si>
    <t>Suman Pandey</t>
  </si>
  <si>
    <t>01-4374345</t>
  </si>
  <si>
    <t>abw.com.np</t>
  </si>
  <si>
    <t>Lekh Nath Dhakal</t>
  </si>
  <si>
    <t xml:space="preserve">Kathmandu </t>
  </si>
  <si>
    <t>lndhakal.com.np</t>
  </si>
  <si>
    <t>Rotary Club of Biratnagar Downtown</t>
  </si>
  <si>
    <t xml:space="preserve">Archana Tapariya </t>
  </si>
  <si>
    <t>.org.np</t>
  </si>
  <si>
    <t>FORWARD E-Mail</t>
  </si>
  <si>
    <t xml:space="preserve">Duhabi </t>
  </si>
  <si>
    <t>Ram Bishwas</t>
  </si>
  <si>
    <t>025-540610</t>
  </si>
  <si>
    <t xml:space="preserve">forward.org.np </t>
  </si>
  <si>
    <t>Nada Sadhana Prakash Peeth</t>
  </si>
  <si>
    <t>Sunsari</t>
  </si>
  <si>
    <t>Swami Muralidharand</t>
  </si>
  <si>
    <t>Magic Footwear</t>
  </si>
  <si>
    <t xml:space="preserve">Mahesh Bahety </t>
  </si>
  <si>
    <t>Anuj Poddar</t>
  </si>
  <si>
    <t>025-540138</t>
  </si>
  <si>
    <t>magicfootwear.com.np</t>
  </si>
  <si>
    <t>Deshantar Nirman Sewa</t>
  </si>
  <si>
    <t>Bhagwat Yadav</t>
  </si>
  <si>
    <t>deshantarnirman.com.np</t>
  </si>
  <si>
    <t>Vehicle Consult</t>
  </si>
  <si>
    <t>Shivraj Ghimire</t>
  </si>
  <si>
    <t>vconsult.com.np</t>
  </si>
  <si>
    <t xml:space="preserve">Nigale Cements </t>
  </si>
  <si>
    <t xml:space="preserve">Dhankuta </t>
  </si>
  <si>
    <t>Dipesh Tayal</t>
  </si>
  <si>
    <t>026-526373</t>
  </si>
  <si>
    <t>nigalecements.com.np</t>
  </si>
  <si>
    <t>com.np</t>
  </si>
  <si>
    <t>Dibya Guragain</t>
  </si>
  <si>
    <t>dibyaguragain.com.np</t>
  </si>
  <si>
    <t>Valley College of Technical Sciences</t>
  </si>
  <si>
    <t>WIP</t>
  </si>
  <si>
    <t>Bashu Koirala</t>
  </si>
  <si>
    <t>valleycollege.edu.np</t>
  </si>
  <si>
    <t>March</t>
  </si>
  <si>
    <t>York Engineering</t>
  </si>
  <si>
    <t xml:space="preserve">Biratnagar </t>
  </si>
  <si>
    <t>Ranjit Raj Basnet</t>
  </si>
  <si>
    <t>021-417484</t>
  </si>
  <si>
    <t>york.com.np</t>
  </si>
  <si>
    <t>PLA Associates</t>
  </si>
  <si>
    <t xml:space="preserve">Piyush Lunia </t>
  </si>
  <si>
    <t>021-526113</t>
  </si>
  <si>
    <t>Rijalco Polytank</t>
  </si>
  <si>
    <t>Narottam Nepal</t>
  </si>
  <si>
    <t>Hattimudha</t>
  </si>
  <si>
    <t>Naveen Rijal</t>
  </si>
  <si>
    <t>021-420823</t>
  </si>
  <si>
    <t>rijalco.com.np</t>
  </si>
  <si>
    <t>Happy Pharma</t>
  </si>
  <si>
    <t>Dinesh Thakur</t>
  </si>
  <si>
    <t>021-525062</t>
  </si>
  <si>
    <t>happypharma.com.np</t>
  </si>
  <si>
    <t>Dibya Ratna Hotel</t>
  </si>
  <si>
    <t>Madhav Tiwari</t>
  </si>
  <si>
    <t>021-530393</t>
  </si>
  <si>
    <t>April</t>
  </si>
  <si>
    <t>Ocean Park And Resort</t>
  </si>
  <si>
    <t>Itahari</t>
  </si>
  <si>
    <t>Sanjay Agrawal</t>
  </si>
  <si>
    <t>021523832</t>
  </si>
  <si>
    <t>Rathi Group</t>
  </si>
  <si>
    <t>021-522741</t>
  </si>
  <si>
    <t>.net</t>
  </si>
  <si>
    <t>Desire Accounting Associates</t>
  </si>
  <si>
    <t>Pankaj Ghimire</t>
  </si>
  <si>
    <t>Brisbane</t>
  </si>
  <si>
    <t>+61 07 3437 8752</t>
  </si>
  <si>
    <t>desireaccounting.com.au</t>
  </si>
  <si>
    <t>.com.au</t>
  </si>
  <si>
    <t>Dahal Prathisthan</t>
  </si>
  <si>
    <t>Shaligram Dahal</t>
  </si>
  <si>
    <t>Bishnumaya Pustakalaya</t>
  </si>
  <si>
    <t>Keshab Prasad Gautam</t>
  </si>
  <si>
    <t>May</t>
  </si>
  <si>
    <t>Gautam Hotel</t>
  </si>
  <si>
    <t>Bardibas</t>
  </si>
  <si>
    <t>Rajkumar Dahal</t>
  </si>
  <si>
    <t>044-550034</t>
  </si>
  <si>
    <t>FORWARD Org Web</t>
  </si>
  <si>
    <t>Karan Chaudhary</t>
  </si>
  <si>
    <t>025-540456</t>
  </si>
  <si>
    <t>United Tanneries</t>
  </si>
  <si>
    <t xml:space="preserve">Shadab Akthar </t>
  </si>
  <si>
    <t>021-530786</t>
  </si>
  <si>
    <t xml:space="preserve">Singh Engineering Works </t>
  </si>
  <si>
    <t>Arbind Singh</t>
  </si>
  <si>
    <t>021-503073</t>
  </si>
  <si>
    <t>singhengineeringworks.com.np</t>
  </si>
  <si>
    <t>Sagarmatha Party Palace</t>
  </si>
  <si>
    <t>Anjan Dhungel</t>
  </si>
  <si>
    <t>021-590680</t>
  </si>
  <si>
    <t>9842028952/ 9813971402</t>
  </si>
  <si>
    <t>sagarmathapp.com.np</t>
  </si>
  <si>
    <t>Citixpo</t>
  </si>
  <si>
    <t>Nishant Bhagat</t>
  </si>
  <si>
    <t>citixpo.com</t>
  </si>
  <si>
    <t>Pace Nepal</t>
  </si>
  <si>
    <t>Jumla</t>
  </si>
  <si>
    <t xml:space="preserve">Kishor Neupane </t>
  </si>
  <si>
    <t>pacenepal.org</t>
  </si>
  <si>
    <t>.org</t>
  </si>
  <si>
    <t xml:space="preserve">RA Travels </t>
  </si>
  <si>
    <t xml:space="preserve">Dubai </t>
  </si>
  <si>
    <t xml:space="preserve">Ramesh Acharya </t>
  </si>
  <si>
    <t>ratravels.com</t>
  </si>
  <si>
    <t>Hotel Shree Krishna</t>
  </si>
  <si>
    <t xml:space="preserve">Roshan Khadka </t>
  </si>
  <si>
    <t>021-471069</t>
  </si>
  <si>
    <t>hotelshreekrishna.com.np</t>
  </si>
  <si>
    <t>yukteemgmt.com</t>
  </si>
  <si>
    <t>Prabhat Karki</t>
  </si>
  <si>
    <t>June</t>
  </si>
  <si>
    <t>Chinnamasta Educational Academy</t>
  </si>
  <si>
    <t>Rajbiraj</t>
  </si>
  <si>
    <t>Shambhu Chaudhary</t>
  </si>
  <si>
    <t>031-520830</t>
  </si>
  <si>
    <t>Sudarsan Security Services Email</t>
  </si>
  <si>
    <t>Keshab Adhikari</t>
  </si>
  <si>
    <t>025-581668</t>
  </si>
  <si>
    <t>9802754100</t>
  </si>
  <si>
    <t>sudarshansecurity.com.np</t>
  </si>
  <si>
    <t>Rijal Tashi</t>
  </si>
  <si>
    <t>Locked</t>
  </si>
  <si>
    <t>Dipak Singh</t>
  </si>
  <si>
    <t>025-580121</t>
  </si>
  <si>
    <t>Meach Group Website</t>
  </si>
  <si>
    <t>Lalit Chataut</t>
  </si>
  <si>
    <t>meachgroup.com</t>
  </si>
  <si>
    <t>National Motors</t>
  </si>
  <si>
    <t>021-526238</t>
  </si>
  <si>
    <t>Merryland Applied College</t>
  </si>
  <si>
    <t>Kinjal Pokharel</t>
  </si>
  <si>
    <t>021-524059</t>
  </si>
  <si>
    <t>macaacademy.edu.np</t>
  </si>
  <si>
    <t>Lahan Technical School</t>
  </si>
  <si>
    <t xml:space="preserve">Lahan </t>
  </si>
  <si>
    <t>Dhanoj Yadav</t>
  </si>
  <si>
    <t>033-560016</t>
  </si>
  <si>
    <t>lts.edu.np</t>
  </si>
  <si>
    <t>FOHREN</t>
  </si>
  <si>
    <t>Yagya Sharma</t>
  </si>
  <si>
    <t>021-528681</t>
  </si>
  <si>
    <t>Barnamala News</t>
  </si>
  <si>
    <t>Sashi Koirala</t>
  </si>
  <si>
    <t>July</t>
  </si>
  <si>
    <t>Eco Fab</t>
  </si>
  <si>
    <t>Abhishek Agrawal</t>
  </si>
  <si>
    <t>9852020202</t>
  </si>
  <si>
    <t>ecofab.com.np</t>
  </si>
  <si>
    <t>Everest Yatch Dubai</t>
  </si>
  <si>
    <t>Dubai</t>
  </si>
  <si>
    <t>Kashi Poudel</t>
  </si>
  <si>
    <t>everestyatchdubai.com</t>
  </si>
  <si>
    <t>Star Advertising</t>
  </si>
  <si>
    <t>Raj Kumar Das</t>
  </si>
  <si>
    <t>021-440454</t>
  </si>
  <si>
    <t>Sriyog Events</t>
  </si>
  <si>
    <t>sriyogevents.com.np</t>
  </si>
  <si>
    <t>Hotel Panchali</t>
  </si>
  <si>
    <t>Sudesh Sharma</t>
  </si>
  <si>
    <t>021 -472520</t>
  </si>
  <si>
    <t>MMA</t>
  </si>
  <si>
    <t>Binay Labh</t>
  </si>
  <si>
    <t>021-535745</t>
  </si>
  <si>
    <t>Royal Auto</t>
  </si>
  <si>
    <t>Ritesh Bhattarai</t>
  </si>
  <si>
    <t>021-461178</t>
  </si>
  <si>
    <t>royalauto.com.np</t>
  </si>
  <si>
    <t>FNCCI P1</t>
  </si>
  <si>
    <t>Shyam Bhandari</t>
  </si>
  <si>
    <t>fnccip1.org.np</t>
  </si>
  <si>
    <t>Jodhani Group</t>
  </si>
  <si>
    <t>Gaurav Jodhani</t>
  </si>
  <si>
    <t>01-4212134</t>
  </si>
  <si>
    <t>jodhanigroup.com</t>
  </si>
  <si>
    <t>mma.org.np</t>
  </si>
  <si>
    <t>National Kidney Hospital</t>
  </si>
  <si>
    <t>Satish Mishra</t>
  </si>
  <si>
    <t>021-441022</t>
  </si>
  <si>
    <t>nationalkidneyhospital.org.np</t>
  </si>
  <si>
    <t>August</t>
  </si>
  <si>
    <t>Agesh &amp; Avishek Nirman Sewa</t>
  </si>
  <si>
    <t>Manish Bhattarai</t>
  </si>
  <si>
    <t>Mukesh Bhattarai</t>
  </si>
  <si>
    <t>021-531225</t>
  </si>
  <si>
    <t>aans.com.np</t>
  </si>
  <si>
    <t>Golden Hospital</t>
  </si>
  <si>
    <t>Govinda Luitel</t>
  </si>
  <si>
    <t>Trans Nepal Dryport</t>
  </si>
  <si>
    <t>Anand Singh</t>
  </si>
  <si>
    <t>021-535410</t>
  </si>
  <si>
    <t>CVDS Nepal</t>
  </si>
  <si>
    <t>Yubaraj Thapa</t>
  </si>
  <si>
    <t xml:space="preserve">Jaykamal Hosiery </t>
  </si>
  <si>
    <t xml:space="preserve">Sashi Sharma </t>
  </si>
  <si>
    <t>021-436912</t>
  </si>
  <si>
    <t>jaykamal.com.np</t>
  </si>
  <si>
    <t>Itahara Saving And Credit</t>
  </si>
  <si>
    <t>Kiran Poudyal</t>
  </si>
  <si>
    <t>021-412052</t>
  </si>
  <si>
    <t>itaharasaccos.coop.np</t>
  </si>
  <si>
    <t>.coop.np</t>
  </si>
  <si>
    <t>SRJML</t>
  </si>
  <si>
    <t>Navarang Thapa</t>
  </si>
  <si>
    <t>021-435316</t>
  </si>
  <si>
    <t xml:space="preserve">Google Apps </t>
  </si>
  <si>
    <t>srjml.com.np</t>
  </si>
  <si>
    <t xml:space="preserve">EAF </t>
  </si>
  <si>
    <t xml:space="preserve">Pathari </t>
  </si>
  <si>
    <t xml:space="preserve">Sarba Lal Rai </t>
  </si>
  <si>
    <t>eaf.com.np</t>
  </si>
  <si>
    <t>September</t>
  </si>
  <si>
    <t>Gravure Link Nepal</t>
  </si>
  <si>
    <t>Prem Neupane</t>
  </si>
  <si>
    <t>021-440523</t>
  </si>
  <si>
    <t xml:space="preserve">Dharan Multiple Campus </t>
  </si>
  <si>
    <t>Tom Prasad Acharya</t>
  </si>
  <si>
    <t>025-525651</t>
  </si>
  <si>
    <t>Cpanel</t>
  </si>
  <si>
    <t>dmcdharan.edu.np</t>
  </si>
  <si>
    <t>MEACH Group Email</t>
  </si>
  <si>
    <t>Saraswati Sharma</t>
  </si>
  <si>
    <t>meachgroup.com.np</t>
  </si>
  <si>
    <t>CSK Nepal</t>
  </si>
  <si>
    <t>Issue</t>
  </si>
  <si>
    <t>Naresh Rathi</t>
  </si>
  <si>
    <t>021-462688</t>
  </si>
  <si>
    <t>NBK Pratisthan</t>
  </si>
  <si>
    <t>Arjun Uprety</t>
  </si>
  <si>
    <t>9852046121</t>
  </si>
  <si>
    <t>nbkpratisthan.org.np</t>
  </si>
  <si>
    <t>Lifeline Hospital</t>
  </si>
  <si>
    <t>Damak</t>
  </si>
  <si>
    <t>Simrik Sir</t>
  </si>
  <si>
    <t>023-580636</t>
  </si>
  <si>
    <t>Baskota Consulting</t>
  </si>
  <si>
    <t>Kishor Baskota</t>
  </si>
  <si>
    <t>baskotaconsulting.com.np</t>
  </si>
  <si>
    <t>Terhathume Dhaka</t>
  </si>
  <si>
    <t>Terhathum</t>
  </si>
  <si>
    <t>terhathumedhaka.org.np</t>
  </si>
  <si>
    <t>Hotel Everest Inn</t>
  </si>
  <si>
    <t>Arjun Shah</t>
  </si>
  <si>
    <t>hoteleverestinn.com.np</t>
  </si>
  <si>
    <t>Uttara Construction &amp; Suppliers Pvt. Ltd.</t>
  </si>
  <si>
    <t>New</t>
  </si>
  <si>
    <t>Kathari</t>
  </si>
  <si>
    <t>Alok Mishra</t>
  </si>
  <si>
    <t>uttaraconstruction.com.np</t>
  </si>
  <si>
    <t xml:space="preserve">PU Job Central </t>
  </si>
  <si>
    <t xml:space="preserve">Biju Thapaliya </t>
  </si>
  <si>
    <t>pujobcentral.org</t>
  </si>
  <si>
    <t>jdr.com.np</t>
  </si>
  <si>
    <t>Jiwan Dhoj Rai</t>
  </si>
  <si>
    <t>Chandika Distillery</t>
  </si>
  <si>
    <t>TP Acharya</t>
  </si>
  <si>
    <t>021-460295</t>
  </si>
  <si>
    <t>Kisan Pedia</t>
  </si>
  <si>
    <t>Rajesh Mehta</t>
  </si>
  <si>
    <t>kisanpedia.com</t>
  </si>
  <si>
    <t>October</t>
  </si>
  <si>
    <t xml:space="preserve">Gopal Fun Park </t>
  </si>
  <si>
    <t>Shambhu Kamat</t>
  </si>
  <si>
    <t>gopalfunpark.com.np</t>
  </si>
  <si>
    <t>November</t>
  </si>
  <si>
    <t>Sudarshan Security Services Pvt. Ltd. - Website</t>
  </si>
  <si>
    <t>Dantakali Food Products</t>
  </si>
  <si>
    <t>Rajendra Keshari Ghimire</t>
  </si>
  <si>
    <t>025-581608</t>
  </si>
  <si>
    <t>Chamber of Industries, Morang</t>
  </si>
  <si>
    <t>Upendra Mahato</t>
  </si>
  <si>
    <t>021-537646</t>
  </si>
  <si>
    <t>cim.org.np</t>
  </si>
  <si>
    <t>Krishna Ganga Hope Trust</t>
  </si>
  <si>
    <t>Rajesh Bhattarai</t>
  </si>
  <si>
    <t>krishnaganga.org.np</t>
  </si>
  <si>
    <t>Tackles Technical LLC</t>
  </si>
  <si>
    <t>Raju Khatri</t>
  </si>
  <si>
    <t>tackles.ae</t>
  </si>
  <si>
    <t>.ae</t>
  </si>
  <si>
    <t>Mahammad Ali &amp; Brothers</t>
  </si>
  <si>
    <t>Sahid Ali Khan</t>
  </si>
  <si>
    <t>mab.com.np</t>
  </si>
  <si>
    <t>Pratyush Upreti</t>
  </si>
  <si>
    <t>pratyushupreti.com.np</t>
  </si>
  <si>
    <t>The Computer Zone</t>
  </si>
  <si>
    <t>Pathari</t>
  </si>
  <si>
    <t>Manoj Shrestha</t>
  </si>
  <si>
    <t>021-555344</t>
  </si>
  <si>
    <t>computerzone.com.np</t>
  </si>
  <si>
    <t>Chandra Infosoft</t>
  </si>
  <si>
    <t>Chandra Shekhar</t>
  </si>
  <si>
    <t>chandrainfosoft.com.np</t>
  </si>
  <si>
    <t>Xenial Hotel</t>
  </si>
  <si>
    <t>Kishor Niroula</t>
  </si>
  <si>
    <t>021-472950</t>
  </si>
  <si>
    <t>xenialhotel.com.np</t>
  </si>
  <si>
    <t>SKPKSG</t>
  </si>
  <si>
    <t>Tika Bhattarai</t>
  </si>
  <si>
    <t>skpksg.org.np</t>
  </si>
  <si>
    <t>Arthabeat</t>
  </si>
  <si>
    <t>Krishna Bhattarai</t>
  </si>
  <si>
    <t>arthabeat.com.np</t>
  </si>
  <si>
    <t>December</t>
  </si>
  <si>
    <t>Times Hospital</t>
  </si>
  <si>
    <t>Rangeli</t>
  </si>
  <si>
    <t>Rahamat Ali</t>
  </si>
  <si>
    <t>timeshospital.com.np</t>
  </si>
  <si>
    <t>Sriyog Consulting Pvt. Ltd.</t>
  </si>
  <si>
    <t>Prakash Upreti</t>
  </si>
  <si>
    <t>021-462050</t>
  </si>
  <si>
    <t>sriyog.com</t>
  </si>
  <si>
    <t xml:space="preserve">SIX Sigma </t>
  </si>
  <si>
    <t>Achyut Tiwari</t>
  </si>
  <si>
    <t>01-4281921</t>
  </si>
  <si>
    <t>sixsigma.com.np</t>
  </si>
  <si>
    <t>Eurokids</t>
  </si>
  <si>
    <t>Hamendra Jain</t>
  </si>
  <si>
    <t>021-530139</t>
  </si>
  <si>
    <t>eurokidsschool.edu.np</t>
  </si>
  <si>
    <t>CFWA</t>
  </si>
  <si>
    <t>Mithleshwor Gupta</t>
  </si>
  <si>
    <t>041-526021</t>
  </si>
  <si>
    <t>cfwa.org.np</t>
  </si>
  <si>
    <t>Helvetas ENSSURE</t>
  </si>
  <si>
    <t>Rekha Upreti</t>
  </si>
  <si>
    <t>karmashil.com</t>
  </si>
  <si>
    <t>arjunuprety.com.np</t>
  </si>
  <si>
    <t>Rasuda.com</t>
  </si>
  <si>
    <t>Sujan Dahal</t>
  </si>
  <si>
    <t>rasuda.com</t>
  </si>
  <si>
    <t xml:space="preserve">Unique College Damak </t>
  </si>
  <si>
    <t xml:space="preserve">Jhapa </t>
  </si>
  <si>
    <t xml:space="preserve">Lekhnath Sedai </t>
  </si>
  <si>
    <t>023-582150</t>
  </si>
  <si>
    <t>uniquecollegedamak.edu.np</t>
  </si>
  <si>
    <t>Annapurna Academy</t>
  </si>
  <si>
    <t>Amish Regmi</t>
  </si>
  <si>
    <t>021-460323</t>
  </si>
  <si>
    <t>Remarks</t>
  </si>
  <si>
    <t>Add .com domain</t>
  </si>
  <si>
    <t>Add latest price from VAT bill</t>
  </si>
  <si>
    <t>Timestamp</t>
  </si>
  <si>
    <t>Name of Organization</t>
  </si>
  <si>
    <t>Name of Contact Person</t>
  </si>
  <si>
    <t>Landline Phone Number</t>
  </si>
  <si>
    <t>Mobile Phone Number</t>
  </si>
  <si>
    <t>City</t>
  </si>
  <si>
    <t>Choose Services</t>
  </si>
  <si>
    <t>When do you want to start the project ?</t>
  </si>
  <si>
    <t>How did you find this form ?</t>
  </si>
  <si>
    <t>What is your payment method?</t>
  </si>
  <si>
    <t>What is your monthly budget for managed IT Services ?</t>
  </si>
  <si>
    <t>How would you like to connect with us?</t>
  </si>
  <si>
    <t>Any Message</t>
  </si>
  <si>
    <t>Email Address</t>
  </si>
  <si>
    <t>MMAMC</t>
  </si>
  <si>
    <t>ISha Sunam</t>
  </si>
  <si>
    <t xml:space="preserve"> 021-471436</t>
  </si>
  <si>
    <t>IT Training &amp; Workshop</t>
  </si>
  <si>
    <t>Within this week</t>
  </si>
  <si>
    <t>I found in website</t>
  </si>
  <si>
    <t>Bank Deposit / Transfer</t>
  </si>
  <si>
    <t>Below NPR 5,000 ( USD 50 ) Monthly</t>
  </si>
  <si>
    <t>Physical Meeting</t>
  </si>
  <si>
    <t>Need an Online Class once in a week.</t>
  </si>
  <si>
    <t>isha@sriyog.com</t>
  </si>
  <si>
    <t>Transaction Type</t>
  </si>
  <si>
    <t>PAN Number of Organization</t>
  </si>
  <si>
    <t>Bill To</t>
  </si>
  <si>
    <t>Paid for Service</t>
  </si>
  <si>
    <t>Discount</t>
  </si>
  <si>
    <t>Bill Amount in NPR</t>
  </si>
  <si>
    <t>VAT (13%)</t>
  </si>
  <si>
    <t>Payment Method</t>
  </si>
  <si>
    <t>Fiscal Year</t>
  </si>
  <si>
    <t>Company</t>
  </si>
  <si>
    <t>Name of Company</t>
  </si>
  <si>
    <t>Jay Shree Polymers Pvt. Ltd.</t>
  </si>
  <si>
    <t>VAT Bill</t>
  </si>
  <si>
    <t>Other</t>
  </si>
  <si>
    <t>Cheque</t>
  </si>
  <si>
    <t>Jaykamal Hosiery Insustry</t>
  </si>
  <si>
    <t>Cash</t>
  </si>
  <si>
    <t>Paid on 21 July 2022</t>
  </si>
  <si>
    <t>2079/80</t>
  </si>
  <si>
    <t>TransNepal Freight Services Pvt. Ltd.</t>
  </si>
  <si>
    <t>Paid on 7 August</t>
  </si>
  <si>
    <t>Jaykamal Hoisery Industry</t>
  </si>
  <si>
    <t>Paid on 08 August</t>
  </si>
  <si>
    <t>Agesh and Avishek Nirman Sewa</t>
  </si>
  <si>
    <t>Web Hosting</t>
  </si>
  <si>
    <t>Paid on 15 August</t>
  </si>
  <si>
    <t>Shree Raghupati Jute Mills Ltd.</t>
  </si>
  <si>
    <t>Paid on 23 August</t>
  </si>
  <si>
    <t>Paid on 02 September</t>
  </si>
  <si>
    <t>Meach Group Pvt. Ltd.</t>
  </si>
  <si>
    <t>Paid on 23 September</t>
  </si>
  <si>
    <t>Paid on 25 September</t>
  </si>
  <si>
    <t>Update</t>
  </si>
  <si>
    <t>Paid on 08 December</t>
  </si>
  <si>
    <t>Lalwani &amp; Associates</t>
  </si>
  <si>
    <t>Paid on 16 December</t>
  </si>
  <si>
    <t>PUSOM</t>
  </si>
  <si>
    <t>Domain Renewal</t>
  </si>
  <si>
    <t>Paid on 28 December</t>
  </si>
  <si>
    <t>Paid on 01 January</t>
  </si>
  <si>
    <t>First Gravure</t>
  </si>
  <si>
    <t>Paid on 05 June</t>
  </si>
  <si>
    <t>P. Lunia &amp; Associates</t>
  </si>
  <si>
    <t>Paid on 03 March</t>
  </si>
  <si>
    <t>York Engineering Pvt. Ltd.</t>
  </si>
  <si>
    <t>Web</t>
  </si>
  <si>
    <t xml:space="preserve">Paid on 05 March </t>
  </si>
  <si>
    <t>Jayshree Polymers Pvt. Ltd.</t>
  </si>
  <si>
    <t xml:space="preserve">Paid on 28 March </t>
  </si>
  <si>
    <t>Paid on 28 March</t>
  </si>
  <si>
    <t xml:space="preserve">Ocean Park and Resort </t>
  </si>
  <si>
    <t>Paid on 12 April</t>
  </si>
  <si>
    <t>Forward Micro Finance</t>
  </si>
  <si>
    <t>Paid on 21 May</t>
  </si>
  <si>
    <t xml:space="preserve">Paid on 24 May
</t>
  </si>
  <si>
    <t>Singh Engineering</t>
  </si>
  <si>
    <t>Paid on 01 June</t>
  </si>
  <si>
    <t>Forward, Sunsari</t>
  </si>
  <si>
    <t>Sudarshan Security Services Pvt. Ltd.</t>
  </si>
  <si>
    <t>Paid on 14 June</t>
  </si>
  <si>
    <t>Paid on 05 July</t>
  </si>
  <si>
    <t>Paid on 10 July</t>
  </si>
  <si>
    <t>Eco-Fab Structure Pvt. Ltd.</t>
  </si>
  <si>
    <t>Eco Fab Structure Pvt. Ltd.</t>
  </si>
  <si>
    <t>Paid on 21 April</t>
  </si>
  <si>
    <t>2078/79</t>
  </si>
  <si>
    <t>Transnepal Freight Services Pvt. Ltd.</t>
  </si>
  <si>
    <t>Singh Engineering Works</t>
  </si>
  <si>
    <t>Paid on 12 August</t>
  </si>
  <si>
    <t>Paid on 18 August</t>
  </si>
  <si>
    <t>Annapurna Cables Insutries Pvt. Ltd.</t>
  </si>
  <si>
    <t>Rathi Adhesive Industries</t>
  </si>
  <si>
    <t>Annapurna Impex</t>
  </si>
  <si>
    <t>Paid on 27 August</t>
  </si>
  <si>
    <t xml:space="preserve">Jaykamal Hosiery Industry </t>
  </si>
  <si>
    <t>Paid on 29 August</t>
  </si>
  <si>
    <t>Paid on 6 September</t>
  </si>
  <si>
    <t>Chandra Shiva Rice and Oil Mill Pvt. Ltd.</t>
  </si>
  <si>
    <t>Digital Marketing</t>
  </si>
  <si>
    <t>Paid on 26 September</t>
  </si>
  <si>
    <t>Chandra Shiva Rice and oil Mill Pvt. Ltd.</t>
  </si>
  <si>
    <t>Meach Group of Technology Pvt. Ltd.</t>
  </si>
  <si>
    <t>Paid on 20 October</t>
  </si>
  <si>
    <t>Paid on 12 November</t>
  </si>
  <si>
    <t>Chamber of Industries Morang</t>
  </si>
  <si>
    <t>BKM Masala</t>
  </si>
  <si>
    <t>Paid on 04 January</t>
  </si>
  <si>
    <t>Paid on 09 February</t>
  </si>
  <si>
    <t>Paid on 11 February</t>
  </si>
  <si>
    <t>Paid on 21 March</t>
  </si>
  <si>
    <t xml:space="preserve">P.Lunia &amp; Associates </t>
  </si>
  <si>
    <t>Paid on 24 March</t>
  </si>
  <si>
    <t>Paid on 25 March</t>
  </si>
  <si>
    <t>Chandra Shiv Rice &amp; Oil Mills Pvt. Ltd.</t>
  </si>
  <si>
    <t>1,46,222</t>
  </si>
  <si>
    <t>Paid on 20 April</t>
  </si>
  <si>
    <t>Paid on 26 August</t>
  </si>
  <si>
    <t>Annapurna Cable Industries Pvt. Ltd.</t>
  </si>
  <si>
    <t>Paid on 26 April</t>
  </si>
  <si>
    <t>Annapurna Global Implex</t>
  </si>
  <si>
    <t>Rathi Adhesive Industries Pvt. Ltd,</t>
  </si>
  <si>
    <t>Modern Era Higher Secondary School</t>
  </si>
  <si>
    <t>Paid on 29 April</t>
  </si>
  <si>
    <t>Paid on 10 May</t>
  </si>
  <si>
    <t>AragoyaBhawan Works</t>
  </si>
  <si>
    <t>Paid on 11 May</t>
  </si>
  <si>
    <t>Ocean Park and Resort</t>
  </si>
  <si>
    <t>Paid on 10 June</t>
  </si>
  <si>
    <t xml:space="preserve">Rijal Tashi </t>
  </si>
  <si>
    <t>Paid on 17 June</t>
  </si>
  <si>
    <t>Sudarsan Secutiry Services</t>
  </si>
  <si>
    <t>Paid on 20 June</t>
  </si>
  <si>
    <t>Paid on 24 June</t>
  </si>
  <si>
    <t>Trans Globe Logistics Pvt. Ltd.</t>
  </si>
  <si>
    <t>Paid on 08 July</t>
  </si>
  <si>
    <t xml:space="preserve">York Engineering </t>
  </si>
  <si>
    <t>Paid on 11 July</t>
  </si>
  <si>
    <t>Forward Microfinance</t>
  </si>
  <si>
    <t>Paid on 12 July</t>
  </si>
  <si>
    <t>Arogya Bhawan Works</t>
  </si>
  <si>
    <t>Paid on 28 February</t>
  </si>
  <si>
    <t>Nepal Agricultural Market Development Programme</t>
  </si>
  <si>
    <t>Paid on 01 August</t>
  </si>
  <si>
    <t>Kankai Irrigation Management office</t>
  </si>
  <si>
    <t>Paid on 27 March</t>
  </si>
  <si>
    <t>Kankai Irrigation Management Office</t>
  </si>
  <si>
    <t>Professional Career &amp; Education Pvt. Ltd.</t>
  </si>
  <si>
    <t>Paid on 25 June</t>
  </si>
  <si>
    <t>Paid on 14 August</t>
  </si>
  <si>
    <t>2077/78</t>
  </si>
  <si>
    <t>Annapurna Cable</t>
  </si>
  <si>
    <t>Paid on 01 September</t>
  </si>
  <si>
    <t>TransNepal Frieight Service Pvt. Ltd.</t>
  </si>
  <si>
    <t>Paid on 06 September</t>
  </si>
  <si>
    <t>Eco-Fab Structure</t>
  </si>
  <si>
    <t>Paid on 08 September</t>
  </si>
  <si>
    <t xml:space="preserve">Chamber of Industries Morang </t>
  </si>
  <si>
    <t>Paid on 10 October</t>
  </si>
  <si>
    <t>Jay Kamal Hosiery Industries</t>
  </si>
  <si>
    <t>Paid on 21 October</t>
  </si>
  <si>
    <t>Paid on 30 October</t>
  </si>
  <si>
    <t>Chandra Shiv Rice Mills</t>
  </si>
  <si>
    <t>Paid on 01 November</t>
  </si>
  <si>
    <t xml:space="preserve">Annapurna Cable </t>
  </si>
  <si>
    <t>Paid on 04 November</t>
  </si>
  <si>
    <t>Raghunath Nepal</t>
  </si>
  <si>
    <t>9,93,189.81</t>
  </si>
  <si>
    <t>1,14,260.77</t>
  </si>
  <si>
    <t>Paid on 05 November</t>
  </si>
  <si>
    <t>Annapurna IMPEX</t>
  </si>
  <si>
    <t>Paid on 06 November</t>
  </si>
  <si>
    <t>Paid on 13 November</t>
  </si>
  <si>
    <t>Paid on 22 November</t>
  </si>
  <si>
    <t>Community Family Welfare Association</t>
  </si>
  <si>
    <t>Paid on 05 December</t>
  </si>
  <si>
    <t>Purbanchal University</t>
  </si>
  <si>
    <t>Nar Bahadur Karmacharya Memorial Foundation</t>
  </si>
  <si>
    <t>Paid on 20 December</t>
  </si>
  <si>
    <t xml:space="preserve">Paid on 05 January </t>
  </si>
  <si>
    <t>B-K Masala</t>
  </si>
  <si>
    <t>Paid on 05 January</t>
  </si>
  <si>
    <t>Ocean Park and Resort Pvt. and Ltd.</t>
  </si>
  <si>
    <t>Purbanchal University School of Management</t>
  </si>
  <si>
    <t>Paid on 07 January</t>
  </si>
  <si>
    <t>Modern Era School Pvt. Ltd.</t>
  </si>
  <si>
    <t>Paid on 11 January</t>
  </si>
  <si>
    <t>Forward Community Microfinanle Bittira Sanstha</t>
  </si>
  <si>
    <t>Paid on 22 January</t>
  </si>
  <si>
    <t>Paid on 24 January</t>
  </si>
  <si>
    <t>Neuro Hospital Pvt. Ltd.</t>
  </si>
  <si>
    <t>First Gravure Pvt. Ltd.</t>
  </si>
  <si>
    <t>Jayshree Company Pvt. Ltd.</t>
  </si>
  <si>
    <t>Paid on 27 January</t>
  </si>
  <si>
    <t xml:space="preserve">Udyog Sangathan Morang </t>
  </si>
  <si>
    <t>Paid on 01 March</t>
  </si>
  <si>
    <t>York Engineering Consultancy</t>
  </si>
  <si>
    <t>Paid on 08 March</t>
  </si>
  <si>
    <t>Ocean Park and Resort Pvt. Ltd.</t>
  </si>
  <si>
    <t>Paid on 10 March</t>
  </si>
  <si>
    <t>Rijal Tashi Industries</t>
  </si>
  <si>
    <t xml:space="preserve">Paid on 18 March </t>
  </si>
  <si>
    <t>Rijal ko polytank</t>
  </si>
  <si>
    <t>Paid in 19 March</t>
  </si>
  <si>
    <t>Raghupati Jute Mills</t>
  </si>
  <si>
    <t>00038086</t>
  </si>
  <si>
    <t>Paid on 26 March</t>
  </si>
  <si>
    <t xml:space="preserve">Chamber Industries Morang </t>
  </si>
  <si>
    <t xml:space="preserve">Paid on 30 March
</t>
  </si>
  <si>
    <t>Paid on 09 April</t>
  </si>
  <si>
    <t>TransNepal Freight Service Pvt. Ltd.</t>
  </si>
  <si>
    <t>Paid on 30 May</t>
  </si>
  <si>
    <t>Forward Sunsari</t>
  </si>
  <si>
    <t>Paid on 11 June</t>
  </si>
  <si>
    <t>Paid on 16 July</t>
  </si>
  <si>
    <t>Paid on 28 June</t>
  </si>
  <si>
    <t xml:space="preserve">Gautam Hotel </t>
  </si>
  <si>
    <t>Chamber Industries Morang</t>
  </si>
  <si>
    <t>Professional Career and Ecucation Pvt. Ltd.</t>
  </si>
  <si>
    <t>Paid on 6 July</t>
  </si>
  <si>
    <t>Paid on 14 July</t>
  </si>
  <si>
    <t>Rijal Tashi Industries Pvt. Ltd.</t>
  </si>
  <si>
    <t>-</t>
  </si>
  <si>
    <t>Paid on 22 August 2019</t>
  </si>
  <si>
    <t>2076/77</t>
  </si>
  <si>
    <t>Golden Hospital Pvt. Ltd.</t>
  </si>
  <si>
    <t>Dharan Multiple Campus</t>
  </si>
  <si>
    <t>Paid on 8/28/2019</t>
  </si>
  <si>
    <t>Paid on 29 August 2019</t>
  </si>
  <si>
    <t>Star Advertising Agency</t>
  </si>
  <si>
    <t>Paid on 27 September 2019</t>
  </si>
  <si>
    <t>Gravelink Nepal</t>
  </si>
  <si>
    <t>Paid on 3 October 2019</t>
  </si>
  <si>
    <t>Cancelled Bill</t>
  </si>
  <si>
    <t>Paid on 12 November 2019</t>
  </si>
  <si>
    <t>Hotel Panchali Pvt. Ltd.</t>
  </si>
  <si>
    <t>Paid on 21 August 2019</t>
  </si>
  <si>
    <t>Morang Merchant's Association</t>
  </si>
  <si>
    <t>Paid on 13 November 2019</t>
  </si>
  <si>
    <t>Paid on 14 September 2019</t>
  </si>
  <si>
    <t>Paid on 15 November 2019</t>
  </si>
  <si>
    <t>Paid on 24 November</t>
  </si>
  <si>
    <t>ENSSURE Helvetas Nepal</t>
  </si>
  <si>
    <t>1,22,040</t>
  </si>
  <si>
    <t>Paid on 22 December 2019</t>
  </si>
  <si>
    <t>ENSSURE/ Helvetas Nepal</t>
  </si>
  <si>
    <t xml:space="preserve">Paid on 26 Dec 2019 </t>
  </si>
  <si>
    <t>Paid on 22 Jan 2020</t>
  </si>
  <si>
    <t>Paid on 24 Jan 2020</t>
  </si>
  <si>
    <t>Transglobe Logistics Pvt. Ltd.</t>
  </si>
  <si>
    <t>Neuro Hospital</t>
  </si>
  <si>
    <t>Paid on 28 Jan 2020</t>
  </si>
  <si>
    <t>BK Msala Udhyog</t>
  </si>
  <si>
    <t>Paid on  4 Feb 2020</t>
  </si>
  <si>
    <t>Jay Shree Polymers Company Pvt. Ltd.</t>
  </si>
  <si>
    <t>Web Hosting, Email</t>
  </si>
  <si>
    <t xml:space="preserve">Jay Shree Polymers </t>
  </si>
  <si>
    <t>Jay Shree Polymers Tech</t>
  </si>
  <si>
    <t>Paid on 5 June 2020</t>
  </si>
  <si>
    <t>Domain Renewal, Email, Update</t>
  </si>
  <si>
    <t>Paid only VAT</t>
  </si>
  <si>
    <t xml:space="preserve">Sudarshan Security Services </t>
  </si>
  <si>
    <t>Paid on 8 June 2020</t>
  </si>
  <si>
    <t xml:space="preserve">FORWARD </t>
  </si>
  <si>
    <t>Paid on 11 June 2020</t>
  </si>
  <si>
    <t>Paid on 15 June 2020</t>
  </si>
  <si>
    <t xml:space="preserve">Meach Group </t>
  </si>
  <si>
    <t>Paid on 16 June 2020</t>
  </si>
  <si>
    <t>Fohren Biratnagar</t>
  </si>
  <si>
    <t>Paid on 18 June 2020</t>
  </si>
  <si>
    <t>Paid</t>
  </si>
  <si>
    <t>Jay Shree Company Pvtt. Ltd.</t>
  </si>
  <si>
    <t>Paid on 22 March 2020</t>
  </si>
  <si>
    <t>Jay Shree Pu. Tech</t>
  </si>
  <si>
    <t>Jay Shree Polymers</t>
  </si>
  <si>
    <t>Nepal Gharelu Tatha Sana Udhyog Mahasangh Jilla Sanstha</t>
  </si>
  <si>
    <t>Marketing Training</t>
  </si>
  <si>
    <t>Royal Auto Enterprises</t>
  </si>
  <si>
    <t>Web Hosting, Domain Registration, Email</t>
  </si>
  <si>
    <t>1 Aug 2018</t>
  </si>
  <si>
    <t>2075/76</t>
  </si>
  <si>
    <t>Paid on 1 Aug 2018</t>
  </si>
  <si>
    <t>Paid on 5 Aug 2018</t>
  </si>
  <si>
    <t>Shree Raghupati Jute Mills</t>
  </si>
  <si>
    <t>Morang Byapar Sangh</t>
  </si>
  <si>
    <t>Madan Bhandari Memorial Academy, Nepal</t>
  </si>
  <si>
    <t>Web Development Fee</t>
  </si>
  <si>
    <t>Purbanchal University Enterprise Centre</t>
  </si>
  <si>
    <t>Paid on 9 Oct 2018</t>
  </si>
  <si>
    <t>Small Towns Water Supply &amp; Sanitation Sector Project</t>
  </si>
  <si>
    <t>Saptakoshi Development Bank Limited</t>
  </si>
  <si>
    <t>Neuro Cardio &amp; Multispeciality Hospital Pvt. Ltd.</t>
  </si>
  <si>
    <t>Hotel Xenial Pvt. Ltd.</t>
  </si>
  <si>
    <t>Jibika Krishi Sahakari Sanstha Ltd.</t>
  </si>
  <si>
    <t>Kamla Rolling Mills Pvt. Ltd.</t>
  </si>
  <si>
    <t>Facebook Advertising</t>
  </si>
  <si>
    <t>Excel Development Bank Ltd.</t>
  </si>
  <si>
    <t>Kabeli Bikash Bank Ltd.</t>
  </si>
  <si>
    <t>Annapurna Electrical</t>
  </si>
  <si>
    <t>Forward Community Microfinance Bittiya Sanstha Pvt. Ltd.</t>
  </si>
  <si>
    <t>Barnamala Dainik</t>
  </si>
  <si>
    <t>Cancelled</t>
  </si>
  <si>
    <t>Chhinnamasta Educational Academy</t>
  </si>
  <si>
    <t>Web Hosting, Domain Renewal</t>
  </si>
  <si>
    <t>ENSSURE/ Helvatas</t>
  </si>
  <si>
    <t>Advance for Development of fully functional Job Portal Web Application</t>
  </si>
  <si>
    <t xml:space="preserve">Morang Merchant's Association </t>
  </si>
  <si>
    <t>Paid on 27 July</t>
  </si>
  <si>
    <t>2074/75</t>
  </si>
  <si>
    <t>Paid on 30 July</t>
  </si>
  <si>
    <t>Paid on 22 August</t>
  </si>
  <si>
    <t xml:space="preserve">Madan Bhandari Memorial Academy </t>
  </si>
  <si>
    <t>Paid on 24 September</t>
  </si>
  <si>
    <t>Grave Link Nepal Pvt. Ltd.</t>
  </si>
  <si>
    <t>Paid on 26 Septeber</t>
  </si>
  <si>
    <t>Paid on 8 November</t>
  </si>
  <si>
    <t>Kritika Education &amp; Health Foundation Pvt. Ltd.</t>
  </si>
  <si>
    <t>Paid on 26 November</t>
  </si>
  <si>
    <t>Saptakoshi Development Bank Ltd.</t>
  </si>
  <si>
    <t>Web Hosting, Update</t>
  </si>
  <si>
    <t>Paid on 03 January</t>
  </si>
  <si>
    <t>Paid on 01 February</t>
  </si>
  <si>
    <t>Paid om 01 February</t>
  </si>
  <si>
    <t>Paid on 02 February</t>
  </si>
  <si>
    <t>Birat Housing Pvt. Ltd.</t>
  </si>
  <si>
    <t xml:space="preserve">Paid </t>
  </si>
  <si>
    <t>2072/3</t>
  </si>
  <si>
    <t>Jayshree Polymers</t>
  </si>
  <si>
    <t>Paid on 18 February</t>
  </si>
  <si>
    <t>Pioneer Electro Cabled Pvt. Ltd.</t>
  </si>
  <si>
    <t>2072/73</t>
  </si>
  <si>
    <t>Trans Nepal Freight Pvt. Ltd.</t>
  </si>
  <si>
    <t>Nigale Cements Pvt. Ltd.</t>
  </si>
  <si>
    <t>Paid on 20 February</t>
  </si>
  <si>
    <t>Forward Community Microfinance Bittiya Sanstha Ltd.</t>
  </si>
  <si>
    <t>Forward Community Microframe Bithya Sanstha Ltd.</t>
  </si>
  <si>
    <t>Paid on 25 February</t>
  </si>
  <si>
    <t>Chandika Distillery Pvt. Ltd.</t>
  </si>
  <si>
    <t>Shree Krishna Prasad Koirala Sewa Guthi</t>
  </si>
  <si>
    <t>Paid on 27 February</t>
  </si>
  <si>
    <t>Shree Purwanchal Lube Oil Pvt. Ltd.</t>
  </si>
  <si>
    <t xml:space="preserve">Gramthan Gaupalika </t>
  </si>
  <si>
    <t>Web, Mobile App Development</t>
  </si>
  <si>
    <t>Paid on 07 March</t>
  </si>
  <si>
    <t>P.Lunia and Associates</t>
  </si>
  <si>
    <t>Paid on 15 March</t>
  </si>
  <si>
    <t>Trans Nepal Freight Services Pvt. Ltd.</t>
  </si>
  <si>
    <t>Budhiganga Gaupalika</t>
  </si>
  <si>
    <t>Mobile apps development</t>
  </si>
  <si>
    <t>Paid on 22 March</t>
  </si>
  <si>
    <t>Kabeli Bikas Bank Ltd.</t>
  </si>
  <si>
    <t>National Kidney Hospital Pvt. Ltd.</t>
  </si>
  <si>
    <t>Birat Gold Cup Football Tournament</t>
  </si>
  <si>
    <t>Paid on 29 March</t>
  </si>
  <si>
    <t>Paid on 10 April</t>
  </si>
  <si>
    <t>Paid on 16 April</t>
  </si>
  <si>
    <t>Paid on 17 April</t>
  </si>
  <si>
    <t>Itahara Bachat Tatha Sahakari Sanstha Ltd.</t>
  </si>
  <si>
    <t>NRDSC</t>
  </si>
  <si>
    <t>Web Hosting, Web</t>
  </si>
  <si>
    <t>Arihant Multi Fibres Ltd.</t>
  </si>
  <si>
    <t>Gramthan Gaupalika</t>
  </si>
  <si>
    <t>Mobile app development</t>
  </si>
  <si>
    <t>Paid on 14 April</t>
  </si>
  <si>
    <t>Paid on 14 May</t>
  </si>
  <si>
    <t>Duhabi Municipality</t>
  </si>
  <si>
    <t>Paid on 20 May</t>
  </si>
  <si>
    <t>Paid on 18 June</t>
  </si>
  <si>
    <t>Web, Web Redesigning</t>
  </si>
  <si>
    <t>Purbanchal Lube Oil Pvt. Ltd.</t>
  </si>
  <si>
    <t>Paid on 03 July</t>
  </si>
  <si>
    <t>Dharan Multipe Campus</t>
  </si>
  <si>
    <t>Website Redesign</t>
  </si>
  <si>
    <t>Lahan Techinical Institution (School)</t>
  </si>
  <si>
    <t>Paid on 13 July</t>
  </si>
  <si>
    <t>Email, Content creation, designing, scripting</t>
  </si>
  <si>
    <t>Udhyog Sangathan Morang</t>
  </si>
  <si>
    <t xml:space="preserve">James International </t>
  </si>
  <si>
    <t>Annapurna Electronics</t>
  </si>
  <si>
    <t>Paid on 18 March</t>
  </si>
  <si>
    <t>Internal Revenue Department</t>
  </si>
  <si>
    <t>Paid on 31 March</t>
  </si>
  <si>
    <t>Paid on 11 April</t>
  </si>
  <si>
    <t>Madan Bhandari Smriti Pratisthan Nepal</t>
  </si>
  <si>
    <t>Forum For Rural Women Agency Department (FORWARD)</t>
  </si>
  <si>
    <t>Paid on 05 May</t>
  </si>
  <si>
    <t>United Tanneris</t>
  </si>
  <si>
    <t>Paid on 18 May</t>
  </si>
  <si>
    <t>Jayshree Polymers (P) Ltd.</t>
  </si>
  <si>
    <t>Product upload, photography, retouching</t>
  </si>
  <si>
    <t>Rijalco Polytank Ind (P) Ltd.</t>
  </si>
  <si>
    <t>Gautam Hotel Pvt. Ltd.</t>
  </si>
  <si>
    <t>Paid on 22 May</t>
  </si>
  <si>
    <t>Magnum Synthesis (P) Ltd.</t>
  </si>
  <si>
    <t>Earth Auto Wheels</t>
  </si>
  <si>
    <t>Banner Boosting</t>
  </si>
  <si>
    <t>Paid on 02 June</t>
  </si>
  <si>
    <t>Paid on 07 July</t>
  </si>
  <si>
    <t>Paid on 15 June</t>
  </si>
  <si>
    <t>Ocean Park &amp; Resort</t>
  </si>
  <si>
    <t>Premier Organics Pvt. Ltd.</t>
  </si>
  <si>
    <t>Facebook Marketing</t>
  </si>
  <si>
    <t>paid</t>
  </si>
  <si>
    <t>Udhyog Sangathan  Morang</t>
  </si>
  <si>
    <t>Human Rights Environment Development Centre</t>
  </si>
  <si>
    <t>Paid on 16 June</t>
  </si>
  <si>
    <t>Madan Bhandari Memorial Academy</t>
  </si>
  <si>
    <t>Web Hosting, Facebook Marketing</t>
  </si>
  <si>
    <t>Birat Imaging and Diagnostic Pvt. Ltd.</t>
  </si>
  <si>
    <t>Brochure Design</t>
  </si>
  <si>
    <t>Paid on 22 June</t>
  </si>
  <si>
    <t>Earth Auto Whells Pvt. Ltd.</t>
  </si>
  <si>
    <t>Paid on 23 June</t>
  </si>
  <si>
    <t>Budheo Trading</t>
  </si>
  <si>
    <t>Paid on 26 June</t>
  </si>
  <si>
    <t>Purwanchal Lube Oil Pvt. Ltd.</t>
  </si>
  <si>
    <t>Paid on 29 June</t>
  </si>
  <si>
    <t xml:space="preserve">Labour Office Biratnagar </t>
  </si>
  <si>
    <t>Tax calculator</t>
  </si>
  <si>
    <t>Paid on 24 July</t>
  </si>
  <si>
    <t>Phoenix International</t>
  </si>
  <si>
    <t>Facebook Promotion</t>
  </si>
  <si>
    <t>Krishna Ganga Lagupadhartha Durupayog Niwaran Kendra</t>
  </si>
  <si>
    <t>Maruti Cement Limited</t>
  </si>
  <si>
    <t>Eastern College of Engineering</t>
  </si>
  <si>
    <t>Teshro Sana Sahari Khanepani Tatha Sarsafai Aayojan Karyalaya Panipokhari</t>
  </si>
  <si>
    <t>Earth Auto Wheels Pvt. Ltd.</t>
  </si>
  <si>
    <t>Bhudeo Trading</t>
  </si>
  <si>
    <t>Sri Sri Ravishankar Vidhya Mandir Biratnagar Pvt. Ltd.</t>
  </si>
  <si>
    <t>Kritika Education and Health Foundation</t>
  </si>
  <si>
    <t>FORWARD</t>
  </si>
  <si>
    <t>Saptakoshi Media Pvt. Ltd.</t>
  </si>
  <si>
    <t>Inland Revenue Office</t>
  </si>
  <si>
    <t>Jaya Ganga Tours and Travels Pvt. Ltd.</t>
  </si>
  <si>
    <t>Excel Development Bank Limited</t>
  </si>
  <si>
    <t>Niko Hospital Biratnagar Morang, Pvt. Ltd.</t>
  </si>
  <si>
    <t>Shree Krishna Prasad Sewa Guthi</t>
  </si>
  <si>
    <t>2070/71</t>
  </si>
  <si>
    <t>Fun and Food Village Resort</t>
  </si>
  <si>
    <t>Evergreen Herbal Pvt. Ltd.</t>
  </si>
  <si>
    <t>Shree Raghupati Jute Mill</t>
  </si>
  <si>
    <t>Domain Renewal, Email</t>
  </si>
  <si>
    <t>Jeevan Bikas Samaj</t>
  </si>
  <si>
    <t>Web space</t>
  </si>
  <si>
    <t>2069/70</t>
  </si>
  <si>
    <t>Pracas Infosys</t>
  </si>
  <si>
    <t xml:space="preserve">CSDC </t>
  </si>
  <si>
    <t xml:space="preserve">NRDSC </t>
  </si>
  <si>
    <t>Janaki Polytank Pvt. Ltd.</t>
  </si>
  <si>
    <t>Domain Registration, Web</t>
  </si>
  <si>
    <t>Nerude Laghubitta Bikas Bank</t>
  </si>
  <si>
    <t>NRDSC, Central Office</t>
  </si>
  <si>
    <t>Plan Internation</t>
  </si>
  <si>
    <t>IT Consultancy and Training</t>
  </si>
  <si>
    <t xml:space="preserve">Eastern College of Engineering </t>
  </si>
  <si>
    <t>Website advance amount</t>
  </si>
  <si>
    <t>DAV School</t>
  </si>
  <si>
    <t>Forum For Human Rights Environment, Nepal</t>
  </si>
  <si>
    <t>Janaki Polytank Industries Pvt. Ltd.</t>
  </si>
  <si>
    <t>Shree Krishna Prasad Koirala Guthi</t>
  </si>
  <si>
    <t>NERVDE Laghubitta Bikas Bank</t>
  </si>
  <si>
    <t>Micro Interprise Development Programme/ DMEGA</t>
  </si>
  <si>
    <t>Web Development Final Payment</t>
  </si>
  <si>
    <t xml:space="preserve">Biratnagar Upa-mahanagarpalika </t>
  </si>
  <si>
    <t>Web Hosting, Domain Registration, Home map data entries in computer</t>
  </si>
  <si>
    <t>Nobel Medical College</t>
  </si>
  <si>
    <t>Abhishek Electronics</t>
  </si>
  <si>
    <t>Purchase</t>
  </si>
  <si>
    <t>Electronic Items</t>
  </si>
  <si>
    <t>Purchased</t>
  </si>
  <si>
    <t>A to Z Mobile Care Nepal Telecom</t>
  </si>
  <si>
    <t>Mobile set</t>
  </si>
  <si>
    <t>Purchased.</t>
  </si>
  <si>
    <t>Nepal Telecom</t>
  </si>
  <si>
    <t>Nepal Telecom service</t>
  </si>
  <si>
    <t>Nepal Telecom Service</t>
  </si>
  <si>
    <t>Aman Hardware Trade Centre</t>
  </si>
  <si>
    <t>Hardware Item</t>
  </si>
  <si>
    <t>Koshi Auto Pvt. Ltd.</t>
  </si>
  <si>
    <t>Auto service</t>
  </si>
  <si>
    <t>Koshi Auto Service</t>
  </si>
  <si>
    <t>A to Z Mobile Care</t>
  </si>
  <si>
    <t xml:space="preserve">Mobile </t>
  </si>
  <si>
    <t>Mobile care</t>
  </si>
  <si>
    <t>LG Life Style Shop Pvt. Ltd.</t>
  </si>
  <si>
    <t>LG Lifestyle goods</t>
  </si>
  <si>
    <t>Greasy Spoon Restaurant</t>
  </si>
  <si>
    <t>Food and Lodging</t>
  </si>
  <si>
    <t xml:space="preserve">Green Spoon Restaurant </t>
  </si>
  <si>
    <t>Fooding and Lodging</t>
  </si>
  <si>
    <t>E-Mart</t>
  </si>
  <si>
    <t>Grocery</t>
  </si>
  <si>
    <t>Swad Food Pvt. Ltd.</t>
  </si>
  <si>
    <t>Food</t>
  </si>
  <si>
    <t>Oli's Store Pvt. Ltd.</t>
  </si>
  <si>
    <t>Store item</t>
  </si>
  <si>
    <t xml:space="preserve">Cyaan Link and Civil Mall </t>
  </si>
  <si>
    <t>DIS Enterprises Pvt. Ltd.</t>
  </si>
  <si>
    <t>Linkage Express Pvt. Ltd.</t>
  </si>
  <si>
    <t>Aniruddha Enterprises</t>
  </si>
  <si>
    <t>Bhatbhateni Super Market</t>
  </si>
  <si>
    <t>Everest Boarding School</t>
  </si>
  <si>
    <t>Madan Bhandari Pratisthan Nepal</t>
  </si>
  <si>
    <t>Nepal Bahuudeshya Sahakari Sanstha Ltd.</t>
  </si>
  <si>
    <t>Arihant Multi Fiber Ltd.</t>
  </si>
  <si>
    <t>Saptakoshi Development Bank</t>
  </si>
  <si>
    <t>BKVM School</t>
  </si>
  <si>
    <t xml:space="preserve">Euro Kids School </t>
  </si>
  <si>
    <t>Modern Era Higher Secondary Boarding School</t>
  </si>
  <si>
    <t>Malpot Karyalaya Dhanusa</t>
  </si>
  <si>
    <t>Kitta</t>
  </si>
  <si>
    <t>2079/71</t>
  </si>
  <si>
    <t>Gravelink Nepal Pvt. Ltd.</t>
  </si>
  <si>
    <t>Myagnam Synthetic Pvt. Ltd.</t>
  </si>
  <si>
    <t>Integrated Dairies &amp; Agro Product Ltd.</t>
  </si>
  <si>
    <t>Hotel Reservation Software</t>
  </si>
  <si>
    <t>P. Lunia and Associates</t>
  </si>
  <si>
    <t>Payment</t>
  </si>
  <si>
    <t>Prepaid Client</t>
  </si>
  <si>
    <t>CS Infosys</t>
  </si>
  <si>
    <t>IT relates services</t>
  </si>
  <si>
    <t>Arun Electronics</t>
  </si>
  <si>
    <t>Electronics</t>
  </si>
  <si>
    <t>Electronics Items</t>
  </si>
  <si>
    <t>Janaki Furniture and Furnishing House</t>
  </si>
  <si>
    <t>Furniture</t>
  </si>
  <si>
    <t>Iskcon Infosys</t>
  </si>
  <si>
    <t>Makalu Media Pvt. Ltd.</t>
  </si>
  <si>
    <t xml:space="preserve">Computer Planet </t>
  </si>
  <si>
    <t>Nepal Doorsanchar Company Limited</t>
  </si>
  <si>
    <t>Lumbini Net Pvt. Ltd.</t>
  </si>
  <si>
    <t>Internet service</t>
  </si>
  <si>
    <t>Internet Service</t>
  </si>
  <si>
    <t>Internet Bill</t>
  </si>
  <si>
    <t>Pracas Infosys, Sriyog Consulting Pvt. Ltd.</t>
  </si>
  <si>
    <t>Kameshwar Gaderi</t>
  </si>
  <si>
    <t>Sales</t>
  </si>
  <si>
    <t>Sriyog.Com Membership</t>
  </si>
  <si>
    <t>Bimal Kumar Mahato</t>
  </si>
  <si>
    <t>Kishun Lal Chaudhary</t>
  </si>
  <si>
    <t>Sadanand Sardar</t>
  </si>
  <si>
    <t>Tej Narayan Yadav</t>
  </si>
  <si>
    <t>Laxmi Yadav</t>
  </si>
  <si>
    <t>Tilak Bahadur Thapa</t>
  </si>
  <si>
    <t>Raju Paswan</t>
  </si>
  <si>
    <t>Ramu Kamat (Ambika ji)</t>
  </si>
  <si>
    <t>Santosh Ghimire</t>
  </si>
  <si>
    <t>Kushal Chaudhary</t>
  </si>
  <si>
    <t>Kripanand Kamat</t>
  </si>
  <si>
    <t>Kayum Raya</t>
  </si>
  <si>
    <t>Ayan Singh</t>
  </si>
  <si>
    <t>Baiju Singh</t>
  </si>
  <si>
    <t>Maheshwor Yadav</t>
  </si>
  <si>
    <t>SK Furniture Home Decoration</t>
  </si>
  <si>
    <t>Santosh Sahani</t>
  </si>
  <si>
    <t>Drishya Interiors and Traders</t>
  </si>
  <si>
    <t>Laxmi Grill Workshop</t>
  </si>
  <si>
    <t xml:space="preserve">Fast and Fresh Grocery </t>
  </si>
  <si>
    <t>Yuma Suppliers</t>
  </si>
  <si>
    <t>Try Mo Khaja Ghar</t>
  </si>
  <si>
    <t>Cash paid return</t>
  </si>
  <si>
    <t xml:space="preserve">Bibek Chasma Ghar </t>
  </si>
  <si>
    <t>Swastik Aluminium &amp; Udhyog</t>
  </si>
  <si>
    <t>Parash Sport House</t>
  </si>
  <si>
    <t xml:space="preserve">Dahal Pratisthan </t>
  </si>
  <si>
    <t>Drive Update</t>
  </si>
  <si>
    <t>Website</t>
  </si>
  <si>
    <t>Type of Organisation</t>
  </si>
  <si>
    <t>Landline Phone</t>
  </si>
  <si>
    <t>Delhi Public School</t>
  </si>
  <si>
    <t>http://dpsbiratnagar.edu.np/</t>
  </si>
  <si>
    <t>School</t>
  </si>
  <si>
    <t>Motherland Academy Secondary School</t>
  </si>
  <si>
    <t>021461358</t>
  </si>
  <si>
    <t>Heritage International Biratnagar</t>
  </si>
  <si>
    <t>Gograha College</t>
  </si>
  <si>
    <t>021462139</t>
  </si>
  <si>
    <t>सेन्ट जोसेफ उच्च मा. वि.</t>
  </si>
  <si>
    <t>021536423</t>
  </si>
  <si>
    <t>Budhanilkantha Sec. English School</t>
  </si>
  <si>
    <t>021524168</t>
  </si>
  <si>
    <t>Sri Sri Ravishankar Vidya Mandir (SSRVM), Biratnagar, Nepal</t>
  </si>
  <si>
    <t>021572268</t>
  </si>
  <si>
    <t>St. Mary's School</t>
  </si>
  <si>
    <t>021532934</t>
  </si>
  <si>
    <t>http://stmarysbrt.com/</t>
  </si>
  <si>
    <t>Pokhariya Secondary School</t>
  </si>
  <si>
    <t>Radha Krishna Sec. School</t>
  </si>
  <si>
    <t>021512968</t>
  </si>
  <si>
    <t>Gems International Secondary Boarding School</t>
  </si>
  <si>
    <t>021462231</t>
  </si>
  <si>
    <t>Azalea English Boarding School</t>
  </si>
  <si>
    <t>021462594</t>
  </si>
  <si>
    <t>Shanti Vidhya Mandir English Boarding School</t>
  </si>
  <si>
    <t>Don Bosco School</t>
  </si>
  <si>
    <t>Adarsha Sec. School</t>
  </si>
  <si>
    <t>021522647</t>
  </si>
  <si>
    <t>http://adarshaschool.edu.np/</t>
  </si>
  <si>
    <t>Bidhya Vumi School (BVS)</t>
  </si>
  <si>
    <t>021503495</t>
  </si>
  <si>
    <t>Lord Budhha Niketan School</t>
  </si>
  <si>
    <t>021460611</t>
  </si>
  <si>
    <t>Everest Sec. School</t>
  </si>
  <si>
    <t>021501234</t>
  </si>
  <si>
    <t>http://everestsecondaryschool.com/</t>
  </si>
  <si>
    <t>Lilliput Montessori Children House</t>
  </si>
  <si>
    <t>021450717</t>
  </si>
  <si>
    <t>Everest H. S. School</t>
  </si>
  <si>
    <t>021524443</t>
  </si>
  <si>
    <t>http://ehss.edu.np/</t>
  </si>
  <si>
    <t>College</t>
  </si>
  <si>
    <t>(New) Eurokids Pre-School, Biratnagar</t>
  </si>
  <si>
    <t>A1 Quality School</t>
  </si>
  <si>
    <t>021463300</t>
  </si>
  <si>
    <t>Modern Era Higher Sec. School</t>
  </si>
  <si>
    <t>021463144</t>
  </si>
  <si>
    <t>http://mehss.edu.np/</t>
  </si>
  <si>
    <t>Eden National Boarding School</t>
  </si>
  <si>
    <t>021463426</t>
  </si>
  <si>
    <t>The Heritage School</t>
  </si>
  <si>
    <t>021460487</t>
  </si>
  <si>
    <t>Happy Kidz Pre-Primary School</t>
  </si>
  <si>
    <t>मदर टेरेसा मेमोरियल माध्यमिक अंग्रेजी बोर्डिंग स्कूल</t>
  </si>
  <si>
    <t>021590395</t>
  </si>
  <si>
    <t>Bright Angel's Secondary School</t>
  </si>
  <si>
    <t>Sirjana Gyankunja Secondary English School</t>
  </si>
  <si>
    <t>021460535</t>
  </si>
  <si>
    <t>Orchid College Biratnagar</t>
  </si>
  <si>
    <t>021513439</t>
  </si>
  <si>
    <t>http://orchidcollege.edu.np/</t>
  </si>
  <si>
    <t>Vinayak Boarding Secondary School</t>
  </si>
  <si>
    <t>Bhanu Memorial English Boarding School</t>
  </si>
  <si>
    <t>021472312</t>
  </si>
  <si>
    <t>Arniko Awasiya Secondary School</t>
  </si>
  <si>
    <t>021470149</t>
  </si>
  <si>
    <t>http://arnikofoundation.edu.np/</t>
  </si>
  <si>
    <t>Gautam Buddha Memorial Secondary School</t>
  </si>
  <si>
    <t>021435605</t>
  </si>
  <si>
    <t>Sagarmatha Secondary Boarding School Biratnagar</t>
  </si>
  <si>
    <t>021470558</t>
  </si>
  <si>
    <t>https://sagarmathaschool.edu.np/</t>
  </si>
  <si>
    <t>Paragon Academy Higher Sec. School</t>
  </si>
  <si>
    <t>021421246</t>
  </si>
  <si>
    <t>http://paragon.edu.np/</t>
  </si>
  <si>
    <t>Shikshadeep H. S. School</t>
  </si>
  <si>
    <t>021450397</t>
  </si>
  <si>
    <t>http://shikshadeep.edu.np/</t>
  </si>
  <si>
    <t>021472048</t>
  </si>
  <si>
    <t>http://dav.edu.np/</t>
  </si>
  <si>
    <t>Bal Batika English Boarding School</t>
  </si>
  <si>
    <t>021533867</t>
  </si>
  <si>
    <t>बाल कल्याण विद्या मन्दिर विद्यालय</t>
  </si>
  <si>
    <t>021526960</t>
  </si>
  <si>
    <t>https://bkvmschool.com/</t>
  </si>
  <si>
    <t>Kidzee School, Biratnagar</t>
  </si>
  <si>
    <t>021463399</t>
  </si>
  <si>
    <t>https://kidzee.com/</t>
  </si>
  <si>
    <t>Star Secondary School</t>
  </si>
  <si>
    <t>021471826</t>
  </si>
  <si>
    <t>Janpath Secondary School</t>
  </si>
  <si>
    <t>021471304</t>
  </si>
  <si>
    <t>Namuna Vidya Mandir Secondary Boarding School</t>
  </si>
  <si>
    <t>021527057</t>
  </si>
  <si>
    <t>SaptaKoshi Higher Sec. Eng. School</t>
  </si>
  <si>
    <t>021521215</t>
  </si>
  <si>
    <t>Arpan English School</t>
  </si>
  <si>
    <t>021421386</t>
  </si>
  <si>
    <t>Kanchanjungha Secondary School</t>
  </si>
  <si>
    <t>DEDRAJ SEWALI DEVI TODI (D.A.V.(KVB)SCHOOL</t>
  </si>
  <si>
    <t>021470945</t>
  </si>
  <si>
    <t>Maria Kids Montessori School</t>
  </si>
  <si>
    <t>Purwanchal College of Science &amp; Technology</t>
  </si>
  <si>
    <t>http://pcst.com.np/</t>
  </si>
  <si>
    <t>Birat Kshitiz College</t>
  </si>
  <si>
    <t>021470470</t>
  </si>
  <si>
    <t>http://kshitiz.edu.np/</t>
  </si>
  <si>
    <t>Zenith International College</t>
  </si>
  <si>
    <t>021417531</t>
  </si>
  <si>
    <t>Degree Campus, Biratnagar</t>
  </si>
  <si>
    <t>021471204</t>
  </si>
  <si>
    <t>City College Biratnagar</t>
  </si>
  <si>
    <t>021516206</t>
  </si>
  <si>
    <t>SOMS college</t>
  </si>
  <si>
    <t>soms-college.business.site</t>
  </si>
  <si>
    <t>Annapurna College, Biratnagar</t>
  </si>
  <si>
    <t>annapurna-college-biratnagar.business.site</t>
  </si>
  <si>
    <t>Lord Buddha Secondary School/College Biratnagar</t>
  </si>
  <si>
    <t>021417512</t>
  </si>
  <si>
    <t>(COBASS COLLEGE +2), Biratnagar</t>
  </si>
  <si>
    <t>http://cobass.edu.np/</t>
  </si>
  <si>
    <t>Himalaya Darshan College</t>
  </si>
  <si>
    <t>021590571</t>
  </si>
  <si>
    <t>http://himalayacollege.edu.np/</t>
  </si>
  <si>
    <t>भानु कलेज, विराटनगर</t>
  </si>
  <si>
    <t>Everest College</t>
  </si>
  <si>
    <t>021500438</t>
  </si>
  <si>
    <t>Arniko Foundation Pvt Ltd Bachelor Programme(Tribhuwan University TU)</t>
  </si>
  <si>
    <t>021420900</t>
  </si>
  <si>
    <t>ISMT College Biratnagar</t>
  </si>
  <si>
    <t>021420141</t>
  </si>
  <si>
    <t>http://ismt.edu.np/</t>
  </si>
  <si>
    <t>Biratnagar International College</t>
  </si>
  <si>
    <t>021500050</t>
  </si>
  <si>
    <t>https://bicnepal.edu.np/</t>
  </si>
  <si>
    <t>Mahendra Morang Adarsha Multiple Campus</t>
  </si>
  <si>
    <t>http://mmamc.edu.np/</t>
  </si>
  <si>
    <t>Edenburgh International College</t>
  </si>
  <si>
    <t>021523684</t>
  </si>
  <si>
    <t>London House Resort</t>
  </si>
  <si>
    <t>Hotel</t>
  </si>
  <si>
    <t>Ratna Hotel</t>
  </si>
  <si>
    <t>021472455</t>
  </si>
  <si>
    <t>City Palace - Hotel &amp; Resort</t>
  </si>
  <si>
    <t>http://citypalace.com.np/</t>
  </si>
  <si>
    <t>Hotel Harrison Palace.</t>
  </si>
  <si>
    <t>021511034</t>
  </si>
  <si>
    <t>http://hotelharrisonpalace.com/</t>
  </si>
  <si>
    <t>Hotel Birat Green View</t>
  </si>
  <si>
    <t>Big Hotel</t>
  </si>
  <si>
    <t>021470209</t>
  </si>
  <si>
    <t>http://bighotel.com.np/</t>
  </si>
  <si>
    <t>Hotel Asiatique Pvt. Ltd</t>
  </si>
  <si>
    <t>021460051</t>
  </si>
  <si>
    <t>http://hotelasiatique.com.np/</t>
  </si>
  <si>
    <t>Hotel Pathivara Inn pvt . ltd</t>
  </si>
  <si>
    <t>http://hotelpathivarainn.com/</t>
  </si>
  <si>
    <t>Hotel Eastern Star</t>
  </si>
  <si>
    <t>021471626</t>
  </si>
  <si>
    <t>OYO 333 Hotel Shree Krishna</t>
  </si>
  <si>
    <t>014217474</t>
  </si>
  <si>
    <t>https://oyorooms.com/NP/?utm_source=GMB_NP_SO&amp;utm_medium=Organic&amp;utm_campaign=NP_BTN006&amp;locale=en</t>
  </si>
  <si>
    <t>Hotel Mango Tree</t>
  </si>
  <si>
    <t>https://hotelmangotree.business.site</t>
  </si>
  <si>
    <t>SPOT ON 436 Hotel Everest Inn</t>
  </si>
  <si>
    <t>https://oyorooms.com/NP/?utm_source=GMB_NP_SO&amp;utm_medium=Organic&amp;utm_campaign=NP_BTN011&amp;locale=en</t>
  </si>
  <si>
    <t>021530393</t>
  </si>
  <si>
    <t>Hotel Swagatam</t>
  </si>
  <si>
    <t>http://hotelswagatam.com.np/</t>
  </si>
  <si>
    <t>Namaskar Regency</t>
  </si>
  <si>
    <t>021590606</t>
  </si>
  <si>
    <t>Mahendra Hotel, Biratnagar</t>
  </si>
  <si>
    <t>Hotel Zamzam And Restaurant</t>
  </si>
  <si>
    <t>025561930</t>
  </si>
  <si>
    <t>SOS Herman Gmeiner H. S. School</t>
  </si>
  <si>
    <t>025581494</t>
  </si>
  <si>
    <t>https://soshgsitahari.edu.np/</t>
  </si>
  <si>
    <t>Sacred Heart English School</t>
  </si>
  <si>
    <t>025584322</t>
  </si>
  <si>
    <t>VAS</t>
  </si>
  <si>
    <t>025587170</t>
  </si>
  <si>
    <t>Sushma Secondary School</t>
  </si>
  <si>
    <t>025580757</t>
  </si>
  <si>
    <t>http://sushmasecondaryschool.com/</t>
  </si>
  <si>
    <t>Itahari Model Boarding School</t>
  </si>
  <si>
    <t>025582553</t>
  </si>
  <si>
    <t>http://itaharimodelschool.com/</t>
  </si>
  <si>
    <t>Sunsari Crystal Academy</t>
  </si>
  <si>
    <t>025584533</t>
  </si>
  <si>
    <t>http://sunsaricrystalacademy.com/</t>
  </si>
  <si>
    <t>Bloom Nepal School Itahari</t>
  </si>
  <si>
    <t>025585512</t>
  </si>
  <si>
    <t>http://bloom.edu.np/</t>
  </si>
  <si>
    <t>Bright Future English School</t>
  </si>
  <si>
    <t>Koshi St. James S. School</t>
  </si>
  <si>
    <t>025584657</t>
  </si>
  <si>
    <t>http://koshistjames.edu.np/</t>
  </si>
  <si>
    <t>Hamro English Boarding School</t>
  </si>
  <si>
    <t>025586921</t>
  </si>
  <si>
    <t>Pashupati English Boarding School</t>
  </si>
  <si>
    <t>025587232</t>
  </si>
  <si>
    <t>Maharshi School</t>
  </si>
  <si>
    <t>Kasturi Academy</t>
  </si>
  <si>
    <t>025585379</t>
  </si>
  <si>
    <t>http://kasturiacademy.com/</t>
  </si>
  <si>
    <t>Kinderpillar Ivy League Kids Preschool itahari</t>
  </si>
  <si>
    <t>025588206</t>
  </si>
  <si>
    <t>City Montessori School</t>
  </si>
  <si>
    <t>Chizan's Palace School( Kanchanjunga Montessori)</t>
  </si>
  <si>
    <t>025585129</t>
  </si>
  <si>
    <t>Velvet English Secondary School</t>
  </si>
  <si>
    <t>Peace Zone Awasiya Madhyamik Vidyalaya</t>
  </si>
  <si>
    <t>025580068</t>
  </si>
  <si>
    <t>Purwanchal Higher Secondary Boarding School</t>
  </si>
  <si>
    <t>025475403</t>
  </si>
  <si>
    <t>Itahari nobel academy</t>
  </si>
  <si>
    <t>Vishwa Adarsha College / H. S. School</t>
  </si>
  <si>
    <t>025584505</t>
  </si>
  <si>
    <t>http://vac.edu.np/</t>
  </si>
  <si>
    <t>श्री जनता माध्यमिक विद्यालय</t>
  </si>
  <si>
    <t>025580243</t>
  </si>
  <si>
    <t>Yara Hotel</t>
  </si>
  <si>
    <t>025581733</t>
  </si>
  <si>
    <t>https://yara-hotel-hotel.business.site/?utm_source=gmb&amp;utm_medium=referral</t>
  </si>
  <si>
    <t>Guru Hotel And Lodge</t>
  </si>
  <si>
    <t>Hotel Verandah</t>
  </si>
  <si>
    <t>025589303</t>
  </si>
  <si>
    <t>http://verandah-hotel.com/</t>
  </si>
  <si>
    <t>Gorakha Hotel Pvt. Ltd</t>
  </si>
  <si>
    <t>025582311</t>
  </si>
  <si>
    <t>http://gorakhahotel.com/</t>
  </si>
  <si>
    <t>OYO 328 Premier Hotel Lounge And Restaurant</t>
  </si>
  <si>
    <t>City Guest House &amp; Family Restaurant</t>
  </si>
  <si>
    <t>Nepalirika Hotel</t>
  </si>
  <si>
    <t>021545212</t>
  </si>
  <si>
    <t>https://nepalirika.com/</t>
  </si>
  <si>
    <t>Pathibhara Hotel</t>
  </si>
  <si>
    <t>025586842</t>
  </si>
  <si>
    <t>OYO 329 Hotel Utsav 4.0 (123)</t>
  </si>
  <si>
    <t>https://oyorooms.com/NP/?utm_source=GMB_NP_SO&amp;utm_medium=Organic&amp;utm_campaign=NP_BTN004&amp;locale=en</t>
  </si>
  <si>
    <t>Capital O 435 Hotel Intourist Palace</t>
  </si>
  <si>
    <t>https://oyorooms.com/NP/?utm_source=GMB_NP_SO&amp;utm_medium=Organic&amp;utm_campaign=NP_ITH001&amp;locale=en</t>
  </si>
  <si>
    <t>Premier Hotel</t>
  </si>
  <si>
    <t>025588540</t>
  </si>
  <si>
    <t>https://premierhotel.com.np/</t>
  </si>
  <si>
    <t>Hotel Maden Inn</t>
  </si>
  <si>
    <t>OYO 500 Can Hotel And Lodge</t>
  </si>
  <si>
    <t>Royal Resort, Itahari</t>
  </si>
  <si>
    <t>https://royalresortitahari.business.site/</t>
  </si>
  <si>
    <t>OYO 475 Hotel Eastern Palace Pvt Ltd</t>
  </si>
  <si>
    <t>OYO 665 Pashupati Guest House</t>
  </si>
  <si>
    <t>OYO 736 Gokulam Resort Pvt. Ltd.</t>
  </si>
  <si>
    <t>Premier Hotel Lounge &amp; Restaurant</t>
  </si>
  <si>
    <t>Hotel Diyalo Inn</t>
  </si>
  <si>
    <t>Sumeru Hotel And Lodge</t>
  </si>
  <si>
    <t>Hotel swastik and lodge</t>
  </si>
  <si>
    <t>Hotel R.R.</t>
  </si>
  <si>
    <t>025584165</t>
  </si>
  <si>
    <t>Shisha Lounge Bar &amp; Guest House</t>
  </si>
  <si>
    <t>http://shisha.netlify.app/</t>
  </si>
  <si>
    <t>Himalaya Secondary School</t>
  </si>
  <si>
    <t>023580286</t>
  </si>
  <si>
    <t>https://himalayadmk.edu.np/</t>
  </si>
  <si>
    <t>Suryodaya English Secondary School</t>
  </si>
  <si>
    <t>023582792</t>
  </si>
  <si>
    <t>http://suryodayadamak.edu.np/</t>
  </si>
  <si>
    <t>Jhapa Model English School</t>
  </si>
  <si>
    <t>Himjyoti English Boarding School</t>
  </si>
  <si>
    <t>023581525</t>
  </si>
  <si>
    <t>Shree Saraswati Higher Secondary School</t>
  </si>
  <si>
    <t>023580620</t>
  </si>
  <si>
    <t>http://saraswatidamak.edu.np/</t>
  </si>
  <si>
    <t>Ekta Academy</t>
  </si>
  <si>
    <t>023583549</t>
  </si>
  <si>
    <t>http://eabs.edu.np/</t>
  </si>
  <si>
    <t>St.Agnes School</t>
  </si>
  <si>
    <t>023581383</t>
  </si>
  <si>
    <t>https://stagnes-school.business.site/?utm_source=gmb&amp;utm_medium=referral</t>
  </si>
  <si>
    <t>Siddhartha Boarding Secondary School</t>
  </si>
  <si>
    <t>023580142</t>
  </si>
  <si>
    <t>https://msiddhartha.edu.np/</t>
  </si>
  <si>
    <t>023580145</t>
  </si>
  <si>
    <t>Mechi English Boarding School</t>
  </si>
  <si>
    <t>023580139</t>
  </si>
  <si>
    <t>Chula Chuli English Boarding School</t>
  </si>
  <si>
    <t>023580144</t>
  </si>
  <si>
    <t>Motherland English Boarding School</t>
  </si>
  <si>
    <t>023581330</t>
  </si>
  <si>
    <t>Cornerstone Foundation</t>
  </si>
  <si>
    <t>023585188</t>
  </si>
  <si>
    <t>Allied English Boarding School</t>
  </si>
  <si>
    <t>023583835</t>
  </si>
  <si>
    <t>Eastern Star Boarding School</t>
  </si>
  <si>
    <t>023580906</t>
  </si>
  <si>
    <t>023580335</t>
  </si>
  <si>
    <t>Hotel Easton Blue</t>
  </si>
  <si>
    <t>027540575</t>
  </si>
  <si>
    <t>http://hoteleastonblue.com/</t>
  </si>
  <si>
    <t>Ilam</t>
  </si>
  <si>
    <t>Omega Hotel And Lodge</t>
  </si>
  <si>
    <t>027550128</t>
  </si>
  <si>
    <t>Chintapu Homestay</t>
  </si>
  <si>
    <t>https://chintapu-homestay.business.site/?utm_source=gmb&amp;utm_medium=referral</t>
  </si>
  <si>
    <t>Summit hotel</t>
  </si>
  <si>
    <t>027520972</t>
  </si>
  <si>
    <t>Hotel Green View</t>
  </si>
  <si>
    <t>Chiyabari Cottage</t>
  </si>
  <si>
    <t>027520149</t>
  </si>
  <si>
    <t>Hillwood Hotel &amp; Resort</t>
  </si>
  <si>
    <t>The Paradise Cottages</t>
  </si>
  <si>
    <t>027550175</t>
  </si>
  <si>
    <t>https://theparadisecottages.business.site/?utm_source=gmb&amp;utm_medium=referral</t>
  </si>
  <si>
    <t>Greencity Guest House</t>
  </si>
  <si>
    <t>Panorama Hotel And Lodge</t>
  </si>
  <si>
    <t>http://panoramahotel.com.np/</t>
  </si>
  <si>
    <t>Hotel Hillside Kanyam</t>
  </si>
  <si>
    <t>Habre's Nest</t>
  </si>
  <si>
    <t>http://habresnest.com/</t>
  </si>
  <si>
    <t>Hotel Green Carpet</t>
  </si>
  <si>
    <t>https://hotelgreencarpet.business.site/</t>
  </si>
  <si>
    <t>Green view hotel and lodge</t>
  </si>
  <si>
    <t>Kanyam Inn</t>
  </si>
  <si>
    <t>Rinchen Hotel &amp; Lodge</t>
  </si>
  <si>
    <t>Panorama Hill Resort</t>
  </si>
  <si>
    <t>Bishal Inn with Restaurant</t>
  </si>
  <si>
    <t>027540508</t>
  </si>
  <si>
    <t>CHEWANG LODGE Kalipokhari</t>
  </si>
  <si>
    <t>Hotel Chamu</t>
  </si>
  <si>
    <t>024411118</t>
  </si>
  <si>
    <t>HOTEL Highway</t>
  </si>
  <si>
    <t>Kulung Family Tea Farm</t>
  </si>
  <si>
    <t>Antu Cottage</t>
  </si>
  <si>
    <t>Doko- The Resort</t>
  </si>
  <si>
    <t>http://dokoresort.com/</t>
  </si>
  <si>
    <t>HOTEL VIEWPOINT &amp; LODGE</t>
  </si>
  <si>
    <t>https://hotel-viewpoint-lodge.business.site/?utm_source=gmb&amp;utm_medium=referral</t>
  </si>
  <si>
    <t>Hotel yatri, Kanyam</t>
  </si>
  <si>
    <t>Ilam Higher Secondary School</t>
  </si>
  <si>
    <t>027521726</t>
  </si>
  <si>
    <t>Heritage National Academy</t>
  </si>
  <si>
    <t>027521915</t>
  </si>
  <si>
    <t>https://heritageschool.edu.np/</t>
  </si>
  <si>
    <t>Montessori Secondary School</t>
  </si>
  <si>
    <t>027521859</t>
  </si>
  <si>
    <t>http://montessorischoolilam.edu.np/</t>
  </si>
  <si>
    <t>Samata School Ilam</t>
  </si>
  <si>
    <t>027524274</t>
  </si>
  <si>
    <t>http://samataeast.com/</t>
  </si>
  <si>
    <t>Green Valley Academy</t>
  </si>
  <si>
    <t>027523322</t>
  </si>
  <si>
    <t>Mount Mechi Boarding School</t>
  </si>
  <si>
    <t>027520196</t>
  </si>
  <si>
    <t>आदर्श उच्च मा वि</t>
  </si>
  <si>
    <t>027520053</t>
  </si>
  <si>
    <t>Era Ever Green English School</t>
  </si>
  <si>
    <t>023555847</t>
  </si>
  <si>
    <t>Jubilant Elite Academy</t>
  </si>
  <si>
    <t>027520185</t>
  </si>
  <si>
    <t>http://jubilanteliteacademy.edu.np/</t>
  </si>
  <si>
    <t>Ghimire bandu homestay</t>
  </si>
  <si>
    <t>Hotel Snow View</t>
  </si>
  <si>
    <t>https://hotelsnowview.com/</t>
  </si>
  <si>
    <t>Mirage Resort</t>
  </si>
  <si>
    <t>+919807907720</t>
  </si>
  <si>
    <t>Hang Durbar</t>
  </si>
  <si>
    <t>HOTEL PERUNGO</t>
  </si>
  <si>
    <t>Basecamp 360</t>
  </si>
  <si>
    <t>Hotel Antu Bisawni</t>
  </si>
  <si>
    <t>https://hotelantubisawni.wixsite.com/mysite</t>
  </si>
  <si>
    <t>Mukhiya Hotel &amp; Lodge</t>
  </si>
  <si>
    <t>Hotel and Restaurant and bar</t>
  </si>
  <si>
    <t>The Bright Star</t>
  </si>
  <si>
    <t>Shree Auntu Star Cottage Hotel And Lodge.</t>
  </si>
  <si>
    <t>The Timeless View</t>
  </si>
  <si>
    <t>023536730</t>
  </si>
  <si>
    <t>Hotel Nusang</t>
  </si>
  <si>
    <t>Hotel fyafulla shreeantu</t>
  </si>
  <si>
    <t>http://sites.google.com/view/fyafulla/home</t>
  </si>
  <si>
    <t>Head quarter cottage</t>
  </si>
  <si>
    <t>Antu Danda Hotel</t>
  </si>
  <si>
    <t>Venus Restaurant Bar &amp; Lodge</t>
  </si>
  <si>
    <t>027540017</t>
  </si>
  <si>
    <t>021545127</t>
  </si>
  <si>
    <t>Hotel Narbada</t>
  </si>
  <si>
    <t>023400123</t>
  </si>
  <si>
    <t>Hotel Coronation</t>
  </si>
  <si>
    <t>Hotel 7 Ocean And Lodge</t>
  </si>
  <si>
    <t>subodh hotel and lodge</t>
  </si>
  <si>
    <t>Hotel Fresh Inn And Lodge 5.0 (3)</t>
  </si>
  <si>
    <t>Hotel Yatri And Lodge</t>
  </si>
  <si>
    <t>Hotel Simsar &amp; lodge</t>
  </si>
  <si>
    <t>https://hotel-simsarlodge.business.site/?utm_source=gmb&amp;utm_medium=referral</t>
  </si>
  <si>
    <t>Siddhartha Hotel Grand City</t>
  </si>
  <si>
    <t>023590518</t>
  </si>
  <si>
    <t>http://siddharthabiz.com/</t>
  </si>
  <si>
    <t>Birtamode</t>
  </si>
  <si>
    <t>Hotel The Kingsbury</t>
  </si>
  <si>
    <t>023509700</t>
  </si>
  <si>
    <t>https://hotelthekingsbury.com/</t>
  </si>
  <si>
    <t>Hotel Kohinoor</t>
  </si>
  <si>
    <t>023531588</t>
  </si>
  <si>
    <t>Ocean Hotel &amp; Restaurant</t>
  </si>
  <si>
    <t>023542096</t>
  </si>
  <si>
    <t>Hotel Giggle Coast Restro and Lodging</t>
  </si>
  <si>
    <t>Hotel Quality</t>
  </si>
  <si>
    <t>http://hotelqualitykvt.com/</t>
  </si>
  <si>
    <t>Hotel Hicola Heritage</t>
  </si>
  <si>
    <t>HOTEL EVERETT</t>
  </si>
  <si>
    <t>Hotel Grand Pacific Pvt Ltd</t>
  </si>
  <si>
    <t>Hotel Daniel</t>
  </si>
  <si>
    <t>023533129</t>
  </si>
  <si>
    <t>Hotel Florida</t>
  </si>
  <si>
    <t>Hotel Holiday Home</t>
  </si>
  <si>
    <t>http://hotelholidayhome.com.np/</t>
  </si>
  <si>
    <t>The Green Palace Hotel</t>
  </si>
  <si>
    <t>Hotel Desire Pvt Ltd</t>
  </si>
  <si>
    <t>Hotel orchid</t>
  </si>
  <si>
    <t>023534121</t>
  </si>
  <si>
    <t>Hotel Shivansh</t>
  </si>
  <si>
    <t>023455482</t>
  </si>
  <si>
    <t>Hotel Mechi Crown</t>
  </si>
  <si>
    <t>023509900</t>
  </si>
  <si>
    <t>https://hotelmechicrown.com/</t>
  </si>
  <si>
    <t>Hotel Chandrama Inn &amp; Lodge</t>
  </si>
  <si>
    <t>Hotel Parijat</t>
  </si>
  <si>
    <t>Tirupati Palace Restaurant and Lodge</t>
  </si>
  <si>
    <t>Hotel B&amp;Y Pvt. Ltd.</t>
  </si>
  <si>
    <t>023546163</t>
  </si>
  <si>
    <t>Hotel Royal Nirvan Pvt. Ltd.</t>
  </si>
  <si>
    <t>023560539</t>
  </si>
  <si>
    <t>Hotel Swiss Palace Inn</t>
  </si>
  <si>
    <t>https://oyorooms.com/NP/?utm_source=GMB_NP_SO&amp;utm_medium=Organic&amp;utm_campaign=NP_KKV004&amp;locale=en</t>
  </si>
  <si>
    <t>Hotel Eastern Grande</t>
  </si>
  <si>
    <t>023563333</t>
  </si>
  <si>
    <t>Little Flowers' English School</t>
  </si>
  <si>
    <t>023540172</t>
  </si>
  <si>
    <t>http://lfes.edu.np/</t>
  </si>
  <si>
    <t>Devi Secondary School</t>
  </si>
  <si>
    <t>023531186</t>
  </si>
  <si>
    <t>Anarmani Liberty School</t>
  </si>
  <si>
    <t>023543073</t>
  </si>
  <si>
    <t>http://als.edu.np/</t>
  </si>
  <si>
    <t>Greenfield World School</t>
  </si>
  <si>
    <t>023542208</t>
  </si>
  <si>
    <t>Balmiki Education Foundation</t>
  </si>
  <si>
    <t>023540195</t>
  </si>
  <si>
    <t>Little Angels' English School</t>
  </si>
  <si>
    <t>023543995</t>
  </si>
  <si>
    <t>Mohanmaya Secondary School</t>
  </si>
  <si>
    <t>023543652</t>
  </si>
  <si>
    <t>http://mohanmaya.edu.np/</t>
  </si>
  <si>
    <t>Gomendra Birta Model Secondary School</t>
  </si>
  <si>
    <t>023544211</t>
  </si>
  <si>
    <t>Devbhumi Vidhyapith English School</t>
  </si>
  <si>
    <t>023620800</t>
  </si>
  <si>
    <t>http://devbhumischool.edu.np/</t>
  </si>
  <si>
    <t>Nawodaya Funmin Shikshya Sadan</t>
  </si>
  <si>
    <t>023535008</t>
  </si>
  <si>
    <t>http://nawodayafunmin.edu.np/</t>
  </si>
  <si>
    <t>Abacus English Boarding School</t>
  </si>
  <si>
    <t>023543060</t>
  </si>
  <si>
    <t>Rudra Memorial Secondary School</t>
  </si>
  <si>
    <t>023540752</t>
  </si>
  <si>
    <t>Eden Garden Secondary School</t>
  </si>
  <si>
    <t>023530511</t>
  </si>
  <si>
    <t>Newton's Education Academy</t>
  </si>
  <si>
    <t>023540196</t>
  </si>
  <si>
    <t>Tower Temple Secondary School</t>
  </si>
  <si>
    <t>http://tower-temple-higher-secondary-school.business.site/</t>
  </si>
  <si>
    <t>Nidi Secondary School &amp; Indreni Campus</t>
  </si>
  <si>
    <t>023534412</t>
  </si>
  <si>
    <t>http://nidi.edu.np/</t>
  </si>
  <si>
    <t>Everest Smart Education Academy</t>
  </si>
  <si>
    <t>Amity Secondary School</t>
  </si>
  <si>
    <t>023541269</t>
  </si>
  <si>
    <t>Indreni Campus</t>
  </si>
  <si>
    <t>023544412</t>
  </si>
  <si>
    <t>Sunshine Kinder House</t>
  </si>
  <si>
    <t>023542020</t>
  </si>
  <si>
    <t>CHILDREN ENVIRONMENT SCHOOL(C.E.S)</t>
  </si>
  <si>
    <t>023540423</t>
  </si>
  <si>
    <t>Shree pashupati english secondary school</t>
  </si>
  <si>
    <t>023550191</t>
  </si>
  <si>
    <t>Aadarsha School of Management</t>
  </si>
  <si>
    <t>http://aadarsha.edu.np/</t>
  </si>
  <si>
    <t>Kanchanjunga English Higher Secondary School</t>
  </si>
  <si>
    <t>023542287</t>
  </si>
  <si>
    <t>http://kanchanjungaschool.edu.np/</t>
  </si>
  <si>
    <t>गोमेन्द्र बहुमुखी क्याम्पस</t>
  </si>
  <si>
    <t>023530892</t>
  </si>
  <si>
    <t>COHED COLLEGE</t>
  </si>
  <si>
    <t>023532824</t>
  </si>
  <si>
    <t>Providence College</t>
  </si>
  <si>
    <t>023540443</t>
  </si>
  <si>
    <t>Amity Education Foundation</t>
  </si>
  <si>
    <t>023590762</t>
  </si>
  <si>
    <t>http://amityeducation.edu.np/</t>
  </si>
  <si>
    <t>Indrachandra Campus (Devi)</t>
  </si>
  <si>
    <t>023542799</t>
  </si>
  <si>
    <t>https://devicampus.edu.np/</t>
  </si>
  <si>
    <t>EECOHM College</t>
  </si>
  <si>
    <t>023546392</t>
  </si>
  <si>
    <t>Manakamana College</t>
  </si>
  <si>
    <t>023541270</t>
  </si>
  <si>
    <t>https://manakamanacollege.edu.np/</t>
  </si>
  <si>
    <t>Pacific IT College</t>
  </si>
  <si>
    <t>023541543</t>
  </si>
  <si>
    <t>Kankai Aadarsha Awasiya Campus</t>
  </si>
  <si>
    <t>023540055</t>
  </si>
  <si>
    <t>Kanchanjunga Institute of Health Sciences</t>
  </si>
  <si>
    <t>023542153</t>
  </si>
  <si>
    <t>Springdale College For Hotel Management</t>
  </si>
  <si>
    <t>023546263</t>
  </si>
  <si>
    <t>Birtabazaar Anarmani</t>
  </si>
  <si>
    <t>https://anarmanipubliccampus.edu.np/</t>
  </si>
  <si>
    <t>Sahid Smriti Pratisthan</t>
  </si>
  <si>
    <t>023545295</t>
  </si>
  <si>
    <t>http://ssp.edu.np/</t>
  </si>
  <si>
    <t>Kankai Science Block</t>
  </si>
  <si>
    <t>023542540</t>
  </si>
  <si>
    <t>EECOM Technicals</t>
  </si>
  <si>
    <t>023590793</t>
  </si>
  <si>
    <t>Kanchanjunga Institute of Health Science</t>
  </si>
  <si>
    <t>Narabahadur Karmacharya Memorial Foundation</t>
  </si>
  <si>
    <t>023590823</t>
  </si>
  <si>
    <t>https://nbkspjhapa.edu.np/</t>
  </si>
  <si>
    <t>B &amp; C Medical College Teaching Hospital &amp; Research Center Pvt. Ltd.</t>
  </si>
  <si>
    <t>023545566</t>
  </si>
  <si>
    <t>https://bnchospital.edu.np/</t>
  </si>
  <si>
    <t>Damak Multiple Campus</t>
  </si>
  <si>
    <t>023580132</t>
  </si>
  <si>
    <t>http://damakcampus.edu.np/</t>
  </si>
  <si>
    <t>महेन्द्र रत्न बहुमुखी क्याम्पस</t>
  </si>
  <si>
    <t>027520020</t>
  </si>
  <si>
    <t>http://mrmcampusilam.edu.np/</t>
  </si>
  <si>
    <t>Email Quotation</t>
  </si>
  <si>
    <t>To,</t>
  </si>
  <si>
    <t>VAT # : XX27259YY</t>
  </si>
  <si>
    <t>Duhabi, Nepal</t>
  </si>
  <si>
    <t>Invoice Details</t>
  </si>
  <si>
    <t>#</t>
  </si>
  <si>
    <t>eMail</t>
  </si>
  <si>
    <t>Current Space</t>
  </si>
  <si>
    <t>Proposed Space</t>
  </si>
  <si>
    <t>anuj@jayshreepolymers.com</t>
  </si>
  <si>
    <t>gnlmgr@jayshreepolymers.com</t>
  </si>
  <si>
    <t>ceo@jayshreepolymers.com</t>
  </si>
  <si>
    <t>snrmgr@jayshreepolymers.com</t>
  </si>
  <si>
    <t>sales1@jayshreepolymers.com</t>
  </si>
  <si>
    <t>compounding1@jayshreepolymers.com</t>
  </si>
  <si>
    <t>packing1@jayshreepolymers.com</t>
  </si>
  <si>
    <t>accounts3@jayshreepolymers.com</t>
  </si>
  <si>
    <t>accounts2@jayshreepolymers.com</t>
  </si>
  <si>
    <t>accounts1@jayshreepolymers.com</t>
  </si>
  <si>
    <t>Total Space ( in MB )</t>
  </si>
  <si>
    <t>Additional Space ( In MB )</t>
  </si>
  <si>
    <t>Total payable amount ( in NPR )</t>
  </si>
  <si>
    <t xml:space="preserve">In words : NPR Thirtytwo Thousand Only </t>
  </si>
  <si>
    <t xml:space="preserve">Note : This discounted amount will cover email operation on Thunderbird or Microsoft Outlook. </t>
  </si>
  <si>
    <t>Bank Details :</t>
  </si>
  <si>
    <t>Muktinath Bikas Bank Ltd.</t>
  </si>
  <si>
    <t>PRACAS INFOSYS</t>
  </si>
  <si>
    <t>Account Number : 12310201064338000001</t>
  </si>
  <si>
    <t>Branch Name : Duhabi, Sunsari</t>
  </si>
  <si>
    <t>SWIFT : SNMANPKA</t>
  </si>
  <si>
    <t>Please pay within 7 days.</t>
  </si>
  <si>
    <t>Industries Name</t>
  </si>
  <si>
    <t>Proprietor Name</t>
  </si>
  <si>
    <t>Landline</t>
  </si>
  <si>
    <t>Mobile</t>
  </si>
  <si>
    <t>Email ID</t>
  </si>
  <si>
    <t>Email II</t>
  </si>
  <si>
    <t>Annapurna Jutta Chapal Industries Pvt. Ltd</t>
  </si>
  <si>
    <t>Mr. Surya Prasad Poddar</t>
  </si>
  <si>
    <t>Sonapur, Sunsari</t>
  </si>
  <si>
    <t>annapurnaslipper@yahoo.com</t>
  </si>
  <si>
    <t>Ananda Itta Industries Pvt. Ltd</t>
  </si>
  <si>
    <t>Mr.Dilip Kumar Agrawal</t>
  </si>
  <si>
    <t>Biratnagar, Morang</t>
  </si>
  <si>
    <t>021-531864</t>
  </si>
  <si>
    <t>anandkatha.industries@gmail.com</t>
  </si>
  <si>
    <t>Ananda Katha Industries Pvt. Ltd</t>
  </si>
  <si>
    <t>Mr. Om Prakash Agrawal</t>
  </si>
  <si>
    <t>Khanar, Sunsari</t>
  </si>
  <si>
    <t>Rijal Tashi Industries Pvt. Ltd</t>
  </si>
  <si>
    <t>Mr. Kul Chandra Rijal</t>
  </si>
  <si>
    <t>Itahari, Sunsari</t>
  </si>
  <si>
    <t>druk@rijaltashi.com.np</t>
  </si>
  <si>
    <t>Laminar Pvt. Ltd</t>
  </si>
  <si>
    <t>Mr. Birendra Rathi</t>
  </si>
  <si>
    <t>021-416043</t>
  </si>
  <si>
    <t>info@ppilam.com</t>
  </si>
  <si>
    <t>ppilan.rathi@ gmail.com</t>
  </si>
  <si>
    <t>Pashupati Polypropylene Ind. Pvt. Ltd</t>
  </si>
  <si>
    <t>Multi Poly Industries Pvt. Ltd</t>
  </si>
  <si>
    <t>Mr.Birendra Rathi</t>
  </si>
  <si>
    <t>Mainawati Steel Industries. Pvt. Ltd</t>
  </si>
  <si>
    <t>Mr. Trilokchandra Gupta</t>
  </si>
  <si>
    <t>Duhabi, Sunsari</t>
  </si>
  <si>
    <t>krmpurchase@ gmail.com</t>
  </si>
  <si>
    <t>Nepal Tanning Industries Pvt. Ltd</t>
  </si>
  <si>
    <t>Mr. Jabedanbi Iraki</t>
  </si>
  <si>
    <t>Rani, Biratnagar</t>
  </si>
  <si>
    <t>ni786@wlink.com.np</t>
  </si>
  <si>
    <t>nepaltanning786@gmail.com</t>
  </si>
  <si>
    <t>Baba Paper Mills Pvt. Ltd</t>
  </si>
  <si>
    <t>Mr. Bhagawandas Rathi</t>
  </si>
  <si>
    <t>Narshingha, Sunsari</t>
  </si>
  <si>
    <t>manojkm.dutta@gmail.com</t>
  </si>
  <si>
    <t>Sun Feeds Pvt. Ltd</t>
  </si>
  <si>
    <t>Mr. Nitesh Gupta</t>
  </si>
  <si>
    <t>sunfeedspltd@gmail.com</t>
  </si>
  <si>
    <t>M.M Plastics Industries Pvt. Ltd</t>
  </si>
  <si>
    <t>Mr. Suyesh Pyakurel</t>
  </si>
  <si>
    <t>021-471295</t>
  </si>
  <si>
    <t>finance@mmgrp.org</t>
  </si>
  <si>
    <t>syueshp@gmail.com</t>
  </si>
  <si>
    <t>M.M Polymers Pvt. Ltd</t>
  </si>
  <si>
    <t>Makawanpur , Hetauda</t>
  </si>
  <si>
    <t>suyeshp@gmail.com</t>
  </si>
  <si>
    <t>AB Brick and Tile Industries Pvt. Ltd</t>
  </si>
  <si>
    <t>Mr. Bhim Prasad Ghimire</t>
  </si>
  <si>
    <t>abgroupbrt@gmail.com</t>
  </si>
  <si>
    <t>gapbrt@gmail.com</t>
  </si>
  <si>
    <t>Abhigya and Anbit Brick Industries. Pvt. Ltd</t>
  </si>
  <si>
    <t>Mrs. Ajita Baral Ghimire</t>
  </si>
  <si>
    <t>021-463572</t>
  </si>
  <si>
    <t>Marvel Technoplast Pvt. Ltd</t>
  </si>
  <si>
    <t>Mrs. Asha Agrawal</t>
  </si>
  <si>
    <t>Budiganga</t>
  </si>
  <si>
    <t>sandip@marvel.com.np</t>
  </si>
  <si>
    <t>Praveen Paper Package Industries Pvt. Ltd.</t>
  </si>
  <si>
    <t>Mr. Narayan Prasad Agrawal</t>
  </si>
  <si>
    <t>Kathari, Morang</t>
  </si>
  <si>
    <t>praveengroup2014@gmail.com</t>
  </si>
  <si>
    <t>Shivam Plastic Industries Pvt. Ltd</t>
  </si>
  <si>
    <t>Mr. Basudev Golyan</t>
  </si>
  <si>
    <t>Tankisinwari, Morang</t>
  </si>
  <si>
    <t>account@shivamnepal.com</t>
  </si>
  <si>
    <t>bijendrakarn@gmail.com</t>
  </si>
  <si>
    <t>Kuwapani Tea Plantation Pvt. Ltd</t>
  </si>
  <si>
    <t>Mrs.Sushil Rijal</t>
  </si>
  <si>
    <t>Hile</t>
  </si>
  <si>
    <t>sushilr@info.com.np</t>
  </si>
  <si>
    <t>kuwapanitea@gmail.com</t>
  </si>
  <si>
    <t>Asian Leather Industries Pvt. Ltd</t>
  </si>
  <si>
    <t>Mr. Hasan Ansari</t>
  </si>
  <si>
    <t>ali@wlink.com.np</t>
  </si>
  <si>
    <t>asianleather786@gmail.com</t>
  </si>
  <si>
    <t>Classic Footwear Industries Pvt. Ltd</t>
  </si>
  <si>
    <t>Mr. Ramesh Kumar Todi</t>
  </si>
  <si>
    <t>ktodi.titex@gmail.com</t>
  </si>
  <si>
    <t>Rajat Nitwires Pvt. Ltd</t>
  </si>
  <si>
    <t>Mrs. Rajkumari Todi</t>
  </si>
  <si>
    <t>rktodi.titex@gmail.com</t>
  </si>
  <si>
    <t>Jay shree Ram Khad Udhyog</t>
  </si>
  <si>
    <t>Mr Abhishek Todi</t>
  </si>
  <si>
    <t>Hattimuda, Morang</t>
  </si>
  <si>
    <t xml:space="preserve">todiavishek@gmail.com </t>
  </si>
  <si>
    <t>Utsav Overseas Pvt. Ltd</t>
  </si>
  <si>
    <t>Mr. Devendra Kumar Gupta</t>
  </si>
  <si>
    <t>utsavbrt@gmail.com</t>
  </si>
  <si>
    <t>Venkatesh Wood Panel Industries Pvt. Ltd</t>
  </si>
  <si>
    <t>Mr. Yugal Kishor Rathi</t>
  </si>
  <si>
    <t>Inaruwa, Sunsari</t>
  </si>
  <si>
    <t>025-560037</t>
  </si>
  <si>
    <t>vwpnepal@gmail.com</t>
  </si>
  <si>
    <t>Unique fast Food Pvt. Ltd</t>
  </si>
  <si>
    <t>Mr. Chandan Lugawat jain</t>
  </si>
  <si>
    <t>chananunq@yahoo.com</t>
  </si>
  <si>
    <t>New ACC Brick Industries Pvt. Ltd</t>
  </si>
  <si>
    <t>Mr. Santosh Kumar Bhagat</t>
  </si>
  <si>
    <t>bhagatsku@gmail.com</t>
  </si>
  <si>
    <t>accsteels@gmail.com</t>
  </si>
  <si>
    <t>Jay Kamal Hojiyare Industries Pvt. Ltd</t>
  </si>
  <si>
    <t>Mr. Jayendra Kumar Sharma</t>
  </si>
  <si>
    <t>021-535912</t>
  </si>
  <si>
    <t>shibrt@gmail.com</t>
  </si>
  <si>
    <t>jaykamalbrt@gmail.com</t>
  </si>
  <si>
    <t>Pashupati Khadya TEl( OIL) Industries Pvt. Ltd</t>
  </si>
  <si>
    <t>Mr. Anupam Rathi</t>
  </si>
  <si>
    <t>pktu.ssu@gmail.com</t>
  </si>
  <si>
    <t>Pashupati Synpack Ind Pvt. Ltd</t>
  </si>
  <si>
    <t>Nutri Foods Pvt. Ltd</t>
  </si>
  <si>
    <t>Mr. Shree Nivas Sarda</t>
  </si>
  <si>
    <t>pradeep@shardagroup.com</t>
  </si>
  <si>
    <t>Jay Shree Putech</t>
  </si>
  <si>
    <t>Mr. Anuj Poddar</t>
  </si>
  <si>
    <t>Tankisinwari</t>
  </si>
  <si>
    <t>021-421226</t>
  </si>
  <si>
    <t>jayshreeputech@gmail.com</t>
  </si>
  <si>
    <t>Jay Shree Company Pvt. Ltd</t>
  </si>
  <si>
    <t>021-420356</t>
  </si>
  <si>
    <t>jayshreecompanyple@gmail.com</t>
  </si>
  <si>
    <t>Jay Shree Polymers Pvt. Ltd</t>
  </si>
  <si>
    <t>stshahbrt@gmail.com</t>
  </si>
  <si>
    <t>Mahalaxmi Wires and cables Industries Pvt.Ltd</t>
  </si>
  <si>
    <t>legalarihantgroupltd.com</t>
  </si>
  <si>
    <t>Arihant Auto Corrugation Pvt . Ltd</t>
  </si>
  <si>
    <t>Mr. Hansaraj Jain</t>
  </si>
  <si>
    <t>Arihant Wires Products Pvt.Ltd</t>
  </si>
  <si>
    <t>Arihant Iron And Steels Industries Pvt. Ltd</t>
  </si>
  <si>
    <t>Arihant Packaging Industries Pvt. Ltd</t>
  </si>
  <si>
    <t>Mrs. Rajkumari Jain</t>
  </si>
  <si>
    <t>Suswani packaging Industries Pvt. Ltd</t>
  </si>
  <si>
    <t>Mr. Mukesh Kumar Agrawal</t>
  </si>
  <si>
    <t>ictorynepal@gmail.com</t>
  </si>
  <si>
    <t>Jasmine Hygine Products Pvt. Ltd</t>
  </si>
  <si>
    <t>Mr. Anil Sarda</t>
  </si>
  <si>
    <t xml:space="preserve">marketing@sardaonline.com </t>
  </si>
  <si>
    <t>psarda@sardaonline.com</t>
  </si>
  <si>
    <t>Mr. Arun Kumar Rathi</t>
  </si>
  <si>
    <t>arun@rathiadhesive.com</t>
  </si>
  <si>
    <t>Trirupati Wood Panel Industries Pvt. Ltd</t>
  </si>
  <si>
    <t>Mr. Basanta Rathi</t>
  </si>
  <si>
    <t>Itahari ,Sunsari</t>
  </si>
  <si>
    <t>twpnepal@gmail.com</t>
  </si>
  <si>
    <t>Asian Biscuits and confectionary Pvt. Ltd</t>
  </si>
  <si>
    <t>Mr.Amit Kumar Sarda</t>
  </si>
  <si>
    <t>info@asinthaifoods.com</t>
  </si>
  <si>
    <t>contact@rumpum.com</t>
  </si>
  <si>
    <t>BK Masala Industries</t>
  </si>
  <si>
    <t>Mrs. Poonam Kumari Agrawal</t>
  </si>
  <si>
    <t>agrawalvivek1979@gmail.com</t>
  </si>
  <si>
    <t>AM. Tech Med Pvt. Ltd</t>
  </si>
  <si>
    <t>Mr. Raj Kumar Agrawal</t>
  </si>
  <si>
    <t>amtechmedicine@yahoo.com</t>
  </si>
  <si>
    <t>Koshi Arun Brick Industries Pvt. Ltd</t>
  </si>
  <si>
    <t>Mr. Gyanendra Khatri</t>
  </si>
  <si>
    <t>Jahada Morang</t>
  </si>
  <si>
    <t>khatryrajan@yahoo.com</t>
  </si>
  <si>
    <t>Mahalaxmi Gahana Industries</t>
  </si>
  <si>
    <t>Mr. Bimal Kumar Begwani</t>
  </si>
  <si>
    <t xml:space="preserve">binit@jlbgroup.net
bimal begwani@gmail.com </t>
  </si>
  <si>
    <t>Baba Jute Mills Pvt. Ltd</t>
  </si>
  <si>
    <t>Mr. Dev kishan Mundara</t>
  </si>
  <si>
    <t>devenara@devenaragroup.com</t>
  </si>
  <si>
    <t>Baba Vegetables oil Industries Pvt.Ltd</t>
  </si>
  <si>
    <t>Mr. Prakash Mundara</t>
  </si>
  <si>
    <t>Himgiri Soap and Chemicals Ind. Pvt. Ltd</t>
  </si>
  <si>
    <t>Mr.Prakash Mundara</t>
  </si>
  <si>
    <t>Technojaya Jwellery Industries</t>
  </si>
  <si>
    <t>Mr. Nanda Kishor Mundra</t>
  </si>
  <si>
    <t>Shree Shyam Industries Pvt. Ltd</t>
  </si>
  <si>
    <t>Mr.Prakash Mundra</t>
  </si>
  <si>
    <t>Hulas Wires Industries Ltd</t>
  </si>
  <si>
    <t>Mrs. Rajya laxmi Golcha</t>
  </si>
  <si>
    <t>021-420226</t>
  </si>
  <si>
    <t>info@hulaswireindustries.com</t>
  </si>
  <si>
    <t>adm@hulaswireindustries.com</t>
  </si>
  <si>
    <t>Hulas Metals Crafts Ltd</t>
  </si>
  <si>
    <t>Mr. Dinesh Golcha</t>
  </si>
  <si>
    <t>Rani Biratnagar</t>
  </si>
  <si>
    <t xml:space="preserve"> 021-525627</t>
  </si>
  <si>
    <t>hulasmetal@gmail.com 
 surendra@golchha.com</t>
  </si>
  <si>
    <t>Hulas Motors Ltd</t>
  </si>
  <si>
    <t>Mr. Surendra Golcha</t>
  </si>
  <si>
    <t>hulasmetal@gmail.com</t>
  </si>
  <si>
    <t>surendra@golchha.com</t>
  </si>
  <si>
    <t>Dhiraj Chamel Udhyog</t>
  </si>
  <si>
    <t>Mr.Surendra Golcha</t>
  </si>
  <si>
    <t>Jhapa</t>
  </si>
  <si>
    <r>
      <rPr>
        <color rgb="FF000000"/>
      </rPr>
      <t>info@hulasfood.com</t>
    </r>
    <r>
      <rPr/>
      <t xml:space="preserve"> </t>
    </r>
  </si>
  <si>
    <t>Bhudeo Khadya Udhyog</t>
  </si>
  <si>
    <t>Sarlahi, Lalbandi</t>
  </si>
  <si>
    <t>info@hulasfood.com</t>
  </si>
  <si>
    <t>Swastik Oil Industries Pvt. Ltd</t>
  </si>
  <si>
    <t>Mr.Kishan Lal Durgar</t>
  </si>
  <si>
    <t>brt@klduargroup.com 
 rajivadhikari28@gmail.com</t>
  </si>
  <si>
    <t>Asian Thai Foods Pvt. Ltd</t>
  </si>
  <si>
    <t>Mr.Mahesh Jaju</t>
  </si>
  <si>
    <t>Purwanchal Lube Oil Pvt. Ltd</t>
  </si>
  <si>
    <t>Mr. Boleshwor Dulal</t>
  </si>
  <si>
    <t>Biratchowk</t>
  </si>
  <si>
    <t>info@plo.com.np</t>
  </si>
  <si>
    <t>Lotus Industries Pvt. Ltd</t>
  </si>
  <si>
    <t>Mr. Bibek Rathi</t>
  </si>
  <si>
    <t>lotusindustries13@gmail.com</t>
  </si>
  <si>
    <t>Bagmati Polytrick industries Pvt. Ltd</t>
  </si>
  <si>
    <t>Mr. Saket Rathi</t>
  </si>
  <si>
    <t>bagmatigroup1@gmail.com</t>
  </si>
  <si>
    <t>Rathi Polymers Industries</t>
  </si>
  <si>
    <t>Pragati Textiles Industries Pvt. Ltd</t>
  </si>
  <si>
    <t>Mr. Lalit Kumar Lohiya</t>
  </si>
  <si>
    <t>Khanar,Sunsari</t>
  </si>
  <si>
    <t>lklohia@pragatinepal.com</t>
  </si>
  <si>
    <t>Jay shree Electricals Industries</t>
  </si>
  <si>
    <t>Mr. Ukesh Agrawal</t>
  </si>
  <si>
    <t>ukesh.jay@gmail.com 
 jaygroupnepal@gmail.com</t>
  </si>
  <si>
    <t>Hilltake Industries Pvt. Ltd</t>
  </si>
  <si>
    <t>Mrs. Shayar Jain</t>
  </si>
  <si>
    <t>hilltake2009@gmail.com</t>
  </si>
  <si>
    <t>Quality Thai Foods Pvt. Ltd</t>
  </si>
  <si>
    <t>Mr.Ghanashyam Kabra</t>
  </si>
  <si>
    <t>friendly.vips@gmail.com</t>
  </si>
  <si>
    <t>veykey@gmail.com</t>
  </si>
  <si>
    <t>Quality Kem Pvt. Ltd</t>
  </si>
  <si>
    <t>Mr.Bipin Kabra</t>
  </si>
  <si>
    <t>friendly.vips@gmail.com 
 veykey@gmail.com</t>
  </si>
  <si>
    <t>Quality Oil and Refinery Pvt. Ltd</t>
  </si>
  <si>
    <t>Quality Soap and Chemicals Industries Pvt. Ltd</t>
  </si>
  <si>
    <t>Bhomiya Industries Pvt. Ltd</t>
  </si>
  <si>
    <t>Mr. Nirmal Kochar</t>
  </si>
  <si>
    <t>bhomiyaindustries@gmail.com</t>
  </si>
  <si>
    <t>nkochar@gmail.com</t>
  </si>
  <si>
    <t>Pashupati Stone crushing Industries Pvt. ltd</t>
  </si>
  <si>
    <t>Mr. Narendra Kumar Soni</t>
  </si>
  <si>
    <t>Sundrapur,Morang</t>
  </si>
  <si>
    <t>sonigroup@gmail.com</t>
  </si>
  <si>
    <t>Kwality Flexi Pack Pvt. Ltd</t>
  </si>
  <si>
    <t>Mr. Nawal Kishor Kabra</t>
  </si>
  <si>
    <t>Hattimuda,Morang</t>
  </si>
  <si>
    <t>accdata85@gmail.com</t>
  </si>
  <si>
    <t>kabragroup@gmail.com</t>
  </si>
  <si>
    <t>Kwality Foods Nepal Pvt. Ltd</t>
  </si>
  <si>
    <t>Mr.Nawal Kishor Kabra</t>
  </si>
  <si>
    <t>Kwality Foods and Snacks Ind.Pvt.Ltd</t>
  </si>
  <si>
    <t>Duhabi,Sunsari</t>
  </si>
  <si>
    <t>Nep and Flexi pack Pvt . Ltd</t>
  </si>
  <si>
    <t>Kwality Confectionery Pvt. Ltd</t>
  </si>
  <si>
    <t>Kwality Diet and Food Pvt. Ltd</t>
  </si>
  <si>
    <t>Kwality Biscuits Industries Pvt. Ltd</t>
  </si>
  <si>
    <t>Kwality Noodles Industries Pvt. Ltd</t>
  </si>
  <si>
    <t>Purwanchal Concrete Udhyog</t>
  </si>
  <si>
    <t>Mr. Mukesh Kumar Bhattarai</t>
  </si>
  <si>
    <t>mukeshupadhyay28@gmail.com</t>
  </si>
  <si>
    <t>Sugam Gas Udhyog Pvt. Ltd</t>
  </si>
  <si>
    <t>Mr. Shiva Prasad Ghimire</t>
  </si>
  <si>
    <t>Ramdhuni, Sunsari</t>
  </si>
  <si>
    <t>rimagasudhyog@gmail.com</t>
  </si>
  <si>
    <t>Prima Gas Udhyog Pvt. Ltd</t>
  </si>
  <si>
    <t>kamakhyagas@gmail.com</t>
  </si>
  <si>
    <t>Sugam Rojin Turpentine and Herbal Pvt. Ltd</t>
  </si>
  <si>
    <t>Ramdhuni,Sunsari</t>
  </si>
  <si>
    <t>9852020026
 985046879</t>
  </si>
  <si>
    <t>sugamrosin@gmail.com</t>
  </si>
  <si>
    <t>Annapurna Knitting Industries Pvt. Ltd</t>
  </si>
  <si>
    <t>Mr. Nanda Kishor Rathi</t>
  </si>
  <si>
    <t xml:space="preserve">
021-440805</t>
  </si>
  <si>
    <t>annat.phuse@hotmail.com</t>
  </si>
  <si>
    <t>Aaryan Wires Industries</t>
  </si>
  <si>
    <t>Mr. Sugam Ghimire</t>
  </si>
  <si>
    <t>Budiganga -1</t>
  </si>
  <si>
    <t>aaryanwires@gmail.com</t>
  </si>
  <si>
    <t>Gomati Foods Pvt. Ltd</t>
  </si>
  <si>
    <t>Mr. Haribansa Rathi</t>
  </si>
  <si>
    <t>csrmbrt@gmail.com</t>
  </si>
  <si>
    <t>Chandrashiva And Oil mills Pvt. Ltd</t>
  </si>
  <si>
    <t>Mr.Sushil Rijal</t>
  </si>
  <si>
    <t>Shree Ram Iron and Steel Ind. Pvt. Ltd</t>
  </si>
  <si>
    <t>Mr. Sanjay Kumar Agrawal</t>
  </si>
  <si>
    <t>Nimuwa, Morang</t>
  </si>
  <si>
    <t>nepalmotor@gmail.com</t>
  </si>
  <si>
    <t>Gorkha Sudha Jal Udyog</t>
  </si>
  <si>
    <t>Mr. Ritish Acharya</t>
  </si>
  <si>
    <t>murari.khatiwada11@gmail.com</t>
  </si>
  <si>
    <t>Gorkha Bakery Udhyog</t>
  </si>
  <si>
    <t>Mr. Balram Acharya</t>
  </si>
  <si>
    <t>Shubalaxmi Rice Mills</t>
  </si>
  <si>
    <t>Mr. Upendra Prasad Roniyar</t>
  </si>
  <si>
    <t>Jay Baba Itta  Udhyog Pvt.Ltd</t>
  </si>
  <si>
    <t>Mr. Bijay Kumar Shrestha</t>
  </si>
  <si>
    <t>jbbnepal@gmail.com</t>
  </si>
  <si>
    <t>Shree Mata Devi Itta Udhyog</t>
  </si>
  <si>
    <t>Sunil Rice Mill</t>
  </si>
  <si>
    <t>Mr.Mahendra Kumar Roniyar</t>
  </si>
  <si>
    <t>jcmrouniyar@gmail.com</t>
  </si>
  <si>
    <t>Ranjita SA-Mill</t>
  </si>
  <si>
    <t>Mr. Ram Lakhan Podar</t>
  </si>
  <si>
    <t>Ganapati Chura Mill</t>
  </si>
  <si>
    <t>Mr.Gaya Prasad Roniyar</t>
  </si>
  <si>
    <t>Anjana Adhunik Furniture Udhyog</t>
  </si>
  <si>
    <t>Mr. Radheshyam Sigdel</t>
  </si>
  <si>
    <t>catchmesrens@gmail.com</t>
  </si>
  <si>
    <t>Nepal Dalot Industries</t>
  </si>
  <si>
    <t>Mr. Khagendra Sitaula</t>
  </si>
  <si>
    <t>khagendrasitaula@gmail.com</t>
  </si>
  <si>
    <t>Ajanta Brick Tile Industries  Pvt. Ltd</t>
  </si>
  <si>
    <t>Mr. Murari Prasad Regmi</t>
  </si>
  <si>
    <t>Morang</t>
  </si>
  <si>
    <t>Purwanchal Distillery Pvt. Ltd</t>
  </si>
  <si>
    <t>Mr. Rajendra Prasad Shah</t>
  </si>
  <si>
    <t>purwanchaldistillery99@yahoo.com</t>
  </si>
  <si>
    <t>Surya Katha Udhyog Pvt. Ltd</t>
  </si>
  <si>
    <t>Mr. Roshan Kumar Soni</t>
  </si>
  <si>
    <t>Sun green Plywood Industries Pvt. Ltd</t>
  </si>
  <si>
    <t>Sunrise Rosin and Turpentine Ind. Pvt. Ltd</t>
  </si>
  <si>
    <t>Chandra Kastha Udhyog</t>
  </si>
  <si>
    <t>Mr. Shiva Ram Shrestha</t>
  </si>
  <si>
    <t>Krishna Milk Products</t>
  </si>
  <si>
    <t>Mr. Kanaiyalal Bhagat</t>
  </si>
  <si>
    <t>Faran Kastha Udhyog</t>
  </si>
  <si>
    <t>Mr. Intakhan Ahamad</t>
  </si>
  <si>
    <t>Jay Baglamukhi Brick Industries</t>
  </si>
  <si>
    <t>Ms. Samjana Bhattarai</t>
  </si>
  <si>
    <t>Purwanchal Milk And Foods Pvt. Ltd</t>
  </si>
  <si>
    <t>Mr. Krishna Prasad Bhattarai</t>
  </si>
  <si>
    <t>purwanchal@gmail.com</t>
  </si>
  <si>
    <t>Ankit Rice Mill</t>
  </si>
  <si>
    <t>Mr. Gajadhar Prasad Roniyar</t>
  </si>
  <si>
    <t>Nepal Wellhope Agri-Tech Pvt. Ltd</t>
  </si>
  <si>
    <t>Mr. Suraj Baidhya</t>
  </si>
  <si>
    <t>madan_kc85@yahoo.com</t>
  </si>
  <si>
    <t>Grihalaxmi Gas Company Pvt. Ltd</t>
  </si>
  <si>
    <t>Mr. Dharmaraj Bartaula</t>
  </si>
  <si>
    <t>Pokhara</t>
  </si>
  <si>
    <t>grihalaxmigas.co.@hotmail.com</t>
  </si>
  <si>
    <t>Janaki Products</t>
  </si>
  <si>
    <t>Mr. Narnath Sapkota</t>
  </si>
  <si>
    <t>Dharan, Sunsari</t>
  </si>
  <si>
    <t>Bani Bakery</t>
  </si>
  <si>
    <t>Mr. Shambhu Biswas</t>
  </si>
  <si>
    <t>sambhubiswas87@yahoo.com</t>
  </si>
  <si>
    <t>Bagmati Oil Industries</t>
  </si>
  <si>
    <t>Mr. Manoj Tapariya</t>
  </si>
  <si>
    <t>bagmatioil123@gmail.com</t>
  </si>
  <si>
    <t>Shanti jal Udhyog Pvt.Ltd</t>
  </si>
  <si>
    <t>Mr. Punya Prasad Bhattarai</t>
  </si>
  <si>
    <t>hotelasiatique@gmail.com</t>
  </si>
  <si>
    <t>Annapurna Cement Company Pvt. Ltd</t>
  </si>
  <si>
    <t>Mr. Pratik Raut</t>
  </si>
  <si>
    <r>
      <rPr>
        <color rgb="FF000000"/>
      </rPr>
      <t>rcsbrt@wlink.com.np</t>
    </r>
    <r>
      <rPr/>
      <t xml:space="preserve"> </t>
    </r>
  </si>
  <si>
    <t>accbrt.np@gmail.com</t>
  </si>
  <si>
    <t>Saptakoshi Cement Pvt. Ltd</t>
  </si>
  <si>
    <t>Mr. Ashish Kumar Goyal</t>
  </si>
  <si>
    <t>Kathari, Biratnagar</t>
  </si>
  <si>
    <t>ashishjatiya@gmail.com</t>
  </si>
  <si>
    <t>Shree Ram Refine Oil Products Pvt. Ltd</t>
  </si>
  <si>
    <t>Mr. Pradip Kumar Murarka</t>
  </si>
  <si>
    <t>murarka@gmail.com</t>
  </si>
  <si>
    <t>Pashupati iron and steel Pvt. Ltd</t>
  </si>
  <si>
    <t>Pashupati Paints Pvt. Ltd</t>
  </si>
  <si>
    <t>Bhageshori  iron and Steel Pvt. Ltd</t>
  </si>
  <si>
    <t>Bake,  Nepalgunj</t>
  </si>
  <si>
    <t>Pashupati containers</t>
  </si>
  <si>
    <t>Mr. Sajjant Murarka</t>
  </si>
  <si>
    <t>Supreme  Cements Pvt. Ltd</t>
  </si>
  <si>
    <t>Mr. Pashupati Murarka</t>
  </si>
  <si>
    <t>Rupandehi 5</t>
  </si>
  <si>
    <t>Bagmati fertilizer and Chemicals</t>
  </si>
  <si>
    <t>Annapurna Timber Industries</t>
  </si>
  <si>
    <t>Mr. sajjan Murarka</t>
  </si>
  <si>
    <t>Simriya, Sunsari</t>
  </si>
  <si>
    <t>Rijalco Polytank Industries Pvt. Ltd</t>
  </si>
  <si>
    <t>Mr. Nabin Rijal</t>
  </si>
  <si>
    <t>rijalko_orgn@hotmail.com</t>
  </si>
  <si>
    <t>Dugar Spices and Food Products Pvt. Ltd</t>
  </si>
  <si>
    <t>Mr. Motilal Dugar</t>
  </si>
  <si>
    <t>Birat Print and Pack Pvt. Ltd</t>
  </si>
  <si>
    <t>Mr. Sanjay Koirala</t>
  </si>
  <si>
    <r>
      <rPr>
        <color rgb="FF000000"/>
      </rPr>
      <t>bds_com@yahoo.com</t>
    </r>
    <r>
      <rPr/>
      <t xml:space="preserve"> </t>
    </r>
  </si>
  <si>
    <t>skoiralabirat@gmail.com</t>
  </si>
  <si>
    <t>Arihant Multi Fibers Ltd</t>
  </si>
  <si>
    <t>Mr. Raj Kumar Golchha</t>
  </si>
  <si>
    <t>rkg@golchha.com</t>
  </si>
  <si>
    <t>Arihant Polypacks  ltd</t>
  </si>
  <si>
    <t>arihantpolypacks@gmail.com</t>
  </si>
  <si>
    <t>Shree Raghupati Jute  Mill Pvt. Ltd</t>
  </si>
  <si>
    <t>Shree Hari Polypack Industries Pvt. Ltd</t>
  </si>
  <si>
    <t>Mr.Pradeep Kumar Agrawal</t>
  </si>
  <si>
    <t>Fujima Oil Company Pvt. Ltd</t>
  </si>
  <si>
    <t>Mr. Madhav Koirala</t>
  </si>
  <si>
    <t>admin@fujima.org.np</t>
  </si>
  <si>
    <t>Megha Meta Crafts Pvt. Ltd</t>
  </si>
  <si>
    <t>Mr. Subhod Koirala</t>
  </si>
  <si>
    <t>Tankisiwari</t>
  </si>
  <si>
    <t>meghametal@nns.com.np</t>
  </si>
  <si>
    <t>Jay Shreeram Concrete Industries Pvt. Ltd</t>
  </si>
  <si>
    <t>Mr.Sunil Kumar Agrawal</t>
  </si>
  <si>
    <t>Sundarpur, Moramg</t>
  </si>
  <si>
    <t>binod.poudel07@gmail.com</t>
  </si>
  <si>
    <t>Nirman Shakti Pebbles Industries</t>
  </si>
  <si>
    <t>Mr. Binod Poudel</t>
  </si>
  <si>
    <t>Urlabari, Morang</t>
  </si>
  <si>
    <t>Janaki Polytek Industries Pvt. Ltd</t>
  </si>
  <si>
    <t>Mr. Laxmi Kumar Chaudhary</t>
  </si>
  <si>
    <t>jankipoly@ymail.com</t>
  </si>
  <si>
    <t>Swagat Latis Industries</t>
  </si>
  <si>
    <t>Mr. Santosh Kumar Chaudhary</t>
  </si>
  <si>
    <t>Om Shree Crusher Udhyog and Suppliers Pvt. Ltd</t>
  </si>
  <si>
    <t>Mr.Bhim Bahadur Poudel</t>
  </si>
  <si>
    <t>Letang, Morang</t>
  </si>
  <si>
    <t>omshreesupplier@gmail.com</t>
  </si>
  <si>
    <t>R &amp; B Group Pvt. Ltd</t>
  </si>
  <si>
    <t>Mr. Rohit Prasad Prasai</t>
  </si>
  <si>
    <t>Damraha, Sunsari</t>
  </si>
  <si>
    <t>infoerandbgroupnepal.com</t>
  </si>
  <si>
    <t>Bagmati Plastic Industries Pvt.Ltd</t>
  </si>
  <si>
    <t>Mr. Jagadish Prasad Rathi</t>
  </si>
  <si>
    <t>bagmatiplastic@gmail.com</t>
  </si>
  <si>
    <t>Reliance Thermopoly Industries Pvt. Ltd</t>
  </si>
  <si>
    <t>Mr. Rakesh Surana</t>
  </si>
  <si>
    <t>surananepal@gmail.com</t>
  </si>
  <si>
    <t>Shree Asian Feeds Pvt. Ltd</t>
  </si>
  <si>
    <t>Mr.Sujan Thapa</t>
  </si>
  <si>
    <t>Hatimuda, Morang</t>
  </si>
  <si>
    <t>asinfeedsbrt@gmail.com</t>
  </si>
  <si>
    <t>Asian Batteries Pvt. Ltd</t>
  </si>
  <si>
    <t>Birat Health Foods Products Pvt. Ltd</t>
  </si>
  <si>
    <t>Mr. Taranath Niraula</t>
  </si>
  <si>
    <t>niroulatara@hotmail.com</t>
  </si>
  <si>
    <t>Sagarmatha Shoes Industries</t>
  </si>
  <si>
    <t>Mr. Damber Bahadur Thapa</t>
  </si>
  <si>
    <t>udarhsan_ith@yahoo.com</t>
  </si>
  <si>
    <t>M.N.M Chowmein Udhyog</t>
  </si>
  <si>
    <t>Mrs. Pratibha Rijal</t>
  </si>
  <si>
    <t>prativarizaloli@gmail.com</t>
  </si>
  <si>
    <t>Dahal Print and Pack Pvt. Ltd</t>
  </si>
  <si>
    <t>Mr. Ballav Dahal</t>
  </si>
  <si>
    <t>Baijanathpur, Moang</t>
  </si>
  <si>
    <t>risob.dahal@gmail.com</t>
  </si>
  <si>
    <t>Moti Soap And Chemicals Ind.</t>
  </si>
  <si>
    <t>Mr. Suresh Kumar Dhanawat</t>
  </si>
  <si>
    <t>sunildhanawat@hotmail.com</t>
  </si>
  <si>
    <t>Garg Printers</t>
  </si>
  <si>
    <t>Mr. Suresh Kr. Dhanawat</t>
  </si>
  <si>
    <t>Himalayan Pole Industries. Pvt. Ltd</t>
  </si>
  <si>
    <t>Mr. Kishor Kumar Pradhan</t>
  </si>
  <si>
    <t>reenakishore@hotmail.com</t>
  </si>
  <si>
    <t>Pioneer Wires Pvt. Ltd</t>
  </si>
  <si>
    <t>Mr. Nanda Kishor Sarda</t>
  </si>
  <si>
    <t>Tankisinuwari</t>
  </si>
  <si>
    <t>pwp@sardaonline.com</t>
  </si>
  <si>
    <t>Pioneer Electro cables Pvt. Ltd</t>
  </si>
  <si>
    <t>npec@sardaonline.com</t>
  </si>
  <si>
    <t>Sai Candle Industries</t>
  </si>
  <si>
    <t>Mr.Shyam Prasad Poudel</t>
  </si>
  <si>
    <t>shyampoudyalbrt@gmail.com</t>
  </si>
  <si>
    <t>Premier Wires Pvt. Ltd</t>
  </si>
  <si>
    <t>Mr.Pawan Kumar Sarda</t>
  </si>
  <si>
    <t>pawan@shardagroup.com.np</t>
  </si>
  <si>
    <t>Kamala Rolling Mills Pvt. Ltd</t>
  </si>
  <si>
    <t>Mr. Tulsiram Agrawal</t>
  </si>
  <si>
    <t>krmpurchase@gmail.com</t>
  </si>
  <si>
    <t>Golden Battery Industries Pvt. Ltd</t>
  </si>
  <si>
    <t>Mr. Ashok KumarAgrawal</t>
  </si>
  <si>
    <t>021-527383</t>
  </si>
  <si>
    <t>Kamala Iron and Steel Industries Pvt. Ltd</t>
  </si>
  <si>
    <t>Annapurna Welding Wires</t>
  </si>
  <si>
    <t>Mr. Mukesh Kumar Rathi</t>
  </si>
  <si>
    <t>info@rathigroup.net</t>
  </si>
  <si>
    <t>Surbhi Slipper Industries</t>
  </si>
  <si>
    <t>Mrs. Gita Devi Chaudhary Agrawal</t>
  </si>
  <si>
    <t>hilife.vikas@mail.com</t>
  </si>
  <si>
    <t>Swadeshi Soap Industries Pvt. Ltd</t>
  </si>
  <si>
    <t>Mr. Amit Sarda</t>
  </si>
  <si>
    <t>Sonapur</t>
  </si>
  <si>
    <t>ssu@gmail.com</t>
  </si>
  <si>
    <t>K Ansari&amp; Sons Industries</t>
  </si>
  <si>
    <t>Mr. Raji Ansari</t>
  </si>
  <si>
    <t>0001kasi@gmail.com</t>
  </si>
  <si>
    <t>Hare Rama Brick Industries Pvt. Ltd</t>
  </si>
  <si>
    <t>Mr. Munna Kumar Jha</t>
  </si>
  <si>
    <t>Barju,Sunsari</t>
  </si>
  <si>
    <t>hareramaita.brt@gmail.com</t>
  </si>
  <si>
    <t>Prime Cable Industries Pvt. Ltd</t>
  </si>
  <si>
    <t>Mr. Mukesh Kumar Rakhecha</t>
  </si>
  <si>
    <t>primecablebrt@gmail.com</t>
  </si>
  <si>
    <t>Fashion Fabric Exports Pvt. Ltd</t>
  </si>
  <si>
    <t>Mr.Kishan KumarTodi</t>
  </si>
  <si>
    <t>odi.kishan@gmail.com</t>
  </si>
  <si>
    <t>Golden Star Soap Industries</t>
  </si>
  <si>
    <t>Mr. Roshan Aara</t>
  </si>
  <si>
    <t>gssibrt@gmail.com</t>
  </si>
  <si>
    <t>Nepal Liquors Pvt. Ltd</t>
  </si>
  <si>
    <t>Mr. Komal Prasad Sharma</t>
  </si>
  <si>
    <t>komal.sharma@nepalliquors.com</t>
  </si>
  <si>
    <t xml:space="preserve">Name of Organisation </t>
  </si>
  <si>
    <t xml:space="preserve">URL (https://domainname.com.np)
</t>
  </si>
  <si>
    <t xml:space="preserve">Phone Number
</t>
  </si>
  <si>
    <t>Mobile Number</t>
  </si>
  <si>
    <t xml:space="preserve">Domain Registration Date </t>
  </si>
  <si>
    <t xml:space="preserve">About the organisation
</t>
  </si>
  <si>
    <t>Google Maps Link</t>
  </si>
  <si>
    <t>Primary name server (NS1)</t>
  </si>
  <si>
    <t>Primary name server (NS2)</t>
  </si>
  <si>
    <t>MX Records</t>
  </si>
  <si>
    <t>Registrant Email</t>
  </si>
  <si>
    <t>Contact person</t>
  </si>
  <si>
    <t>info@pracasinfosys.com</t>
  </si>
  <si>
    <t>2013-09-13 05:19:06</t>
  </si>
  <si>
    <t>About  First Gravure Pvt. Ltd. is a stalwart in the printing industry with the highest quality in Rotogravure Electronic Printing Cylinder manufacturing. We cater to numerous popular brands across the nation by providing customized, accurate, sustainable and creatively excellent printing cylinders which makes brands unique in their own way. With 2 years of experience, within a short span of period, we have established ourselves as one of the leaders in the market and our cylinders are among the most sought after product in the flexi-printing manufacturing industry.</t>
  </si>
  <si>
    <t>https://goo.gl/maps/RsKo7BE4yvLff1i28</t>
  </si>
  <si>
    <t>ns1.sgp1013.siteground.asia</t>
  </si>
  <si>
    <t>ns2.sgp1013.siteground.asia</t>
  </si>
  <si>
    <t>mx10.mailspamprotection.com</t>
  </si>
  <si>
    <t>BK Masala Udhyog</t>
  </si>
  <si>
    <t>021532184</t>
  </si>
  <si>
    <t>2018-01-17 16:53:45</t>
  </si>
  <si>
    <t>BK Masala produces wide ranges of products which the best in almost all spices brands, hand picked and tested in multiple ways, the masala products are very good in health and makes the food delicious. The history of masala is from ancient times. Masala adds the taste in the best way.</t>
  </si>
  <si>
    <t>https://goo.gl/maps/W8GwZVcbprDzA3Fi8</t>
  </si>
  <si>
    <t>ns1.sgp1012.siteground.asia</t>
  </si>
  <si>
    <t>ns2.sgp1012.siteground.asia</t>
  </si>
  <si>
    <t>mx.yandex.net</t>
  </si>
  <si>
    <t>Vivek Agrawal</t>
  </si>
  <si>
    <t>Purbanchal University, School of Management (PUSOM)</t>
  </si>
  <si>
    <t>+977-21-574027</t>
  </si>
  <si>
    <t>info@pusom.edu.np</t>
  </si>
  <si>
    <t>2018-01-24 17:06:55</t>
  </si>
  <si>
    <t>Purbanchal University, School of Management (PUSOM) is established by the Purbanchal University Act 1994 with a mission to establish as a leading university of academic excellence. The Faculty of Management (FOM) of Purbanchal University offers professional, functional and practical programs and courses.</t>
  </si>
  <si>
    <t>https://goo.gl/maps/c1374jUZvxtyoP2h9</t>
  </si>
  <si>
    <t xml:space="preserve">	mx.yandex.net</t>
  </si>
  <si>
    <t>Dr. Uttam Kumar Regmi</t>
  </si>
  <si>
    <t>mehss.edu.np</t>
  </si>
  <si>
    <t xml:space="preserve"> info@mehss.edu.np</t>
  </si>
  <si>
    <t>2014-01-20 02:42:55</t>
  </si>
  <si>
    <t>MODERN ERA Higher Secondary School was established in2001 (2059) by the team of well experienced professional and dedicated teachers at Biratnagar- 3 Munalpath Shankharpur .Now it has its own attractive building located at Biratnagar 4 Morang Udaya Tole just three minutes walks from Oil Nigam Chowk away from the hustle and bustle of the city. This is an English medium co-educational institution where students earn knowledge, learn skills &amp; understand about their potentialities and the world naturally i.e. learning by doing. Nearly 14 years of its wonderful performance has undoubtly made Modern Era secondary school as one of the foremost education institution in Biratnagar. Many students who have been trained within its wall have been leading their successful lives in their walks of their life. The inspiration derived from this outstanding success in managing the school, quite naturally has led us to start higher secondary level under management stream Specialized in travel &amp; tourism . Hence, MODERN ERA Higher Secondary SCHOOL. Modern Era College set up under the aegis of Modern Era Education Network (MEEN) is affiliated to HSEB Nepal. The College imparts education in one streams management (Travel &amp; Tourism and Computer Science) 2 level. It believes that the intellectual property and qualified citizenry are the bases upon which a nation can bank for her prosperity~ It has the vision for the country, parents and the new generation of Nepal to shoulder the process of nation building and social change through innovative and creative education. The term “Modern Era” derives its name from the five basic human values: truth, right conduct, Peace, Love and non-violence. In fact, these values are the essences of human spirituality. Hence, by instilling these values into the tender and developing minds of young students, the philosophy of ideal and true education can be practiced in real life. Modern Era discourages conventional approaches to teaching and embraces, pragmatic and productive method.</t>
  </si>
  <si>
    <t>https://goo.gl/maps/3ojVVZiw13iVEmNx5</t>
  </si>
  <si>
    <t>Govinda Sir</t>
  </si>
  <si>
    <t>Neuro Cardio &amp; Multispecialty Hospital Pvt. Ltd.</t>
  </si>
  <si>
    <t>neurohospital.com.np</t>
  </si>
  <si>
    <t>021522757</t>
  </si>
  <si>
    <t xml:space="preserve"> info@neurohospital.com.np</t>
  </si>
  <si>
    <t>Welcome to  Neuro Cardio &amp; Multispeciality Hospital Pvt. Ltd.  The goal of Neuro Cardio &amp; Multispeciality Hospital is to provide curative, preventive &amp; promotive health service with efficiency, effectiveness &amp; assurance within the context of equality &amp; social justice. Neuro Hospital believes that, it has all the ingredients to achieve the goal. This would help invaluable input in teaching the medical students on modern concept of hospital care besides providing good health services to the community.  Neuro Hospital is a well equipped and state-of-the-art hospital having one of the best standards and quality of care in the management of patients. It comprises of mainly neurological sciences along with other allied sciences.  The division of Neurosurgery provides 24 hours emergency surgical and nonsurgical management of patients along with elective surgery for tumors of the CNS, pediatric disorders and neurovascular surgery. Microsurgery with the use of operation microscope facilitates the preservation of vital structures and ensures satisfactory tumor removal by providing better lightning and magnification of the operative field. The operating theatre in Neuro Hospital is equipped with the Moller-Wedel microscope from Germany, the NSK operating Drill (Japan) and other advanced instruments for patient monitoring and management. The ICU is also equipped with state of the art intracranial pressure (ICP) monitoring system, blood gas analyzer and advanced vitals monitor. We thus can manage all the neurosurgical subspecialties for the various diseases encountered in the local population.</t>
  </si>
  <si>
    <t>https://goo.gl/maps/y4DePmojkHGZqWFB6</t>
  </si>
  <si>
    <t>ns57.websitewelcome.com</t>
  </si>
  <si>
    <t>ns58.websitewelcome.com</t>
  </si>
  <si>
    <t xml:space="preserve">	mail.neurohospital.com.np</t>
  </si>
  <si>
    <t>pranishshrestha@gmail.com</t>
  </si>
  <si>
    <t>Bhaarat Shrestha</t>
  </si>
  <si>
    <t>021417484</t>
  </si>
  <si>
    <t>rrs.basnet@gmail.com</t>
  </si>
  <si>
    <t>2018-03-05 21:53:54</t>
  </si>
  <si>
    <t>N/A</t>
  </si>
  <si>
    <t>pla.com.np</t>
  </si>
  <si>
    <t>021526113</t>
  </si>
  <si>
    <t>capiyush@pla.com.np</t>
  </si>
  <si>
    <t>2014-03-25 10:11:41</t>
  </si>
  <si>
    <t>https://goo.gl/maps/NKYpEgCzFg2xzk2a6</t>
  </si>
  <si>
    <t>442368421.pamx1.hotmail.com</t>
  </si>
  <si>
    <t>Piyush Lunia</t>
  </si>
  <si>
    <t>021525062</t>
  </si>
  <si>
    <t>info@happypharma.com.np</t>
  </si>
  <si>
    <t>2000-01-01 00:00:00</t>
  </si>
  <si>
    <t>Welcome to Happy Pharma • Better life with Happy Pharma • We are located at the heart of Biratnagar . We are always here to serve you at Munalpath, Trimurti Marg to make you happy, we make you smile and painless . At the Happy Pharma Society, we're on a mission to make the people free from diseases. Until we do, we'll be funding, sharing information, supporting patients, and spreading about prevention. Wherever we are,our mission remains the same: to save lives . Live longer and better.</t>
  </si>
  <si>
    <t>https://goo.gl/maps/PGriWNGoN7j1hHAt7</t>
  </si>
  <si>
    <t>oceanparknresort.com.np</t>
  </si>
  <si>
    <t>info@oceanparknresort.com.np</t>
  </si>
  <si>
    <t>Ocean park and resort is a water park and a drop out zone situated in itharai sunsari, estabilished in a huge area with Multiple Swimming Pools, Water Slides, Wave Pool, Rain Dance, Restaurant, Gymnasium, Conference Hall with 5 star like lodging facilities and Many More .  Estabilished for the soulful purpose of reliefing people from city disturbance and strees, It can also be called as a escape zone to have fun in the slides, pools and a lot of things to do.</t>
  </si>
  <si>
    <t>https://goo.gl/maps/Usk3fn8GfdZn7SwN6</t>
  </si>
  <si>
    <t>rathigroup.net</t>
  </si>
  <si>
    <t>021522741</t>
  </si>
  <si>
    <t>2005-04-19T06:21:29Z</t>
  </si>
  <si>
    <t xml:space="preserve"> Rathi Group We at Rathi group believe in honesty, sincerity, integrity and hard work. We have developed and created our groups brand name which is synonymous to Affordability. We serve our consumers by facilitating them with quality products and services at a reasonable value.</t>
  </si>
  <si>
    <t>https://goo.gl/maps/cpSCcdaQrXk96FFK7</t>
  </si>
  <si>
    <t>FATTOUCHE.NS.CLOUDFLARE.COM</t>
  </si>
  <si>
    <t>THEA.NS.CLOUDFLARE.COM</t>
  </si>
  <si>
    <t>abuse@hostinger.com</t>
  </si>
  <si>
    <t>gautamhotel.com.np</t>
  </si>
  <si>
    <t>044550034</t>
  </si>
  <si>
    <t>info@gautamhotel.com.np</t>
  </si>
  <si>
    <t>2016-05-03 05:05:12</t>
  </si>
  <si>
    <t>Gautam Hotel is located at Bardibas, which was established in 12 magh 2058. The most attractive and with great hospitality, nearby the promenade along the Mahendra Highway, and is fully equipped with delicious food, free wi-fi, 24 hours power backup, vegetarian and non vegetarian food. Rooms are comfortable and contemporarily designed, with exceptional views. Hotel has 32 rooms, which offer modern comfort: mini bar, air conditioner, satellite &amp; cable TV, as well as all necessary accessories and room service.</t>
  </si>
  <si>
    <t>https://g.page/gautam-hotel?share</t>
  </si>
  <si>
    <t>mail.yandex.net</t>
  </si>
  <si>
    <t>Hiralal Gautam</t>
  </si>
  <si>
    <t>Forward Nepal</t>
  </si>
  <si>
    <t>forward.org.np</t>
  </si>
  <si>
    <t>025540018</t>
  </si>
  <si>
    <t>FORWARD has started their Social work since 1995 in Socio- economic issues management and has extended its work in formal Microfinance since 2002, when it was license from Central Bank of Nepal (Nepal Rastra Bank) and also it is regularly working different issues such as community development, Micro-entrepreneurship development, agriculture resource management, health hygiene and education, Irrigation user's committee issues management, action research, FORWARD's Microfinance and enterprises development and quick relief programs in Eastern part of Nepal likewise most of the programs has supported in Morang and Sunsari districts.</t>
  </si>
  <si>
    <t>https://goo.gl/maps/nEHv5x8Jsadx4fFa8</t>
  </si>
  <si>
    <t>021526238</t>
  </si>
  <si>
    <t xml:space="preserve"> singhengworks7@yahoo.com</t>
  </si>
  <si>
    <t>2017-05-29 11:47:27</t>
  </si>
  <si>
    <t>Singh Engineering Works was established in 1990 AD. It has been providing various mechanical works in Nepal. Ranging from ferry, water treatment plants, gas bullets to many other mechanical, fabrication and erection works. We believe in customers satisfaction.  The firm is guided and operated by Mechanical Engineer who has a decades of experience in the same field. Singh Engineering Works has been providing its esteemed services to Government Agencies, International Organisations working for Nepal.</t>
  </si>
  <si>
    <t>https://goo.gl/maps/YVymAzsYETi2VtSh6</t>
  </si>
  <si>
    <t>Arbind Pal Singh</t>
  </si>
  <si>
    <t>unitedtanneries.com.np</t>
  </si>
  <si>
    <t>021530786</t>
  </si>
  <si>
    <t>Shadab Akthar</t>
  </si>
  <si>
    <t>Chhinnamasta Educational Academy Pvt. Ltd</t>
  </si>
  <si>
    <t>chhinnamasta.edu.np</t>
  </si>
  <si>
    <t>031520830</t>
  </si>
  <si>
    <t>cea.rajbiraj@gmail.com</t>
  </si>
  <si>
    <t>‘Chhinnamasta Educational Academy Pvt. Ltd was founded in 1997 (B.S. 2053) by a group of seniors experience and practicing professionals and experts in the concerned field to produce skilled and professional human resource to be consumed in health and technical world...</t>
  </si>
  <si>
    <t>https://goo.gl/maps/Wh9zKU92X38HMPNz5</t>
  </si>
  <si>
    <t>Sudarsan Security Services</t>
  </si>
  <si>
    <t>keshab@sudarshansecurity.com.np</t>
  </si>
  <si>
    <t>2020-05-27 03:06:00</t>
  </si>
  <si>
    <t>https://g.page/sudarshangroups?share</t>
  </si>
  <si>
    <t>NS1.GSGP1030.SITEGROUND.ASIA</t>
  </si>
  <si>
    <t>NS2.GSGP1030.SITEGROUND.ASIA</t>
  </si>
  <si>
    <t>Meach Group of Technology Pvt. Ltd</t>
  </si>
  <si>
    <t>padam@meachgroup.com</t>
  </si>
  <si>
    <t>2011-09-04T07:33:01Z</t>
  </si>
  <si>
    <t>A company driven by the proud and dedicated staff whose motto is to serve its client in best way possible to bring an outstanding result to fulfil the require- ments of Clients. MEACH is committed to growth. We are continually expanding our capabilities in domes- tic and international mar- kets, and are working to establish a leadership position in each market we serve.</t>
  </si>
  <si>
    <t>https://goo.gl/maps/ybRg5EsFiUWeDqkd8</t>
  </si>
  <si>
    <t>DNS1.YANDEX.NET</t>
  </si>
  <si>
    <t>DNS2.YANDEX.NET</t>
  </si>
  <si>
    <t xml:space="preserve">Padam Raj Upadhayay </t>
  </si>
  <si>
    <t>nationalmotors.com.np</t>
  </si>
  <si>
    <t xml:space="preserve"> nepalmotor@gmail.com</t>
  </si>
  <si>
    <t>National Motors is one of the most recognized and famous name in Automobile Sector dealing Light Commercial Vehicles, Auto Spares &amp; all kinds of Tyres &amp; Tubes throughtout major places of Nepal. The firm has good network of dedicated dealers under its umbrella.</t>
  </si>
  <si>
    <t>https://goo.gl/maps/cnecqttqs4wAyUvJA</t>
  </si>
  <si>
    <t>021524059</t>
  </si>
  <si>
    <t>merrylandapplied@gmail.com</t>
  </si>
  <si>
    <t>2016-06-30 06:55:05</t>
  </si>
  <si>
    <t>Merryland Carrer Academy (MCA)is the only Academy in Province-1 to launch and conduct CA course under ICAN (Nepal Board). The objective of this partnership is to provide internationally recognized Chartered Accountancy education at affordable prices in Biratnagar.</t>
  </si>
  <si>
    <t>https://goo.gl/maps/HU12wK47XNNJ7gAt6</t>
  </si>
  <si>
    <t>rijaltashi.com.np</t>
  </si>
  <si>
    <t>We at Rijal Tashi Industry have taken up to the responsibility conveniently provide our customers packed food at their homes. Built with international standards of hygiene and nutrition. Agriculture is the major sector of Nepalese economy. It provides employment opportunities to 66 percent of the total population and contributes about 39 percent in the GDP. Agriculture and agro-processing industries form the lifeline of Nepal.</t>
  </si>
  <si>
    <t>https://goo.gl/maps/s72W8mYc2zGde9Wv9</t>
  </si>
  <si>
    <t>aspmx.l.google.com</t>
  </si>
  <si>
    <t>David Sainju</t>
  </si>
  <si>
    <t>Eco Fab Structure Pvt. Ltd</t>
  </si>
  <si>
    <t>info@ecofab.com.np</t>
  </si>
  <si>
    <t>2018-07-29 18:27:42</t>
  </si>
  <si>
    <t xml:space="preserve"> ABOUT US Pre Stress- Pre Cast Eco Panel The Compound Wall is a type of fortification made of concrete, block of clay, glass blocks, bricks, steel panels etc surrounding building among several buildings or a land in large piece of Land . It is used to protect against threat to themselves or their property.  PSPCW Boundary Wall is Eco-Friendly, as we don't have to dig the pits to make Bricks thus leading to making the grounds unusable and barren. The Brick Industry hence destroys the cycle of nature leading to less agriculture in the country and destroying the land potential. We gain the upper hand in the time to come, making our product more usable and compatible, providing more strength and better finish at a lower cost and least time consumption. Our product also doesn't disturb the natural process, since we are using the products easily available and collected Collected from Crushers and Cement Mills.  ABOUT OUR PRODUCTS The Works &amp; The Process PSPCW Boundary Wall is Eco-Friendly, as we don't have to dig the pits to make Bricks thus leading to making the grounds unusable and barren. The Brick Industry hence destroys the cycle of nature leading to less agriculture in the country and destroying the land potential. We gain the upper hand in the time to come, making our product more usable and compatible, providing more strength and better finish at a lower cost and least time consumption.</t>
  </si>
  <si>
    <t>https://goo.gl/maps/9HXAvgnweq8zRZzMA</t>
  </si>
  <si>
    <t>021531225</t>
  </si>
  <si>
    <t>manishbrt@gmail.com</t>
  </si>
  <si>
    <t>Agesh &amp; Avishek Nirman Sewa is registered in 2038 BS at Department of Industry, Morang under Ministry of Works &amp; Transport. It is also registered at Inland Revenue Office, Biratnagar. It is a reputed, well equipped ( Both technically and Financially ) construction company</t>
  </si>
  <si>
    <t>ns1.gsgpm1019.siteground.biz</t>
  </si>
  <si>
    <t>ns2.gsgpm1019.siteground.biz</t>
  </si>
  <si>
    <t xml:space="preserve"> Manish Bhattarai</t>
  </si>
  <si>
    <t>transnepaldryport.com</t>
  </si>
  <si>
    <t>021535410</t>
  </si>
  <si>
    <t>transnepal_brt@transnepaldryport.com</t>
  </si>
  <si>
    <t>2013-08-05T04:39:47Z</t>
  </si>
  <si>
    <t>TransNepal Freight Services Pvt. Ltd., was incorporated in the year 2002 under the Nepalese Company Act, and started operation from 17th April, 2002 by taking over operation and management of the two ICDs’ at Biratnagar and Bhairahawa on lease for a period of ten years from Nepal Intermodal Transport Development Board a body constituted by the Government of Nepal.</t>
  </si>
  <si>
    <t>https://goo.gl/maps/uR3VCqbh6zgzwPWK8</t>
  </si>
  <si>
    <t>NS1.SGP1012.SITEGROUND.ASIA</t>
  </si>
  <si>
    <t>NS2.SGP1012.SITEGROUND.ASIA</t>
  </si>
  <si>
    <t>Shree Raghupati Jute Mill Ltd</t>
  </si>
  <si>
    <t>021432009</t>
  </si>
  <si>
    <t>info@srjml.com.np</t>
  </si>
  <si>
    <t xml:space="preserve">mx.yandex.net	</t>
  </si>
  <si>
    <t>cvdsnepal.org.np</t>
  </si>
  <si>
    <t>cvdsnepal@yahoo.com</t>
  </si>
  <si>
    <t>People with disability are the most vulnerable and marginalized group of people. They live in isolation, segregation, disparagement, poverty and virtual dependence on charity and even pity. They are the victim of the community misconception and stigmas denying them of their inalienable and recognized rights. As a result, they shut themselves from the world and they underestimate themselves thinking that they do not fit in the society like other able-bodied children. Thus, it becomes a painful reality how there is limited involvement or we can find no involvement of their parents or guardians in formulation and implementation of the policies related to them. In addition, the programs introduced by the Government have not benefitted them much. Therefore, non-governmental organizations have been providing care and different needed support activities targeting people with disabilities. Conflict Victim and Disable Society (CVDS-Nepal) is one of these non- profit organizations located at Shankarapur Municipality-6, Shalambutar,Sankhu,Kathmandu.This organization has been devoting unceasingly with the aim of supporting the people with disability in Nepal since 2005. The organization has been providing food, clothes, shelter, basic care and support to till date mentally and physically disabled children through the ‘Rehabilitation Center for Children with disability due to Cerebral Palsy (CP)’ project.</t>
  </si>
  <si>
    <t>https://goo.gl/maps/M4Avm3WE6PTc3LPg7</t>
  </si>
  <si>
    <t>Nepal Feeds &amp; Agrotech Pvt. Ltd.</t>
  </si>
  <si>
    <t>nepalfeeds.com.np</t>
  </si>
  <si>
    <t>2022-08-15 17:12:40</t>
  </si>
  <si>
    <t>NS1.SITEGROUND.NET</t>
  </si>
  <si>
    <t>NS2.SITEGROUND.NET</t>
  </si>
  <si>
    <t>Santosh Prasain</t>
  </si>
  <si>
    <t>Jaykamal Hosiery Industries</t>
  </si>
  <si>
    <t>021526830</t>
  </si>
  <si>
    <t>info@jaykamal.com.np</t>
  </si>
  <si>
    <t>goldenhospital.com.np</t>
  </si>
  <si>
    <t>021511809</t>
  </si>
  <si>
    <t>https://goo.gl/maps/bZ6LcsLjhnaEac3N9</t>
  </si>
  <si>
    <t xml:space="preserve"> Govinda Luitel</t>
  </si>
  <si>
    <t>gravelink.com.np</t>
  </si>
  <si>
    <t>021463377</t>
  </si>
  <si>
    <t>2013-09-24 04:32:57</t>
  </si>
  <si>
    <t>https://goo.gl/maps/8kS5py1JWD1p6R2V8</t>
  </si>
  <si>
    <t>csknepal.com.np</t>
  </si>
  <si>
    <t>021462688</t>
  </si>
  <si>
    <t>info@csknepal.com.np</t>
  </si>
  <si>
    <t>CSRM was founded in 1960 A.D. and it`s a leading producers of premium quality rice and mustard oil in Nepal.  Having accumulated 50 years of experience in this business. We have established our self and one of the industry leaders.</t>
  </si>
  <si>
    <t>https://goo.gl/maps/7AHYGW3MoaZipbF8A</t>
  </si>
  <si>
    <t>Kriti Sir, Naresh Rathi</t>
  </si>
  <si>
    <t>admin@nbkpratisthan.org.np</t>
  </si>
  <si>
    <t>2020-09-14 18:20:43</t>
  </si>
  <si>
    <t>Nara Bahadur Karmacharya Memorial School is an academy established in the memory of a respected personality of the democratic and people's liberation and social change movement of Nepal.  An educational program of the Nara Bahadur Karmacharya Memorial Foundation, established in the memory of Karmacharya, who dedicated his entire life to the cause of building a strong and prosperous socialist nation by transforming Nepal politically, economically, socially, educationally and culturally. From this establishment, along with the ideological debate, the basic of the community.  Educational programs of technical stream have been conducted by establishing schools with the objective of creating employment by creating skilled manpower and motivating them to become self-reliant by imparting knowledge and skills of technical education to the most vulnerable, marginalized, and disadvantaged communities.  Minimum fees from this non-profit establishment. Technical education and vocational training council CTEVT from affiliation with this year and the academy three year diploma programs, civil engineering, Hotel Management and agricultural Sciences of teaching has been initiated.</t>
  </si>
  <si>
    <t>https://goo.gl/maps/ezftgKejw9yZvM4Y6</t>
  </si>
  <si>
    <t>NS1.GSGPM1009.SITEGROUND.BIZ</t>
  </si>
  <si>
    <t>NS2.GSGPM1009.SITEGROUND.BIZ</t>
  </si>
  <si>
    <t>Eak Chandra Baral</t>
  </si>
  <si>
    <t>dantakalifood.com.np</t>
  </si>
  <si>
    <t>025581608</t>
  </si>
  <si>
    <t>rgkeshari@gmail.com</t>
  </si>
  <si>
    <t>2014-11-11 07:44:40</t>
  </si>
  <si>
    <t>Dantakali food products is the leading noodle maker of eastern region under the brand name 'Rosa'. It is 100% vegetarian noodle manufacturer company. Dantakali food products was established in 2066BS.Mr. Rajendra keshari Ghimire is the proprietor of Dantakali Food Products. The Noodles Company is located at Itahari and It produces Steam noodles and Stick noodles with different size, packets, quantity and costs.  The main ingredients of Rosa noodles are wheat ,flour, salt and water. These are healthy for consumers. It also supplies family packs of steam noodles in low rate as per consumers demand. Dantakali food products is now one of leading noodles maker in eastern region of Nepal. It targets to distribute its products to whole country .It is Healthy and any age group people can have this noodles .In its early stage of production Rosa noodles has become best choice for customers.  We Dantakali food products Supplies best brand noodles to satisfy our consumers. Our Products are healthy and we supply quality products. In its early stage of production, our Rosa noodles has been best choice for every consumers. The demand for our product is increasing and we target to satisfy everyone supplying best noodles.</t>
  </si>
  <si>
    <t>https://g.page/dantakalifood?share</t>
  </si>
  <si>
    <t>Chamber Of Industries Morang</t>
  </si>
  <si>
    <t>021537646</t>
  </si>
  <si>
    <t>Chamber of Industries Morang (CIM), one of the leading chambers of Province No. 1, Nepal; established on 1996 is a Business Membership Organization represents private sector interest to cater the need of its members. CIM implements the program ranges from issue-based policy advocacy, business dev</t>
  </si>
  <si>
    <t>https://goo.gl/maps/AHWz7Roj6Pxv59Vv5</t>
  </si>
  <si>
    <t>ns1379.websitewelcome.com</t>
  </si>
  <si>
    <t>ns1380.websitewelcome.com</t>
  </si>
  <si>
    <t>mail.cim.org.np</t>
  </si>
  <si>
    <t>cim@cim.org.np</t>
  </si>
  <si>
    <t>Krishna Ganga Deaddiction &amp; Rehab Center</t>
  </si>
  <si>
    <t>021524484</t>
  </si>
  <si>
    <t>krishnaganga@gmail.com</t>
  </si>
  <si>
    <t>2015-11-09 13:04:48</t>
  </si>
  <si>
    <t>Situated in the heart city of Biratnagar, HOPE TRUST, Krishna Ganga Drug &amp; Alcohol Deaddiction &amp; Rehab...</t>
  </si>
  <si>
    <t>Times Hospital Pvt. Ltd.</t>
  </si>
  <si>
    <t>021580072</t>
  </si>
  <si>
    <t xml:space="preserve"> info@timeshospital.com.np</t>
  </si>
  <si>
    <t>2018-01-09 21:45:54</t>
  </si>
  <si>
    <t>Times Hospital is home to probably the most prominent specialists in Nepal, a large portion of whom are the best in their individual fields and are famous for creating imaginative and progressive strategies.</t>
  </si>
  <si>
    <t>https://goo.gl/maps/1NrD5g7TAJqurVdaA</t>
  </si>
  <si>
    <t>A.R. Associates</t>
  </si>
  <si>
    <t>014281921</t>
  </si>
  <si>
    <t>2016-10-18 18:15:00</t>
  </si>
  <si>
    <t>https://goo.gl/maps/CfJ6tuU44tkW1Yqs7</t>
  </si>
  <si>
    <t>tiwaryachyut@gmail.com</t>
  </si>
  <si>
    <t>+977-44-550027</t>
  </si>
  <si>
    <t>info@cfwa.org.np</t>
  </si>
  <si>
    <t>Community Family Welfare Association was established in 2053 BS ((1996) in Deodiha VDC ward no. 8 of Dhanush district as a Community Based Organization (CBO) with technical and managerial support of the Family Planning Association of Nepal under its long term sustainable plan for continued Family Planning services at the community level. CFWA was later registered under the District Administrative Office (DAO) on the 13th day of 2053 BS in Dhanusha. The organization currently has its head office at Janakpur Municipality ward no. 4. Since its inception CFWA has been carrying out various populations and development works such as education, reproductive and environmental health, women empowerment, capacity building and skill-based training, as well as income generation activities in program VDCs. So far the organization has served a population of 57 VDCs and 2 Municipalities out of 73 VDCs and 6 Municipalities in the Dhanusha district and 18 VDCs and 1 Municipality out of 75 VDCs and 1 Municipality in Mahottari District. The organization aims at expanding its program in the rest of the VDCs as well as in other districts of Nepal in the future.</t>
  </si>
  <si>
    <t>https://goo.gl/maps/Mz32bpudapgHY6tn8</t>
  </si>
  <si>
    <t>ns1.meroip.net</t>
  </si>
  <si>
    <t>ns2.meroip.net</t>
  </si>
  <si>
    <t>mx1.spamfiltering.io</t>
  </si>
  <si>
    <t>cfwaorg@gmail.com</t>
  </si>
  <si>
    <t>Euro Kids School</t>
  </si>
  <si>
    <t>https://goo.gl/maps/uWX2S3nTAaeer82X9</t>
  </si>
  <si>
    <t xml:space="preserve">Page Name </t>
  </si>
  <si>
    <t>Function</t>
  </si>
  <si>
    <t xml:space="preserve">Bishnumaya </t>
  </si>
  <si>
    <t>Government</t>
  </si>
  <si>
    <t xml:space="preserve">Home </t>
  </si>
  <si>
    <t>Feed</t>
  </si>
  <si>
    <t>About</t>
  </si>
  <si>
    <t xml:space="preserve">Static </t>
  </si>
  <si>
    <t>Contact</t>
  </si>
  <si>
    <t>Static</t>
  </si>
  <si>
    <t>Booking</t>
  </si>
  <si>
    <t>Form</t>
  </si>
  <si>
    <t>App</t>
  </si>
  <si>
    <t>Appeal</t>
  </si>
  <si>
    <t>Apply</t>
  </si>
  <si>
    <t>Job Form</t>
  </si>
  <si>
    <t>Blog</t>
  </si>
  <si>
    <t>Brand Assets</t>
  </si>
  <si>
    <t xml:space="preserve">Calendar </t>
  </si>
  <si>
    <t xml:space="preserve">Google Calendar </t>
  </si>
  <si>
    <t>Career</t>
  </si>
  <si>
    <t xml:space="preserve">Blog post </t>
  </si>
  <si>
    <t>Complain</t>
  </si>
  <si>
    <t>Contact Us</t>
  </si>
  <si>
    <t>CSR</t>
  </si>
  <si>
    <t>Desk</t>
  </si>
  <si>
    <t>FreshDesk</t>
  </si>
  <si>
    <t xml:space="preserve">Documents </t>
  </si>
  <si>
    <t xml:space="preserve">Download list </t>
  </si>
  <si>
    <t xml:space="preserve">Donate </t>
  </si>
  <si>
    <t xml:space="preserve">Form </t>
  </si>
  <si>
    <t xml:space="preserve">Downloads </t>
  </si>
  <si>
    <t>Download list</t>
  </si>
  <si>
    <t xml:space="preserve">DropZone </t>
  </si>
  <si>
    <t>Google Maps</t>
  </si>
  <si>
    <t xml:space="preserve">Email Login </t>
  </si>
  <si>
    <t>Login form</t>
  </si>
  <si>
    <t xml:space="preserve">Events </t>
  </si>
  <si>
    <t xml:space="preserve">Explore </t>
  </si>
  <si>
    <t xml:space="preserve">Facilities </t>
  </si>
  <si>
    <t>FAQs</t>
  </si>
  <si>
    <t>FAQS</t>
  </si>
  <si>
    <t xml:space="preserve">Gallery </t>
  </si>
  <si>
    <t>Help</t>
  </si>
  <si>
    <t xml:space="preserve">History </t>
  </si>
  <si>
    <t>Members</t>
  </si>
  <si>
    <t>Members list</t>
  </si>
  <si>
    <t xml:space="preserve">Membership </t>
  </si>
  <si>
    <t xml:space="preserve">Message </t>
  </si>
  <si>
    <t xml:space="preserve">News </t>
  </si>
  <si>
    <t xml:space="preserve">Blog </t>
  </si>
  <si>
    <t xml:space="preserve">Newsletter </t>
  </si>
  <si>
    <t xml:space="preserve">Notice </t>
  </si>
  <si>
    <t>Organisation Structure</t>
  </si>
  <si>
    <t xml:space="preserve">Our Clients </t>
  </si>
  <si>
    <t xml:space="preserve">Thumbnails </t>
  </si>
  <si>
    <t>pahunGhar</t>
  </si>
  <si>
    <t xml:space="preserve">Static Page </t>
  </si>
  <si>
    <t xml:space="preserve">Past President </t>
  </si>
  <si>
    <t>Thumbnail static</t>
  </si>
  <si>
    <t>Press</t>
  </si>
  <si>
    <t>Blog post</t>
  </si>
  <si>
    <t xml:space="preserve">Privacy Policy </t>
  </si>
  <si>
    <t>Single page</t>
  </si>
  <si>
    <t xml:space="preserve">Projects </t>
  </si>
  <si>
    <t xml:space="preserve">Publication </t>
  </si>
  <si>
    <t>Download List</t>
  </si>
  <si>
    <t xml:space="preserve">Register </t>
  </si>
  <si>
    <t>Register Form</t>
  </si>
  <si>
    <t xml:space="preserve">Reports </t>
  </si>
  <si>
    <t xml:space="preserve">Resources </t>
  </si>
  <si>
    <t xml:space="preserve">Services </t>
  </si>
  <si>
    <t xml:space="preserve">Staffs </t>
  </si>
  <si>
    <t xml:space="preserve">Supporters </t>
  </si>
  <si>
    <t xml:space="preserve">Team </t>
  </si>
  <si>
    <t xml:space="preserve">Testimonials </t>
  </si>
  <si>
    <t>Partners</t>
  </si>
  <si>
    <t>Login</t>
  </si>
  <si>
    <t>Register</t>
  </si>
  <si>
    <t>Reset</t>
  </si>
  <si>
    <t>Useful Links</t>
  </si>
  <si>
    <t>About Us</t>
  </si>
  <si>
    <t xml:space="preserve">Objective </t>
  </si>
  <si>
    <t>Citizen Charter</t>
  </si>
  <si>
    <t xml:space="preserve">Organization Structure </t>
  </si>
  <si>
    <t>Programs &amp; Budget</t>
  </si>
  <si>
    <t>Annual Provincial Plan</t>
  </si>
  <si>
    <t xml:space="preserve">Annual Federal Plan </t>
  </si>
  <si>
    <t xml:space="preserve">Other Plan </t>
  </si>
  <si>
    <t xml:space="preserve">Reports and Publication </t>
  </si>
  <si>
    <t xml:space="preserve">Publications </t>
  </si>
  <si>
    <t>Meeting Minutes</t>
  </si>
  <si>
    <t>WUA</t>
  </si>
  <si>
    <t>Full Name</t>
  </si>
  <si>
    <t>Mobile Phone/ Contact Number</t>
  </si>
  <si>
    <t xml:space="preserve">Email </t>
  </si>
  <si>
    <t>Packages</t>
  </si>
  <si>
    <t>Area of Delivery</t>
  </si>
  <si>
    <t>Message</t>
  </si>
  <si>
    <t>John Dio</t>
  </si>
  <si>
    <t>blrplaystorebcp@gmail.com</t>
  </si>
  <si>
    <t>NRs 499</t>
  </si>
  <si>
    <t>Nepal</t>
  </si>
  <si>
    <t>NA</t>
  </si>
  <si>
    <t>Gubbb</t>
  </si>
  <si>
    <t>gpt2mnl@gmail.com</t>
  </si>
  <si>
    <t>fcgvhbjnkml,kljkhjhgdxfcgvhbjndgvhzyhh</t>
  </si>
  <si>
    <t>5tygyg</t>
  </si>
  <si>
    <t>Riya Pant</t>
  </si>
  <si>
    <t>riyapant05@gmail.com</t>
  </si>
  <si>
    <t>Nobel medical college</t>
  </si>
  <si>
    <t xml:space="preserve">Food delivery
</t>
  </si>
  <si>
    <t>sahil sigdel</t>
  </si>
  <si>
    <t>sahilsigdel456@gmail.com</t>
  </si>
  <si>
    <t>pichara</t>
  </si>
  <si>
    <t xml:space="preserve">pichara 
</t>
  </si>
  <si>
    <t>aayusha</t>
  </si>
  <si>
    <t>ayushagelal00@gmail.com</t>
  </si>
  <si>
    <t>biratnagar,jamungachhi</t>
  </si>
  <si>
    <t xml:space="preserve">safe delivery
</t>
  </si>
  <si>
    <t>abhijeet kumar</t>
  </si>
  <si>
    <t>abhishek9570204972abhijeet@gmail.com</t>
  </si>
  <si>
    <t xml:space="preserve">dhat gate ,morang ,pvc1,biratnagar </t>
  </si>
  <si>
    <t xml:space="preserve">Good quality vegetable provides 
</t>
  </si>
  <si>
    <t xml:space="preserve">Bhakti khanal </t>
  </si>
  <si>
    <t>bhaktikhanal108@gmail.com</t>
  </si>
  <si>
    <t xml:space="preserve">Kanchanbari </t>
  </si>
  <si>
    <t xml:space="preserve">Hello </t>
  </si>
  <si>
    <t>Rajesh Sahani</t>
  </si>
  <si>
    <t>Rajeshsahani82@yahoo.com</t>
  </si>
  <si>
    <t>New bull dhanawt pull</t>
  </si>
  <si>
    <t>Krripesh kadel</t>
  </si>
  <si>
    <t>kripeshkadel5@gmail.com</t>
  </si>
  <si>
    <t>Jamungachhi, biratnagar</t>
  </si>
  <si>
    <t xml:space="preserve">A 
</t>
  </si>
  <si>
    <t>Anshul</t>
  </si>
  <si>
    <t>kanoria.anshul077@gmail.com</t>
  </si>
  <si>
    <t>Near namaskar hotel</t>
  </si>
  <si>
    <t>Cash on deliver</t>
  </si>
  <si>
    <t xml:space="preserve">Cash on delivery
</t>
  </si>
  <si>
    <t xml:space="preserve">Biratnagar ,bargacchi, jamungachhi </t>
  </si>
  <si>
    <t>Abc</t>
  </si>
  <si>
    <t>Keshav chaudhary</t>
  </si>
  <si>
    <t>ksavchy527@gmail.com</t>
  </si>
  <si>
    <t>Biratnagar 4 ikrahi</t>
  </si>
  <si>
    <t xml:space="preserve">Fast delivery
</t>
  </si>
  <si>
    <t>Akash karki</t>
  </si>
  <si>
    <t>akashkarki655@gmail.com</t>
  </si>
  <si>
    <t>Biratnagar satyanarayan school</t>
  </si>
  <si>
    <t xml:space="preserve">Prashansa shrestha </t>
  </si>
  <si>
    <t>prashansasharmila@gmail.com</t>
  </si>
  <si>
    <t>Bfm</t>
  </si>
  <si>
    <t>Usha Adhikari</t>
  </si>
  <si>
    <t>0452657165</t>
  </si>
  <si>
    <t>appieeciara@gmail.com</t>
  </si>
  <si>
    <t>Rajbanshi chowk, Biratnagar</t>
  </si>
  <si>
    <t>Get well soon!</t>
  </si>
  <si>
    <t>Shruti Adhikari</t>
  </si>
  <si>
    <t>shrutiadhikari990@gmail.com</t>
  </si>
  <si>
    <t>birtanagar</t>
  </si>
  <si>
    <t>food</t>
  </si>
  <si>
    <t>SHRUTI</t>
  </si>
  <si>
    <t>SHRUTIADHIKARI990@GMAIL.COM</t>
  </si>
  <si>
    <t>BIRATNAGAR BARGACHI</t>
  </si>
  <si>
    <t>AAMA</t>
  </si>
  <si>
    <t xml:space="preserve">Rohit </t>
  </si>
  <si>
    <t>rohitshah1987@gmail.com</t>
  </si>
  <si>
    <t>Rani police chowk</t>
  </si>
  <si>
    <t>I want to order pizza</t>
  </si>
  <si>
    <t>Sushovit koirala</t>
  </si>
  <si>
    <t>ramanniraulasir@gmail.com</t>
  </si>
  <si>
    <t>Banjara chowk</t>
  </si>
  <si>
    <t>Hi</t>
  </si>
  <si>
    <t xml:space="preserve">Sakshi Gautam </t>
  </si>
  <si>
    <t>gautamsakshi989@gmail.com</t>
  </si>
  <si>
    <t>Chandani chowk, bargachi</t>
  </si>
  <si>
    <t>Happy fathers day</t>
  </si>
  <si>
    <t>Yuduma rai</t>
  </si>
  <si>
    <t>raiyudumi@gmail.com</t>
  </si>
  <si>
    <t>Hatkhola</t>
  </si>
  <si>
    <t>Food delevry</t>
  </si>
  <si>
    <t>Rakesh Bhagat</t>
  </si>
  <si>
    <t>rakeshstha137@gmail.com</t>
  </si>
  <si>
    <t>Biratnagar,Nahar Chowk,Baakhari Tole.</t>
  </si>
  <si>
    <t>I want fix price.And no lye.</t>
  </si>
  <si>
    <t>Urmila Regmi</t>
  </si>
  <si>
    <t>urmilaregmi.123@gmail.com</t>
  </si>
  <si>
    <t>Puspalal chowk</t>
  </si>
  <si>
    <t>Ntg</t>
  </si>
  <si>
    <t>Sweksha chaudhary</t>
  </si>
  <si>
    <t>sweksha059@gmail.com</t>
  </si>
  <si>
    <t>Manokamna tol gograha chowk</t>
  </si>
  <si>
    <t xml:space="preserve">I need help you </t>
  </si>
  <si>
    <t>Siddhant katuwal</t>
  </si>
  <si>
    <t>katuwal938@gmail.com</t>
  </si>
  <si>
    <t>NRs 999</t>
  </si>
  <si>
    <t>Hatkhola hamro chowk</t>
  </si>
  <si>
    <t xml:space="preserve">.. </t>
  </si>
  <si>
    <t>Aayushma Khadka</t>
  </si>
  <si>
    <t>aayushmakhadka16@gmail.com</t>
  </si>
  <si>
    <t>None</t>
  </si>
  <si>
    <t>SUNIL KUMAR YADAV</t>
  </si>
  <si>
    <t>JELIEFX3@GMAIL.COM</t>
  </si>
  <si>
    <t>BIRATNAGAR</t>
  </si>
  <si>
    <t>NEED FOR MYSELF</t>
  </si>
  <si>
    <t>Mukesh acharya</t>
  </si>
  <si>
    <t>mukeshacharya729@gmail.com</t>
  </si>
  <si>
    <t>Biratnagar dhat</t>
  </si>
  <si>
    <t>Ok</t>
  </si>
  <si>
    <t>Kirtee Jakhar</t>
  </si>
  <si>
    <t>09805332942</t>
  </si>
  <si>
    <t>kirteejakhar.kj@gmail.com</t>
  </si>
  <si>
    <t xml:space="preserve">Krishna nagar, kanchanbari </t>
  </si>
  <si>
    <t>Grocery order</t>
  </si>
  <si>
    <t>Manoj Adhikari</t>
  </si>
  <si>
    <t>manoj.adhikari059@gmail.com</t>
  </si>
  <si>
    <t xml:space="preserve">As soon as possible </t>
  </si>
  <si>
    <t xml:space="preserve">subikshya </t>
  </si>
  <si>
    <t>subikshya@yahoo.com</t>
  </si>
  <si>
    <t>mahendrachowk</t>
  </si>
  <si>
    <t xml:space="preserve">Food delievery
</t>
  </si>
  <si>
    <t>Deepika Chaudhary</t>
  </si>
  <si>
    <t>dpka.doc55@gmail.com</t>
  </si>
  <si>
    <t>simal marga, biratnagar</t>
  </si>
  <si>
    <t>.</t>
  </si>
  <si>
    <t>Rohit Kujur</t>
  </si>
  <si>
    <t>Hancy.kto007@gmail.com</t>
  </si>
  <si>
    <t>Madhumara</t>
  </si>
  <si>
    <t xml:space="preserve">Pizza
</t>
  </si>
  <si>
    <t>Sanjay Kirketta</t>
  </si>
  <si>
    <t>sanjay.kirketta1111@gmail.com</t>
  </si>
  <si>
    <t>Food online garnu xa</t>
  </si>
  <si>
    <t>Ranjit</t>
  </si>
  <si>
    <t>krityranjith@gmail.com</t>
  </si>
  <si>
    <t>Biratnagar5 kanchnwari</t>
  </si>
  <si>
    <t xml:space="preserve">Aayush Sharma </t>
  </si>
  <si>
    <t>sharmaaayush611@gmail.com</t>
  </si>
  <si>
    <t>Panitanki Chowk</t>
  </si>
  <si>
    <t>Malai 2 plate veg momo from nanglo</t>
  </si>
  <si>
    <t>Rosha shrestha</t>
  </si>
  <si>
    <t>stharoshii29@gmail.com</t>
  </si>
  <si>
    <t xml:space="preserve">Bhatbhatini </t>
  </si>
  <si>
    <t>..</t>
  </si>
  <si>
    <t>Anish Rajbanshi</t>
  </si>
  <si>
    <t>anyshyt67@gmail.com</t>
  </si>
  <si>
    <t xml:space="preserve">Hatt khola </t>
  </si>
  <si>
    <t xml:space="preserve">Transmittor walla galli
</t>
  </si>
  <si>
    <t xml:space="preserve">Prasodh joshi </t>
  </si>
  <si>
    <t>jprasodh22@gmail.com</t>
  </si>
  <si>
    <t>Thakurbadi road</t>
  </si>
  <si>
    <t>Anisha pajiyar</t>
  </si>
  <si>
    <t>anishapj12@gmail.com</t>
  </si>
  <si>
    <t xml:space="preserve">Saraswati toal </t>
  </si>
  <si>
    <t xml:space="preserve">
Chicken roll 
</t>
  </si>
  <si>
    <t>Anisha Pajiyar Sudi</t>
  </si>
  <si>
    <t xml:space="preserve">Saraswati  toal Biratnagar </t>
  </si>
  <si>
    <t>I want chicken roll</t>
  </si>
  <si>
    <t>Ashma Medico</t>
  </si>
  <si>
    <t>ashmamedico@gmail.com</t>
  </si>
  <si>
    <t>Khhj</t>
  </si>
  <si>
    <t>Deepa. ADHIKARI</t>
  </si>
  <si>
    <t>deepa.adhikary11@gmail.com</t>
  </si>
  <si>
    <t>Bargachhi</t>
  </si>
  <si>
    <t>Happy Mother Day! Dherai Maya</t>
  </si>
  <si>
    <t xml:space="preserve">October </t>
  </si>
  <si>
    <t xml:space="preserve">Nov </t>
  </si>
  <si>
    <t>Total Amount</t>
  </si>
  <si>
    <t xml:space="preserve">Organisation Name </t>
  </si>
  <si>
    <t xml:space="preserve">Address </t>
  </si>
  <si>
    <t>Phone</t>
  </si>
  <si>
    <t>Inquiry Date</t>
  </si>
  <si>
    <t xml:space="preserve">Service Type </t>
  </si>
  <si>
    <t>Progress</t>
  </si>
  <si>
    <t>Sunsari Morang Irrigation Project</t>
  </si>
  <si>
    <t>Kumar Ghimire</t>
  </si>
  <si>
    <t>3 Quotation</t>
  </si>
  <si>
    <t xml:space="preserve">Website </t>
  </si>
  <si>
    <t>Application/ Ecommerce</t>
  </si>
  <si>
    <t>Will visit after 5 days</t>
  </si>
  <si>
    <t xml:space="preserve">WOMEN </t>
  </si>
  <si>
    <t xml:space="preserve">Saru KC </t>
  </si>
  <si>
    <t xml:space="preserve">ECommerce </t>
  </si>
  <si>
    <t>Agreement</t>
  </si>
  <si>
    <t>Janaki Furniture</t>
  </si>
  <si>
    <t>Punit Poudyal</t>
  </si>
  <si>
    <t>Om Wellness Hospital</t>
  </si>
  <si>
    <t>Anju Upadhaya</t>
  </si>
  <si>
    <t xml:space="preserve">September </t>
  </si>
  <si>
    <t xml:space="preserve">Date </t>
  </si>
  <si>
    <t>PAN #</t>
  </si>
  <si>
    <t xml:space="preserve">Amount </t>
  </si>
  <si>
    <t xml:space="preserve">Bill Type </t>
  </si>
  <si>
    <t xml:space="preserve">Income </t>
  </si>
  <si>
    <t>Expenses</t>
  </si>
  <si>
    <t xml:space="preserve">Remarks </t>
  </si>
  <si>
    <t>Trans Nepal</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</si>
</sst>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 ##/##"/>
    <numFmt numFmtId="165" formatCode="yyyy-mm-dd"/>
    <numFmt numFmtId="166" formatCode="d-mmm"/>
    <numFmt numFmtId="167" formatCode="d-mmmm-yyyy"/>
    <numFmt numFmtId="168" formatCode="d mmm"/>
    <numFmt numFmtId="169" formatCode="d-mmmm"/>
    <numFmt numFmtId="170" formatCode="m/d/yyyy h:mm:ss"/>
    <numFmt numFmtId="171" formatCode="d mmmm yyyy"/>
  </numFmts>
  <fonts count="21">
    <font>
      <sz val="11.0"/>
      <color rgb="FF000000"/>
      <name val="Helvetica Neue"/>
      <scheme val="minor"/>
    </font>
    <font>
      <color theme="1"/>
      <name val="Helvetica Neue"/>
      <scheme val="minor"/>
    </font>
    <font>
      <u/>
      <color rgb="FF0000FF"/>
    </font>
    <font>
      <u/>
      <color rgb="FF0000FF"/>
    </font>
    <font>
      <b/>
      <color theme="1"/>
      <name val="Helvetica Neue"/>
      <scheme val="minor"/>
    </font>
    <font>
      <u/>
      <color rgb="FF0000FF"/>
    </font>
    <font>
      <strike/>
      <color theme="1"/>
      <name val="Helvetica Neue"/>
      <scheme val="minor"/>
    </font>
    <font>
      <u/>
      <color rgb="FF0000FF"/>
    </font>
    <font>
      <strike/>
      <u/>
      <color theme="1"/>
      <name val="Helvetica Neue"/>
      <scheme val="minor"/>
    </font>
    <font>
      <strike/>
      <u/>
      <color theme="1"/>
      <name val="Helvetica Neue"/>
      <scheme val="minor"/>
    </font>
    <font>
      <u/>
      <color rgb="FF0000FF"/>
    </font>
    <font>
      <color theme="1"/>
      <name val="Arial"/>
    </font>
    <font>
      <sz val="11.0"/>
      <color theme="1"/>
      <name val="Arial"/>
    </font>
    <font>
      <b/>
      <sz val="11.0"/>
      <color theme="1"/>
      <name val="Arial"/>
    </font>
    <font>
      <i/>
      <color theme="1"/>
      <name val="Arial"/>
    </font>
    <font>
      <u/>
      <color rgb="FF0000FF"/>
    </font>
    <font>
      <color rgb="FF000000"/>
      <name val="&quot;docs-Helvetica Neue&quot;"/>
    </font>
    <font>
      <u/>
      <color rgb="FF0000FF"/>
      <name val="&quot;docs-Helvetica Neue&quot;"/>
    </font>
    <font>
      <color rgb="FF000000"/>
      <name val="Helvetica Neue"/>
    </font>
    <font>
      <u/>
      <color rgb="FF000000"/>
    </font>
    <font>
      <u/>
      <color rgb="FF000000"/>
      <name val="&quot;docs-Helvetica Neue&quot;"/>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Font="1"/>
    <xf borderId="0" fillId="0" fontId="1" numFmtId="0" xfId="0" applyFont="1"/>
    <xf borderId="0" fillId="0" fontId="1" numFmtId="49" xfId="0" applyFont="1" applyNumberFormat="1"/>
    <xf borderId="0" fillId="0" fontId="1" numFmtId="164" xfId="0" applyFont="1" applyNumberFormat="1"/>
    <xf borderId="0" fillId="0" fontId="1" numFmtId="3" xfId="0" applyFont="1" applyNumberFormat="1"/>
    <xf borderId="0" fillId="0" fontId="1" numFmtId="15" xfId="0" applyFont="1" applyNumberFormat="1"/>
    <xf borderId="0" fillId="0" fontId="2" numFmtId="49" xfId="0" applyAlignment="1" applyFont="1" applyNumberFormat="1">
      <alignment readingOrder="0"/>
    </xf>
    <xf borderId="0" fillId="0" fontId="3" numFmtId="49" xfId="0" applyFont="1" applyNumberFormat="1"/>
    <xf borderId="0" fillId="0" fontId="4" numFmtId="49" xfId="0" applyFont="1" applyNumberFormat="1"/>
    <xf borderId="0" fillId="0" fontId="1" numFmtId="0" xfId="0" applyFont="1"/>
    <xf borderId="0" fillId="0" fontId="5" numFmtId="0" xfId="0" applyAlignment="1" applyFont="1">
      <alignment readingOrder="0"/>
    </xf>
    <xf borderId="0" fillId="0" fontId="1" numFmtId="165" xfId="0" applyFont="1" applyNumberFormat="1"/>
    <xf quotePrefix="1" borderId="0" fillId="0" fontId="1" numFmtId="0" xfId="0" applyFont="1"/>
    <xf borderId="0" fillId="0" fontId="1" numFmtId="49" xfId="0" applyAlignment="1" applyFont="1" applyNumberFormat="1">
      <alignment readingOrder="0"/>
    </xf>
    <xf borderId="0" fillId="0" fontId="1" numFmtId="166" xfId="0" applyFont="1" applyNumberFormat="1"/>
    <xf borderId="0" fillId="0" fontId="1" numFmtId="167" xfId="0" applyFont="1" applyNumberFormat="1"/>
    <xf borderId="0" fillId="0" fontId="6" numFmtId="49" xfId="0" applyFont="1" applyNumberFormat="1"/>
    <xf borderId="0" fillId="0" fontId="6" numFmtId="0" xfId="0" applyFont="1"/>
    <xf borderId="0" fillId="0" fontId="6" numFmtId="0" xfId="0" applyFont="1"/>
    <xf borderId="0" fillId="0" fontId="1" numFmtId="168" xfId="0" applyFont="1" applyNumberFormat="1"/>
    <xf borderId="0" fillId="0" fontId="1" numFmtId="169" xfId="0" applyFont="1" applyNumberFormat="1"/>
    <xf borderId="0" fillId="0" fontId="7" numFmtId="164" xfId="0" applyAlignment="1" applyFont="1" applyNumberFormat="1">
      <alignment readingOrder="0"/>
    </xf>
    <xf borderId="0" fillId="0" fontId="4" numFmtId="0" xfId="0" applyAlignment="1" applyFont="1">
      <alignment readingOrder="0"/>
    </xf>
    <xf borderId="0" fillId="0" fontId="4" numFmtId="0" xfId="0" applyFont="1"/>
    <xf borderId="0" fillId="0" fontId="4" numFmtId="0" xfId="0" applyFont="1"/>
    <xf borderId="0" fillId="2" fontId="1" numFmtId="49" xfId="0" applyFill="1" applyFont="1" applyNumberFormat="1"/>
    <xf borderId="0" fillId="0" fontId="6" numFmtId="0" xfId="0" applyFont="1"/>
    <xf borderId="0" fillId="0" fontId="1" numFmtId="165" xfId="0" applyAlignment="1" applyFont="1" applyNumberFormat="1">
      <alignment readingOrder="0"/>
    </xf>
    <xf borderId="0" fillId="0" fontId="1" numFmtId="0" xfId="0" applyAlignment="1" applyFont="1">
      <alignment readingOrder="0"/>
    </xf>
    <xf borderId="0" fillId="0" fontId="8" numFmtId="49" xfId="0" applyFont="1" applyNumberFormat="1"/>
    <xf borderId="0" fillId="0" fontId="9" numFmtId="0" xfId="0" applyFont="1"/>
    <xf borderId="0" fillId="0" fontId="6" numFmtId="49" xfId="0" applyFont="1" applyNumberFormat="1"/>
    <xf borderId="0" fillId="0" fontId="1" numFmtId="15" xfId="0" applyAlignment="1" applyFont="1" applyNumberFormat="1">
      <alignment readingOrder="0"/>
    </xf>
    <xf borderId="0" fillId="0" fontId="6" numFmtId="15" xfId="0" applyFont="1" applyNumberFormat="1"/>
    <xf borderId="0" fillId="0" fontId="6" numFmtId="49" xfId="0" applyAlignment="1" applyFont="1" applyNumberFormat="1">
      <alignment readingOrder="0"/>
    </xf>
    <xf borderId="0" fillId="0" fontId="1" numFmtId="166" xfId="0" applyAlignment="1" applyFont="1" applyNumberFormat="1">
      <alignment readingOrder="0"/>
    </xf>
    <xf borderId="0" fillId="0" fontId="6" numFmtId="0" xfId="0" applyAlignment="1" applyFont="1">
      <alignment readingOrder="0"/>
    </xf>
    <xf borderId="0" fillId="0" fontId="6" numFmtId="0" xfId="0" applyAlignment="1" applyFon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0" xfId="0" applyFont="1"/>
    <xf borderId="0" fillId="0" fontId="1" numFmtId="0" xfId="0" applyAlignment="1" applyFont="1">
      <alignment readingOrder="0"/>
    </xf>
    <xf borderId="0" fillId="0" fontId="1" numFmtId="170" xfId="0" applyAlignment="1" applyFont="1" applyNumberFormat="1">
      <alignment readingOrder="0"/>
    </xf>
    <xf borderId="0" fillId="0" fontId="1" numFmtId="170" xfId="0" applyFont="1" applyNumberFormat="1"/>
    <xf borderId="0" fillId="0" fontId="1" numFmtId="14" xfId="0" applyFont="1" applyNumberFormat="1"/>
    <xf borderId="0" fillId="0" fontId="1" numFmtId="4" xfId="0" applyFont="1" applyNumberFormat="1"/>
    <xf quotePrefix="1" borderId="0" fillId="0" fontId="1" numFmtId="0" xfId="0" applyFont="1"/>
    <xf borderId="0" fillId="0" fontId="1" numFmtId="0" xfId="0" applyAlignment="1" applyFont="1">
      <alignment horizontal="right"/>
    </xf>
    <xf borderId="0" fillId="0" fontId="1" numFmtId="0" xfId="0" applyAlignment="1" applyFont="1">
      <alignment horizontal="right" readingOrder="0"/>
    </xf>
    <xf borderId="0" fillId="0" fontId="1" numFmtId="0" xfId="0" applyAlignment="1" applyFont="1">
      <alignment readingOrder="0"/>
    </xf>
    <xf quotePrefix="1" borderId="0" fillId="0" fontId="1" numFmtId="0" xfId="0" applyAlignment="1" applyFont="1">
      <alignment horizontal="right" readingOrder="0"/>
    </xf>
    <xf quotePrefix="1" borderId="0" fillId="0" fontId="1" numFmtId="0" xfId="0" applyAlignment="1" applyFont="1">
      <alignment readingOrder="0"/>
    </xf>
    <xf borderId="0" fillId="0" fontId="10" numFmtId="0" xfId="0" applyAlignment="1" applyFont="1">
      <alignment readingOrder="0"/>
    </xf>
    <xf borderId="0" fillId="0" fontId="1" numFmtId="0" xfId="0" applyAlignment="1" applyFont="1">
      <alignment horizontal="right"/>
    </xf>
    <xf borderId="0" fillId="0" fontId="11" numFmtId="0" xfId="0" applyAlignment="1" applyFont="1">
      <alignment vertical="bottom"/>
    </xf>
    <xf borderId="0" fillId="0" fontId="12" numFmtId="0" xfId="0" applyAlignment="1" applyFont="1">
      <alignment readingOrder="0" vertical="bottom"/>
    </xf>
    <xf borderId="0" fillId="0" fontId="12" numFmtId="0" xfId="0" applyAlignment="1" applyFont="1">
      <alignment vertical="bottom"/>
    </xf>
    <xf borderId="0" fillId="0" fontId="13" numFmtId="0" xfId="0" applyAlignment="1" applyFont="1">
      <alignment vertical="bottom"/>
    </xf>
    <xf borderId="0" fillId="0" fontId="13" numFmtId="0" xfId="0" applyAlignment="1" applyFont="1">
      <alignment shrinkToFit="0" vertical="bottom" wrapText="1"/>
    </xf>
    <xf borderId="0" fillId="3" fontId="11" numFmtId="0" xfId="0" applyAlignment="1" applyFill="1" applyFont="1">
      <alignment vertical="bottom"/>
    </xf>
    <xf borderId="0" fillId="0" fontId="12" numFmtId="0" xfId="0" applyAlignment="1" applyFont="1">
      <alignment shrinkToFit="0" vertical="bottom" wrapText="1"/>
    </xf>
    <xf borderId="0" fillId="0" fontId="12" numFmtId="0" xfId="0" applyAlignment="1" applyFont="1">
      <alignment horizontal="right" shrinkToFit="0" vertical="bottom" wrapText="1"/>
    </xf>
    <xf borderId="0" fillId="0" fontId="13" numFmtId="0" xfId="0" applyAlignment="1" applyFont="1">
      <alignment horizontal="right" shrinkToFit="0" vertical="bottom" wrapText="1"/>
    </xf>
    <xf borderId="0" fillId="0" fontId="13" numFmtId="3" xfId="0" applyAlignment="1" applyFont="1" applyNumberFormat="1">
      <alignment horizontal="right" vertical="bottom"/>
    </xf>
    <xf borderId="0" fillId="0" fontId="14" numFmtId="0" xfId="0" applyAlignment="1" applyFont="1">
      <alignment shrinkToFit="0" vertical="bottom" wrapText="0"/>
    </xf>
    <xf borderId="0" fillId="0" fontId="11" numFmtId="0" xfId="0" applyAlignment="1" applyFont="1">
      <alignment shrinkToFit="0" vertical="bottom" wrapText="0"/>
    </xf>
    <xf borderId="0" fillId="0" fontId="4" numFmtId="0" xfId="0" applyAlignment="1" applyFont="1">
      <alignment horizontal="left"/>
    </xf>
    <xf borderId="0" fillId="0" fontId="4" numFmtId="0" xfId="0" applyFont="1"/>
    <xf borderId="0" fillId="0" fontId="1" numFmtId="0" xfId="0" applyAlignment="1" applyFont="1">
      <alignment horizontal="left"/>
    </xf>
    <xf borderId="0" fillId="0" fontId="1" numFmtId="0" xfId="0" applyAlignment="1" applyFont="1">
      <alignment horizontal="left" readingOrder="0"/>
    </xf>
    <xf borderId="0" fillId="0" fontId="15" numFmtId="0" xfId="0" applyFont="1"/>
    <xf borderId="0" fillId="0" fontId="1" numFmtId="0" xfId="0" applyAlignment="1" applyFont="1">
      <alignment horizontal="left"/>
    </xf>
    <xf borderId="0" fillId="3" fontId="16" numFmtId="0" xfId="0" applyAlignment="1" applyFont="1">
      <alignment horizontal="left" readingOrder="0"/>
    </xf>
    <xf borderId="0" fillId="0" fontId="17" numFmtId="0" xfId="0" applyAlignment="1" applyFont="1">
      <alignment horizontal="left" readingOrder="0"/>
    </xf>
    <xf borderId="0" fillId="3" fontId="18" numFmtId="0" xfId="0" applyAlignment="1" applyFont="1">
      <alignment horizontal="left" readingOrder="0"/>
    </xf>
    <xf borderId="0" fillId="0" fontId="1" numFmtId="0" xfId="0" applyFont="1"/>
    <xf borderId="0" fillId="0" fontId="19" numFmtId="0" xfId="0" applyAlignment="1" applyFont="1">
      <alignment readingOrder="0"/>
    </xf>
    <xf borderId="0" fillId="0" fontId="20" numFmtId="0" xfId="0" applyAlignment="1" applyFont="1">
      <alignment horizontal="left" readingOrder="0"/>
    </xf>
    <xf borderId="0" fillId="0" fontId="1" numFmtId="171"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fnccip1.org.np/" TargetMode="External"/><Relationship Id="rId42" Type="http://schemas.openxmlformats.org/officeDocument/2006/relationships/hyperlink" Target="http://www.mma.org.np" TargetMode="External"/><Relationship Id="rId41" Type="http://schemas.openxmlformats.org/officeDocument/2006/relationships/hyperlink" Target="http://www.jodhanigroup.com/" TargetMode="External"/><Relationship Id="rId44" Type="http://schemas.openxmlformats.org/officeDocument/2006/relationships/hyperlink" Target="http://www.aans.com.np/" TargetMode="External"/><Relationship Id="rId43" Type="http://schemas.openxmlformats.org/officeDocument/2006/relationships/hyperlink" Target="http://www.nationalkidneyhospital.org.np" TargetMode="External"/><Relationship Id="rId46" Type="http://schemas.openxmlformats.org/officeDocument/2006/relationships/hyperlink" Target="http://www.itaharasaccos.coop.np/" TargetMode="External"/><Relationship Id="rId45" Type="http://schemas.openxmlformats.org/officeDocument/2006/relationships/hyperlink" Target="http://www.jaykamal.com.np/" TargetMode="External"/><Relationship Id="rId80" Type="http://schemas.openxmlformats.org/officeDocument/2006/relationships/drawing" Target="../drawings/drawing1.xml"/><Relationship Id="rId1" Type="http://schemas.openxmlformats.org/officeDocument/2006/relationships/hyperlink" Target="http://www.firstgravure.com.np/" TargetMode="External"/><Relationship Id="rId2" Type="http://schemas.openxmlformats.org/officeDocument/2006/relationships/hyperlink" Target="http://www.bkmasala.com.np/" TargetMode="External"/><Relationship Id="rId3" Type="http://schemas.openxmlformats.org/officeDocument/2006/relationships/hyperlink" Target="http://www.pusom.edu.np/" TargetMode="External"/><Relationship Id="rId4" Type="http://schemas.openxmlformats.org/officeDocument/2006/relationships/hyperlink" Target="http://www.hotelhimalayabhedetar.com.np/" TargetMode="External"/><Relationship Id="rId9" Type="http://schemas.openxmlformats.org/officeDocument/2006/relationships/hyperlink" Target="http://www.sriyog.com.np/" TargetMode="External"/><Relationship Id="rId48" Type="http://schemas.openxmlformats.org/officeDocument/2006/relationships/hyperlink" Target="http://www.eaf.com.np/" TargetMode="External"/><Relationship Id="rId47" Type="http://schemas.openxmlformats.org/officeDocument/2006/relationships/hyperlink" Target="http://www.srjml.com.np/" TargetMode="External"/><Relationship Id="rId49" Type="http://schemas.openxmlformats.org/officeDocument/2006/relationships/hyperlink" Target="http://www.dmcdharan.edu.np/" TargetMode="External"/><Relationship Id="rId5" Type="http://schemas.openxmlformats.org/officeDocument/2006/relationships/hyperlink" Target="http://www.aww.com.np/" TargetMode="External"/><Relationship Id="rId6" Type="http://schemas.openxmlformats.org/officeDocument/2006/relationships/hyperlink" Target="https://www.transglobe.com.np/" TargetMode="External"/><Relationship Id="rId7" Type="http://schemas.openxmlformats.org/officeDocument/2006/relationships/hyperlink" Target="http://www.cramimageexperts.com/" TargetMode="External"/><Relationship Id="rId8" Type="http://schemas.openxmlformats.org/officeDocument/2006/relationships/hyperlink" Target="http://www.barnamalanews.com" TargetMode="External"/><Relationship Id="rId73" Type="http://schemas.openxmlformats.org/officeDocument/2006/relationships/hyperlink" Target="http://www.sixsigma.com.np/" TargetMode="External"/><Relationship Id="rId72" Type="http://schemas.openxmlformats.org/officeDocument/2006/relationships/hyperlink" Target="http://../Library/Containers/com.apple.mail/Data/Library/Mail%20Downloads/790FD7E6-0F78-4FB8-9E15-B1211B674799/www.sriyog.com" TargetMode="External"/><Relationship Id="rId31" Type="http://schemas.openxmlformats.org/officeDocument/2006/relationships/hyperlink" Target="http://www.sudarshansecurity.com.np/" TargetMode="External"/><Relationship Id="rId75" Type="http://schemas.openxmlformats.org/officeDocument/2006/relationships/hyperlink" Target="http://www.cfwa.org.np/" TargetMode="External"/><Relationship Id="rId30" Type="http://schemas.openxmlformats.org/officeDocument/2006/relationships/hyperlink" Target="http://www.yukteemgmt.com/" TargetMode="External"/><Relationship Id="rId74" Type="http://schemas.openxmlformats.org/officeDocument/2006/relationships/hyperlink" Target="http://www.eurokidsschool.edu.np/" TargetMode="External"/><Relationship Id="rId33" Type="http://schemas.openxmlformats.org/officeDocument/2006/relationships/hyperlink" Target="http://www.macaacademy.edu.np/" TargetMode="External"/><Relationship Id="rId77" Type="http://schemas.openxmlformats.org/officeDocument/2006/relationships/hyperlink" Target="http://www.arjunuprety.com.np/" TargetMode="External"/><Relationship Id="rId32" Type="http://schemas.openxmlformats.org/officeDocument/2006/relationships/hyperlink" Target="http://www.meachgroup.com/" TargetMode="External"/><Relationship Id="rId76" Type="http://schemas.openxmlformats.org/officeDocument/2006/relationships/hyperlink" Target="http://www.karmashil.com/" TargetMode="External"/><Relationship Id="rId35" Type="http://schemas.openxmlformats.org/officeDocument/2006/relationships/hyperlink" Target="http://www.barnamalanews.com" TargetMode="External"/><Relationship Id="rId79" Type="http://schemas.openxmlformats.org/officeDocument/2006/relationships/hyperlink" Target="http://www.uniquecollegedamak.edu.np/" TargetMode="External"/><Relationship Id="rId34" Type="http://schemas.openxmlformats.org/officeDocument/2006/relationships/hyperlink" Target="http://www.lts.edu.np/" TargetMode="External"/><Relationship Id="rId78" Type="http://schemas.openxmlformats.org/officeDocument/2006/relationships/hyperlink" Target="http://www.rasuda.com/" TargetMode="External"/><Relationship Id="rId71" Type="http://schemas.openxmlformats.org/officeDocument/2006/relationships/hyperlink" Target="http://../Library/Containers/com.apple.mail/Data/Library/Mail%20Downloads/790FD7E6-0F78-4FB8-9E15-B1211B674799/www.timeshospital.com.np" TargetMode="External"/><Relationship Id="rId70" Type="http://schemas.openxmlformats.org/officeDocument/2006/relationships/hyperlink" Target="http://www.arthabeat.com.np/" TargetMode="External"/><Relationship Id="rId37" Type="http://schemas.openxmlformats.org/officeDocument/2006/relationships/hyperlink" Target="http://www.everestyatchdubai.com" TargetMode="External"/><Relationship Id="rId36" Type="http://schemas.openxmlformats.org/officeDocument/2006/relationships/hyperlink" Target="http://../Library/Containers/com.apple.mail/Data/Library/Mail%20Downloads/790FD7E6-0F78-4FB8-9E15-B1211B674799/www.ecofab.com.np" TargetMode="External"/><Relationship Id="rId39" Type="http://schemas.openxmlformats.org/officeDocument/2006/relationships/hyperlink" Target="http://www.royalauto.com.np/" TargetMode="External"/><Relationship Id="rId38" Type="http://schemas.openxmlformats.org/officeDocument/2006/relationships/hyperlink" Target="http://www.sriyogevents.com.np/" TargetMode="External"/><Relationship Id="rId62" Type="http://schemas.openxmlformats.org/officeDocument/2006/relationships/hyperlink" Target="http://www.krishnaganga.org.np/" TargetMode="External"/><Relationship Id="rId61" Type="http://schemas.openxmlformats.org/officeDocument/2006/relationships/hyperlink" Target="http://www.cim.org.np/" TargetMode="External"/><Relationship Id="rId20" Type="http://schemas.openxmlformats.org/officeDocument/2006/relationships/hyperlink" Target="https://york.com.np/" TargetMode="External"/><Relationship Id="rId64" Type="http://schemas.openxmlformats.org/officeDocument/2006/relationships/hyperlink" Target="http://www.mab.com.np/" TargetMode="External"/><Relationship Id="rId63" Type="http://schemas.openxmlformats.org/officeDocument/2006/relationships/hyperlink" Target="http://tackles.ae/" TargetMode="External"/><Relationship Id="rId22" Type="http://schemas.openxmlformats.org/officeDocument/2006/relationships/hyperlink" Target="http://www.happypharma.com.np/" TargetMode="External"/><Relationship Id="rId66" Type="http://schemas.openxmlformats.org/officeDocument/2006/relationships/hyperlink" Target="http://www.computerzone.com.np/" TargetMode="External"/><Relationship Id="rId21" Type="http://schemas.openxmlformats.org/officeDocument/2006/relationships/hyperlink" Target="http://www.rijalco.com.np/" TargetMode="External"/><Relationship Id="rId65" Type="http://schemas.openxmlformats.org/officeDocument/2006/relationships/hyperlink" Target="http://www.pratyushupreti.com.np/" TargetMode="External"/><Relationship Id="rId24" Type="http://schemas.openxmlformats.org/officeDocument/2006/relationships/hyperlink" Target="http://www.singhengineeringworks.com.np/" TargetMode="External"/><Relationship Id="rId68" Type="http://schemas.openxmlformats.org/officeDocument/2006/relationships/hyperlink" Target="http://www.xenialhotel.com.np/" TargetMode="External"/><Relationship Id="rId23" Type="http://schemas.openxmlformats.org/officeDocument/2006/relationships/hyperlink" Target="http://www.desireaccounting.com.au/" TargetMode="External"/><Relationship Id="rId67" Type="http://schemas.openxmlformats.org/officeDocument/2006/relationships/hyperlink" Target="http://../Library/Containers/com.apple.mail/Data/Library/Mail%20Downloads/790FD7E6-0F78-4FB8-9E15-B1211B674799/www.chandrainfosoft.com.np" TargetMode="External"/><Relationship Id="rId60" Type="http://schemas.openxmlformats.org/officeDocument/2006/relationships/hyperlink" Target="http://www.sudarshansecurity.com.np/" TargetMode="External"/><Relationship Id="rId26" Type="http://schemas.openxmlformats.org/officeDocument/2006/relationships/hyperlink" Target="http://www.citixpo.com/" TargetMode="External"/><Relationship Id="rId25" Type="http://schemas.openxmlformats.org/officeDocument/2006/relationships/hyperlink" Target="http://www.sagarmathapp.com.np" TargetMode="External"/><Relationship Id="rId69" Type="http://schemas.openxmlformats.org/officeDocument/2006/relationships/hyperlink" Target="http://www.skpksg.org.np/" TargetMode="External"/><Relationship Id="rId28" Type="http://schemas.openxmlformats.org/officeDocument/2006/relationships/hyperlink" Target="http://www.ratravels.com/" TargetMode="External"/><Relationship Id="rId27" Type="http://schemas.openxmlformats.org/officeDocument/2006/relationships/hyperlink" Target="http://www.pacenepal.org/" TargetMode="External"/><Relationship Id="rId29" Type="http://schemas.openxmlformats.org/officeDocument/2006/relationships/hyperlink" Target="http://www.hotelshreekrishna.com.np/" TargetMode="External"/><Relationship Id="rId51" Type="http://schemas.openxmlformats.org/officeDocument/2006/relationships/hyperlink" Target="http://www.nbkpratisthan.org.np/" TargetMode="External"/><Relationship Id="rId50" Type="http://schemas.openxmlformats.org/officeDocument/2006/relationships/hyperlink" Target="http://www.meachgroup.com.np/" TargetMode="External"/><Relationship Id="rId53" Type="http://schemas.openxmlformats.org/officeDocument/2006/relationships/hyperlink" Target="http://www.terhathumedhaka.org.np/" TargetMode="External"/><Relationship Id="rId52" Type="http://schemas.openxmlformats.org/officeDocument/2006/relationships/hyperlink" Target="http://www.baskotaconsulting.com.np/" TargetMode="External"/><Relationship Id="rId11" Type="http://schemas.openxmlformats.org/officeDocument/2006/relationships/hyperlink" Target="http://www.lndhakal.com.np/" TargetMode="External"/><Relationship Id="rId55" Type="http://schemas.openxmlformats.org/officeDocument/2006/relationships/hyperlink" Target="http://uttaraconstruction.com.np/" TargetMode="External"/><Relationship Id="rId10" Type="http://schemas.openxmlformats.org/officeDocument/2006/relationships/hyperlink" Target="http://www.abw.com.np/" TargetMode="External"/><Relationship Id="rId54" Type="http://schemas.openxmlformats.org/officeDocument/2006/relationships/hyperlink" Target="http://www.hoteleverestinn.com.np/" TargetMode="External"/><Relationship Id="rId13" Type="http://schemas.openxmlformats.org/officeDocument/2006/relationships/hyperlink" Target="http://www.magicfootwear.com.np/" TargetMode="External"/><Relationship Id="rId57" Type="http://schemas.openxmlformats.org/officeDocument/2006/relationships/hyperlink" Target="http://www.jdr.com.np/" TargetMode="External"/><Relationship Id="rId12" Type="http://schemas.openxmlformats.org/officeDocument/2006/relationships/hyperlink" Target="http://www.forward.org.np/" TargetMode="External"/><Relationship Id="rId56" Type="http://schemas.openxmlformats.org/officeDocument/2006/relationships/hyperlink" Target="http://www.pujobcentral.org/" TargetMode="External"/><Relationship Id="rId15" Type="http://schemas.openxmlformats.org/officeDocument/2006/relationships/hyperlink" Target="http://www.vconsult.com.np/" TargetMode="External"/><Relationship Id="rId59" Type="http://schemas.openxmlformats.org/officeDocument/2006/relationships/hyperlink" Target="http://www.gopalfunpark.com.np/" TargetMode="External"/><Relationship Id="rId14" Type="http://schemas.openxmlformats.org/officeDocument/2006/relationships/hyperlink" Target="http://www.deshantarnirman.com.np/" TargetMode="External"/><Relationship Id="rId58" Type="http://schemas.openxmlformats.org/officeDocument/2006/relationships/hyperlink" Target="http://www.kisanpedia.com" TargetMode="External"/><Relationship Id="rId17" Type="http://schemas.openxmlformats.org/officeDocument/2006/relationships/hyperlink" Target="http://com.np/" TargetMode="External"/><Relationship Id="rId16" Type="http://schemas.openxmlformats.org/officeDocument/2006/relationships/hyperlink" Target="http://www.nigalecements.com.np/" TargetMode="External"/><Relationship Id="rId19" Type="http://schemas.openxmlformats.org/officeDocument/2006/relationships/hyperlink" Target="http://www.valleycollege.edu.np/" TargetMode="External"/><Relationship Id="rId18" Type="http://schemas.openxmlformats.org/officeDocument/2006/relationships/hyperlink" Target="http://www.dibyaguragain.com.np/"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kasturiacademy.com/" TargetMode="External"/><Relationship Id="rId42" Type="http://schemas.openxmlformats.org/officeDocument/2006/relationships/hyperlink" Target="https://yara-hotel-hotel.business.site/?utm_source=gmb&amp;utm_medium=referral" TargetMode="External"/><Relationship Id="rId41" Type="http://schemas.openxmlformats.org/officeDocument/2006/relationships/hyperlink" Target="http://vac.edu.np/" TargetMode="External"/><Relationship Id="rId44" Type="http://schemas.openxmlformats.org/officeDocument/2006/relationships/hyperlink" Target="http://verandah-hotel.com/" TargetMode="External"/><Relationship Id="rId43" Type="http://schemas.openxmlformats.org/officeDocument/2006/relationships/hyperlink" Target="http://verandah-hotel.com/" TargetMode="External"/><Relationship Id="rId46" Type="http://schemas.openxmlformats.org/officeDocument/2006/relationships/hyperlink" Target="https://www.nepalirika.com/" TargetMode="External"/><Relationship Id="rId45" Type="http://schemas.openxmlformats.org/officeDocument/2006/relationships/hyperlink" Target="http://www.gorakhahotel.com/" TargetMode="External"/><Relationship Id="rId48" Type="http://schemas.openxmlformats.org/officeDocument/2006/relationships/hyperlink" Target="https://www.oyorooms.com/NP/?utm_source=GMB_NP_SO&amp;utm_medium=Organic&amp;utm_campaign=NP_ITH001&amp;locale=en" TargetMode="External"/><Relationship Id="rId47" Type="http://schemas.openxmlformats.org/officeDocument/2006/relationships/hyperlink" Target="https://www.oyorooms.com/NP/?utm_source=GMB_NP_SO&amp;utm_medium=Organic&amp;utm_campaign=NP_BTN004&amp;locale=en" TargetMode="External"/><Relationship Id="rId49" Type="http://schemas.openxmlformats.org/officeDocument/2006/relationships/hyperlink" Target="https://premierhotel.com.np/" TargetMode="External"/><Relationship Id="rId102" Type="http://schemas.openxmlformats.org/officeDocument/2006/relationships/drawing" Target="../drawings/drawing5.xml"/><Relationship Id="rId101" Type="http://schemas.openxmlformats.org/officeDocument/2006/relationships/hyperlink" Target="http://www.mrmcampusilam.edu.np/" TargetMode="External"/><Relationship Id="rId100" Type="http://schemas.openxmlformats.org/officeDocument/2006/relationships/hyperlink" Target="http://damakcampus.edu.np/" TargetMode="External"/><Relationship Id="rId31" Type="http://schemas.openxmlformats.org/officeDocument/2006/relationships/hyperlink" Target="https://hotelmangotree.business.site" TargetMode="External"/><Relationship Id="rId30" Type="http://schemas.openxmlformats.org/officeDocument/2006/relationships/hyperlink" Target="https://www.oyorooms.com/NP/?utm_source=GMB_NP_SO&amp;utm_medium=Organic&amp;utm_campaign=NP_BTN006&amp;locale=en" TargetMode="External"/><Relationship Id="rId33" Type="http://schemas.openxmlformats.org/officeDocument/2006/relationships/hyperlink" Target="http://hotelswagatam.com.np/" TargetMode="External"/><Relationship Id="rId32" Type="http://schemas.openxmlformats.org/officeDocument/2006/relationships/hyperlink" Target="https://www.oyorooms.com/NP/?utm_source=GMB_NP_SO&amp;utm_medium=Organic&amp;utm_campaign=NP_BTN011&amp;locale=en" TargetMode="External"/><Relationship Id="rId35" Type="http://schemas.openxmlformats.org/officeDocument/2006/relationships/hyperlink" Target="http://www.sushmasecondaryschool.com/" TargetMode="External"/><Relationship Id="rId34" Type="http://schemas.openxmlformats.org/officeDocument/2006/relationships/hyperlink" Target="https://www.soshgsitahari.edu.np/" TargetMode="External"/><Relationship Id="rId37" Type="http://schemas.openxmlformats.org/officeDocument/2006/relationships/hyperlink" Target="http://sunsaricrystalacademy.com/" TargetMode="External"/><Relationship Id="rId36" Type="http://schemas.openxmlformats.org/officeDocument/2006/relationships/hyperlink" Target="http://itaharimodelschool.com/" TargetMode="External"/><Relationship Id="rId39" Type="http://schemas.openxmlformats.org/officeDocument/2006/relationships/hyperlink" Target="http://www.koshistjames.edu.np/" TargetMode="External"/><Relationship Id="rId38" Type="http://schemas.openxmlformats.org/officeDocument/2006/relationships/hyperlink" Target="http://www.bloom.edu.np/" TargetMode="External"/><Relationship Id="rId20" Type="http://schemas.openxmlformats.org/officeDocument/2006/relationships/hyperlink" Target="http://www.orchidcollege.edu.np/" TargetMode="External"/><Relationship Id="rId22" Type="http://schemas.openxmlformats.org/officeDocument/2006/relationships/hyperlink" Target="http://www.ismt.edu.np/" TargetMode="External"/><Relationship Id="rId21" Type="http://schemas.openxmlformats.org/officeDocument/2006/relationships/hyperlink" Target="http://www.ehss.edu.np/" TargetMode="External"/><Relationship Id="rId24" Type="http://schemas.openxmlformats.org/officeDocument/2006/relationships/hyperlink" Target="http://www.mmamc.edu.np/" TargetMode="External"/><Relationship Id="rId23" Type="http://schemas.openxmlformats.org/officeDocument/2006/relationships/hyperlink" Target="https://bicnepal.edu.np/" TargetMode="External"/><Relationship Id="rId26" Type="http://schemas.openxmlformats.org/officeDocument/2006/relationships/hyperlink" Target="http://hotelharrisonpalace.com/" TargetMode="External"/><Relationship Id="rId25" Type="http://schemas.openxmlformats.org/officeDocument/2006/relationships/hyperlink" Target="http://citypalace.com.np/" TargetMode="External"/><Relationship Id="rId28" Type="http://schemas.openxmlformats.org/officeDocument/2006/relationships/hyperlink" Target="http://hotelasiatique.com.np/" TargetMode="External"/><Relationship Id="rId27" Type="http://schemas.openxmlformats.org/officeDocument/2006/relationships/hyperlink" Target="http://www.bighotel.com.np/" TargetMode="External"/><Relationship Id="rId29" Type="http://schemas.openxmlformats.org/officeDocument/2006/relationships/hyperlink" Target="http://hotelpathivarainn.com/" TargetMode="External"/><Relationship Id="rId95" Type="http://schemas.openxmlformats.org/officeDocument/2006/relationships/hyperlink" Target="https://manakamanacollege.edu.np/" TargetMode="External"/><Relationship Id="rId94" Type="http://schemas.openxmlformats.org/officeDocument/2006/relationships/hyperlink" Target="https://devicampus.edu.np/" TargetMode="External"/><Relationship Id="rId97" Type="http://schemas.openxmlformats.org/officeDocument/2006/relationships/hyperlink" Target="http://ssp.edu.np/" TargetMode="External"/><Relationship Id="rId96" Type="http://schemas.openxmlformats.org/officeDocument/2006/relationships/hyperlink" Target="https://anarmanipubliccampus.edu.np/" TargetMode="External"/><Relationship Id="rId11" Type="http://schemas.openxmlformats.org/officeDocument/2006/relationships/hyperlink" Target="http://www.shikshadeep.edu.np/" TargetMode="External"/><Relationship Id="rId99" Type="http://schemas.openxmlformats.org/officeDocument/2006/relationships/hyperlink" Target="https://www.bnchospital.edu.np/" TargetMode="External"/><Relationship Id="rId10" Type="http://schemas.openxmlformats.org/officeDocument/2006/relationships/hyperlink" Target="http://www.paragon.edu.np/" TargetMode="External"/><Relationship Id="rId98" Type="http://schemas.openxmlformats.org/officeDocument/2006/relationships/hyperlink" Target="https://nbkspjhapa.edu.np/" TargetMode="External"/><Relationship Id="rId13" Type="http://schemas.openxmlformats.org/officeDocument/2006/relationships/hyperlink" Target="https://bkvmschool.com/" TargetMode="External"/><Relationship Id="rId12" Type="http://schemas.openxmlformats.org/officeDocument/2006/relationships/hyperlink" Target="http://www.dav.edu.np/" TargetMode="External"/><Relationship Id="rId91" Type="http://schemas.openxmlformats.org/officeDocument/2006/relationships/hyperlink" Target="http://www.aadarsha.edu.np/" TargetMode="External"/><Relationship Id="rId90" Type="http://schemas.openxmlformats.org/officeDocument/2006/relationships/hyperlink" Target="http://www.nidi.edu.np/" TargetMode="External"/><Relationship Id="rId93" Type="http://schemas.openxmlformats.org/officeDocument/2006/relationships/hyperlink" Target="http://amityeducation.edu.np/" TargetMode="External"/><Relationship Id="rId92" Type="http://schemas.openxmlformats.org/officeDocument/2006/relationships/hyperlink" Target="http://www.kanchanjungaschool.edu.np/" TargetMode="External"/><Relationship Id="rId15" Type="http://schemas.openxmlformats.org/officeDocument/2006/relationships/hyperlink" Target="http://www.dav.edu.np/" TargetMode="External"/><Relationship Id="rId14" Type="http://schemas.openxmlformats.org/officeDocument/2006/relationships/hyperlink" Target="https://www.kidzee.com/" TargetMode="External"/><Relationship Id="rId17" Type="http://schemas.openxmlformats.org/officeDocument/2006/relationships/hyperlink" Target="http://www.kshitiz.edu.np/" TargetMode="External"/><Relationship Id="rId16" Type="http://schemas.openxmlformats.org/officeDocument/2006/relationships/hyperlink" Target="http://pcst.com.np/" TargetMode="External"/><Relationship Id="rId19" Type="http://schemas.openxmlformats.org/officeDocument/2006/relationships/hyperlink" Target="http://himalayacollege.edu.np/" TargetMode="External"/><Relationship Id="rId18" Type="http://schemas.openxmlformats.org/officeDocument/2006/relationships/hyperlink" Target="http://www.cobass.edu.np/" TargetMode="External"/><Relationship Id="rId84" Type="http://schemas.openxmlformats.org/officeDocument/2006/relationships/hyperlink" Target="http://www.lfes.edu.np/" TargetMode="External"/><Relationship Id="rId83" Type="http://schemas.openxmlformats.org/officeDocument/2006/relationships/hyperlink" Target="https://www.oyorooms.com/NP/?utm_source=GMB_NP_SO&amp;utm_medium=Organic&amp;utm_campaign=NP_KKV004&amp;locale=en" TargetMode="External"/><Relationship Id="rId86" Type="http://schemas.openxmlformats.org/officeDocument/2006/relationships/hyperlink" Target="http://mohanmaya.edu.np/" TargetMode="External"/><Relationship Id="rId85" Type="http://schemas.openxmlformats.org/officeDocument/2006/relationships/hyperlink" Target="http://als.edu.np/" TargetMode="External"/><Relationship Id="rId88" Type="http://schemas.openxmlformats.org/officeDocument/2006/relationships/hyperlink" Target="http://www.nawodayafunmin.edu.np/" TargetMode="External"/><Relationship Id="rId87" Type="http://schemas.openxmlformats.org/officeDocument/2006/relationships/hyperlink" Target="http://devbhumischool.edu.np/" TargetMode="External"/><Relationship Id="rId89" Type="http://schemas.openxmlformats.org/officeDocument/2006/relationships/hyperlink" Target="http://tower-temple-higher-secondary-school.business.site/" TargetMode="External"/><Relationship Id="rId80" Type="http://schemas.openxmlformats.org/officeDocument/2006/relationships/hyperlink" Target="http://www.hotelqualitykvt.com/" TargetMode="External"/><Relationship Id="rId82" Type="http://schemas.openxmlformats.org/officeDocument/2006/relationships/hyperlink" Target="https://hotelmechicrown.com/" TargetMode="External"/><Relationship Id="rId81" Type="http://schemas.openxmlformats.org/officeDocument/2006/relationships/hyperlink" Target="http://www.hotelholidayhome.com.np/" TargetMode="External"/><Relationship Id="rId1" Type="http://schemas.openxmlformats.org/officeDocument/2006/relationships/hyperlink" Target="http://www.dpsbiratnagar.edu.np/" TargetMode="External"/><Relationship Id="rId2" Type="http://schemas.openxmlformats.org/officeDocument/2006/relationships/hyperlink" Target="http://stmarysbrt.com/" TargetMode="External"/><Relationship Id="rId3" Type="http://schemas.openxmlformats.org/officeDocument/2006/relationships/hyperlink" Target="http://www.adarshaschool.edu.np/" TargetMode="External"/><Relationship Id="rId4" Type="http://schemas.openxmlformats.org/officeDocument/2006/relationships/hyperlink" Target="http://www.everestsecondaryschool.com/" TargetMode="External"/><Relationship Id="rId9" Type="http://schemas.openxmlformats.org/officeDocument/2006/relationships/hyperlink" Target="https://sagarmathaschool.edu.np/" TargetMode="External"/><Relationship Id="rId5" Type="http://schemas.openxmlformats.org/officeDocument/2006/relationships/hyperlink" Target="http://ehss.edu.np/" TargetMode="External"/><Relationship Id="rId6" Type="http://schemas.openxmlformats.org/officeDocument/2006/relationships/hyperlink" Target="http://mehss.edu.np/" TargetMode="External"/><Relationship Id="rId7" Type="http://schemas.openxmlformats.org/officeDocument/2006/relationships/hyperlink" Target="http://www.orchidcollege.edu.np/" TargetMode="External"/><Relationship Id="rId8" Type="http://schemas.openxmlformats.org/officeDocument/2006/relationships/hyperlink" Target="http://arnikofoundation.edu.np/" TargetMode="External"/><Relationship Id="rId73" Type="http://schemas.openxmlformats.org/officeDocument/2006/relationships/hyperlink" Target="https://hotelsnowview.com/" TargetMode="External"/><Relationship Id="rId72" Type="http://schemas.openxmlformats.org/officeDocument/2006/relationships/hyperlink" Target="http://www.jubilanteliteacademy.edu.np/" TargetMode="External"/><Relationship Id="rId75" Type="http://schemas.openxmlformats.org/officeDocument/2006/relationships/hyperlink" Target="http://sites.google.com/view/fyafulla/home" TargetMode="External"/><Relationship Id="rId74" Type="http://schemas.openxmlformats.org/officeDocument/2006/relationships/hyperlink" Target="https://hotelantubisawni.wixsite.com/mysite" TargetMode="External"/><Relationship Id="rId77" Type="http://schemas.openxmlformats.org/officeDocument/2006/relationships/hyperlink" Target="https://hotel-simsarlodge.business.site/?utm_source=gmb&amp;utm_medium=referral" TargetMode="External"/><Relationship Id="rId76" Type="http://schemas.openxmlformats.org/officeDocument/2006/relationships/hyperlink" Target="https://nepalirika.com/" TargetMode="External"/><Relationship Id="rId79" Type="http://schemas.openxmlformats.org/officeDocument/2006/relationships/hyperlink" Target="https://hotelthekingsbury.com/" TargetMode="External"/><Relationship Id="rId78" Type="http://schemas.openxmlformats.org/officeDocument/2006/relationships/hyperlink" Target="http://www.siddharthabiz.com/" TargetMode="External"/><Relationship Id="rId71" Type="http://schemas.openxmlformats.org/officeDocument/2006/relationships/hyperlink" Target="http://www.samataeast.com/" TargetMode="External"/><Relationship Id="rId70" Type="http://schemas.openxmlformats.org/officeDocument/2006/relationships/hyperlink" Target="http://www.montessorischoolilam.edu.np/" TargetMode="External"/><Relationship Id="rId62" Type="http://schemas.openxmlformats.org/officeDocument/2006/relationships/hyperlink" Target="https://theparadisecottages.business.site/?utm_source=gmb&amp;utm_medium=referral" TargetMode="External"/><Relationship Id="rId61" Type="http://schemas.openxmlformats.org/officeDocument/2006/relationships/hyperlink" Target="https://chintapu-homestay.business.site/?utm_source=gmb&amp;utm_medium=referral" TargetMode="External"/><Relationship Id="rId64" Type="http://schemas.openxmlformats.org/officeDocument/2006/relationships/hyperlink" Target="http://habresnest.com/" TargetMode="External"/><Relationship Id="rId63" Type="http://schemas.openxmlformats.org/officeDocument/2006/relationships/hyperlink" Target="http://www.panoramahotel.com.np/" TargetMode="External"/><Relationship Id="rId66" Type="http://schemas.openxmlformats.org/officeDocument/2006/relationships/hyperlink" Target="http://www.dokoresort.com/" TargetMode="External"/><Relationship Id="rId65" Type="http://schemas.openxmlformats.org/officeDocument/2006/relationships/hyperlink" Target="https://hotelgreencarpet.business.site/" TargetMode="External"/><Relationship Id="rId68" Type="http://schemas.openxmlformats.org/officeDocument/2006/relationships/hyperlink" Target="https://heritageschool.edu.np/" TargetMode="External"/><Relationship Id="rId67" Type="http://schemas.openxmlformats.org/officeDocument/2006/relationships/hyperlink" Target="https://hotel-viewpoint-lodge.business.site/?utm_source=gmb&amp;utm_medium=referral" TargetMode="External"/><Relationship Id="rId60" Type="http://schemas.openxmlformats.org/officeDocument/2006/relationships/hyperlink" Target="http://www.hoteleastonblue.com/" TargetMode="External"/><Relationship Id="rId69" Type="http://schemas.openxmlformats.org/officeDocument/2006/relationships/hyperlink" Target="https://heritageschool.edu.np/" TargetMode="External"/><Relationship Id="rId51" Type="http://schemas.openxmlformats.org/officeDocument/2006/relationships/hyperlink" Target="https://royalresortitahari.business.site/" TargetMode="External"/><Relationship Id="rId50" Type="http://schemas.openxmlformats.org/officeDocument/2006/relationships/hyperlink" Target="https://royalresortitahari.business.site/" TargetMode="External"/><Relationship Id="rId53" Type="http://schemas.openxmlformats.org/officeDocument/2006/relationships/hyperlink" Target="http://shisha.netlify.app/" TargetMode="External"/><Relationship Id="rId52" Type="http://schemas.openxmlformats.org/officeDocument/2006/relationships/hyperlink" Target="https://premierhotel.com.np/" TargetMode="External"/><Relationship Id="rId55" Type="http://schemas.openxmlformats.org/officeDocument/2006/relationships/hyperlink" Target="http://suryodayadamak.edu.np/" TargetMode="External"/><Relationship Id="rId54" Type="http://schemas.openxmlformats.org/officeDocument/2006/relationships/hyperlink" Target="https://himalayadmk.edu.np/" TargetMode="External"/><Relationship Id="rId57" Type="http://schemas.openxmlformats.org/officeDocument/2006/relationships/hyperlink" Target="http://eabs.edu.np/" TargetMode="External"/><Relationship Id="rId56" Type="http://schemas.openxmlformats.org/officeDocument/2006/relationships/hyperlink" Target="http://www.saraswatidamak.edu.np/" TargetMode="External"/><Relationship Id="rId59" Type="http://schemas.openxmlformats.org/officeDocument/2006/relationships/hyperlink" Target="https://msiddhartha.edu.np/" TargetMode="External"/><Relationship Id="rId58" Type="http://schemas.openxmlformats.org/officeDocument/2006/relationships/hyperlink" Target="https://stagnes-school.business.site/?utm_source=gmb&amp;utm_medium=referra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mailto:info@hulasfood.com" TargetMode="External"/><Relationship Id="rId42" Type="http://schemas.openxmlformats.org/officeDocument/2006/relationships/hyperlink" Target="mailto:info@hulasfood.com" TargetMode="External"/><Relationship Id="rId41" Type="http://schemas.openxmlformats.org/officeDocument/2006/relationships/hyperlink" Target="mailto:surendra@golchha.com" TargetMode="External"/><Relationship Id="rId44" Type="http://schemas.openxmlformats.org/officeDocument/2006/relationships/hyperlink" Target="mailto:brt@klduargroup.com" TargetMode="External"/><Relationship Id="rId43" Type="http://schemas.openxmlformats.org/officeDocument/2006/relationships/hyperlink" Target="mailto:surendra@golchha.com" TargetMode="External"/><Relationship Id="rId46" Type="http://schemas.openxmlformats.org/officeDocument/2006/relationships/hyperlink" Target="mailto:info@plo.com.np" TargetMode="External"/><Relationship Id="rId45" Type="http://schemas.openxmlformats.org/officeDocument/2006/relationships/hyperlink" Target="mailto:info@asinthaifoods.com" TargetMode="External"/><Relationship Id="rId107" Type="http://schemas.openxmlformats.org/officeDocument/2006/relationships/hyperlink" Target="mailto:accbrt.np@gmail.com" TargetMode="External"/><Relationship Id="rId106" Type="http://schemas.openxmlformats.org/officeDocument/2006/relationships/hyperlink" Target="mailto:rcsbrt@wlink.com.np" TargetMode="External"/><Relationship Id="rId105" Type="http://schemas.openxmlformats.org/officeDocument/2006/relationships/hyperlink" Target="mailto:hotelasiatique@gmail.com" TargetMode="External"/><Relationship Id="rId104" Type="http://schemas.openxmlformats.org/officeDocument/2006/relationships/hyperlink" Target="mailto:bagmatioil123@gmail.com" TargetMode="External"/><Relationship Id="rId109" Type="http://schemas.openxmlformats.org/officeDocument/2006/relationships/hyperlink" Target="mailto:murarka@gmail.com" TargetMode="External"/><Relationship Id="rId108" Type="http://schemas.openxmlformats.org/officeDocument/2006/relationships/hyperlink" Target="mailto:ashishjatiya@gmail.com" TargetMode="External"/><Relationship Id="rId48" Type="http://schemas.openxmlformats.org/officeDocument/2006/relationships/hyperlink" Target="mailto:bagmatigroup1@gmail.com" TargetMode="External"/><Relationship Id="rId47" Type="http://schemas.openxmlformats.org/officeDocument/2006/relationships/hyperlink" Target="mailto:lotusindustries13@gmail.com" TargetMode="External"/><Relationship Id="rId49" Type="http://schemas.openxmlformats.org/officeDocument/2006/relationships/hyperlink" Target="mailto:bagmatigroup1@gmail.com" TargetMode="External"/><Relationship Id="rId103" Type="http://schemas.openxmlformats.org/officeDocument/2006/relationships/hyperlink" Target="mailto:sambhubiswas87@yahoo.com" TargetMode="External"/><Relationship Id="rId102" Type="http://schemas.openxmlformats.org/officeDocument/2006/relationships/hyperlink" Target="mailto:sonigroup@gmail.com" TargetMode="External"/><Relationship Id="rId101" Type="http://schemas.openxmlformats.org/officeDocument/2006/relationships/hyperlink" Target="mailto:grihalaxmigas.co.@hotmail.com" TargetMode="External"/><Relationship Id="rId100" Type="http://schemas.openxmlformats.org/officeDocument/2006/relationships/hyperlink" Target="mailto:madan_kc85@yahoo.com" TargetMode="External"/><Relationship Id="rId31" Type="http://schemas.openxmlformats.org/officeDocument/2006/relationships/hyperlink" Target="mailto:devenara@devenaragroup.com" TargetMode="External"/><Relationship Id="rId30" Type="http://schemas.openxmlformats.org/officeDocument/2006/relationships/hyperlink" Target="mailto:devenara@devenaragroup.com" TargetMode="External"/><Relationship Id="rId33" Type="http://schemas.openxmlformats.org/officeDocument/2006/relationships/hyperlink" Target="mailto:devenara@devenaragroup.com" TargetMode="External"/><Relationship Id="rId32" Type="http://schemas.openxmlformats.org/officeDocument/2006/relationships/hyperlink" Target="mailto:info@asinthaifoods.com" TargetMode="External"/><Relationship Id="rId35" Type="http://schemas.openxmlformats.org/officeDocument/2006/relationships/hyperlink" Target="mailto:info@hulaswireindustries.com" TargetMode="External"/><Relationship Id="rId34" Type="http://schemas.openxmlformats.org/officeDocument/2006/relationships/hyperlink" Target="mailto:devenara@devenaragroup.com" TargetMode="External"/><Relationship Id="rId37" Type="http://schemas.openxmlformats.org/officeDocument/2006/relationships/hyperlink" Target="mailto:hulasmetal@gmail.com" TargetMode="External"/><Relationship Id="rId36" Type="http://schemas.openxmlformats.org/officeDocument/2006/relationships/hyperlink" Target="mailto:adm@hulaswireindustries.com" TargetMode="External"/><Relationship Id="rId39" Type="http://schemas.openxmlformats.org/officeDocument/2006/relationships/hyperlink" Target="mailto:surendra@golchha.com" TargetMode="External"/><Relationship Id="rId38" Type="http://schemas.openxmlformats.org/officeDocument/2006/relationships/hyperlink" Target="mailto:hulasmetal@gmail.com" TargetMode="External"/><Relationship Id="rId20" Type="http://schemas.openxmlformats.org/officeDocument/2006/relationships/hyperlink" Target="http://legalarihantgroupltd.com" TargetMode="External"/><Relationship Id="rId22" Type="http://schemas.openxmlformats.org/officeDocument/2006/relationships/hyperlink" Target="http://legalarihantgroupltd.com" TargetMode="External"/><Relationship Id="rId21" Type="http://schemas.openxmlformats.org/officeDocument/2006/relationships/hyperlink" Target="http://legalarihantgroupltd.com" TargetMode="External"/><Relationship Id="rId24" Type="http://schemas.openxmlformats.org/officeDocument/2006/relationships/hyperlink" Target="mailto:ictorynepal@gmail.com" TargetMode="External"/><Relationship Id="rId23" Type="http://schemas.openxmlformats.org/officeDocument/2006/relationships/hyperlink" Target="http://legalarihantgroupltd.com" TargetMode="External"/><Relationship Id="rId129" Type="http://schemas.openxmlformats.org/officeDocument/2006/relationships/hyperlink" Target="mailto:omshreesupplier@gmail.com" TargetMode="External"/><Relationship Id="rId128" Type="http://schemas.openxmlformats.org/officeDocument/2006/relationships/hyperlink" Target="mailto:jankipoly@ymail.com" TargetMode="External"/><Relationship Id="rId127" Type="http://schemas.openxmlformats.org/officeDocument/2006/relationships/hyperlink" Target="mailto:jankipoly@ymail.com" TargetMode="External"/><Relationship Id="rId126" Type="http://schemas.openxmlformats.org/officeDocument/2006/relationships/hyperlink" Target="mailto:binod.poudel07@gmail.com" TargetMode="External"/><Relationship Id="rId26" Type="http://schemas.openxmlformats.org/officeDocument/2006/relationships/hyperlink" Target="mailto:twpnepal@gmail.com" TargetMode="External"/><Relationship Id="rId121" Type="http://schemas.openxmlformats.org/officeDocument/2006/relationships/hyperlink" Target="mailto:arihantpolypacks@gmail.com" TargetMode="External"/><Relationship Id="rId25" Type="http://schemas.openxmlformats.org/officeDocument/2006/relationships/hyperlink" Target="mailto:arun@rathiadhesive.com" TargetMode="External"/><Relationship Id="rId120" Type="http://schemas.openxmlformats.org/officeDocument/2006/relationships/hyperlink" Target="mailto:rkg@golchha.com" TargetMode="External"/><Relationship Id="rId28" Type="http://schemas.openxmlformats.org/officeDocument/2006/relationships/hyperlink" Target="mailto:amtechmedicine@yahoo.com" TargetMode="External"/><Relationship Id="rId27" Type="http://schemas.openxmlformats.org/officeDocument/2006/relationships/hyperlink" Target="mailto:agrawalvivek1979@gmail.com" TargetMode="External"/><Relationship Id="rId125" Type="http://schemas.openxmlformats.org/officeDocument/2006/relationships/hyperlink" Target="mailto:binod.poudel07@gmail.com" TargetMode="External"/><Relationship Id="rId29" Type="http://schemas.openxmlformats.org/officeDocument/2006/relationships/hyperlink" Target="mailto:khatryrajan@yahoo.com" TargetMode="External"/><Relationship Id="rId124" Type="http://schemas.openxmlformats.org/officeDocument/2006/relationships/hyperlink" Target="mailto:meghametal@nns.com.np" TargetMode="External"/><Relationship Id="rId123" Type="http://schemas.openxmlformats.org/officeDocument/2006/relationships/hyperlink" Target="mailto:admin@fujima.org.np" TargetMode="External"/><Relationship Id="rId122" Type="http://schemas.openxmlformats.org/officeDocument/2006/relationships/hyperlink" Target="mailto:rkg@golchha.com" TargetMode="External"/><Relationship Id="rId95" Type="http://schemas.openxmlformats.org/officeDocument/2006/relationships/hyperlink" Target="mailto:purwanchaldistillery99@yahoo.com" TargetMode="External"/><Relationship Id="rId94" Type="http://schemas.openxmlformats.org/officeDocument/2006/relationships/hyperlink" Target="mailto:khagendrasitaula@gmail.com" TargetMode="External"/><Relationship Id="rId97" Type="http://schemas.openxmlformats.org/officeDocument/2006/relationships/hyperlink" Target="mailto:sonigroup@gmail.com" TargetMode="External"/><Relationship Id="rId96" Type="http://schemas.openxmlformats.org/officeDocument/2006/relationships/hyperlink" Target="mailto:sonigroup@gmail.com" TargetMode="External"/><Relationship Id="rId11" Type="http://schemas.openxmlformats.org/officeDocument/2006/relationships/hyperlink" Target="mailto:utsavbrt@gmail.com" TargetMode="External"/><Relationship Id="rId99" Type="http://schemas.openxmlformats.org/officeDocument/2006/relationships/hyperlink" Target="mailto:purwanchal@gmail.com" TargetMode="External"/><Relationship Id="rId10" Type="http://schemas.openxmlformats.org/officeDocument/2006/relationships/hyperlink" Target="mailto:rktodi.titex@gmail.com" TargetMode="External"/><Relationship Id="rId98" Type="http://schemas.openxmlformats.org/officeDocument/2006/relationships/hyperlink" Target="mailto:sonigroup@gmail.com" TargetMode="External"/><Relationship Id="rId13" Type="http://schemas.openxmlformats.org/officeDocument/2006/relationships/hyperlink" Target="mailto:pktu.ssu@gmail.com" TargetMode="External"/><Relationship Id="rId12" Type="http://schemas.openxmlformats.org/officeDocument/2006/relationships/hyperlink" Target="mailto:chananunq@yahoo.com" TargetMode="External"/><Relationship Id="rId91" Type="http://schemas.openxmlformats.org/officeDocument/2006/relationships/hyperlink" Target="mailto:jbbnepal@gmail.com" TargetMode="External"/><Relationship Id="rId90" Type="http://schemas.openxmlformats.org/officeDocument/2006/relationships/hyperlink" Target="mailto:jbbnepal@gmail.com" TargetMode="External"/><Relationship Id="rId93" Type="http://schemas.openxmlformats.org/officeDocument/2006/relationships/hyperlink" Target="mailto:catchmesrens@gmail.com" TargetMode="External"/><Relationship Id="rId92" Type="http://schemas.openxmlformats.org/officeDocument/2006/relationships/hyperlink" Target="mailto:jcmrouniyar@gmail.com" TargetMode="External"/><Relationship Id="rId118" Type="http://schemas.openxmlformats.org/officeDocument/2006/relationships/hyperlink" Target="mailto:bds_com@yahoo.com" TargetMode="External"/><Relationship Id="rId117" Type="http://schemas.openxmlformats.org/officeDocument/2006/relationships/hyperlink" Target="mailto:rijalko_orgn@hotmail.com" TargetMode="External"/><Relationship Id="rId116" Type="http://schemas.openxmlformats.org/officeDocument/2006/relationships/hyperlink" Target="mailto:murarka@gmail.com" TargetMode="External"/><Relationship Id="rId115" Type="http://schemas.openxmlformats.org/officeDocument/2006/relationships/hyperlink" Target="mailto:murarka@gmail.com" TargetMode="External"/><Relationship Id="rId119" Type="http://schemas.openxmlformats.org/officeDocument/2006/relationships/hyperlink" Target="mailto:skoiralabirat@gmail.com" TargetMode="External"/><Relationship Id="rId15" Type="http://schemas.openxmlformats.org/officeDocument/2006/relationships/hyperlink" Target="mailto:pradeep@shardagroup.com" TargetMode="External"/><Relationship Id="rId110" Type="http://schemas.openxmlformats.org/officeDocument/2006/relationships/hyperlink" Target="mailto:murarka@gmail.com" TargetMode="External"/><Relationship Id="rId14" Type="http://schemas.openxmlformats.org/officeDocument/2006/relationships/hyperlink" Target="mailto:pktu.ssu@gmail.com" TargetMode="External"/><Relationship Id="rId17" Type="http://schemas.openxmlformats.org/officeDocument/2006/relationships/hyperlink" Target="mailto:jayshreecompanyple@gmail.com" TargetMode="External"/><Relationship Id="rId16" Type="http://schemas.openxmlformats.org/officeDocument/2006/relationships/hyperlink" Target="mailto:jayshreeputech@gmail.com" TargetMode="External"/><Relationship Id="rId19" Type="http://schemas.openxmlformats.org/officeDocument/2006/relationships/hyperlink" Target="http://legalarihantgroupltd.com" TargetMode="External"/><Relationship Id="rId114" Type="http://schemas.openxmlformats.org/officeDocument/2006/relationships/hyperlink" Target="mailto:murarka@gmail.com" TargetMode="External"/><Relationship Id="rId18" Type="http://schemas.openxmlformats.org/officeDocument/2006/relationships/hyperlink" Target="mailto:stshahbrt@gmail.com" TargetMode="External"/><Relationship Id="rId113" Type="http://schemas.openxmlformats.org/officeDocument/2006/relationships/hyperlink" Target="mailto:murarka@gmail.com" TargetMode="External"/><Relationship Id="rId112" Type="http://schemas.openxmlformats.org/officeDocument/2006/relationships/hyperlink" Target="mailto:murarka@gmail.com" TargetMode="External"/><Relationship Id="rId111" Type="http://schemas.openxmlformats.org/officeDocument/2006/relationships/hyperlink" Target="mailto:murarka@gmail.com" TargetMode="External"/><Relationship Id="rId84" Type="http://schemas.openxmlformats.org/officeDocument/2006/relationships/hyperlink" Target="mailto:aaryanwires@gmail.com" TargetMode="External"/><Relationship Id="rId83" Type="http://schemas.openxmlformats.org/officeDocument/2006/relationships/hyperlink" Target="mailto:annat.phuse@hotmail.com" TargetMode="External"/><Relationship Id="rId86" Type="http://schemas.openxmlformats.org/officeDocument/2006/relationships/hyperlink" Target="mailto:csrmbrt@gmail.com" TargetMode="External"/><Relationship Id="rId85" Type="http://schemas.openxmlformats.org/officeDocument/2006/relationships/hyperlink" Target="mailto:csrmbrt@gmail.com" TargetMode="External"/><Relationship Id="rId88" Type="http://schemas.openxmlformats.org/officeDocument/2006/relationships/hyperlink" Target="mailto:murari.khatiwada11@gmail.com" TargetMode="External"/><Relationship Id="rId150" Type="http://schemas.openxmlformats.org/officeDocument/2006/relationships/hyperlink" Target="mailto:info@rathigroup.net" TargetMode="External"/><Relationship Id="rId87" Type="http://schemas.openxmlformats.org/officeDocument/2006/relationships/hyperlink" Target="mailto:nepalmotor@gmail.com" TargetMode="External"/><Relationship Id="rId89" Type="http://schemas.openxmlformats.org/officeDocument/2006/relationships/hyperlink" Target="mailto:murari.khatiwada11@gmail.com" TargetMode="External"/><Relationship Id="rId80" Type="http://schemas.openxmlformats.org/officeDocument/2006/relationships/hyperlink" Target="mailto:rimagasudhyog@gmail.com" TargetMode="External"/><Relationship Id="rId82" Type="http://schemas.openxmlformats.org/officeDocument/2006/relationships/hyperlink" Target="mailto:sugamrosin@gmail.com" TargetMode="External"/><Relationship Id="rId81" Type="http://schemas.openxmlformats.org/officeDocument/2006/relationships/hyperlink" Target="mailto:kamakhyagas@gmail.com" TargetMode="External"/><Relationship Id="rId1" Type="http://schemas.openxmlformats.org/officeDocument/2006/relationships/hyperlink" Target="mailto:annapurnaslipper@yahoo.com" TargetMode="External"/><Relationship Id="rId2" Type="http://schemas.openxmlformats.org/officeDocument/2006/relationships/hyperlink" Target="mailto:druk@rijaltashi.com.np" TargetMode="External"/><Relationship Id="rId3" Type="http://schemas.openxmlformats.org/officeDocument/2006/relationships/hyperlink" Target="http://gmail.com/" TargetMode="External"/><Relationship Id="rId149" Type="http://schemas.openxmlformats.org/officeDocument/2006/relationships/hyperlink" Target="mailto:krmpurchase@gmail.com" TargetMode="External"/><Relationship Id="rId4" Type="http://schemas.openxmlformats.org/officeDocument/2006/relationships/hyperlink" Target="http://gmail.com/" TargetMode="External"/><Relationship Id="rId148" Type="http://schemas.openxmlformats.org/officeDocument/2006/relationships/hyperlink" Target="mailto:krmpurchase@gmail.com" TargetMode="External"/><Relationship Id="rId9" Type="http://schemas.openxmlformats.org/officeDocument/2006/relationships/hyperlink" Target="mailto:ktodi.titex@gmail.com" TargetMode="External"/><Relationship Id="rId143" Type="http://schemas.openxmlformats.org/officeDocument/2006/relationships/hyperlink" Target="mailto:pwp@sardaonline.com" TargetMode="External"/><Relationship Id="rId142" Type="http://schemas.openxmlformats.org/officeDocument/2006/relationships/hyperlink" Target="mailto:reenakishore@hotmail.com" TargetMode="External"/><Relationship Id="rId141" Type="http://schemas.openxmlformats.org/officeDocument/2006/relationships/hyperlink" Target="mailto:sunildhanawat@hotmail.com" TargetMode="External"/><Relationship Id="rId140" Type="http://schemas.openxmlformats.org/officeDocument/2006/relationships/hyperlink" Target="mailto:sunildhanawat@hotmail.com" TargetMode="External"/><Relationship Id="rId5" Type="http://schemas.openxmlformats.org/officeDocument/2006/relationships/hyperlink" Target="mailto:manojkm.dutta@gmail.com" TargetMode="External"/><Relationship Id="rId147" Type="http://schemas.openxmlformats.org/officeDocument/2006/relationships/hyperlink" Target="mailto:krmpurchase@gmail.com" TargetMode="External"/><Relationship Id="rId6" Type="http://schemas.openxmlformats.org/officeDocument/2006/relationships/hyperlink" Target="mailto:sunfeedspltd@gmail.com" TargetMode="External"/><Relationship Id="rId146" Type="http://schemas.openxmlformats.org/officeDocument/2006/relationships/hyperlink" Target="mailto:pawan@shardagroup.com.np" TargetMode="External"/><Relationship Id="rId7" Type="http://schemas.openxmlformats.org/officeDocument/2006/relationships/hyperlink" Target="mailto:sandip@marvel.com.np" TargetMode="External"/><Relationship Id="rId145" Type="http://schemas.openxmlformats.org/officeDocument/2006/relationships/hyperlink" Target="mailto:shyampoudyalbrt@gmail.com" TargetMode="External"/><Relationship Id="rId8" Type="http://schemas.openxmlformats.org/officeDocument/2006/relationships/hyperlink" Target="mailto:praveengroup2014@gmail.com" TargetMode="External"/><Relationship Id="rId144" Type="http://schemas.openxmlformats.org/officeDocument/2006/relationships/hyperlink" Target="mailto:npec@sardaonline.com" TargetMode="External"/><Relationship Id="rId73" Type="http://schemas.openxmlformats.org/officeDocument/2006/relationships/hyperlink" Target="mailto:accdata85@gmail.com" TargetMode="External"/><Relationship Id="rId72" Type="http://schemas.openxmlformats.org/officeDocument/2006/relationships/hyperlink" Target="mailto:kabragroup@gmail.com" TargetMode="External"/><Relationship Id="rId75" Type="http://schemas.openxmlformats.org/officeDocument/2006/relationships/hyperlink" Target="mailto:accdata85@gmail.com" TargetMode="External"/><Relationship Id="rId74" Type="http://schemas.openxmlformats.org/officeDocument/2006/relationships/hyperlink" Target="mailto:kabragroup@gmail.com" TargetMode="External"/><Relationship Id="rId77" Type="http://schemas.openxmlformats.org/officeDocument/2006/relationships/hyperlink" Target="mailto:accdata85@gmail.com" TargetMode="External"/><Relationship Id="rId76" Type="http://schemas.openxmlformats.org/officeDocument/2006/relationships/hyperlink" Target="mailto:kabragroup@gmail.com" TargetMode="External"/><Relationship Id="rId79" Type="http://schemas.openxmlformats.org/officeDocument/2006/relationships/hyperlink" Target="mailto:mukeshupadhyay28@gmail.com" TargetMode="External"/><Relationship Id="rId78" Type="http://schemas.openxmlformats.org/officeDocument/2006/relationships/hyperlink" Target="mailto:kabragroup@gmail.com" TargetMode="External"/><Relationship Id="rId71" Type="http://schemas.openxmlformats.org/officeDocument/2006/relationships/hyperlink" Target="mailto:accdata85@gmail.com" TargetMode="External"/><Relationship Id="rId70" Type="http://schemas.openxmlformats.org/officeDocument/2006/relationships/hyperlink" Target="mailto:kabragroup@gmail.com" TargetMode="External"/><Relationship Id="rId139" Type="http://schemas.openxmlformats.org/officeDocument/2006/relationships/hyperlink" Target="mailto:risob.dahal@gmail.com" TargetMode="External"/><Relationship Id="rId138" Type="http://schemas.openxmlformats.org/officeDocument/2006/relationships/hyperlink" Target="mailto:prativarizaloli@gmail.com" TargetMode="External"/><Relationship Id="rId137" Type="http://schemas.openxmlformats.org/officeDocument/2006/relationships/hyperlink" Target="mailto:udarhsan_ith@yahoo.com" TargetMode="External"/><Relationship Id="rId132" Type="http://schemas.openxmlformats.org/officeDocument/2006/relationships/hyperlink" Target="mailto:bagmatiplastic@gmail.com" TargetMode="External"/><Relationship Id="rId131" Type="http://schemas.openxmlformats.org/officeDocument/2006/relationships/hyperlink" Target="http://infoerandbgroupnepal.com" TargetMode="External"/><Relationship Id="rId130" Type="http://schemas.openxmlformats.org/officeDocument/2006/relationships/hyperlink" Target="mailto:binod.poudel07@gmail.com" TargetMode="External"/><Relationship Id="rId136" Type="http://schemas.openxmlformats.org/officeDocument/2006/relationships/hyperlink" Target="mailto:niroulatara@hotmail.com" TargetMode="External"/><Relationship Id="rId135" Type="http://schemas.openxmlformats.org/officeDocument/2006/relationships/hyperlink" Target="mailto:asinfeedsbrt@gmail.com" TargetMode="External"/><Relationship Id="rId134" Type="http://schemas.openxmlformats.org/officeDocument/2006/relationships/hyperlink" Target="mailto:asinfeedsbrt@gmail.com" TargetMode="External"/><Relationship Id="rId133" Type="http://schemas.openxmlformats.org/officeDocument/2006/relationships/hyperlink" Target="mailto:surananepal@gmail.com" TargetMode="External"/><Relationship Id="rId62" Type="http://schemas.openxmlformats.org/officeDocument/2006/relationships/hyperlink" Target="mailto:sonigroup@gmail.com" TargetMode="External"/><Relationship Id="rId61" Type="http://schemas.openxmlformats.org/officeDocument/2006/relationships/hyperlink" Target="mailto:nkochar@gmail.com" TargetMode="External"/><Relationship Id="rId64" Type="http://schemas.openxmlformats.org/officeDocument/2006/relationships/hyperlink" Target="mailto:kabragroup@gmail.com" TargetMode="External"/><Relationship Id="rId63" Type="http://schemas.openxmlformats.org/officeDocument/2006/relationships/hyperlink" Target="mailto:accdata85@gmail.com" TargetMode="External"/><Relationship Id="rId66" Type="http://schemas.openxmlformats.org/officeDocument/2006/relationships/hyperlink" Target="mailto:kabragroup@gmail.com" TargetMode="External"/><Relationship Id="rId65" Type="http://schemas.openxmlformats.org/officeDocument/2006/relationships/hyperlink" Target="mailto:accdata85@gmail.com" TargetMode="External"/><Relationship Id="rId68" Type="http://schemas.openxmlformats.org/officeDocument/2006/relationships/hyperlink" Target="mailto:kabragroup@gmail.com" TargetMode="External"/><Relationship Id="rId67" Type="http://schemas.openxmlformats.org/officeDocument/2006/relationships/hyperlink" Target="mailto:accdata85@gmail.com" TargetMode="External"/><Relationship Id="rId60" Type="http://schemas.openxmlformats.org/officeDocument/2006/relationships/hyperlink" Target="mailto:bhomiyaindustries@gmail.com" TargetMode="External"/><Relationship Id="rId69" Type="http://schemas.openxmlformats.org/officeDocument/2006/relationships/hyperlink" Target="mailto:accdata85@gmail.com" TargetMode="External"/><Relationship Id="rId51" Type="http://schemas.openxmlformats.org/officeDocument/2006/relationships/hyperlink" Target="mailto:ukesh.jay@gmail.com" TargetMode="External"/><Relationship Id="rId50" Type="http://schemas.openxmlformats.org/officeDocument/2006/relationships/hyperlink" Target="mailto:lklohia@pragatinepal.com" TargetMode="External"/><Relationship Id="rId53" Type="http://schemas.openxmlformats.org/officeDocument/2006/relationships/hyperlink" Target="mailto:friendly.vips@gmail.com" TargetMode="External"/><Relationship Id="rId52" Type="http://schemas.openxmlformats.org/officeDocument/2006/relationships/hyperlink" Target="mailto:hilltake2009@gmail.com" TargetMode="External"/><Relationship Id="rId55" Type="http://schemas.openxmlformats.org/officeDocument/2006/relationships/hyperlink" Target="mailto:friendly.vips@gmail.com" TargetMode="External"/><Relationship Id="rId54" Type="http://schemas.openxmlformats.org/officeDocument/2006/relationships/hyperlink" Target="mailto:veykey@gmail.com" TargetMode="External"/><Relationship Id="rId57" Type="http://schemas.openxmlformats.org/officeDocument/2006/relationships/hyperlink" Target="mailto:veykey@gmail.com" TargetMode="External"/><Relationship Id="rId56" Type="http://schemas.openxmlformats.org/officeDocument/2006/relationships/hyperlink" Target="mailto:friendly.vips@gmail.com" TargetMode="External"/><Relationship Id="rId159" Type="http://schemas.openxmlformats.org/officeDocument/2006/relationships/drawing" Target="../drawings/drawing7.xml"/><Relationship Id="rId59" Type="http://schemas.openxmlformats.org/officeDocument/2006/relationships/hyperlink" Target="mailto:veykey@gmail.com" TargetMode="External"/><Relationship Id="rId154" Type="http://schemas.openxmlformats.org/officeDocument/2006/relationships/hyperlink" Target="mailto:hareramaita.brt@gmail.com" TargetMode="External"/><Relationship Id="rId58" Type="http://schemas.openxmlformats.org/officeDocument/2006/relationships/hyperlink" Target="mailto:friendly.vips@gmail.com" TargetMode="External"/><Relationship Id="rId153" Type="http://schemas.openxmlformats.org/officeDocument/2006/relationships/hyperlink" Target="mailto:0001kasi@gmail.com" TargetMode="External"/><Relationship Id="rId152" Type="http://schemas.openxmlformats.org/officeDocument/2006/relationships/hyperlink" Target="mailto:ssu@gmail.com" TargetMode="External"/><Relationship Id="rId151" Type="http://schemas.openxmlformats.org/officeDocument/2006/relationships/hyperlink" Target="mailto:hilife.vikas@mail.com" TargetMode="External"/><Relationship Id="rId158" Type="http://schemas.openxmlformats.org/officeDocument/2006/relationships/hyperlink" Target="mailto:komal.sharma@nepalliquors.com" TargetMode="External"/><Relationship Id="rId157" Type="http://schemas.openxmlformats.org/officeDocument/2006/relationships/hyperlink" Target="mailto:gssibrt@gmail.com" TargetMode="External"/><Relationship Id="rId156" Type="http://schemas.openxmlformats.org/officeDocument/2006/relationships/hyperlink" Target="mailto:odi.kishan@gmail.com" TargetMode="External"/><Relationship Id="rId155" Type="http://schemas.openxmlformats.org/officeDocument/2006/relationships/hyperlink" Target="mailto:primecablebrt@gmail.com"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singhengineeringworks.com.np" TargetMode="External"/><Relationship Id="rId42" Type="http://schemas.openxmlformats.org/officeDocument/2006/relationships/hyperlink" Target="http://mx.yandex.net" TargetMode="External"/><Relationship Id="rId41" Type="http://schemas.openxmlformats.org/officeDocument/2006/relationships/hyperlink" Target="https://goo.gl/maps/YVymAzsYETi2VtSh6" TargetMode="External"/><Relationship Id="rId44" Type="http://schemas.openxmlformats.org/officeDocument/2006/relationships/hyperlink" Target="http://unitedtanneries.com.np" TargetMode="External"/><Relationship Id="rId43" Type="http://schemas.openxmlformats.org/officeDocument/2006/relationships/hyperlink" Target="http://www.unitedtanneries.com.np" TargetMode="External"/><Relationship Id="rId46" Type="http://schemas.openxmlformats.org/officeDocument/2006/relationships/hyperlink" Target="https://goo.gl/maps/Wh9zKU92X38HMPNz5" TargetMode="External"/><Relationship Id="rId45" Type="http://schemas.openxmlformats.org/officeDocument/2006/relationships/hyperlink" Target="http://www.chhinnamasta.edu.np" TargetMode="External"/><Relationship Id="rId107" Type="http://schemas.openxmlformats.org/officeDocument/2006/relationships/hyperlink" Target="http://ns1380.websitewelcome.com" TargetMode="External"/><Relationship Id="rId106" Type="http://schemas.openxmlformats.org/officeDocument/2006/relationships/hyperlink" Target="http://ns1379.websitewelcome.com" TargetMode="External"/><Relationship Id="rId105" Type="http://schemas.openxmlformats.org/officeDocument/2006/relationships/hyperlink" Target="https://goo.gl/maps/AHWz7Roj6Pxv59Vv5" TargetMode="External"/><Relationship Id="rId104" Type="http://schemas.openxmlformats.org/officeDocument/2006/relationships/hyperlink" Target="http://www.cim.org.np" TargetMode="External"/><Relationship Id="rId109" Type="http://schemas.openxmlformats.org/officeDocument/2006/relationships/hyperlink" Target="http://www.krishnaganga.org.np" TargetMode="External"/><Relationship Id="rId108" Type="http://schemas.openxmlformats.org/officeDocument/2006/relationships/hyperlink" Target="http://mail.cim.org.np" TargetMode="External"/><Relationship Id="rId48" Type="http://schemas.openxmlformats.org/officeDocument/2006/relationships/hyperlink" Target="http://www.sudarshansecurity.com.np" TargetMode="External"/><Relationship Id="rId47" Type="http://schemas.openxmlformats.org/officeDocument/2006/relationships/hyperlink" Target="http://mx.yandex.net" TargetMode="External"/><Relationship Id="rId49" Type="http://schemas.openxmlformats.org/officeDocument/2006/relationships/hyperlink" Target="https://g.page/sudarshangroups?share" TargetMode="External"/><Relationship Id="rId103" Type="http://schemas.openxmlformats.org/officeDocument/2006/relationships/hyperlink" Target="http://mx.yandex.net" TargetMode="External"/><Relationship Id="rId102" Type="http://schemas.openxmlformats.org/officeDocument/2006/relationships/hyperlink" Target="https://g.page/dantakalifood?share" TargetMode="External"/><Relationship Id="rId101" Type="http://schemas.openxmlformats.org/officeDocument/2006/relationships/hyperlink" Target="http://www.dantakalifood.com.np" TargetMode="External"/><Relationship Id="rId100" Type="http://schemas.openxmlformats.org/officeDocument/2006/relationships/hyperlink" Target="http://mx10.mailspamprotection.com" TargetMode="External"/><Relationship Id="rId31" Type="http://schemas.openxmlformats.org/officeDocument/2006/relationships/hyperlink" Target="http://fattouche.ns.cloudflare.com" TargetMode="External"/><Relationship Id="rId30" Type="http://schemas.openxmlformats.org/officeDocument/2006/relationships/hyperlink" Target="https://goo.gl/maps/cpSCcdaQrXk96FFK7" TargetMode="External"/><Relationship Id="rId33" Type="http://schemas.openxmlformats.org/officeDocument/2006/relationships/hyperlink" Target="http://mx.yandex.net" TargetMode="External"/><Relationship Id="rId32" Type="http://schemas.openxmlformats.org/officeDocument/2006/relationships/hyperlink" Target="http://thea.ns.cloudflare.com" TargetMode="External"/><Relationship Id="rId35" Type="http://schemas.openxmlformats.org/officeDocument/2006/relationships/hyperlink" Target="https://g.page/gautam-hotel?share" TargetMode="External"/><Relationship Id="rId34" Type="http://schemas.openxmlformats.org/officeDocument/2006/relationships/hyperlink" Target="http://www.gautamhotel.com.np" TargetMode="External"/><Relationship Id="rId37" Type="http://schemas.openxmlformats.org/officeDocument/2006/relationships/hyperlink" Target="http://www.forward.org.np" TargetMode="External"/><Relationship Id="rId36" Type="http://schemas.openxmlformats.org/officeDocument/2006/relationships/hyperlink" Target="http://mail.yandex.net" TargetMode="External"/><Relationship Id="rId39" Type="http://schemas.openxmlformats.org/officeDocument/2006/relationships/hyperlink" Target="http://mx.yandex.net" TargetMode="External"/><Relationship Id="rId38" Type="http://schemas.openxmlformats.org/officeDocument/2006/relationships/hyperlink" Target="https://goo.gl/maps/nEHv5x8Jsadx4fFa8" TargetMode="External"/><Relationship Id="rId20" Type="http://schemas.openxmlformats.org/officeDocument/2006/relationships/hyperlink" Target="http://www.pla.com.np" TargetMode="External"/><Relationship Id="rId22" Type="http://schemas.openxmlformats.org/officeDocument/2006/relationships/hyperlink" Target="http://442368421.pamx1.hotmail.com" TargetMode="External"/><Relationship Id="rId21" Type="http://schemas.openxmlformats.org/officeDocument/2006/relationships/hyperlink" Target="https://goo.gl/maps/NKYpEgCzFg2xzk2a6" TargetMode="External"/><Relationship Id="rId24" Type="http://schemas.openxmlformats.org/officeDocument/2006/relationships/hyperlink" Target="https://goo.gl/maps/PGriWNGoN7j1hHAt7" TargetMode="External"/><Relationship Id="rId23" Type="http://schemas.openxmlformats.org/officeDocument/2006/relationships/hyperlink" Target="http://www.happypharma.com.np" TargetMode="External"/><Relationship Id="rId26" Type="http://schemas.openxmlformats.org/officeDocument/2006/relationships/hyperlink" Target="http://www.oceanparknresort.com.np" TargetMode="External"/><Relationship Id="rId121" Type="http://schemas.openxmlformats.org/officeDocument/2006/relationships/hyperlink" Target="http://mx1.spamfiltering.io" TargetMode="External"/><Relationship Id="rId25" Type="http://schemas.openxmlformats.org/officeDocument/2006/relationships/hyperlink" Target="http://mx.yandex.net" TargetMode="External"/><Relationship Id="rId120" Type="http://schemas.openxmlformats.org/officeDocument/2006/relationships/hyperlink" Target="http://ns2.meroip.net" TargetMode="External"/><Relationship Id="rId28" Type="http://schemas.openxmlformats.org/officeDocument/2006/relationships/hyperlink" Target="http://mx.yandex.net" TargetMode="External"/><Relationship Id="rId27" Type="http://schemas.openxmlformats.org/officeDocument/2006/relationships/hyperlink" Target="https://goo.gl/maps/Usk3fn8GfdZn7SwN6" TargetMode="External"/><Relationship Id="rId125" Type="http://schemas.openxmlformats.org/officeDocument/2006/relationships/drawing" Target="../drawings/drawing8.xml"/><Relationship Id="rId29" Type="http://schemas.openxmlformats.org/officeDocument/2006/relationships/hyperlink" Target="http://www.rathigroup.net" TargetMode="External"/><Relationship Id="rId124" Type="http://schemas.openxmlformats.org/officeDocument/2006/relationships/hyperlink" Target="http://mx1.spamfiltering.io" TargetMode="External"/><Relationship Id="rId123" Type="http://schemas.openxmlformats.org/officeDocument/2006/relationships/hyperlink" Target="https://goo.gl/maps/uWX2S3nTAaeer82X9" TargetMode="External"/><Relationship Id="rId122" Type="http://schemas.openxmlformats.org/officeDocument/2006/relationships/hyperlink" Target="http://www.eurokidsschool.edu.np" TargetMode="External"/><Relationship Id="rId95" Type="http://schemas.openxmlformats.org/officeDocument/2006/relationships/hyperlink" Target="http://www.csknepal.com.np" TargetMode="External"/><Relationship Id="rId94" Type="http://schemas.openxmlformats.org/officeDocument/2006/relationships/hyperlink" Target="http://mx10.mailspamprotection.com" TargetMode="External"/><Relationship Id="rId97" Type="http://schemas.openxmlformats.org/officeDocument/2006/relationships/hyperlink" Target="http://mx.yandex.net" TargetMode="External"/><Relationship Id="rId96" Type="http://schemas.openxmlformats.org/officeDocument/2006/relationships/hyperlink" Target="https://goo.gl/maps/7AHYGW3MoaZipbF8A" TargetMode="External"/><Relationship Id="rId11" Type="http://schemas.openxmlformats.org/officeDocument/2006/relationships/hyperlink" Target="https://goo.gl/maps/3ojVVZiw13iVEmNx5" TargetMode="External"/><Relationship Id="rId99" Type="http://schemas.openxmlformats.org/officeDocument/2006/relationships/hyperlink" Target="https://goo.gl/maps/ezftgKejw9yZvM4Y6" TargetMode="External"/><Relationship Id="rId10" Type="http://schemas.openxmlformats.org/officeDocument/2006/relationships/hyperlink" Target="http://www.mehss.edu.np" TargetMode="External"/><Relationship Id="rId98" Type="http://schemas.openxmlformats.org/officeDocument/2006/relationships/hyperlink" Target="http://www.nbkpratisthan.org.np" TargetMode="External"/><Relationship Id="rId13" Type="http://schemas.openxmlformats.org/officeDocument/2006/relationships/hyperlink" Target="http://www.neurohospital.com.np" TargetMode="External"/><Relationship Id="rId12" Type="http://schemas.openxmlformats.org/officeDocument/2006/relationships/hyperlink" Target="http://mx.yandex.net" TargetMode="External"/><Relationship Id="rId91" Type="http://schemas.openxmlformats.org/officeDocument/2006/relationships/hyperlink" Target="https://goo.gl/maps/8kS5py1JWD1p6R2V8" TargetMode="External"/><Relationship Id="rId90" Type="http://schemas.openxmlformats.org/officeDocument/2006/relationships/hyperlink" Target="http://www.gravelink.com.np" TargetMode="External"/><Relationship Id="rId93" Type="http://schemas.openxmlformats.org/officeDocument/2006/relationships/hyperlink" Target="http://ns2.siteground.net" TargetMode="External"/><Relationship Id="rId92" Type="http://schemas.openxmlformats.org/officeDocument/2006/relationships/hyperlink" Target="http://ns1.siteground.net" TargetMode="External"/><Relationship Id="rId118" Type="http://schemas.openxmlformats.org/officeDocument/2006/relationships/hyperlink" Target="https://goo.gl/maps/Mz32bpudapgHY6tn8" TargetMode="External"/><Relationship Id="rId117" Type="http://schemas.openxmlformats.org/officeDocument/2006/relationships/hyperlink" Target="http://www.cfwa.org.np" TargetMode="External"/><Relationship Id="rId116" Type="http://schemas.openxmlformats.org/officeDocument/2006/relationships/hyperlink" Target="http://mx.yandex.net" TargetMode="External"/><Relationship Id="rId115" Type="http://schemas.openxmlformats.org/officeDocument/2006/relationships/hyperlink" Target="https://goo.gl/maps/CfJ6tuU44tkW1Yqs7" TargetMode="External"/><Relationship Id="rId119" Type="http://schemas.openxmlformats.org/officeDocument/2006/relationships/hyperlink" Target="http://ns1.meroip.net" TargetMode="External"/><Relationship Id="rId15" Type="http://schemas.openxmlformats.org/officeDocument/2006/relationships/hyperlink" Target="http://ns57.websitewelcome.com" TargetMode="External"/><Relationship Id="rId110" Type="http://schemas.openxmlformats.org/officeDocument/2006/relationships/hyperlink" Target="http://mx.yandex.net" TargetMode="External"/><Relationship Id="rId14" Type="http://schemas.openxmlformats.org/officeDocument/2006/relationships/hyperlink" Target="https://goo.gl/maps/y4DePmojkHGZqWFB6" TargetMode="External"/><Relationship Id="rId17" Type="http://schemas.openxmlformats.org/officeDocument/2006/relationships/hyperlink" Target="http://mail.neurohospital.com.np" TargetMode="External"/><Relationship Id="rId16" Type="http://schemas.openxmlformats.org/officeDocument/2006/relationships/hyperlink" Target="http://ns58.websitewelcome.com" TargetMode="External"/><Relationship Id="rId19" Type="http://schemas.openxmlformats.org/officeDocument/2006/relationships/hyperlink" Target="http://mx.yandex.net" TargetMode="External"/><Relationship Id="rId114" Type="http://schemas.openxmlformats.org/officeDocument/2006/relationships/hyperlink" Target="http://www.sixsigma.com.np" TargetMode="External"/><Relationship Id="rId18" Type="http://schemas.openxmlformats.org/officeDocument/2006/relationships/hyperlink" Target="http://www.york.com.np" TargetMode="External"/><Relationship Id="rId113" Type="http://schemas.openxmlformats.org/officeDocument/2006/relationships/hyperlink" Target="http://mx.yandex.net" TargetMode="External"/><Relationship Id="rId112" Type="http://schemas.openxmlformats.org/officeDocument/2006/relationships/hyperlink" Target="https://goo.gl/maps/1NrD5g7TAJqurVdaA" TargetMode="External"/><Relationship Id="rId111" Type="http://schemas.openxmlformats.org/officeDocument/2006/relationships/hyperlink" Target="http://www.timeshospital.com.np" TargetMode="External"/><Relationship Id="rId84" Type="http://schemas.openxmlformats.org/officeDocument/2006/relationships/hyperlink" Target="http://mx.yandex.net" TargetMode="External"/><Relationship Id="rId83" Type="http://schemas.openxmlformats.org/officeDocument/2006/relationships/hyperlink" Target="http://www.jaykamal.com.np" TargetMode="External"/><Relationship Id="rId86" Type="http://schemas.openxmlformats.org/officeDocument/2006/relationships/hyperlink" Target="https://goo.gl/maps/bZ6LcsLjhnaEac3N9" TargetMode="External"/><Relationship Id="rId85" Type="http://schemas.openxmlformats.org/officeDocument/2006/relationships/hyperlink" Target="http://www.goldenhospital.com.np" TargetMode="External"/><Relationship Id="rId88" Type="http://schemas.openxmlformats.org/officeDocument/2006/relationships/hyperlink" Target="http://ns2.siteground.net" TargetMode="External"/><Relationship Id="rId87" Type="http://schemas.openxmlformats.org/officeDocument/2006/relationships/hyperlink" Target="http://ns1.siteground.net" TargetMode="External"/><Relationship Id="rId89" Type="http://schemas.openxmlformats.org/officeDocument/2006/relationships/hyperlink" Target="http://mx.yandex.net" TargetMode="External"/><Relationship Id="rId80" Type="http://schemas.openxmlformats.org/officeDocument/2006/relationships/hyperlink" Target="http://ns1.siteground.net" TargetMode="External"/><Relationship Id="rId82" Type="http://schemas.openxmlformats.org/officeDocument/2006/relationships/hyperlink" Target="http://mx10.mailspamprotection.com" TargetMode="External"/><Relationship Id="rId81" Type="http://schemas.openxmlformats.org/officeDocument/2006/relationships/hyperlink" Target="http://ns2.siteground.net" TargetMode="External"/><Relationship Id="rId1" Type="http://schemas.openxmlformats.org/officeDocument/2006/relationships/hyperlink" Target="http://www.firstgravure.com.np" TargetMode="External"/><Relationship Id="rId2" Type="http://schemas.openxmlformats.org/officeDocument/2006/relationships/hyperlink" Target="https://goo.gl/maps/RsKo7BE4yvLff1i28" TargetMode="External"/><Relationship Id="rId3" Type="http://schemas.openxmlformats.org/officeDocument/2006/relationships/hyperlink" Target="http://mx10.mailspamprotection.com" TargetMode="External"/><Relationship Id="rId4" Type="http://schemas.openxmlformats.org/officeDocument/2006/relationships/hyperlink" Target="http://www.bkmasala.com.np" TargetMode="External"/><Relationship Id="rId9" Type="http://schemas.openxmlformats.org/officeDocument/2006/relationships/hyperlink" Target="http://mx.yandex.net" TargetMode="External"/><Relationship Id="rId5" Type="http://schemas.openxmlformats.org/officeDocument/2006/relationships/hyperlink" Target="https://goo.gl/maps/W8GwZVcbprDzA3Fi8" TargetMode="External"/><Relationship Id="rId6" Type="http://schemas.openxmlformats.org/officeDocument/2006/relationships/hyperlink" Target="http://mx.yandex.net" TargetMode="External"/><Relationship Id="rId7" Type="http://schemas.openxmlformats.org/officeDocument/2006/relationships/hyperlink" Target="http://www.pusom.edu.np" TargetMode="External"/><Relationship Id="rId8" Type="http://schemas.openxmlformats.org/officeDocument/2006/relationships/hyperlink" Target="https://goo.gl/maps/c1374jUZvxtyoP2h9" TargetMode="External"/><Relationship Id="rId73" Type="http://schemas.openxmlformats.org/officeDocument/2006/relationships/hyperlink" Target="http://www.srjml.com.np" TargetMode="External"/><Relationship Id="rId72" Type="http://schemas.openxmlformats.org/officeDocument/2006/relationships/hyperlink" Target="http://mx.yandex.net" TargetMode="External"/><Relationship Id="rId75" Type="http://schemas.openxmlformats.org/officeDocument/2006/relationships/hyperlink" Target="http://mx.yandex.net" TargetMode="External"/><Relationship Id="rId74" Type="http://schemas.openxmlformats.org/officeDocument/2006/relationships/hyperlink" Target="https://goo.gl/maps/uR3VCqbh6zgzwPWK8" TargetMode="External"/><Relationship Id="rId77" Type="http://schemas.openxmlformats.org/officeDocument/2006/relationships/hyperlink" Target="https://goo.gl/maps/M4Avm3WE6PTc3LPg7" TargetMode="External"/><Relationship Id="rId76" Type="http://schemas.openxmlformats.org/officeDocument/2006/relationships/hyperlink" Target="http://www.cvdsnepal.org.np" TargetMode="External"/><Relationship Id="rId79" Type="http://schemas.openxmlformats.org/officeDocument/2006/relationships/hyperlink" Target="http://www.nepalfeeds.com.np" TargetMode="External"/><Relationship Id="rId78" Type="http://schemas.openxmlformats.org/officeDocument/2006/relationships/hyperlink" Target="http://mx.yandex.net" TargetMode="External"/><Relationship Id="rId71" Type="http://schemas.openxmlformats.org/officeDocument/2006/relationships/hyperlink" Target="https://goo.gl/maps/uR3VCqbh6zgzwPWK8" TargetMode="External"/><Relationship Id="rId70" Type="http://schemas.openxmlformats.org/officeDocument/2006/relationships/hyperlink" Target="http://www.transnepaldryport.com" TargetMode="External"/><Relationship Id="rId62" Type="http://schemas.openxmlformats.org/officeDocument/2006/relationships/hyperlink" Target="http://www.rijaltashi.com.np" TargetMode="External"/><Relationship Id="rId61" Type="http://schemas.openxmlformats.org/officeDocument/2006/relationships/hyperlink" Target="http://mx.yandex.net" TargetMode="External"/><Relationship Id="rId64" Type="http://schemas.openxmlformats.org/officeDocument/2006/relationships/hyperlink" Target="http://aspmx.l.google.com" TargetMode="External"/><Relationship Id="rId63" Type="http://schemas.openxmlformats.org/officeDocument/2006/relationships/hyperlink" Target="https://goo.gl/maps/s72W8mYc2zGde9Wv9" TargetMode="External"/><Relationship Id="rId66" Type="http://schemas.openxmlformats.org/officeDocument/2006/relationships/hyperlink" Target="https://goo.gl/maps/9HXAvgnweq8zRZzMA" TargetMode="External"/><Relationship Id="rId65" Type="http://schemas.openxmlformats.org/officeDocument/2006/relationships/hyperlink" Target="http://www.ecofab.com.np" TargetMode="External"/><Relationship Id="rId68" Type="http://schemas.openxmlformats.org/officeDocument/2006/relationships/hyperlink" Target="http://www.aans.com.np" TargetMode="External"/><Relationship Id="rId67" Type="http://schemas.openxmlformats.org/officeDocument/2006/relationships/hyperlink" Target="http://mx.yandex.net" TargetMode="External"/><Relationship Id="rId60" Type="http://schemas.openxmlformats.org/officeDocument/2006/relationships/hyperlink" Target="https://goo.gl/maps/HU12wK47XNNJ7gAt6" TargetMode="External"/><Relationship Id="rId69" Type="http://schemas.openxmlformats.org/officeDocument/2006/relationships/hyperlink" Target="http://mx10.mailspamprotection.com" TargetMode="External"/><Relationship Id="rId51" Type="http://schemas.openxmlformats.org/officeDocument/2006/relationships/hyperlink" Target="http://www.meachgroup.com" TargetMode="External"/><Relationship Id="rId50" Type="http://schemas.openxmlformats.org/officeDocument/2006/relationships/hyperlink" Target="http://mx.yandex.net" TargetMode="External"/><Relationship Id="rId53" Type="http://schemas.openxmlformats.org/officeDocument/2006/relationships/hyperlink" Target="http://dns1.yandex.net" TargetMode="External"/><Relationship Id="rId52" Type="http://schemas.openxmlformats.org/officeDocument/2006/relationships/hyperlink" Target="https://goo.gl/maps/ybRg5EsFiUWeDqkd8" TargetMode="External"/><Relationship Id="rId55" Type="http://schemas.openxmlformats.org/officeDocument/2006/relationships/hyperlink" Target="http://mx.yandex.net" TargetMode="External"/><Relationship Id="rId54" Type="http://schemas.openxmlformats.org/officeDocument/2006/relationships/hyperlink" Target="http://dns2.yandex.net" TargetMode="External"/><Relationship Id="rId57" Type="http://schemas.openxmlformats.org/officeDocument/2006/relationships/hyperlink" Target="https://goo.gl/maps/cnecqttqs4wAyUvJA" TargetMode="External"/><Relationship Id="rId56" Type="http://schemas.openxmlformats.org/officeDocument/2006/relationships/hyperlink" Target="http://www.nationalmotors.com.np" TargetMode="External"/><Relationship Id="rId59" Type="http://schemas.openxmlformats.org/officeDocument/2006/relationships/hyperlink" Target="http://www.macaacademy.edu.np" TargetMode="External"/><Relationship Id="rId58" Type="http://schemas.openxmlformats.org/officeDocument/2006/relationships/hyperlink" Target="http://mx.yandex.ne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 width="12.13"/>
    <col customWidth="1" min="3" max="3" width="17.5"/>
    <col customWidth="1" min="4" max="4" width="14.38"/>
    <col customWidth="1" min="5" max="5" width="40.25"/>
    <col customWidth="1" min="6" max="6" width="7.13"/>
    <col customWidth="1" min="7" max="7" width="12.75"/>
    <col customWidth="1" hidden="1" min="8" max="8" width="24.88"/>
    <col customWidth="1" min="9" max="9" width="17.63"/>
    <col customWidth="1" min="10" max="10" width="26.75"/>
    <col customWidth="1" min="11" max="11" width="12.25"/>
    <col customWidth="1" min="12" max="12" width="22.5"/>
    <col customWidth="1" min="13" max="13" width="14.63"/>
    <col customWidth="1" min="14" max="15" width="9.63"/>
    <col customWidth="1" min="16" max="16" width="12.25"/>
    <col customWidth="1" min="17" max="17" width="30.75"/>
    <col customWidth="1" min="18" max="18" width="7.63"/>
  </cols>
  <sheetData>
    <row r="1" ht="15.0" customHeight="1">
      <c r="A1" s="1"/>
      <c r="B1" s="1"/>
      <c r="C1" s="1"/>
      <c r="D1" s="1"/>
      <c r="E1" s="2"/>
      <c r="F1" s="1"/>
      <c r="G1" s="3" t="s">
        <v>0</v>
      </c>
      <c r="H1" s="1"/>
      <c r="I1" s="2"/>
      <c r="J1" s="2"/>
      <c r="K1" s="2"/>
      <c r="L1" s="2"/>
      <c r="M1" s="1"/>
      <c r="N1" s="1"/>
      <c r="O1" s="1"/>
      <c r="P1" s="1"/>
      <c r="Q1" s="2"/>
      <c r="R1" s="2"/>
      <c r="S1" s="1"/>
      <c r="T1" s="1"/>
    </row>
    <row r="2" ht="15.0" customHeight="1">
      <c r="A2" s="1" t="s">
        <v>1</v>
      </c>
      <c r="B2" s="1" t="s">
        <v>2</v>
      </c>
      <c r="C2" s="1" t="s">
        <v>3</v>
      </c>
      <c r="D2" s="1" t="s">
        <v>4</v>
      </c>
      <c r="E2" s="2" t="s">
        <v>5</v>
      </c>
      <c r="F2" s="1" t="s">
        <v>6</v>
      </c>
      <c r="G2" s="1" t="s">
        <v>7</v>
      </c>
      <c r="H2" s="1" t="s">
        <v>8</v>
      </c>
      <c r="I2" s="2" t="s">
        <v>9</v>
      </c>
      <c r="J2" s="2" t="s">
        <v>10</v>
      </c>
      <c r="K2" s="2" t="s">
        <v>11</v>
      </c>
      <c r="L2" s="2" t="s">
        <v>12</v>
      </c>
      <c r="M2" s="1" t="s">
        <v>13</v>
      </c>
      <c r="N2" s="1" t="s">
        <v>14</v>
      </c>
      <c r="O2" s="1" t="s">
        <v>15</v>
      </c>
      <c r="P2" s="1" t="s">
        <v>16</v>
      </c>
      <c r="Q2" s="2" t="s">
        <v>17</v>
      </c>
      <c r="R2" s="2" t="s">
        <v>18</v>
      </c>
      <c r="S2" s="1" t="s">
        <v>19</v>
      </c>
      <c r="T2" s="1"/>
    </row>
    <row r="3" ht="15.0" customHeight="1">
      <c r="A3" s="1"/>
      <c r="B3" s="1"/>
      <c r="C3" s="1"/>
      <c r="D3" s="1"/>
      <c r="E3" s="2"/>
      <c r="F3" s="1"/>
      <c r="G3" s="1"/>
      <c r="H3" s="1"/>
      <c r="I3" s="2"/>
      <c r="J3" s="2"/>
      <c r="K3" s="2"/>
      <c r="L3" s="2"/>
      <c r="M3" s="1"/>
      <c r="N3" s="1"/>
      <c r="O3" s="1"/>
      <c r="P3" s="1"/>
      <c r="Q3" s="2"/>
      <c r="R3" s="2"/>
      <c r="S3" s="1"/>
      <c r="T3" s="1"/>
    </row>
    <row r="4" ht="15.0" customHeight="1">
      <c r="A4" s="1"/>
      <c r="B4" s="1"/>
      <c r="C4" s="1"/>
      <c r="D4" s="1"/>
      <c r="E4" s="3"/>
      <c r="G4" s="3"/>
      <c r="H4" s="3"/>
      <c r="K4" s="3"/>
      <c r="L4" s="4"/>
      <c r="O4" s="5"/>
      <c r="Q4" s="3"/>
      <c r="R4" s="3"/>
    </row>
    <row r="5" ht="15.0" customHeight="1">
      <c r="A5" s="1" t="s">
        <v>20</v>
      </c>
      <c r="B5" s="1"/>
      <c r="C5" s="1"/>
      <c r="D5" s="1" t="s">
        <v>21</v>
      </c>
      <c r="E5" s="3"/>
      <c r="F5" s="3"/>
      <c r="G5" s="3"/>
      <c r="H5" s="3"/>
      <c r="I5" s="3"/>
      <c r="J5" s="3"/>
      <c r="K5" s="3"/>
      <c r="L5" s="4"/>
      <c r="O5" s="5"/>
      <c r="Q5" s="3"/>
      <c r="R5" s="3"/>
    </row>
    <row r="6" ht="15.0" customHeight="1">
      <c r="A6" s="6"/>
      <c r="B6" s="6"/>
      <c r="C6" s="6"/>
      <c r="D6" s="6">
        <v>44197.0</v>
      </c>
      <c r="E6" s="3" t="s">
        <v>22</v>
      </c>
      <c r="F6" s="3" t="s">
        <v>15</v>
      </c>
      <c r="G6" s="3"/>
      <c r="H6" s="3"/>
      <c r="I6" s="3" t="s">
        <v>23</v>
      </c>
      <c r="J6" s="3" t="s">
        <v>24</v>
      </c>
      <c r="K6" s="3" t="s">
        <v>25</v>
      </c>
      <c r="L6" s="4">
        <v>9.852025845E9</v>
      </c>
      <c r="O6" s="5">
        <v>22400.0</v>
      </c>
      <c r="Q6" s="7" t="s">
        <v>26</v>
      </c>
      <c r="R6" s="3" t="s">
        <v>27</v>
      </c>
      <c r="S6" s="1" t="s">
        <v>28</v>
      </c>
    </row>
    <row r="7" ht="15.0" customHeight="1">
      <c r="A7" s="6"/>
      <c r="B7" s="6"/>
      <c r="C7" s="6"/>
      <c r="D7" s="6">
        <v>43843.0</v>
      </c>
      <c r="E7" s="3" t="s">
        <v>29</v>
      </c>
      <c r="F7" s="3" t="s">
        <v>30</v>
      </c>
      <c r="G7" s="3" t="s">
        <v>31</v>
      </c>
      <c r="H7" s="3"/>
      <c r="I7" s="3" t="s">
        <v>23</v>
      </c>
      <c r="J7" s="3" t="s">
        <v>32</v>
      </c>
      <c r="K7" s="3" t="s">
        <v>33</v>
      </c>
      <c r="L7" s="4">
        <v>9.852026431E9</v>
      </c>
      <c r="M7" s="5">
        <v>7000.0</v>
      </c>
      <c r="N7" s="5"/>
      <c r="O7" s="5"/>
      <c r="P7" s="5" t="s">
        <v>34</v>
      </c>
      <c r="Q7" s="8" t="str">
        <f>HYPERLINK("http://www.mehss.edu.np/","www.mehss.edu.np")</f>
        <v>www.mehss.edu.np</v>
      </c>
      <c r="R7" s="3" t="s">
        <v>35</v>
      </c>
      <c r="S7" s="1" t="s">
        <v>36</v>
      </c>
    </row>
    <row r="8" ht="15.0" customHeight="1">
      <c r="A8" s="6"/>
      <c r="B8" s="6"/>
      <c r="C8" s="6"/>
      <c r="D8" s="6">
        <v>43846.0</v>
      </c>
      <c r="E8" s="9" t="s">
        <v>37</v>
      </c>
      <c r="F8" s="3" t="s">
        <v>38</v>
      </c>
      <c r="G8" s="3" t="s">
        <v>31</v>
      </c>
      <c r="H8" s="3"/>
      <c r="I8" s="3" t="s">
        <v>23</v>
      </c>
      <c r="J8" s="3" t="s">
        <v>39</v>
      </c>
      <c r="K8" s="3" t="s">
        <v>40</v>
      </c>
      <c r="L8" s="2">
        <v>9.85202602E9</v>
      </c>
      <c r="M8" s="5">
        <v>16000.0</v>
      </c>
      <c r="N8" s="5"/>
      <c r="O8" s="5"/>
      <c r="P8" s="5" t="s">
        <v>36</v>
      </c>
      <c r="Q8" s="7" t="s">
        <v>41</v>
      </c>
      <c r="R8" s="3" t="s">
        <v>27</v>
      </c>
    </row>
    <row r="9" ht="15.0" customHeight="1">
      <c r="A9" s="6"/>
      <c r="B9" s="6"/>
      <c r="C9" s="6"/>
      <c r="D9" s="6">
        <v>43854.0</v>
      </c>
      <c r="E9" s="9" t="s">
        <v>42</v>
      </c>
      <c r="F9" s="3" t="s">
        <v>38</v>
      </c>
      <c r="G9" s="3" t="s">
        <v>31</v>
      </c>
      <c r="H9" s="3"/>
      <c r="I9" s="3" t="s">
        <v>23</v>
      </c>
      <c r="J9" s="3" t="s">
        <v>43</v>
      </c>
      <c r="K9" s="3" t="s">
        <v>44</v>
      </c>
      <c r="L9" s="4">
        <v>9.852030737E9</v>
      </c>
      <c r="M9" s="5">
        <v>23760.0</v>
      </c>
      <c r="N9" s="5"/>
      <c r="O9" s="5"/>
      <c r="P9" s="5" t="s">
        <v>45</v>
      </c>
      <c r="Q9" s="7" t="s">
        <v>46</v>
      </c>
      <c r="R9" s="3" t="s">
        <v>35</v>
      </c>
    </row>
    <row r="10">
      <c r="A10" s="6"/>
      <c r="B10" s="6"/>
      <c r="C10" s="6"/>
      <c r="D10" s="6"/>
      <c r="E10" s="3"/>
      <c r="F10" s="3"/>
      <c r="H10" s="3" t="s">
        <v>47</v>
      </c>
      <c r="I10" s="3"/>
      <c r="K10" s="3"/>
      <c r="L10" s="4"/>
      <c r="M10" s="3"/>
      <c r="N10" s="3"/>
      <c r="O10" s="5"/>
      <c r="P10" s="3"/>
      <c r="Q10" s="3"/>
    </row>
    <row r="11">
      <c r="A11" s="6"/>
      <c r="B11" s="6"/>
      <c r="C11" s="6"/>
      <c r="D11" s="6">
        <v>43848.0</v>
      </c>
      <c r="E11" s="3" t="s">
        <v>48</v>
      </c>
      <c r="F11" s="3" t="s">
        <v>49</v>
      </c>
      <c r="H11" s="3" t="s">
        <v>50</v>
      </c>
      <c r="I11" s="10" t="s">
        <v>23</v>
      </c>
      <c r="J11" s="1" t="s">
        <v>51</v>
      </c>
      <c r="K11" s="3" t="s">
        <v>52</v>
      </c>
      <c r="L11" s="4">
        <v>9.804310211E9</v>
      </c>
      <c r="M11" s="3"/>
      <c r="N11" s="3"/>
      <c r="O11" s="5">
        <v>5000.0</v>
      </c>
      <c r="P11" s="3"/>
      <c r="Q11" s="7" t="s">
        <v>53</v>
      </c>
      <c r="R11" s="1" t="s">
        <v>27</v>
      </c>
    </row>
    <row r="12">
      <c r="A12" s="6"/>
      <c r="B12" s="6"/>
      <c r="C12" s="6"/>
      <c r="D12" s="6">
        <v>43854.0</v>
      </c>
      <c r="E12" s="10" t="s">
        <v>54</v>
      </c>
      <c r="F12" s="1" t="s">
        <v>15</v>
      </c>
      <c r="H12" s="10" t="s">
        <v>55</v>
      </c>
      <c r="J12" s="1" t="s">
        <v>55</v>
      </c>
      <c r="K12" s="10" t="s">
        <v>56</v>
      </c>
      <c r="L12" s="10">
        <v>9.852024488E9</v>
      </c>
      <c r="O12" s="5">
        <v>18000.0</v>
      </c>
      <c r="Q12" s="11" t="s">
        <v>57</v>
      </c>
      <c r="R12" s="1" t="s">
        <v>27</v>
      </c>
    </row>
    <row r="13">
      <c r="A13" s="6"/>
      <c r="B13" s="6"/>
      <c r="C13" s="6"/>
      <c r="D13" s="6">
        <v>43854.0</v>
      </c>
      <c r="E13" s="10" t="s">
        <v>58</v>
      </c>
      <c r="F13" s="1" t="s">
        <v>15</v>
      </c>
      <c r="H13" s="10" t="s">
        <v>55</v>
      </c>
      <c r="I13" s="10" t="s">
        <v>23</v>
      </c>
      <c r="J13" s="1" t="s">
        <v>55</v>
      </c>
      <c r="K13" s="10" t="s">
        <v>59</v>
      </c>
      <c r="L13" s="10">
        <v>9.852024488E9</v>
      </c>
      <c r="O13" s="5">
        <v>18000.0</v>
      </c>
      <c r="Q13" s="11" t="s">
        <v>60</v>
      </c>
      <c r="R13" s="1" t="s">
        <v>27</v>
      </c>
      <c r="S13" s="1" t="s">
        <v>61</v>
      </c>
    </row>
    <row r="14" ht="15.0" customHeight="1">
      <c r="A14" s="6"/>
      <c r="B14" s="6"/>
      <c r="C14" s="6"/>
      <c r="D14" s="6">
        <v>43857.0</v>
      </c>
      <c r="E14" s="2" t="s">
        <v>62</v>
      </c>
      <c r="F14" s="1" t="s">
        <v>30</v>
      </c>
      <c r="G14" s="2"/>
      <c r="H14" s="2"/>
      <c r="I14" s="2" t="s">
        <v>63</v>
      </c>
      <c r="J14" s="2" t="s">
        <v>64</v>
      </c>
      <c r="K14" s="2">
        <v>9.88060509E9</v>
      </c>
      <c r="L14" s="2">
        <v>9.851137068E9</v>
      </c>
      <c r="M14" s="5"/>
      <c r="N14" s="5"/>
      <c r="O14" s="5"/>
      <c r="P14" s="5"/>
      <c r="Q14" s="11" t="s">
        <v>65</v>
      </c>
      <c r="R14" s="2" t="s">
        <v>66</v>
      </c>
    </row>
    <row r="15" ht="15.0" customHeight="1">
      <c r="A15" s="6"/>
      <c r="B15" s="6"/>
      <c r="C15" s="6"/>
      <c r="D15" s="6">
        <v>44012.0</v>
      </c>
      <c r="E15" s="3" t="s">
        <v>67</v>
      </c>
      <c r="F15" s="3" t="s">
        <v>15</v>
      </c>
      <c r="G15" s="3"/>
      <c r="H15" s="3"/>
      <c r="I15" s="3" t="s">
        <v>68</v>
      </c>
      <c r="J15" s="3" t="s">
        <v>69</v>
      </c>
      <c r="K15" s="2" t="s">
        <v>70</v>
      </c>
      <c r="L15" s="4">
        <v>9.851090522E9</v>
      </c>
      <c r="N15" s="5"/>
      <c r="O15" s="5">
        <v>16000.0</v>
      </c>
      <c r="P15" s="5"/>
      <c r="Q15" s="7" t="s">
        <v>71</v>
      </c>
      <c r="R15" s="3" t="s">
        <v>66</v>
      </c>
    </row>
    <row r="16" ht="15.0" customHeight="1">
      <c r="A16" s="12"/>
      <c r="B16" s="12"/>
      <c r="C16" s="12"/>
      <c r="D16" s="12">
        <v>43126.0</v>
      </c>
      <c r="E16" s="1" t="s">
        <v>72</v>
      </c>
      <c r="F16" s="1" t="s">
        <v>30</v>
      </c>
      <c r="G16" s="2"/>
      <c r="H16" s="2"/>
      <c r="I16" s="2" t="s">
        <v>23</v>
      </c>
      <c r="J16" s="1" t="s">
        <v>73</v>
      </c>
      <c r="K16" s="2"/>
      <c r="L16" s="4">
        <v>9.840134241E9</v>
      </c>
      <c r="M16" s="5"/>
      <c r="N16" s="5"/>
      <c r="O16" s="5">
        <v>2000.0</v>
      </c>
      <c r="P16" s="5"/>
      <c r="Q16" s="11" t="s">
        <v>74</v>
      </c>
      <c r="R16" s="1" t="s">
        <v>27</v>
      </c>
    </row>
    <row r="17">
      <c r="M17" s="10">
        <f>SUM(M6:M16)</f>
        <v>46760</v>
      </c>
    </row>
    <row r="20">
      <c r="A20" s="1"/>
      <c r="B20" s="1"/>
      <c r="C20" s="1"/>
      <c r="D20" s="1" t="s">
        <v>75</v>
      </c>
    </row>
    <row r="21" ht="15.0" customHeight="1">
      <c r="A21" s="6"/>
      <c r="B21" s="6"/>
      <c r="C21" s="6"/>
      <c r="D21" s="6">
        <v>44594.0</v>
      </c>
      <c r="E21" s="9" t="s">
        <v>76</v>
      </c>
      <c r="F21" s="3" t="s">
        <v>38</v>
      </c>
      <c r="G21" s="3"/>
      <c r="H21" s="3"/>
      <c r="I21" s="3" t="s">
        <v>77</v>
      </c>
      <c r="J21" s="3" t="s">
        <v>78</v>
      </c>
      <c r="K21" s="4">
        <v>9.851084884E9</v>
      </c>
      <c r="L21" s="1" t="s">
        <v>79</v>
      </c>
      <c r="M21" s="5">
        <v>24000.0</v>
      </c>
      <c r="N21" s="5"/>
      <c r="O21" s="5"/>
      <c r="P21" s="5" t="s">
        <v>36</v>
      </c>
      <c r="Q21" s="7" t="s">
        <v>80</v>
      </c>
      <c r="R21" s="3" t="s">
        <v>27</v>
      </c>
    </row>
    <row r="22" ht="15.0" customHeight="1">
      <c r="A22" s="12"/>
      <c r="B22" s="12"/>
      <c r="C22" s="12"/>
      <c r="D22" s="12">
        <v>43874.0</v>
      </c>
      <c r="E22" s="2" t="s">
        <v>81</v>
      </c>
      <c r="F22" s="2"/>
      <c r="G22" s="2"/>
      <c r="H22" s="2"/>
      <c r="I22" s="2" t="s">
        <v>82</v>
      </c>
      <c r="J22" s="2" t="s">
        <v>81</v>
      </c>
      <c r="K22" s="2"/>
      <c r="L22" s="4">
        <v>9.851066492E9</v>
      </c>
      <c r="N22" s="5"/>
      <c r="O22" s="5">
        <v>7000.0</v>
      </c>
      <c r="P22" s="5"/>
      <c r="Q22" s="11" t="s">
        <v>83</v>
      </c>
      <c r="R22" s="2" t="s">
        <v>27</v>
      </c>
    </row>
    <row r="23" ht="15.0" customHeight="1">
      <c r="A23" s="6"/>
      <c r="B23" s="6"/>
      <c r="C23" s="6"/>
      <c r="D23" s="6">
        <v>43875.0</v>
      </c>
      <c r="E23" s="9" t="s">
        <v>84</v>
      </c>
      <c r="F23" s="3" t="s">
        <v>38</v>
      </c>
      <c r="G23" s="3" t="s">
        <v>31</v>
      </c>
      <c r="H23" s="3"/>
      <c r="I23" s="3" t="s">
        <v>23</v>
      </c>
      <c r="J23" s="3" t="s">
        <v>85</v>
      </c>
      <c r="K23" s="4"/>
      <c r="L23" s="2">
        <v>9.852022735E9</v>
      </c>
      <c r="M23" s="5">
        <v>12000.0</v>
      </c>
      <c r="N23" s="5"/>
      <c r="O23" s="5"/>
      <c r="P23" s="5"/>
      <c r="Q23" s="8" t="str">
        <f>HYPERLINK("http://www.rotarybrtdntn.org.np/","www.rotarybrtdntn.org.np")</f>
        <v>www.rotarybrtdntn.org.np</v>
      </c>
      <c r="R23" s="3" t="s">
        <v>86</v>
      </c>
    </row>
    <row r="24" ht="15.0" customHeight="1">
      <c r="A24" s="6"/>
      <c r="B24" s="6"/>
      <c r="C24" s="6"/>
      <c r="D24" s="6">
        <v>43886.0</v>
      </c>
      <c r="E24" s="3" t="s">
        <v>87</v>
      </c>
      <c r="F24" s="3" t="s">
        <v>38</v>
      </c>
      <c r="G24" s="3"/>
      <c r="H24" s="3"/>
      <c r="I24" s="3" t="s">
        <v>88</v>
      </c>
      <c r="J24" s="3" t="s">
        <v>89</v>
      </c>
      <c r="K24" s="3" t="s">
        <v>90</v>
      </c>
      <c r="L24" s="4">
        <v>9.80278858E9</v>
      </c>
      <c r="M24" s="5">
        <v>37500.0</v>
      </c>
      <c r="N24" s="5"/>
      <c r="O24" s="5"/>
      <c r="P24" s="5" t="s">
        <v>36</v>
      </c>
      <c r="Q24" s="7" t="s">
        <v>91</v>
      </c>
      <c r="R24" s="3" t="s">
        <v>86</v>
      </c>
    </row>
    <row r="25" ht="15.0" customHeight="1">
      <c r="A25" s="6"/>
      <c r="B25" s="6"/>
      <c r="C25" s="6"/>
      <c r="D25" s="6">
        <v>43889.0</v>
      </c>
      <c r="E25" s="9" t="s">
        <v>92</v>
      </c>
      <c r="F25" s="3" t="s">
        <v>38</v>
      </c>
      <c r="G25" s="3" t="s">
        <v>31</v>
      </c>
      <c r="H25" s="3"/>
      <c r="I25" s="3" t="s">
        <v>93</v>
      </c>
      <c r="J25" s="3" t="s">
        <v>94</v>
      </c>
      <c r="K25" s="2"/>
      <c r="L25" s="4">
        <v>9.804015142E9</v>
      </c>
      <c r="M25" s="5">
        <v>6000.0</v>
      </c>
      <c r="N25" s="5"/>
      <c r="O25" s="5"/>
      <c r="P25" s="5"/>
      <c r="Q25" s="8" t="str">
        <f>HYPERLINK("http://www.nsadhanapp.com.np/","www.nsadhanapp.com.np")</f>
        <v>www.nsadhanapp.com.np</v>
      </c>
      <c r="R25" s="3" t="s">
        <v>27</v>
      </c>
    </row>
    <row r="26" ht="15.0" customHeight="1">
      <c r="A26" s="6"/>
      <c r="B26" s="6"/>
      <c r="C26" s="6"/>
      <c r="D26" s="6">
        <v>43883.0</v>
      </c>
      <c r="E26" s="3" t="s">
        <v>95</v>
      </c>
      <c r="F26" s="3" t="s">
        <v>15</v>
      </c>
      <c r="G26" s="3"/>
      <c r="H26" s="3" t="s">
        <v>96</v>
      </c>
      <c r="I26" s="1" t="s">
        <v>23</v>
      </c>
      <c r="J26" s="1" t="s">
        <v>97</v>
      </c>
      <c r="K26" s="3" t="s">
        <v>98</v>
      </c>
      <c r="L26" s="4">
        <v>9.852028083E9</v>
      </c>
      <c r="M26" s="3"/>
      <c r="N26" s="3"/>
      <c r="O26" s="5">
        <v>65000.0</v>
      </c>
      <c r="P26" s="3" t="s">
        <v>36</v>
      </c>
      <c r="Q26" s="7" t="s">
        <v>99</v>
      </c>
      <c r="R26" s="1" t="s">
        <v>27</v>
      </c>
      <c r="S26" s="1" t="s">
        <v>28</v>
      </c>
    </row>
    <row r="27" ht="15.0" customHeight="1">
      <c r="A27" s="12"/>
      <c r="B27" s="12"/>
      <c r="C27" s="12"/>
      <c r="D27" s="12">
        <v>43862.0</v>
      </c>
      <c r="E27" s="2" t="s">
        <v>100</v>
      </c>
      <c r="F27" s="2"/>
      <c r="G27" s="2"/>
      <c r="H27" s="2"/>
      <c r="I27" s="2" t="s">
        <v>23</v>
      </c>
      <c r="J27" s="2" t="s">
        <v>101</v>
      </c>
      <c r="K27" s="2"/>
      <c r="L27" s="4">
        <v>9.852032562E9</v>
      </c>
      <c r="M27" s="5"/>
      <c r="N27" s="5"/>
      <c r="O27" s="5"/>
      <c r="P27" s="5"/>
      <c r="Q27" s="11" t="s">
        <v>102</v>
      </c>
      <c r="R27" s="1" t="s">
        <v>27</v>
      </c>
    </row>
    <row r="28" ht="15.0" customHeight="1">
      <c r="A28" s="12"/>
      <c r="B28" s="12"/>
      <c r="C28" s="12"/>
      <c r="D28" s="12">
        <v>42421.0</v>
      </c>
      <c r="E28" s="1" t="s">
        <v>103</v>
      </c>
      <c r="F28" s="2"/>
      <c r="G28" s="2"/>
      <c r="H28" s="2"/>
      <c r="I28" s="2" t="s">
        <v>77</v>
      </c>
      <c r="J28" s="1" t="s">
        <v>104</v>
      </c>
      <c r="K28" s="2"/>
      <c r="L28" s="4">
        <v>9.85116688E9</v>
      </c>
      <c r="M28" s="5"/>
      <c r="N28" s="5"/>
      <c r="O28" s="5"/>
      <c r="P28" s="5"/>
      <c r="Q28" s="11" t="s">
        <v>105</v>
      </c>
      <c r="R28" s="2" t="s">
        <v>27</v>
      </c>
    </row>
    <row r="29" ht="15.0" customHeight="1">
      <c r="A29" s="6"/>
      <c r="B29" s="6"/>
      <c r="C29" s="6"/>
      <c r="D29" s="6">
        <v>43875.0</v>
      </c>
      <c r="E29" s="3" t="s">
        <v>106</v>
      </c>
      <c r="F29" s="3"/>
      <c r="G29" s="3"/>
      <c r="H29" s="3"/>
      <c r="I29" s="3" t="s">
        <v>107</v>
      </c>
      <c r="J29" s="3" t="s">
        <v>108</v>
      </c>
      <c r="K29" s="3" t="s">
        <v>109</v>
      </c>
      <c r="L29" s="4">
        <v>9.85267875E9</v>
      </c>
      <c r="N29" s="5"/>
      <c r="O29" s="5">
        <v>5000.0</v>
      </c>
      <c r="P29" s="5"/>
      <c r="Q29" s="7" t="s">
        <v>110</v>
      </c>
      <c r="R29" s="8" t="s">
        <v>111</v>
      </c>
    </row>
    <row r="30" ht="15.0" customHeight="1">
      <c r="A30" s="12"/>
      <c r="B30" s="12"/>
      <c r="C30" s="12"/>
      <c r="D30" s="12">
        <v>43503.0</v>
      </c>
      <c r="E30" s="2" t="s">
        <v>112</v>
      </c>
      <c r="F30" s="2"/>
      <c r="G30" s="2"/>
      <c r="H30" s="2"/>
      <c r="I30" s="2" t="s">
        <v>23</v>
      </c>
      <c r="J30" s="2" t="s">
        <v>112</v>
      </c>
      <c r="K30" s="2"/>
      <c r="L30" s="4">
        <v>9.852064469E9</v>
      </c>
      <c r="M30" s="5"/>
      <c r="N30" s="5"/>
      <c r="O30" s="5"/>
      <c r="P30" s="5"/>
      <c r="Q30" s="11" t="s">
        <v>113</v>
      </c>
      <c r="R30" s="1" t="s">
        <v>27</v>
      </c>
    </row>
    <row r="31" ht="15.0" customHeight="1">
      <c r="A31" s="2"/>
      <c r="B31" s="2"/>
      <c r="C31" s="2"/>
      <c r="D31" s="12">
        <v>45333.0</v>
      </c>
      <c r="E31" s="1" t="s">
        <v>114</v>
      </c>
      <c r="F31" s="1" t="s">
        <v>115</v>
      </c>
      <c r="G31" s="2"/>
      <c r="H31" s="2"/>
      <c r="I31" s="1" t="s">
        <v>77</v>
      </c>
      <c r="J31" s="1" t="s">
        <v>116</v>
      </c>
      <c r="K31" s="2"/>
      <c r="L31" s="1">
        <v>9.84141021E9</v>
      </c>
      <c r="N31" s="2"/>
      <c r="P31" s="2"/>
      <c r="Q31" s="11" t="s">
        <v>117</v>
      </c>
      <c r="R31" s="1" t="s">
        <v>35</v>
      </c>
    </row>
    <row r="32" ht="15.0" customHeight="1">
      <c r="A32" s="2"/>
      <c r="B32" s="2"/>
      <c r="C32" s="2"/>
      <c r="D32" s="2"/>
      <c r="E32" s="2"/>
      <c r="F32" s="2"/>
      <c r="G32" s="2"/>
      <c r="H32" s="2"/>
      <c r="I32" s="2"/>
      <c r="J32" s="2"/>
      <c r="K32" s="2"/>
      <c r="L32" s="2"/>
      <c r="M32" s="5">
        <f>SUM(M21:M30)</f>
        <v>79500</v>
      </c>
      <c r="N32" s="2"/>
      <c r="O32" s="5">
        <f>SUM(O21:O30)</f>
        <v>77000</v>
      </c>
      <c r="P32" s="2"/>
      <c r="Q32" s="2"/>
      <c r="R32" s="2"/>
    </row>
    <row r="33" ht="15.0" customHeight="1">
      <c r="A33" s="2"/>
      <c r="B33" s="2"/>
      <c r="C33" s="2"/>
      <c r="D33" s="2"/>
      <c r="E33" s="2"/>
      <c r="F33" s="2"/>
      <c r="G33" s="2"/>
      <c r="H33" s="2"/>
      <c r="I33" s="2"/>
      <c r="J33" s="2"/>
      <c r="K33" s="2"/>
      <c r="L33" s="2"/>
      <c r="M33" s="2"/>
      <c r="N33" s="2"/>
      <c r="O33" s="2"/>
      <c r="P33" s="2"/>
      <c r="Q33" s="2"/>
      <c r="R33" s="2"/>
    </row>
    <row r="34" ht="15.0" customHeight="1">
      <c r="A34" s="1"/>
      <c r="B34" s="1"/>
      <c r="C34" s="1"/>
      <c r="D34" s="1" t="s">
        <v>118</v>
      </c>
      <c r="E34" s="2"/>
      <c r="F34" s="2"/>
      <c r="G34" s="2"/>
      <c r="H34" s="2"/>
      <c r="I34" s="2"/>
      <c r="J34" s="2"/>
      <c r="K34" s="2"/>
      <c r="L34" s="2"/>
      <c r="M34" s="2"/>
      <c r="N34" s="2"/>
      <c r="O34" s="2"/>
      <c r="P34" s="2"/>
      <c r="Q34" s="2"/>
      <c r="R34" s="2"/>
    </row>
    <row r="35" ht="15.0" customHeight="1">
      <c r="A35" s="6"/>
      <c r="B35" s="6"/>
      <c r="C35" s="6"/>
      <c r="D35" s="6">
        <v>43530.0</v>
      </c>
      <c r="E35" s="3" t="s">
        <v>119</v>
      </c>
      <c r="F35" s="3" t="s">
        <v>38</v>
      </c>
      <c r="G35" s="3" t="s">
        <v>31</v>
      </c>
      <c r="H35" s="3"/>
      <c r="I35" s="3" t="s">
        <v>120</v>
      </c>
      <c r="J35" s="3" t="s">
        <v>121</v>
      </c>
      <c r="K35" s="13" t="s">
        <v>122</v>
      </c>
      <c r="L35" s="4">
        <v>9.841618822E9</v>
      </c>
      <c r="M35" s="5">
        <v>18000.0</v>
      </c>
      <c r="N35" s="5"/>
      <c r="O35" s="5"/>
      <c r="P35" s="5"/>
      <c r="Q35" s="7" t="s">
        <v>123</v>
      </c>
      <c r="R35" s="3" t="s">
        <v>27</v>
      </c>
    </row>
    <row r="36" ht="15.0" customHeight="1">
      <c r="A36" s="6"/>
      <c r="B36" s="6"/>
      <c r="C36" s="6"/>
      <c r="D36" s="6">
        <v>43549.0</v>
      </c>
      <c r="E36" s="9" t="s">
        <v>124</v>
      </c>
      <c r="F36" s="3" t="s">
        <v>38</v>
      </c>
      <c r="G36" s="3"/>
      <c r="H36" s="3"/>
      <c r="I36" s="3" t="s">
        <v>23</v>
      </c>
      <c r="J36" s="3" t="s">
        <v>125</v>
      </c>
      <c r="K36" s="3" t="s">
        <v>126</v>
      </c>
      <c r="L36" s="4">
        <v>9.852020322E9</v>
      </c>
      <c r="M36" s="5">
        <v>18000.0</v>
      </c>
      <c r="N36" s="5"/>
      <c r="O36" s="5"/>
      <c r="P36" s="5"/>
      <c r="Q36" s="8" t="str">
        <f>HYPERLINK("http://www.pla.com.np/","www.pla.com.np")</f>
        <v>www.pla.com.np</v>
      </c>
      <c r="R36" s="3" t="s">
        <v>27</v>
      </c>
    </row>
    <row r="37">
      <c r="A37" s="6"/>
      <c r="B37" s="6"/>
      <c r="C37" s="6"/>
      <c r="D37" s="6">
        <v>43533.0</v>
      </c>
      <c r="E37" s="3" t="s">
        <v>127</v>
      </c>
      <c r="F37" s="3" t="s">
        <v>15</v>
      </c>
      <c r="G37" s="3"/>
      <c r="H37" s="3" t="s">
        <v>128</v>
      </c>
      <c r="I37" s="1" t="s">
        <v>129</v>
      </c>
      <c r="J37" s="1" t="s">
        <v>130</v>
      </c>
      <c r="K37" s="3" t="s">
        <v>131</v>
      </c>
      <c r="L37" s="4">
        <v>9.852026848E9</v>
      </c>
      <c r="M37" s="3"/>
      <c r="N37" s="3"/>
      <c r="O37" s="5">
        <v>10000.0</v>
      </c>
      <c r="P37" s="3" t="s">
        <v>36</v>
      </c>
      <c r="Q37" s="7" t="s">
        <v>132</v>
      </c>
      <c r="R37" s="1" t="s">
        <v>27</v>
      </c>
    </row>
    <row r="38" ht="15.0" customHeight="1">
      <c r="A38" s="6"/>
      <c r="B38" s="6"/>
      <c r="C38" s="6"/>
      <c r="D38" s="6">
        <v>43526.0</v>
      </c>
      <c r="E38" s="3" t="s">
        <v>133</v>
      </c>
      <c r="F38" s="3" t="s">
        <v>15</v>
      </c>
      <c r="G38" s="3"/>
      <c r="H38" s="3" t="s">
        <v>134</v>
      </c>
      <c r="I38" s="1" t="s">
        <v>129</v>
      </c>
      <c r="J38" s="1" t="s">
        <v>134</v>
      </c>
      <c r="K38" s="3" t="s">
        <v>135</v>
      </c>
      <c r="L38" s="4">
        <v>9.852028513E9</v>
      </c>
      <c r="M38" s="3"/>
      <c r="N38" s="3"/>
      <c r="O38" s="5">
        <v>12000.0</v>
      </c>
      <c r="P38" s="2"/>
      <c r="Q38" s="7" t="s">
        <v>136</v>
      </c>
      <c r="R38" s="1" t="s">
        <v>27</v>
      </c>
    </row>
    <row r="39" ht="15.0" customHeight="1">
      <c r="A39" s="12"/>
      <c r="B39" s="12"/>
      <c r="C39" s="12"/>
      <c r="D39" s="12">
        <v>42076.0</v>
      </c>
      <c r="E39" s="3" t="s">
        <v>137</v>
      </c>
      <c r="F39" s="3" t="s">
        <v>15</v>
      </c>
      <c r="G39" s="3"/>
      <c r="H39" s="3"/>
      <c r="I39" s="3" t="s">
        <v>23</v>
      </c>
      <c r="J39" s="3" t="s">
        <v>138</v>
      </c>
      <c r="K39" s="3" t="s">
        <v>139</v>
      </c>
      <c r="L39" s="4">
        <v>9.85203329E9</v>
      </c>
      <c r="N39" s="5"/>
      <c r="O39" s="5">
        <v>12800.0</v>
      </c>
      <c r="P39" s="5"/>
      <c r="Q39" s="8" t="str">
        <f>HYPERLINK("http://www.dibyaratna.com.np/","www.dibyaratna.com.np")</f>
        <v>www.dibyaratna.com.np</v>
      </c>
      <c r="R39" s="3" t="s">
        <v>27</v>
      </c>
    </row>
    <row r="40" ht="15.0" customHeight="1">
      <c r="A40" s="2"/>
      <c r="B40" s="2"/>
      <c r="C40" s="2"/>
      <c r="D40" s="2"/>
      <c r="E40" s="2"/>
      <c r="F40" s="2"/>
      <c r="G40" s="2"/>
      <c r="H40" s="2"/>
      <c r="I40" s="2"/>
      <c r="J40" s="2"/>
      <c r="K40" s="2"/>
      <c r="L40" s="2"/>
      <c r="M40" s="5">
        <f>SUM(M35:M39)</f>
        <v>36000</v>
      </c>
      <c r="N40" s="2"/>
      <c r="O40" s="5">
        <f>SUM(O35:O39)</f>
        <v>34800</v>
      </c>
      <c r="P40" s="2"/>
      <c r="Q40" s="2"/>
      <c r="R40" s="2"/>
    </row>
    <row r="41" ht="15.0" customHeight="1">
      <c r="A41" s="2"/>
      <c r="B41" s="2"/>
      <c r="C41" s="2"/>
      <c r="D41" s="2"/>
      <c r="E41" s="2"/>
      <c r="F41" s="2"/>
      <c r="G41" s="2"/>
      <c r="H41" s="2"/>
      <c r="I41" s="2"/>
      <c r="J41" s="2"/>
      <c r="K41" s="2"/>
      <c r="L41" s="2"/>
      <c r="M41" s="2"/>
      <c r="N41" s="2"/>
      <c r="O41" s="2"/>
      <c r="P41" s="2"/>
      <c r="Q41" s="2"/>
      <c r="R41" s="2"/>
    </row>
    <row r="42" ht="15.0" customHeight="1">
      <c r="A42" s="1"/>
      <c r="B42" s="1"/>
      <c r="C42" s="1"/>
      <c r="D42" s="1" t="s">
        <v>140</v>
      </c>
      <c r="E42" s="2"/>
      <c r="F42" s="2"/>
      <c r="G42" s="2"/>
      <c r="H42" s="2"/>
      <c r="I42" s="2"/>
      <c r="J42" s="2"/>
      <c r="K42" s="2"/>
      <c r="L42" s="2"/>
      <c r="M42" s="2"/>
      <c r="N42" s="2"/>
      <c r="O42" s="2"/>
      <c r="P42" s="2"/>
      <c r="Q42" s="2"/>
      <c r="R42" s="2"/>
    </row>
    <row r="43" ht="15.0" customHeight="1">
      <c r="A43" s="6"/>
      <c r="B43" s="6"/>
      <c r="C43" s="6"/>
      <c r="D43" s="6">
        <v>43573.0</v>
      </c>
      <c r="E43" s="9" t="s">
        <v>141</v>
      </c>
      <c r="F43" s="3" t="s">
        <v>38</v>
      </c>
      <c r="G43" s="3" t="s">
        <v>31</v>
      </c>
      <c r="H43" s="3"/>
      <c r="I43" s="3" t="s">
        <v>142</v>
      </c>
      <c r="J43" s="3" t="s">
        <v>143</v>
      </c>
      <c r="K43" s="3" t="s">
        <v>144</v>
      </c>
      <c r="L43" s="4">
        <v>9.852020058E9</v>
      </c>
      <c r="M43" s="5">
        <v>10400.0</v>
      </c>
      <c r="N43" s="5"/>
      <c r="O43" s="5"/>
      <c r="P43" s="5"/>
      <c r="Q43" s="8" t="str">
        <f>HYPERLINK("http://www.oceanparknresort.com.np/","www.oceanparknresort.com.np")</f>
        <v>www.oceanparknresort.com.np</v>
      </c>
      <c r="R43" s="3" t="s">
        <v>27</v>
      </c>
    </row>
    <row r="44">
      <c r="A44" s="6"/>
      <c r="B44" s="6"/>
      <c r="C44" s="6"/>
      <c r="D44" s="6">
        <v>43922.0</v>
      </c>
      <c r="E44" s="3" t="s">
        <v>145</v>
      </c>
      <c r="F44" s="3" t="s">
        <v>15</v>
      </c>
      <c r="G44" s="3"/>
      <c r="H44" s="3" t="s">
        <v>55</v>
      </c>
      <c r="I44" s="1" t="s">
        <v>23</v>
      </c>
      <c r="J44" s="1" t="s">
        <v>55</v>
      </c>
      <c r="K44" s="3" t="s">
        <v>146</v>
      </c>
      <c r="L44" s="4">
        <v>9.852024488E9</v>
      </c>
      <c r="N44" s="3"/>
      <c r="O44" s="5">
        <v>12000.0</v>
      </c>
      <c r="P44" s="3" t="s">
        <v>36</v>
      </c>
      <c r="Q44" s="8" t="str">
        <f>HYPERLINK("http://www.rathigroup.net/","www.rathigroup.net")</f>
        <v>www.rathigroup.net</v>
      </c>
      <c r="R44" s="1" t="s">
        <v>147</v>
      </c>
    </row>
    <row r="45" ht="15.0" customHeight="1">
      <c r="A45" s="6"/>
      <c r="B45" s="6"/>
      <c r="C45" s="6"/>
      <c r="D45" s="6">
        <v>43942.0</v>
      </c>
      <c r="E45" s="2" t="s">
        <v>148</v>
      </c>
      <c r="F45" s="1" t="s">
        <v>15</v>
      </c>
      <c r="G45" s="2"/>
      <c r="H45" s="2" t="s">
        <v>149</v>
      </c>
      <c r="I45" s="1" t="s">
        <v>150</v>
      </c>
      <c r="J45" s="1" t="s">
        <v>149</v>
      </c>
      <c r="L45" s="2" t="s">
        <v>151</v>
      </c>
      <c r="M45" s="2"/>
      <c r="N45" s="2"/>
      <c r="O45" s="2"/>
      <c r="P45" s="2" t="s">
        <v>36</v>
      </c>
      <c r="Q45" s="11" t="s">
        <v>152</v>
      </c>
      <c r="R45" s="1" t="s">
        <v>153</v>
      </c>
    </row>
    <row r="46" ht="15.0" customHeight="1">
      <c r="A46" s="6"/>
      <c r="B46" s="6"/>
      <c r="C46" s="6"/>
      <c r="D46" s="6">
        <v>43581.0</v>
      </c>
      <c r="E46" s="3" t="s">
        <v>154</v>
      </c>
      <c r="F46" s="3" t="s">
        <v>15</v>
      </c>
      <c r="G46" s="3"/>
      <c r="H46" s="3"/>
      <c r="I46" s="3" t="s">
        <v>23</v>
      </c>
      <c r="J46" s="3" t="s">
        <v>155</v>
      </c>
      <c r="K46" s="4">
        <v>9.852027163E9</v>
      </c>
      <c r="L46" s="2">
        <v>9.852024595E9</v>
      </c>
      <c r="N46" s="5"/>
      <c r="O46" s="5">
        <v>16000.0</v>
      </c>
      <c r="P46" s="5"/>
      <c r="Q46" s="8" t="str">
        <f>HYPERLINK("http://www.dahalpratisthan.org.np/","www.dahalpratisthan.org.np")</f>
        <v>www.dahalpratisthan.org.np</v>
      </c>
      <c r="R46" s="3" t="s">
        <v>86</v>
      </c>
    </row>
    <row r="47" ht="15.0" customHeight="1">
      <c r="A47" s="6"/>
      <c r="B47" s="6"/>
      <c r="C47" s="6"/>
      <c r="D47" s="6">
        <v>45044.0</v>
      </c>
      <c r="E47" s="3" t="s">
        <v>156</v>
      </c>
      <c r="F47" s="3" t="s">
        <v>38</v>
      </c>
      <c r="G47" s="3"/>
      <c r="H47" s="3"/>
      <c r="I47" s="3" t="s">
        <v>23</v>
      </c>
      <c r="J47" s="3" t="s">
        <v>157</v>
      </c>
      <c r="K47" s="4"/>
      <c r="L47" s="1">
        <v>9.852020384E9</v>
      </c>
      <c r="N47" s="5">
        <v>4000.0</v>
      </c>
      <c r="O47" s="5"/>
      <c r="P47" s="5"/>
      <c r="Q47" s="3"/>
      <c r="R47" s="3" t="s">
        <v>86</v>
      </c>
    </row>
    <row r="48" ht="15.0" customHeight="1">
      <c r="A48" s="6"/>
      <c r="B48" s="6"/>
      <c r="C48" s="6"/>
      <c r="D48" s="6"/>
      <c r="E48" s="3"/>
      <c r="F48" s="3"/>
      <c r="G48" s="3"/>
      <c r="H48" s="3"/>
      <c r="I48" s="3"/>
      <c r="J48" s="3"/>
      <c r="K48" s="4"/>
      <c r="L48" s="2"/>
      <c r="M48" s="5">
        <f>SUM(M43:M47)</f>
        <v>10400</v>
      </c>
      <c r="N48" s="5"/>
      <c r="O48" s="5">
        <f>SUM(O43:O47)</f>
        <v>28000</v>
      </c>
      <c r="P48" s="5"/>
      <c r="Q48" s="3"/>
      <c r="R48" s="3"/>
    </row>
    <row r="49" ht="15.0" customHeight="1">
      <c r="A49" s="6"/>
      <c r="B49" s="6"/>
      <c r="C49" s="6"/>
      <c r="D49" s="6"/>
      <c r="E49" s="3"/>
      <c r="F49" s="3"/>
      <c r="G49" s="3"/>
      <c r="H49" s="3"/>
      <c r="I49" s="3"/>
      <c r="J49" s="3"/>
      <c r="K49" s="4"/>
      <c r="L49" s="2"/>
      <c r="N49" s="5"/>
      <c r="O49" s="5"/>
      <c r="P49" s="5"/>
      <c r="Q49" s="3"/>
      <c r="R49" s="3"/>
    </row>
    <row r="50" ht="15.0" customHeight="1">
      <c r="A50" s="1"/>
      <c r="B50" s="1"/>
      <c r="C50" s="1"/>
      <c r="D50" s="1" t="s">
        <v>158</v>
      </c>
      <c r="E50" s="3"/>
      <c r="F50" s="3"/>
      <c r="G50" s="3"/>
      <c r="H50" s="3"/>
      <c r="I50" s="3"/>
      <c r="J50" s="3"/>
      <c r="K50" s="4"/>
      <c r="L50" s="2"/>
      <c r="N50" s="5"/>
      <c r="O50" s="5"/>
      <c r="P50" s="5"/>
      <c r="Q50" s="3"/>
      <c r="R50" s="3"/>
    </row>
    <row r="51" ht="15.0" customHeight="1">
      <c r="A51" s="6"/>
      <c r="B51" s="6"/>
      <c r="C51" s="6"/>
      <c r="D51" s="6">
        <v>43954.0</v>
      </c>
      <c r="E51" s="3" t="s">
        <v>159</v>
      </c>
      <c r="F51" s="3" t="s">
        <v>15</v>
      </c>
      <c r="G51" s="3"/>
      <c r="H51" s="3"/>
      <c r="I51" s="3" t="s">
        <v>160</v>
      </c>
      <c r="J51" s="3" t="s">
        <v>161</v>
      </c>
      <c r="K51" s="3" t="s">
        <v>162</v>
      </c>
      <c r="L51" s="4">
        <v>9.854029138E9</v>
      </c>
      <c r="N51" s="5"/>
      <c r="O51" s="5">
        <v>12000.0</v>
      </c>
      <c r="P51" s="5"/>
      <c r="Q51" s="8" t="str">
        <f>HYPERLINK("http://www.gautamhotel.com.np/","www.gautamhotel.com.np")</f>
        <v>www.gautamhotel.com.np</v>
      </c>
      <c r="R51" s="3" t="s">
        <v>27</v>
      </c>
    </row>
    <row r="52" ht="15.0" customHeight="1">
      <c r="A52" s="6"/>
      <c r="B52" s="6"/>
      <c r="C52" s="6"/>
      <c r="D52" s="6">
        <v>43961.0</v>
      </c>
      <c r="E52" s="3" t="s">
        <v>163</v>
      </c>
      <c r="F52" s="3" t="s">
        <v>38</v>
      </c>
      <c r="G52" s="3"/>
      <c r="H52" s="3"/>
      <c r="I52" s="3" t="s">
        <v>93</v>
      </c>
      <c r="J52" s="3" t="s">
        <v>164</v>
      </c>
      <c r="K52" s="3" t="s">
        <v>165</v>
      </c>
      <c r="L52" s="4">
        <v>9.802788627E9</v>
      </c>
      <c r="M52" s="5">
        <v>10500.0</v>
      </c>
      <c r="N52" s="5"/>
      <c r="O52" s="5"/>
      <c r="P52" s="5"/>
      <c r="Q52" s="8" t="str">
        <f>HYPERLINK("http://www.forward.org.np/","www.forward.org.np")</f>
        <v>www.forward.org.np</v>
      </c>
      <c r="R52" s="3" t="s">
        <v>86</v>
      </c>
    </row>
    <row r="53" ht="15.0" customHeight="1">
      <c r="A53" s="6"/>
      <c r="B53" s="6"/>
      <c r="C53" s="6"/>
      <c r="D53" s="6">
        <v>43976.0</v>
      </c>
      <c r="E53" s="9" t="s">
        <v>166</v>
      </c>
      <c r="F53" s="3" t="s">
        <v>15</v>
      </c>
      <c r="G53" s="3" t="s">
        <v>31</v>
      </c>
      <c r="H53" s="3"/>
      <c r="I53" s="3" t="s">
        <v>23</v>
      </c>
      <c r="J53" s="3" t="s">
        <v>167</v>
      </c>
      <c r="K53" s="3" t="s">
        <v>168</v>
      </c>
      <c r="L53" s="4">
        <v>9.852025786E9</v>
      </c>
      <c r="M53" s="5">
        <v>12000.0</v>
      </c>
      <c r="N53" s="5"/>
      <c r="O53" s="5"/>
      <c r="P53" s="5"/>
      <c r="Q53" s="8" t="str">
        <f>HYPERLINK("http://www.unitedtanneries.com.np/","www.unitedtanneries.com.np")</f>
        <v>www.unitedtanneries.com.np</v>
      </c>
      <c r="R53" s="3" t="s">
        <v>27</v>
      </c>
    </row>
    <row r="54" ht="15.0" customHeight="1">
      <c r="A54" s="6"/>
      <c r="B54" s="6"/>
      <c r="C54" s="6"/>
      <c r="D54" s="6">
        <v>43614.0</v>
      </c>
      <c r="E54" s="3" t="s">
        <v>169</v>
      </c>
      <c r="F54" s="3" t="s">
        <v>38</v>
      </c>
      <c r="G54" s="3" t="s">
        <v>31</v>
      </c>
      <c r="H54" s="3"/>
      <c r="I54" s="3" t="s">
        <v>23</v>
      </c>
      <c r="J54" s="3" t="s">
        <v>170</v>
      </c>
      <c r="K54" s="13" t="s">
        <v>171</v>
      </c>
      <c r="L54" s="4">
        <v>9.852020879E9</v>
      </c>
      <c r="M54" s="5">
        <v>12000.0</v>
      </c>
      <c r="N54" s="5"/>
      <c r="O54" s="5"/>
      <c r="P54" s="5"/>
      <c r="Q54" s="7" t="s">
        <v>172</v>
      </c>
      <c r="R54" s="3" t="s">
        <v>27</v>
      </c>
    </row>
    <row r="55" ht="15.0" customHeight="1">
      <c r="A55" s="6"/>
      <c r="B55" s="6"/>
      <c r="C55" s="6"/>
      <c r="D55" s="6">
        <v>45068.0</v>
      </c>
      <c r="E55" s="1" t="s">
        <v>173</v>
      </c>
      <c r="F55" s="1" t="s">
        <v>38</v>
      </c>
      <c r="G55" s="2"/>
      <c r="H55" s="2"/>
      <c r="I55" s="1" t="s">
        <v>23</v>
      </c>
      <c r="J55" s="1" t="s">
        <v>174</v>
      </c>
      <c r="K55" s="1" t="s">
        <v>175</v>
      </c>
      <c r="L55" s="1" t="s">
        <v>176</v>
      </c>
      <c r="M55" s="1"/>
      <c r="N55" s="5">
        <v>3000.0</v>
      </c>
      <c r="O55" s="2"/>
      <c r="P55" s="2"/>
      <c r="Q55" s="11" t="s">
        <v>177</v>
      </c>
      <c r="R55" s="1" t="s">
        <v>27</v>
      </c>
    </row>
    <row r="56" ht="15.0" customHeight="1">
      <c r="A56" s="6"/>
      <c r="B56" s="6"/>
      <c r="C56" s="6"/>
      <c r="D56" s="6"/>
      <c r="E56" s="2"/>
      <c r="F56" s="1"/>
      <c r="G56" s="2"/>
      <c r="H56" s="2"/>
      <c r="I56" s="2"/>
      <c r="J56" s="2"/>
      <c r="K56" s="2"/>
      <c r="L56" s="2"/>
      <c r="M56" s="2"/>
      <c r="N56" s="2"/>
      <c r="O56" s="2"/>
      <c r="P56" s="2"/>
      <c r="Q56" s="2"/>
      <c r="R56" s="2"/>
    </row>
    <row r="57" ht="15.0" customHeight="1">
      <c r="A57" s="6"/>
      <c r="B57" s="6"/>
      <c r="C57" s="6"/>
      <c r="D57" s="6">
        <v>43979.0</v>
      </c>
      <c r="E57" s="2" t="s">
        <v>178</v>
      </c>
      <c r="F57" s="1" t="s">
        <v>49</v>
      </c>
      <c r="G57" s="2"/>
      <c r="H57" s="2"/>
      <c r="I57" s="2" t="s">
        <v>23</v>
      </c>
      <c r="J57" s="2" t="s">
        <v>179</v>
      </c>
      <c r="K57" s="2">
        <v>9.801036942E9</v>
      </c>
      <c r="L57" s="2">
        <v>9.852036942E9</v>
      </c>
      <c r="M57" s="2"/>
      <c r="N57" s="2"/>
      <c r="O57" s="2"/>
      <c r="P57" s="2"/>
      <c r="Q57" s="11" t="s">
        <v>180</v>
      </c>
      <c r="R57" s="2" t="s">
        <v>66</v>
      </c>
    </row>
    <row r="58" ht="15.0" customHeight="1">
      <c r="A58" s="6"/>
      <c r="B58" s="6"/>
      <c r="C58" s="6"/>
      <c r="D58" s="6">
        <v>43956.0</v>
      </c>
      <c r="E58" s="2" t="s">
        <v>181</v>
      </c>
      <c r="F58" s="1" t="s">
        <v>15</v>
      </c>
      <c r="G58" s="2"/>
      <c r="H58" s="2"/>
      <c r="I58" s="2" t="s">
        <v>182</v>
      </c>
      <c r="J58" s="2" t="s">
        <v>183</v>
      </c>
      <c r="K58" s="2">
        <v>9.848302096E9</v>
      </c>
      <c r="L58" s="2">
        <v>9.858320296E9</v>
      </c>
      <c r="N58" s="1"/>
      <c r="O58" s="1">
        <v>12000.0</v>
      </c>
      <c r="P58" s="1"/>
      <c r="Q58" s="11" t="s">
        <v>184</v>
      </c>
      <c r="R58" s="2" t="s">
        <v>185</v>
      </c>
    </row>
    <row r="59" ht="15.0" customHeight="1">
      <c r="A59" s="6"/>
      <c r="B59" s="6"/>
      <c r="C59" s="6"/>
      <c r="D59" s="6">
        <v>43953.0</v>
      </c>
      <c r="E59" s="2" t="s">
        <v>186</v>
      </c>
      <c r="F59" s="1" t="s">
        <v>15</v>
      </c>
      <c r="G59" s="2"/>
      <c r="H59" s="2"/>
      <c r="I59" s="2" t="s">
        <v>187</v>
      </c>
      <c r="J59" s="2" t="s">
        <v>188</v>
      </c>
      <c r="K59" s="2"/>
      <c r="L59" s="2"/>
      <c r="M59" s="2"/>
      <c r="N59" s="2"/>
      <c r="O59" s="2"/>
      <c r="P59" s="2"/>
      <c r="Q59" s="11" t="s">
        <v>189</v>
      </c>
      <c r="R59" s="2" t="s">
        <v>66</v>
      </c>
    </row>
    <row r="60" ht="15.0" customHeight="1">
      <c r="A60" s="6"/>
      <c r="B60" s="6"/>
      <c r="C60" s="6"/>
      <c r="D60" s="6">
        <v>43979.0</v>
      </c>
      <c r="E60" s="3" t="s">
        <v>190</v>
      </c>
      <c r="F60" s="3" t="s">
        <v>49</v>
      </c>
      <c r="G60" s="3"/>
      <c r="H60" s="3"/>
      <c r="I60" s="3" t="s">
        <v>23</v>
      </c>
      <c r="J60" s="3" t="s">
        <v>191</v>
      </c>
      <c r="K60" s="13" t="s">
        <v>192</v>
      </c>
      <c r="L60" s="4">
        <v>9.852020697E9</v>
      </c>
      <c r="N60" s="5"/>
      <c r="O60" s="5">
        <v>12000.0</v>
      </c>
      <c r="P60" s="5"/>
      <c r="Q60" s="7" t="s">
        <v>193</v>
      </c>
      <c r="R60" s="3" t="s">
        <v>27</v>
      </c>
    </row>
    <row r="61" ht="15.0" customHeight="1">
      <c r="A61" s="12"/>
      <c r="B61" s="12"/>
      <c r="C61" s="12"/>
      <c r="D61" s="12">
        <v>42866.0</v>
      </c>
      <c r="E61" s="2" t="s">
        <v>194</v>
      </c>
      <c r="F61" s="1" t="s">
        <v>30</v>
      </c>
      <c r="G61" s="2"/>
      <c r="H61" s="2"/>
      <c r="I61" s="2" t="s">
        <v>77</v>
      </c>
      <c r="J61" s="2" t="s">
        <v>195</v>
      </c>
      <c r="K61" s="2"/>
      <c r="L61" s="4">
        <v>9.851253655E9</v>
      </c>
      <c r="M61" s="5"/>
      <c r="N61" s="5"/>
      <c r="O61" s="5"/>
      <c r="P61" s="5"/>
      <c r="Q61" s="11" t="s">
        <v>194</v>
      </c>
      <c r="R61" s="2" t="s">
        <v>66</v>
      </c>
    </row>
    <row r="62" ht="15.0" customHeight="1">
      <c r="A62" s="2"/>
      <c r="B62" s="2"/>
      <c r="C62" s="2"/>
      <c r="D62" s="2"/>
      <c r="E62" s="2"/>
      <c r="F62" s="2"/>
      <c r="G62" s="2"/>
      <c r="H62" s="2"/>
      <c r="I62" s="2"/>
      <c r="J62" s="2"/>
      <c r="K62" s="2"/>
      <c r="L62" s="2"/>
      <c r="M62" s="2">
        <f>SUM(M51:M61)</f>
        <v>34500</v>
      </c>
      <c r="N62" s="2"/>
      <c r="O62" s="5">
        <f>SUM(O43:O61)</f>
        <v>92000</v>
      </c>
      <c r="P62" s="2"/>
      <c r="Q62" s="2"/>
      <c r="R62" s="2"/>
    </row>
    <row r="63" ht="15.0" customHeight="1">
      <c r="A63" s="2"/>
      <c r="B63" s="2"/>
      <c r="C63" s="2"/>
      <c r="D63" s="2"/>
      <c r="E63" s="2"/>
      <c r="F63" s="2"/>
      <c r="G63" s="2"/>
      <c r="H63" s="2"/>
      <c r="I63" s="2"/>
      <c r="J63" s="2"/>
      <c r="K63" s="2"/>
      <c r="L63" s="2"/>
      <c r="M63" s="2"/>
      <c r="N63" s="2"/>
      <c r="O63" s="2"/>
      <c r="P63" s="2"/>
      <c r="Q63" s="2"/>
      <c r="R63" s="2"/>
    </row>
    <row r="64" ht="15.0" customHeight="1">
      <c r="A64" s="1"/>
      <c r="B64" s="1"/>
      <c r="C64" s="1"/>
      <c r="D64" s="1" t="s">
        <v>196</v>
      </c>
      <c r="E64" s="2"/>
      <c r="F64" s="2"/>
      <c r="G64" s="2"/>
      <c r="H64" s="2"/>
      <c r="I64" s="2"/>
      <c r="J64" s="2"/>
      <c r="K64" s="2"/>
      <c r="L64" s="2"/>
      <c r="M64" s="2"/>
      <c r="N64" s="2"/>
      <c r="O64" s="2"/>
      <c r="P64" s="2"/>
      <c r="Q64" s="2"/>
      <c r="R64" s="2"/>
    </row>
    <row r="65" ht="15.0" customHeight="1">
      <c r="A65" s="6"/>
      <c r="B65" s="6"/>
      <c r="C65" s="6"/>
      <c r="D65" s="6">
        <v>43618.0</v>
      </c>
      <c r="E65" s="3" t="s">
        <v>197</v>
      </c>
      <c r="F65" s="3" t="s">
        <v>38</v>
      </c>
      <c r="G65" s="3" t="s">
        <v>31</v>
      </c>
      <c r="H65" s="3"/>
      <c r="I65" s="3" t="s">
        <v>198</v>
      </c>
      <c r="J65" s="3" t="s">
        <v>199</v>
      </c>
      <c r="K65" s="3" t="s">
        <v>200</v>
      </c>
      <c r="L65" s="4">
        <v>9.842822417E9</v>
      </c>
      <c r="M65" s="5">
        <v>12000.0</v>
      </c>
      <c r="N65" s="5"/>
      <c r="O65" s="5"/>
      <c r="P65" s="5"/>
      <c r="Q65" s="8" t="str">
        <f>HYPERLINK("http://www.chhinnamasta.edu.np/","www.chhinnamasta.edu.np")</f>
        <v>www.chhinnamasta.edu.np</v>
      </c>
      <c r="R65" s="3" t="s">
        <v>35</v>
      </c>
    </row>
    <row r="66" ht="15.0" customHeight="1">
      <c r="A66" s="6"/>
      <c r="B66" s="6"/>
      <c r="C66" s="6"/>
      <c r="D66" s="6">
        <v>43985.0</v>
      </c>
      <c r="E66" s="9" t="s">
        <v>201</v>
      </c>
      <c r="F66" s="3" t="s">
        <v>38</v>
      </c>
      <c r="G66" s="3"/>
      <c r="H66" s="3"/>
      <c r="I66" s="3" t="s">
        <v>142</v>
      </c>
      <c r="J66" s="3" t="s">
        <v>202</v>
      </c>
      <c r="K66" s="1" t="s">
        <v>203</v>
      </c>
      <c r="L66" s="3" t="s">
        <v>204</v>
      </c>
      <c r="M66" s="5">
        <v>12500.0</v>
      </c>
      <c r="N66" s="5"/>
      <c r="O66" s="5"/>
      <c r="P66" s="5"/>
      <c r="Q66" s="7" t="s">
        <v>205</v>
      </c>
      <c r="R66" s="3" t="s">
        <v>27</v>
      </c>
    </row>
    <row r="67" ht="15.0" customHeight="1">
      <c r="A67" s="6"/>
      <c r="B67" s="6"/>
      <c r="C67" s="6"/>
      <c r="D67" s="6">
        <v>43988.0</v>
      </c>
      <c r="E67" s="3" t="s">
        <v>206</v>
      </c>
      <c r="F67" s="3" t="s">
        <v>207</v>
      </c>
      <c r="G67" s="3" t="s">
        <v>31</v>
      </c>
      <c r="H67" s="3"/>
      <c r="I67" s="3" t="s">
        <v>142</v>
      </c>
      <c r="J67" s="3" t="s">
        <v>208</v>
      </c>
      <c r="K67" s="3" t="s">
        <v>209</v>
      </c>
      <c r="L67" s="4">
        <v>9.842296678E9</v>
      </c>
      <c r="N67" s="5"/>
      <c r="O67" s="5">
        <v>15000.0</v>
      </c>
      <c r="P67" s="5"/>
      <c r="Q67" s="8" t="str">
        <f>HYPERLINK("http://www.rijaltashi.com.np/","www.rijaltashi.com.np")</f>
        <v>www.rijaltashi.com.np</v>
      </c>
      <c r="R67" s="3" t="s">
        <v>27</v>
      </c>
    </row>
    <row r="68" ht="15.0" customHeight="1">
      <c r="A68" s="6"/>
      <c r="B68" s="6"/>
      <c r="C68" s="6"/>
      <c r="D68" s="6">
        <v>43631.0</v>
      </c>
      <c r="E68" s="3" t="s">
        <v>210</v>
      </c>
      <c r="F68" s="3" t="s">
        <v>15</v>
      </c>
      <c r="G68" s="3"/>
      <c r="H68" s="3"/>
      <c r="I68" s="3" t="s">
        <v>82</v>
      </c>
      <c r="J68" s="3" t="s">
        <v>211</v>
      </c>
      <c r="K68" s="2">
        <v>9.848460592E9</v>
      </c>
      <c r="L68" s="4">
        <v>9.802000382E9</v>
      </c>
      <c r="N68" s="5"/>
      <c r="O68" s="5">
        <v>22000.0</v>
      </c>
      <c r="P68" s="5"/>
      <c r="Q68" s="7" t="s">
        <v>212</v>
      </c>
      <c r="R68" s="3" t="s">
        <v>66</v>
      </c>
    </row>
    <row r="69" ht="15.0" customHeight="1">
      <c r="A69" s="6"/>
      <c r="B69" s="6"/>
      <c r="C69" s="6"/>
      <c r="D69" s="6">
        <v>43992.0</v>
      </c>
      <c r="E69" s="9" t="s">
        <v>213</v>
      </c>
      <c r="F69" s="3" t="s">
        <v>38</v>
      </c>
      <c r="G69" s="3" t="s">
        <v>31</v>
      </c>
      <c r="H69" s="3"/>
      <c r="I69" s="3" t="s">
        <v>23</v>
      </c>
      <c r="J69" s="3" t="s">
        <v>143</v>
      </c>
      <c r="K69" s="3" t="s">
        <v>214</v>
      </c>
      <c r="L69" s="4">
        <v>9.852022201E9</v>
      </c>
      <c r="M69" s="5">
        <v>10400.0</v>
      </c>
      <c r="N69" s="5"/>
      <c r="O69" s="5"/>
      <c r="P69" s="5"/>
      <c r="Q69" s="8" t="str">
        <f>HYPERLINK("http://www.nationalmotors.com.np/","www.nationalmotors.com.np")</f>
        <v>www.nationalmotors.com.np</v>
      </c>
      <c r="R69" s="3" t="s">
        <v>27</v>
      </c>
    </row>
    <row r="70" ht="15.0" customHeight="1">
      <c r="A70" s="6"/>
      <c r="B70" s="6"/>
      <c r="C70" s="6"/>
      <c r="D70" s="6">
        <v>44005.0</v>
      </c>
      <c r="E70" s="3" t="s">
        <v>215</v>
      </c>
      <c r="F70" s="3" t="s">
        <v>15</v>
      </c>
      <c r="G70" s="3"/>
      <c r="H70" s="3"/>
      <c r="I70" s="3" t="s">
        <v>23</v>
      </c>
      <c r="J70" s="3" t="s">
        <v>216</v>
      </c>
      <c r="K70" s="3" t="s">
        <v>217</v>
      </c>
      <c r="L70" s="4">
        <v>9.852033119E9</v>
      </c>
      <c r="N70" s="5"/>
      <c r="O70" s="5">
        <v>14000.0</v>
      </c>
      <c r="P70" s="5"/>
      <c r="Q70" s="7" t="s">
        <v>218</v>
      </c>
      <c r="R70" s="3" t="s">
        <v>35</v>
      </c>
    </row>
    <row r="71" ht="15.0" customHeight="1">
      <c r="A71" s="6"/>
      <c r="B71" s="6"/>
      <c r="C71" s="6"/>
      <c r="D71" s="6">
        <v>43642.0</v>
      </c>
      <c r="E71" s="3" t="s">
        <v>219</v>
      </c>
      <c r="F71" s="3" t="s">
        <v>15</v>
      </c>
      <c r="G71" s="3"/>
      <c r="H71" s="3"/>
      <c r="I71" s="3" t="s">
        <v>220</v>
      </c>
      <c r="J71" s="3" t="s">
        <v>221</v>
      </c>
      <c r="K71" s="1" t="s">
        <v>222</v>
      </c>
      <c r="L71" s="2">
        <v>9.841627915E9</v>
      </c>
      <c r="N71" s="5"/>
      <c r="O71" s="5">
        <v>28800.0</v>
      </c>
      <c r="P71" s="5"/>
      <c r="Q71" s="7" t="s">
        <v>223</v>
      </c>
      <c r="R71" s="3" t="s">
        <v>35</v>
      </c>
    </row>
    <row r="72" ht="15.0" customHeight="1">
      <c r="A72" s="6"/>
      <c r="B72" s="6"/>
      <c r="C72" s="6"/>
      <c r="D72" s="6">
        <v>43632.0</v>
      </c>
      <c r="E72" s="3" t="s">
        <v>224</v>
      </c>
      <c r="F72" s="3" t="s">
        <v>30</v>
      </c>
      <c r="G72" s="3"/>
      <c r="H72" s="3"/>
      <c r="I72" s="3" t="s">
        <v>23</v>
      </c>
      <c r="J72" s="3" t="s">
        <v>225</v>
      </c>
      <c r="K72" s="3" t="s">
        <v>226</v>
      </c>
      <c r="L72" s="4">
        <v>9.842023003E9</v>
      </c>
      <c r="N72" s="5"/>
      <c r="O72" s="5">
        <v>10000.0</v>
      </c>
      <c r="P72" s="5"/>
      <c r="Q72" s="8" t="str">
        <f>HYPERLINK("http://www.fohren.org.np/","www.fohren.org.np")</f>
        <v>www.fohren.org.np</v>
      </c>
      <c r="R72" s="3" t="s">
        <v>86</v>
      </c>
    </row>
    <row r="73" ht="15.0" customHeight="1">
      <c r="A73" s="6"/>
      <c r="B73" s="6"/>
      <c r="C73" s="6"/>
      <c r="D73" s="6">
        <v>45473.0</v>
      </c>
      <c r="E73" s="3" t="s">
        <v>227</v>
      </c>
      <c r="F73" s="3" t="s">
        <v>15</v>
      </c>
      <c r="G73" s="3"/>
      <c r="H73" s="3"/>
      <c r="I73" s="3" t="s">
        <v>63</v>
      </c>
      <c r="J73" s="14" t="s">
        <v>228</v>
      </c>
      <c r="K73" s="3"/>
      <c r="L73" s="4">
        <v>9.851090522E9</v>
      </c>
      <c r="N73" s="5"/>
      <c r="O73" s="5">
        <v>16000.0</v>
      </c>
      <c r="P73" s="5"/>
      <c r="Q73" s="7" t="s">
        <v>71</v>
      </c>
      <c r="R73" s="3" t="s">
        <v>66</v>
      </c>
    </row>
    <row r="74">
      <c r="M74" s="5">
        <v>12000.0</v>
      </c>
      <c r="O74" s="5">
        <f>SUM(O65:O73)</f>
        <v>105800</v>
      </c>
    </row>
    <row r="76">
      <c r="A76" s="1"/>
      <c r="B76" s="1"/>
      <c r="C76" s="1"/>
      <c r="D76" s="1" t="s">
        <v>229</v>
      </c>
    </row>
    <row r="77" ht="15.0" customHeight="1">
      <c r="A77" s="6"/>
      <c r="B77" s="6"/>
      <c r="C77" s="6"/>
      <c r="D77" s="6">
        <v>44014.0</v>
      </c>
      <c r="E77" s="3" t="s">
        <v>230</v>
      </c>
      <c r="F77" s="3" t="s">
        <v>30</v>
      </c>
      <c r="G77" s="3"/>
      <c r="H77" s="3"/>
      <c r="I77" s="3" t="s">
        <v>23</v>
      </c>
      <c r="J77" s="3" t="s">
        <v>231</v>
      </c>
      <c r="K77" s="3" t="s">
        <v>232</v>
      </c>
      <c r="L77" s="4">
        <v>9.852020456E9</v>
      </c>
      <c r="M77" s="5">
        <v>16000.0</v>
      </c>
      <c r="N77" s="5"/>
      <c r="O77" s="5"/>
      <c r="P77" s="5"/>
      <c r="Q77" s="7" t="s">
        <v>233</v>
      </c>
      <c r="R77" s="3" t="s">
        <v>27</v>
      </c>
    </row>
    <row r="78">
      <c r="D78" s="15">
        <v>45514.0</v>
      </c>
      <c r="E78" s="1" t="s">
        <v>234</v>
      </c>
      <c r="F78" s="1" t="s">
        <v>15</v>
      </c>
      <c r="I78" s="1" t="s">
        <v>235</v>
      </c>
      <c r="J78" s="1" t="s">
        <v>236</v>
      </c>
      <c r="K78" s="1">
        <v>9.7142945322E10</v>
      </c>
      <c r="L78" s="1">
        <v>9.7142945322E10</v>
      </c>
      <c r="M78" s="5">
        <v>36288.0</v>
      </c>
      <c r="Q78" s="11" t="s">
        <v>237</v>
      </c>
      <c r="R78" s="1" t="s">
        <v>66</v>
      </c>
    </row>
    <row r="79" ht="15.0" customHeight="1">
      <c r="A79" s="6"/>
      <c r="B79" s="6"/>
      <c r="C79" s="6"/>
      <c r="D79" s="6">
        <v>44017.0</v>
      </c>
      <c r="E79" s="3" t="s">
        <v>238</v>
      </c>
      <c r="F79" s="3"/>
      <c r="G79" s="3"/>
      <c r="H79" s="3"/>
      <c r="I79" s="3" t="s">
        <v>23</v>
      </c>
      <c r="J79" s="3" t="s">
        <v>239</v>
      </c>
      <c r="K79" s="3" t="s">
        <v>240</v>
      </c>
      <c r="L79" s="4">
        <v>9.842033594E9</v>
      </c>
      <c r="M79" s="5">
        <v>2000.0</v>
      </c>
      <c r="N79" s="5"/>
      <c r="O79" s="5"/>
      <c r="P79" s="5"/>
      <c r="Q79" s="8" t="str">
        <f>HYPERLINK("http://www.staradvertising.com.np/","www.staradvertising.com.np")</f>
        <v>www.staradvertising.com.np</v>
      </c>
      <c r="R79" s="3" t="s">
        <v>27</v>
      </c>
    </row>
    <row r="80" ht="15.0" customHeight="1">
      <c r="A80" s="6"/>
      <c r="B80" s="6"/>
      <c r="C80" s="6"/>
      <c r="D80" s="6">
        <v>44042.0</v>
      </c>
      <c r="E80" s="2" t="s">
        <v>241</v>
      </c>
      <c r="F80" s="1" t="s">
        <v>38</v>
      </c>
      <c r="G80" s="2"/>
      <c r="H80" s="2"/>
      <c r="I80" s="2" t="s">
        <v>23</v>
      </c>
      <c r="J80" s="2" t="s">
        <v>179</v>
      </c>
      <c r="K80" s="2">
        <v>9.811036942E9</v>
      </c>
      <c r="L80" s="2">
        <v>9.852036942E9</v>
      </c>
      <c r="M80" s="5">
        <v>1000.0</v>
      </c>
      <c r="N80" s="5"/>
      <c r="O80" s="5"/>
      <c r="P80" s="5"/>
      <c r="Q80" s="11" t="s">
        <v>242</v>
      </c>
      <c r="R80" s="2" t="s">
        <v>27</v>
      </c>
    </row>
    <row r="81" ht="15.0" customHeight="1">
      <c r="A81" s="6"/>
      <c r="B81" s="6"/>
      <c r="C81" s="6"/>
      <c r="D81" s="6">
        <v>44015.0</v>
      </c>
      <c r="E81" s="3" t="s">
        <v>243</v>
      </c>
      <c r="F81" s="3" t="s">
        <v>49</v>
      </c>
      <c r="G81" s="3"/>
      <c r="H81" s="3"/>
      <c r="I81" s="3" t="s">
        <v>23</v>
      </c>
      <c r="J81" s="3" t="s">
        <v>244</v>
      </c>
      <c r="K81" s="3" t="s">
        <v>245</v>
      </c>
      <c r="L81" s="4">
        <v>9.852030774E9</v>
      </c>
      <c r="M81" s="5">
        <v>10500.0</v>
      </c>
      <c r="N81" s="5"/>
      <c r="O81" s="5"/>
      <c r="P81" s="5"/>
      <c r="Q81" s="8" t="str">
        <f>HYPERLINK("http://www.hotelpanchali.com.np/","www.hotelpanchali.com.np")</f>
        <v>www.hotelpanchali.com.np</v>
      </c>
      <c r="R81" s="3" t="s">
        <v>27</v>
      </c>
    </row>
    <row r="82" ht="15.0" customHeight="1">
      <c r="A82" s="6"/>
      <c r="B82" s="6"/>
      <c r="C82" s="6"/>
      <c r="D82" s="6">
        <v>44034.0</v>
      </c>
      <c r="E82" s="3" t="s">
        <v>246</v>
      </c>
      <c r="F82" s="3" t="s">
        <v>15</v>
      </c>
      <c r="G82" s="3"/>
      <c r="H82" s="3"/>
      <c r="I82" s="3" t="s">
        <v>23</v>
      </c>
      <c r="J82" s="3" t="s">
        <v>247</v>
      </c>
      <c r="K82" s="3" t="s">
        <v>248</v>
      </c>
      <c r="L82" s="4">
        <v>9.85203698E9</v>
      </c>
      <c r="M82" s="5">
        <v>12000.0</v>
      </c>
      <c r="N82" s="5"/>
      <c r="O82" s="5"/>
      <c r="P82" s="5"/>
      <c r="Q82" s="8" t="str">
        <f>HYPERLINK("http://www.mma.org.np/","www.mma.org.np")</f>
        <v>www.mma.org.np</v>
      </c>
      <c r="R82" s="3" t="s">
        <v>86</v>
      </c>
    </row>
    <row r="83" ht="15.0" customHeight="1">
      <c r="A83" s="6"/>
      <c r="B83" s="6"/>
      <c r="C83" s="6"/>
      <c r="D83" s="6">
        <v>44034.0</v>
      </c>
      <c r="E83" s="3" t="s">
        <v>249</v>
      </c>
      <c r="F83" s="3" t="s">
        <v>49</v>
      </c>
      <c r="G83" s="3"/>
      <c r="H83" s="3"/>
      <c r="I83" s="3" t="s">
        <v>23</v>
      </c>
      <c r="J83" s="3" t="s">
        <v>250</v>
      </c>
      <c r="K83" s="3" t="s">
        <v>251</v>
      </c>
      <c r="L83" s="2">
        <v>9.842050313E9</v>
      </c>
      <c r="M83" s="2">
        <v>14000.0</v>
      </c>
      <c r="N83" s="2"/>
      <c r="O83" s="2"/>
      <c r="P83" s="2"/>
      <c r="Q83" s="7" t="s">
        <v>252</v>
      </c>
      <c r="R83" s="3" t="s">
        <v>27</v>
      </c>
    </row>
    <row r="84" ht="15.0" customHeight="1">
      <c r="A84" s="12"/>
      <c r="B84" s="12"/>
      <c r="C84" s="12"/>
      <c r="D84" s="12">
        <v>43670.0</v>
      </c>
      <c r="E84" s="2" t="s">
        <v>253</v>
      </c>
      <c r="F84" s="1" t="s">
        <v>15</v>
      </c>
      <c r="G84" s="2"/>
      <c r="H84" s="2"/>
      <c r="I84" s="2" t="s">
        <v>23</v>
      </c>
      <c r="J84" s="2" t="s">
        <v>254</v>
      </c>
      <c r="K84" s="2"/>
      <c r="L84" s="4">
        <v>9.852020052E9</v>
      </c>
      <c r="M84" s="5"/>
      <c r="N84" s="5"/>
      <c r="O84" s="5"/>
      <c r="P84" s="5"/>
      <c r="Q84" s="11" t="s">
        <v>255</v>
      </c>
      <c r="R84" s="2" t="s">
        <v>86</v>
      </c>
    </row>
    <row r="85" ht="15.0" customHeight="1">
      <c r="A85" s="12"/>
      <c r="B85" s="12"/>
      <c r="C85" s="12"/>
      <c r="D85" s="12">
        <v>41849.0</v>
      </c>
      <c r="E85" s="2" t="s">
        <v>256</v>
      </c>
      <c r="F85" s="1" t="s">
        <v>30</v>
      </c>
      <c r="G85" s="2"/>
      <c r="H85" s="2"/>
      <c r="I85" s="10" t="s">
        <v>77</v>
      </c>
      <c r="J85" s="10" t="s">
        <v>257</v>
      </c>
      <c r="K85" s="2" t="s">
        <v>258</v>
      </c>
      <c r="L85" s="4"/>
      <c r="M85" s="5"/>
      <c r="N85" s="5"/>
      <c r="O85" s="5"/>
      <c r="P85" s="5"/>
      <c r="Q85" s="11" t="s">
        <v>259</v>
      </c>
      <c r="R85" s="2" t="s">
        <v>66</v>
      </c>
    </row>
    <row r="86" ht="15.0" customHeight="1">
      <c r="A86" s="12"/>
      <c r="B86" s="12"/>
      <c r="C86" s="12"/>
      <c r="D86" s="12">
        <v>45495.0</v>
      </c>
      <c r="E86" s="1" t="s">
        <v>246</v>
      </c>
      <c r="F86" s="1"/>
      <c r="G86" s="2"/>
      <c r="H86" s="2"/>
      <c r="I86" s="1" t="s">
        <v>23</v>
      </c>
      <c r="J86" s="1" t="s">
        <v>247</v>
      </c>
      <c r="K86" s="1" t="s">
        <v>248</v>
      </c>
      <c r="L86" s="4">
        <v>9.85203698E9</v>
      </c>
      <c r="N86" s="5"/>
      <c r="O86" s="5">
        <v>12000.0</v>
      </c>
      <c r="P86" s="5"/>
      <c r="Q86" s="11" t="s">
        <v>260</v>
      </c>
      <c r="R86" s="3" t="s">
        <v>86</v>
      </c>
    </row>
    <row r="87" ht="15.0" customHeight="1">
      <c r="A87" s="6"/>
      <c r="B87" s="6"/>
      <c r="C87" s="6"/>
      <c r="D87" s="15">
        <v>45496.0</v>
      </c>
      <c r="E87" s="1" t="s">
        <v>261</v>
      </c>
      <c r="F87" s="1" t="s">
        <v>49</v>
      </c>
      <c r="G87" s="3"/>
      <c r="H87" s="3"/>
      <c r="I87" s="3" t="s">
        <v>23</v>
      </c>
      <c r="J87" s="3" t="s">
        <v>262</v>
      </c>
      <c r="K87" s="3" t="s">
        <v>263</v>
      </c>
      <c r="L87" s="1">
        <v>9.802735739E9</v>
      </c>
      <c r="O87" s="5">
        <v>7000.0</v>
      </c>
      <c r="P87" s="2"/>
      <c r="Q87" s="7" t="s">
        <v>264</v>
      </c>
      <c r="R87" s="3" t="s">
        <v>86</v>
      </c>
    </row>
    <row r="88" ht="15.0" customHeight="1">
      <c r="A88" s="6"/>
      <c r="B88" s="6"/>
      <c r="C88" s="6"/>
      <c r="D88" s="1"/>
      <c r="E88" s="3"/>
      <c r="F88" s="3"/>
      <c r="G88" s="3"/>
      <c r="H88" s="3"/>
      <c r="I88" s="3"/>
      <c r="J88" s="3"/>
      <c r="K88" s="3"/>
      <c r="L88" s="2"/>
      <c r="M88" s="5">
        <f>SUM(M77:M87)</f>
        <v>91788</v>
      </c>
      <c r="N88" s="5">
        <f>SUM(N77:N85)</f>
        <v>0</v>
      </c>
      <c r="O88" s="2"/>
      <c r="P88" s="2"/>
      <c r="Q88" s="3"/>
      <c r="R88" s="3"/>
    </row>
    <row r="89" ht="15.0" customHeight="1">
      <c r="A89" s="1"/>
      <c r="B89" s="1"/>
      <c r="C89" s="1"/>
      <c r="D89" s="1" t="s">
        <v>265</v>
      </c>
      <c r="E89" s="3"/>
      <c r="F89" s="3"/>
      <c r="G89" s="3"/>
      <c r="H89" s="3"/>
      <c r="I89" s="3"/>
      <c r="J89" s="3"/>
      <c r="K89" s="3"/>
      <c r="L89" s="2"/>
      <c r="M89" s="2"/>
      <c r="N89" s="2"/>
      <c r="O89" s="2"/>
      <c r="P89" s="2"/>
      <c r="Q89" s="3"/>
      <c r="R89" s="3"/>
    </row>
    <row r="90">
      <c r="A90" s="6"/>
      <c r="B90" s="6"/>
      <c r="C90" s="6"/>
      <c r="D90" s="6">
        <v>44047.0</v>
      </c>
      <c r="E90" s="3" t="s">
        <v>266</v>
      </c>
      <c r="F90" s="3" t="s">
        <v>49</v>
      </c>
      <c r="G90" s="3"/>
      <c r="H90" s="3" t="s">
        <v>267</v>
      </c>
      <c r="I90" s="1" t="s">
        <v>23</v>
      </c>
      <c r="J90" s="1" t="s">
        <v>268</v>
      </c>
      <c r="K90" s="3" t="s">
        <v>269</v>
      </c>
      <c r="L90" s="4">
        <v>9.852033537E9</v>
      </c>
      <c r="M90" s="5"/>
      <c r="O90" s="5">
        <v>12000.0</v>
      </c>
      <c r="P90" s="3" t="s">
        <v>34</v>
      </c>
      <c r="Q90" s="7" t="s">
        <v>270</v>
      </c>
      <c r="R90" s="1" t="s">
        <v>27</v>
      </c>
    </row>
    <row r="91" ht="15.0" customHeight="1">
      <c r="A91" s="6"/>
      <c r="B91" s="6"/>
      <c r="C91" s="6"/>
      <c r="D91" s="6">
        <v>44046.0</v>
      </c>
      <c r="E91" s="9" t="s">
        <v>271</v>
      </c>
      <c r="F91" s="3" t="s">
        <v>30</v>
      </c>
      <c r="G91" s="3" t="s">
        <v>31</v>
      </c>
      <c r="H91" s="3"/>
      <c r="I91" s="3" t="s">
        <v>23</v>
      </c>
      <c r="J91" s="3" t="s">
        <v>272</v>
      </c>
      <c r="K91" s="2">
        <v>9.852029057E9</v>
      </c>
      <c r="L91" s="4">
        <v>9.802736606E9</v>
      </c>
      <c r="M91" s="5"/>
      <c r="N91" s="5"/>
      <c r="O91" s="5">
        <v>12000.0</v>
      </c>
      <c r="P91" s="5"/>
      <c r="Q91" s="8" t="str">
        <f>HYPERLINK("http://www.goldenhospital.com.np","www.goldenhospital.com.np")</f>
        <v>www.goldenhospital.com.np</v>
      </c>
      <c r="R91" s="3" t="s">
        <v>27</v>
      </c>
    </row>
    <row r="92" ht="15.0" customHeight="1">
      <c r="A92" s="6"/>
      <c r="B92" s="6"/>
      <c r="C92" s="6"/>
      <c r="D92" s="6">
        <v>44048.0</v>
      </c>
      <c r="E92" s="9" t="s">
        <v>273</v>
      </c>
      <c r="F92" s="3" t="s">
        <v>38</v>
      </c>
      <c r="G92" s="3" t="s">
        <v>31</v>
      </c>
      <c r="H92" s="3"/>
      <c r="I92" s="3" t="s">
        <v>23</v>
      </c>
      <c r="J92" s="3" t="s">
        <v>274</v>
      </c>
      <c r="K92" s="3" t="s">
        <v>275</v>
      </c>
      <c r="L92" s="4">
        <v>9.802700159E9</v>
      </c>
      <c r="M92" s="5">
        <v>37500.0</v>
      </c>
      <c r="N92" s="5"/>
      <c r="O92" s="5"/>
      <c r="P92" s="5"/>
      <c r="Q92" s="8" t="str">
        <f>HYPERLINK("http://www.transnepaldryport.com/","www.transnepaldryport.com")</f>
        <v>www.transnepaldryport.com</v>
      </c>
      <c r="R92" s="3" t="s">
        <v>66</v>
      </c>
    </row>
    <row r="93" ht="15.0" customHeight="1">
      <c r="A93" s="6"/>
      <c r="B93" s="6"/>
      <c r="C93" s="6"/>
      <c r="D93" s="6">
        <v>44058.0</v>
      </c>
      <c r="E93" s="9" t="s">
        <v>276</v>
      </c>
      <c r="F93" s="3" t="s">
        <v>38</v>
      </c>
      <c r="G93" s="3"/>
      <c r="H93" s="3"/>
      <c r="I93" s="3" t="s">
        <v>77</v>
      </c>
      <c r="J93" s="3" t="s">
        <v>277</v>
      </c>
      <c r="K93" s="2">
        <v>9.841360868E9</v>
      </c>
      <c r="L93" s="4">
        <v>9.851160868E9</v>
      </c>
      <c r="M93" s="5">
        <v>7000.0</v>
      </c>
      <c r="N93" s="5"/>
      <c r="O93" s="5"/>
      <c r="P93" s="5"/>
      <c r="Q93" s="8" t="str">
        <f>HYPERLINK("http://www.cvdsnepal.org.np/","www.cvdsnepal.org.np")</f>
        <v>www.cvdsnepal.org.np</v>
      </c>
      <c r="R93" s="3" t="s">
        <v>86</v>
      </c>
    </row>
    <row r="94" ht="15.0" customHeight="1">
      <c r="A94" s="6"/>
      <c r="B94" s="6"/>
      <c r="C94" s="6"/>
      <c r="D94" s="6">
        <v>44074.0</v>
      </c>
      <c r="E94" s="9" t="s">
        <v>278</v>
      </c>
      <c r="F94" s="3" t="s">
        <v>38</v>
      </c>
      <c r="G94" s="3" t="s">
        <v>31</v>
      </c>
      <c r="H94" s="3"/>
      <c r="I94" s="3" t="s">
        <v>23</v>
      </c>
      <c r="J94" s="2" t="s">
        <v>279</v>
      </c>
      <c r="K94" s="2" t="s">
        <v>280</v>
      </c>
      <c r="L94" s="2">
        <v>9.816303514E9</v>
      </c>
      <c r="M94" s="5">
        <v>12500.0</v>
      </c>
      <c r="N94" s="5"/>
      <c r="O94" s="5"/>
      <c r="P94" s="5"/>
      <c r="Q94" s="7" t="s">
        <v>281</v>
      </c>
      <c r="R94" s="3" t="s">
        <v>27</v>
      </c>
    </row>
    <row r="95" ht="15.0" customHeight="1">
      <c r="A95" s="6"/>
      <c r="B95" s="6"/>
      <c r="C95" s="6"/>
      <c r="D95" s="6">
        <v>44058.0</v>
      </c>
      <c r="E95" s="3" t="s">
        <v>282</v>
      </c>
      <c r="F95" s="3" t="s">
        <v>15</v>
      </c>
      <c r="G95" s="3"/>
      <c r="H95" s="3" t="s">
        <v>283</v>
      </c>
      <c r="K95" s="2" t="s">
        <v>284</v>
      </c>
      <c r="L95" s="4">
        <v>9.842141957E9</v>
      </c>
      <c r="M95" s="3"/>
      <c r="N95" s="3"/>
      <c r="O95" s="5">
        <v>6000.0</v>
      </c>
      <c r="P95" s="3" t="s">
        <v>34</v>
      </c>
      <c r="Q95" s="7" t="s">
        <v>285</v>
      </c>
      <c r="R95" s="1" t="s">
        <v>286</v>
      </c>
    </row>
    <row r="96" ht="15.0" customHeight="1">
      <c r="A96" s="6"/>
      <c r="B96" s="6"/>
      <c r="C96" s="6"/>
      <c r="D96" s="6">
        <v>44065.0</v>
      </c>
      <c r="E96" s="3" t="s">
        <v>287</v>
      </c>
      <c r="F96" s="3" t="s">
        <v>15</v>
      </c>
      <c r="G96" s="3"/>
      <c r="H96" s="3" t="s">
        <v>288</v>
      </c>
      <c r="K96" s="3" t="s">
        <v>289</v>
      </c>
      <c r="L96" s="4">
        <v>9.80438657E9</v>
      </c>
      <c r="M96" s="3"/>
      <c r="N96" s="3"/>
      <c r="O96" s="5">
        <v>7000.0</v>
      </c>
      <c r="P96" s="3" t="s">
        <v>290</v>
      </c>
      <c r="Q96" s="7" t="s">
        <v>291</v>
      </c>
      <c r="R96" s="1" t="s">
        <v>27</v>
      </c>
    </row>
    <row r="97" ht="15.0" customHeight="1">
      <c r="A97" s="12"/>
      <c r="B97" s="12"/>
      <c r="C97" s="12"/>
      <c r="D97" s="12">
        <v>42612.0</v>
      </c>
      <c r="E97" s="3" t="s">
        <v>292</v>
      </c>
      <c r="F97" s="3"/>
      <c r="G97" s="3"/>
      <c r="H97" s="3"/>
      <c r="I97" s="3" t="s">
        <v>293</v>
      </c>
      <c r="J97" s="3" t="s">
        <v>294</v>
      </c>
      <c r="K97" s="2">
        <v>9.802752306E9</v>
      </c>
      <c r="L97" s="4">
        <v>9.852059926E9</v>
      </c>
      <c r="M97" s="5"/>
      <c r="N97" s="5"/>
      <c r="O97" s="5">
        <v>12000.0</v>
      </c>
      <c r="P97" s="5"/>
      <c r="Q97" s="7" t="s">
        <v>295</v>
      </c>
      <c r="R97" s="3" t="s">
        <v>27</v>
      </c>
    </row>
    <row r="98">
      <c r="A98" s="16"/>
      <c r="B98" s="16"/>
      <c r="C98" s="16"/>
      <c r="D98" s="16"/>
      <c r="E98" s="1"/>
      <c r="F98" s="1"/>
      <c r="I98" s="1"/>
      <c r="J98" s="1"/>
      <c r="N98" s="1"/>
      <c r="O98" s="1"/>
      <c r="Q98" s="1"/>
      <c r="R98" s="1"/>
    </row>
    <row r="100">
      <c r="A100" s="1"/>
      <c r="B100" s="1"/>
      <c r="C100" s="1"/>
      <c r="D100" s="1" t="s">
        <v>296</v>
      </c>
    </row>
    <row r="101" ht="15.0" customHeight="1">
      <c r="A101" s="6"/>
      <c r="B101" s="6"/>
      <c r="C101" s="6"/>
      <c r="D101" s="6">
        <v>44077.0</v>
      </c>
      <c r="E101" s="9" t="s">
        <v>297</v>
      </c>
      <c r="F101" s="3" t="s">
        <v>38</v>
      </c>
      <c r="G101" s="3"/>
      <c r="H101" s="3"/>
      <c r="I101" s="3" t="s">
        <v>23</v>
      </c>
      <c r="J101" s="3" t="s">
        <v>298</v>
      </c>
      <c r="K101" s="3" t="s">
        <v>299</v>
      </c>
      <c r="L101" s="4">
        <v>9.852024996E9</v>
      </c>
      <c r="M101" s="5">
        <v>4500.0</v>
      </c>
      <c r="N101" s="5"/>
      <c r="O101" s="5"/>
      <c r="P101" s="5"/>
      <c r="Q101" s="8" t="str">
        <f>HYPERLINK("http://www.gravelink.com.np/","www.gravelink.com.np")</f>
        <v>www.gravelink.com.np</v>
      </c>
      <c r="R101" s="3" t="s">
        <v>27</v>
      </c>
    </row>
    <row r="102" ht="15.0" customHeight="1">
      <c r="A102" s="6"/>
      <c r="B102" s="6"/>
      <c r="C102" s="6"/>
      <c r="D102" s="6">
        <v>44082.0</v>
      </c>
      <c r="E102" s="17" t="s">
        <v>300</v>
      </c>
      <c r="F102" s="3" t="s">
        <v>15</v>
      </c>
      <c r="G102" s="3"/>
      <c r="H102" s="3" t="s">
        <v>301</v>
      </c>
      <c r="I102" s="3" t="s">
        <v>302</v>
      </c>
      <c r="L102" s="4">
        <v>9.842038743E9</v>
      </c>
      <c r="M102" s="5">
        <v>12000.0</v>
      </c>
      <c r="N102" s="3"/>
      <c r="O102" s="3"/>
      <c r="P102" s="3" t="s">
        <v>303</v>
      </c>
      <c r="Q102" s="7" t="s">
        <v>304</v>
      </c>
      <c r="R102" s="3" t="s">
        <v>35</v>
      </c>
    </row>
    <row r="103" ht="15.0" customHeight="1">
      <c r="A103" s="6"/>
      <c r="B103" s="6"/>
      <c r="C103" s="6"/>
      <c r="D103" s="6">
        <v>44078.0</v>
      </c>
      <c r="E103" s="17" t="s">
        <v>305</v>
      </c>
      <c r="F103" s="3" t="s">
        <v>49</v>
      </c>
      <c r="G103" s="3"/>
      <c r="H103" s="3"/>
      <c r="I103" s="3" t="s">
        <v>82</v>
      </c>
      <c r="J103" s="3" t="s">
        <v>306</v>
      </c>
      <c r="K103" s="2">
        <v>9.848460592E9</v>
      </c>
      <c r="L103" s="4">
        <v>9.843122041E9</v>
      </c>
      <c r="N103" s="5"/>
      <c r="O103" s="5">
        <v>75000.0</v>
      </c>
      <c r="P103" s="5"/>
      <c r="Q103" s="7" t="s">
        <v>307</v>
      </c>
      <c r="R103" s="3" t="s">
        <v>27</v>
      </c>
    </row>
    <row r="104" ht="15.0" customHeight="1">
      <c r="A104" s="6"/>
      <c r="B104" s="6"/>
      <c r="C104" s="6"/>
      <c r="D104" s="6">
        <v>44083.0</v>
      </c>
      <c r="E104" s="9" t="s">
        <v>308</v>
      </c>
      <c r="F104" s="3" t="s">
        <v>309</v>
      </c>
      <c r="G104" s="3" t="s">
        <v>31</v>
      </c>
      <c r="H104" s="3"/>
      <c r="I104" s="3" t="s">
        <v>23</v>
      </c>
      <c r="J104" s="3" t="s">
        <v>310</v>
      </c>
      <c r="K104" s="3" t="s">
        <v>311</v>
      </c>
      <c r="L104" s="4">
        <v>9.852022376E9</v>
      </c>
      <c r="M104" s="5">
        <v>4000.0</v>
      </c>
      <c r="N104" s="5"/>
      <c r="O104" s="5"/>
      <c r="P104" s="5"/>
      <c r="Q104" s="8" t="str">
        <f>HYPERLINK("http://www.csknepal.com.np/","www.csknepal.com.np")</f>
        <v>www.csknepal.com.np</v>
      </c>
      <c r="R104" s="3" t="s">
        <v>27</v>
      </c>
    </row>
    <row r="105" ht="15.0" customHeight="1">
      <c r="A105" s="6"/>
      <c r="B105" s="6"/>
      <c r="C105" s="6"/>
      <c r="D105" s="6">
        <v>44088.0</v>
      </c>
      <c r="E105" s="9" t="s">
        <v>312</v>
      </c>
      <c r="F105" s="3" t="s">
        <v>38</v>
      </c>
      <c r="G105" s="3"/>
      <c r="H105" s="3"/>
      <c r="I105" s="3" t="s">
        <v>142</v>
      </c>
      <c r="J105" s="3" t="s">
        <v>313</v>
      </c>
      <c r="L105" s="3" t="s">
        <v>314</v>
      </c>
      <c r="M105" s="5">
        <v>20000.0</v>
      </c>
      <c r="N105" s="5"/>
      <c r="O105" s="5"/>
      <c r="P105" s="5"/>
      <c r="Q105" s="7" t="s">
        <v>315</v>
      </c>
      <c r="R105" s="3" t="s">
        <v>86</v>
      </c>
    </row>
    <row r="106" ht="15.0" customHeight="1">
      <c r="A106" s="12"/>
      <c r="B106" s="12"/>
      <c r="C106" s="12"/>
      <c r="D106" s="12">
        <v>41529.0</v>
      </c>
      <c r="E106" s="17" t="s">
        <v>316</v>
      </c>
      <c r="F106" s="3"/>
      <c r="G106" s="3"/>
      <c r="H106" s="3"/>
      <c r="I106" s="3" t="s">
        <v>317</v>
      </c>
      <c r="J106" s="3" t="s">
        <v>318</v>
      </c>
      <c r="K106" s="3" t="s">
        <v>319</v>
      </c>
      <c r="L106" s="4">
        <v>9.852676336E9</v>
      </c>
      <c r="N106" s="5"/>
      <c r="O106" s="5">
        <v>13600.0</v>
      </c>
      <c r="P106" s="5"/>
      <c r="Q106" s="8" t="str">
        <f>HYPERLINK("http://www.lifelinehospital.org.np/","www.lifelinehospital.org.np")</f>
        <v>www.lifelinehospital.org.np</v>
      </c>
      <c r="R106" s="3" t="s">
        <v>86</v>
      </c>
    </row>
    <row r="107" ht="15.0" customHeight="1">
      <c r="A107" s="12"/>
      <c r="B107" s="12"/>
      <c r="C107" s="12"/>
      <c r="D107" s="12">
        <v>43738.0</v>
      </c>
      <c r="E107" s="1" t="s">
        <v>320</v>
      </c>
      <c r="F107" s="2"/>
      <c r="G107" s="2"/>
      <c r="H107" s="2"/>
      <c r="I107" s="2" t="s">
        <v>23</v>
      </c>
      <c r="J107" s="2" t="s">
        <v>321</v>
      </c>
      <c r="K107" s="2"/>
      <c r="L107" s="4">
        <v>9.852020236E9</v>
      </c>
      <c r="M107" s="5"/>
      <c r="N107" s="5"/>
      <c r="O107" s="5"/>
      <c r="P107" s="5"/>
      <c r="Q107" s="11" t="s">
        <v>322</v>
      </c>
      <c r="R107" s="1" t="s">
        <v>27</v>
      </c>
    </row>
    <row r="108" ht="15.0" customHeight="1">
      <c r="A108" s="12"/>
      <c r="B108" s="12"/>
      <c r="C108" s="12"/>
      <c r="D108" s="12">
        <v>41530.0</v>
      </c>
      <c r="E108" s="18" t="s">
        <v>323</v>
      </c>
      <c r="F108" s="2"/>
      <c r="G108" s="2"/>
      <c r="H108" s="2"/>
      <c r="I108" s="2" t="s">
        <v>324</v>
      </c>
      <c r="J108" s="2"/>
      <c r="K108" s="2"/>
      <c r="L108" s="4"/>
      <c r="M108" s="4"/>
      <c r="N108" s="4"/>
      <c r="O108" s="4">
        <v>12000.0</v>
      </c>
      <c r="P108" s="4"/>
      <c r="Q108" s="11" t="s">
        <v>325</v>
      </c>
      <c r="R108" s="2" t="s">
        <v>86</v>
      </c>
    </row>
    <row r="109" ht="15.0" customHeight="1">
      <c r="A109" s="12"/>
      <c r="B109" s="12"/>
      <c r="C109" s="12"/>
      <c r="D109" s="12">
        <v>41530.0</v>
      </c>
      <c r="E109" s="19" t="s">
        <v>326</v>
      </c>
      <c r="F109" s="2"/>
      <c r="G109" s="2"/>
      <c r="H109" s="2"/>
      <c r="I109" s="3" t="s">
        <v>23</v>
      </c>
      <c r="J109" s="3" t="s">
        <v>327</v>
      </c>
      <c r="K109" s="3"/>
      <c r="L109" s="4"/>
      <c r="M109" s="5"/>
      <c r="N109" s="5"/>
      <c r="O109" s="5">
        <v>12000.0</v>
      </c>
      <c r="P109" s="5"/>
      <c r="Q109" s="7" t="s">
        <v>328</v>
      </c>
      <c r="R109" s="3" t="s">
        <v>27</v>
      </c>
    </row>
    <row r="110" ht="15.0" customHeight="1">
      <c r="A110" s="6"/>
      <c r="B110" s="6"/>
      <c r="C110" s="6"/>
      <c r="D110" s="6">
        <v>45195.0</v>
      </c>
      <c r="E110" s="3" t="s">
        <v>329</v>
      </c>
      <c r="F110" s="3" t="s">
        <v>330</v>
      </c>
      <c r="G110" s="3"/>
      <c r="H110" s="3"/>
      <c r="I110" s="3" t="s">
        <v>331</v>
      </c>
      <c r="J110" s="3" t="s">
        <v>332</v>
      </c>
      <c r="K110" s="2"/>
      <c r="L110" s="4">
        <v>9.852025451E9</v>
      </c>
      <c r="N110" s="5">
        <v>3000.0</v>
      </c>
      <c r="O110" s="5"/>
      <c r="P110" s="5"/>
      <c r="Q110" s="7" t="s">
        <v>333</v>
      </c>
      <c r="R110" s="3" t="s">
        <v>27</v>
      </c>
    </row>
    <row r="111" ht="15.0" customHeight="1">
      <c r="A111" s="6"/>
      <c r="B111" s="6"/>
      <c r="C111" s="6"/>
      <c r="D111" s="6">
        <v>44101.0</v>
      </c>
      <c r="E111" s="17" t="s">
        <v>334</v>
      </c>
      <c r="F111" s="3"/>
      <c r="G111" s="3"/>
      <c r="H111" s="3"/>
      <c r="I111" s="3" t="s">
        <v>23</v>
      </c>
      <c r="J111" s="3" t="s">
        <v>335</v>
      </c>
      <c r="K111" s="2"/>
      <c r="L111" s="4">
        <v>9.852026828E9</v>
      </c>
      <c r="N111" s="5"/>
      <c r="O111" s="5">
        <v>16000.0</v>
      </c>
      <c r="P111" s="5"/>
      <c r="Q111" s="7" t="s">
        <v>336</v>
      </c>
      <c r="R111" s="3" t="s">
        <v>185</v>
      </c>
    </row>
    <row r="112" ht="15.0" customHeight="1">
      <c r="A112" s="12"/>
      <c r="B112" s="12"/>
      <c r="C112" s="12"/>
      <c r="D112" s="12">
        <v>43352.0</v>
      </c>
      <c r="E112" s="2" t="s">
        <v>337</v>
      </c>
      <c r="F112" s="2"/>
      <c r="G112" s="2"/>
      <c r="H112" s="2"/>
      <c r="I112" s="2" t="s">
        <v>23</v>
      </c>
      <c r="J112" s="2" t="s">
        <v>338</v>
      </c>
      <c r="K112" s="2"/>
      <c r="L112" s="4">
        <v>9.810416461E9</v>
      </c>
      <c r="M112" s="5"/>
      <c r="N112" s="5"/>
      <c r="O112" s="5"/>
      <c r="P112" s="5"/>
      <c r="Q112" s="11" t="s">
        <v>337</v>
      </c>
      <c r="R112" s="1" t="s">
        <v>27</v>
      </c>
    </row>
    <row r="113" ht="15.0" customHeight="1">
      <c r="A113" s="12"/>
      <c r="B113" s="12"/>
      <c r="C113" s="12"/>
      <c r="D113" s="12">
        <v>41530.0</v>
      </c>
      <c r="E113" s="17" t="s">
        <v>339</v>
      </c>
      <c r="F113" s="3"/>
      <c r="G113" s="3"/>
      <c r="H113" s="3"/>
      <c r="I113" s="3" t="s">
        <v>23</v>
      </c>
      <c r="J113" s="3" t="s">
        <v>340</v>
      </c>
      <c r="K113" s="3" t="s">
        <v>341</v>
      </c>
      <c r="L113" s="4">
        <v>9.852020511E9</v>
      </c>
      <c r="N113" s="5"/>
      <c r="O113" s="5">
        <v>9000.0</v>
      </c>
      <c r="P113" s="5"/>
      <c r="Q113" s="8" t="str">
        <f>HYPERLINK("http://www.cdp.com.np/","www.cdp.com.np")</f>
        <v>www.cdp.com.np</v>
      </c>
      <c r="R113" s="3" t="s">
        <v>27</v>
      </c>
    </row>
    <row r="114" ht="15.0" customHeight="1">
      <c r="A114" s="2"/>
      <c r="B114" s="2"/>
      <c r="C114" s="2"/>
      <c r="D114" s="20">
        <v>45565.0</v>
      </c>
      <c r="E114" s="1" t="s">
        <v>342</v>
      </c>
      <c r="F114" s="2"/>
      <c r="G114" s="2"/>
      <c r="H114" s="2"/>
      <c r="I114" s="1" t="s">
        <v>120</v>
      </c>
      <c r="J114" s="1" t="s">
        <v>343</v>
      </c>
      <c r="K114" s="2"/>
      <c r="L114" s="1">
        <v>9.746608593E9</v>
      </c>
      <c r="N114" s="2"/>
      <c r="P114" s="2"/>
      <c r="Q114" s="11" t="s">
        <v>344</v>
      </c>
      <c r="R114" s="1" t="s">
        <v>66</v>
      </c>
    </row>
    <row r="115" ht="15.0" customHeight="1">
      <c r="A115" s="2"/>
      <c r="B115" s="2"/>
      <c r="C115" s="2"/>
      <c r="D115" s="2"/>
      <c r="E115" s="2"/>
      <c r="F115" s="2"/>
      <c r="G115" s="2"/>
      <c r="H115" s="2"/>
      <c r="I115" s="2"/>
      <c r="J115" s="2"/>
      <c r="K115" s="2"/>
      <c r="L115" s="2"/>
      <c r="M115" s="5">
        <f>SUM(M101:M113)</f>
        <v>40500</v>
      </c>
      <c r="N115" s="2"/>
      <c r="O115" s="5">
        <f>SUM(O101:O113)</f>
        <v>137600</v>
      </c>
      <c r="P115" s="2"/>
      <c r="Q115" s="2"/>
      <c r="R115" s="2"/>
    </row>
    <row r="116" ht="15.0" customHeight="1">
      <c r="A116" s="1"/>
      <c r="B116" s="1"/>
      <c r="C116" s="1"/>
      <c r="D116" s="1" t="s">
        <v>345</v>
      </c>
      <c r="E116" s="2"/>
      <c r="F116" s="2"/>
      <c r="G116" s="2"/>
      <c r="H116" s="2"/>
      <c r="I116" s="2"/>
      <c r="J116" s="2"/>
      <c r="K116" s="2"/>
      <c r="L116" s="2"/>
      <c r="M116" s="2"/>
      <c r="N116" s="2"/>
      <c r="O116" s="2"/>
      <c r="P116" s="2"/>
      <c r="Q116" s="2"/>
      <c r="R116" s="2"/>
    </row>
    <row r="117" ht="15.0" customHeight="1">
      <c r="A117" s="6"/>
      <c r="B117" s="6"/>
      <c r="C117" s="6"/>
      <c r="D117" s="6">
        <v>43765.0</v>
      </c>
      <c r="E117" s="2" t="s">
        <v>346</v>
      </c>
      <c r="F117" s="2"/>
      <c r="G117" s="2"/>
      <c r="H117" s="2"/>
      <c r="I117" s="2" t="s">
        <v>23</v>
      </c>
      <c r="J117" s="2" t="s">
        <v>347</v>
      </c>
      <c r="K117" s="2">
        <v>9.810481492E9</v>
      </c>
      <c r="L117" s="2">
        <v>9.852032939E9</v>
      </c>
      <c r="M117" s="5"/>
      <c r="N117" s="5"/>
      <c r="O117" s="5"/>
      <c r="P117" s="5"/>
      <c r="Q117" s="11" t="s">
        <v>348</v>
      </c>
      <c r="R117" s="2" t="s">
        <v>27</v>
      </c>
    </row>
    <row r="119" ht="15.0" customHeight="1">
      <c r="A119" s="2"/>
      <c r="B119" s="2"/>
      <c r="C119" s="2"/>
      <c r="D119" s="2"/>
      <c r="E119" s="2"/>
      <c r="F119" s="2"/>
      <c r="G119" s="2"/>
      <c r="H119" s="2"/>
      <c r="I119" s="2"/>
      <c r="J119" s="2"/>
      <c r="K119" s="2"/>
      <c r="L119" s="2"/>
      <c r="M119" s="2"/>
      <c r="N119" s="2"/>
      <c r="O119" s="2"/>
      <c r="P119" s="2"/>
      <c r="Q119" s="2"/>
      <c r="R119" s="2"/>
    </row>
    <row r="120" ht="15.0" customHeight="1">
      <c r="A120" s="1"/>
      <c r="B120" s="1"/>
      <c r="C120" s="1"/>
      <c r="D120" s="1" t="s">
        <v>349</v>
      </c>
      <c r="E120" s="2"/>
      <c r="F120" s="2"/>
      <c r="G120" s="2"/>
      <c r="H120" s="2"/>
      <c r="I120" s="2"/>
      <c r="J120" s="2"/>
      <c r="K120" s="2"/>
      <c r="L120" s="2"/>
      <c r="M120" s="2"/>
      <c r="N120" s="2"/>
      <c r="O120" s="2"/>
      <c r="P120" s="2"/>
      <c r="Q120" s="2"/>
      <c r="R120" s="2"/>
    </row>
    <row r="121" ht="15.0" customHeight="1">
      <c r="A121" s="6"/>
      <c r="B121" s="6"/>
      <c r="C121" s="6"/>
      <c r="D121" s="6">
        <v>44874.0</v>
      </c>
      <c r="E121" s="9" t="s">
        <v>350</v>
      </c>
      <c r="F121" s="3" t="s">
        <v>38</v>
      </c>
      <c r="G121" s="3"/>
      <c r="H121" s="3"/>
      <c r="I121" s="3" t="s">
        <v>142</v>
      </c>
      <c r="J121" s="3" t="s">
        <v>202</v>
      </c>
      <c r="K121" s="3" t="s">
        <v>204</v>
      </c>
      <c r="L121" s="4">
        <v>9.8520541E9</v>
      </c>
      <c r="M121" s="5">
        <v>25000.0</v>
      </c>
      <c r="N121" s="5"/>
      <c r="O121" s="5"/>
      <c r="P121" s="5"/>
      <c r="Q121" s="7" t="s">
        <v>205</v>
      </c>
      <c r="R121" s="3" t="s">
        <v>27</v>
      </c>
    </row>
    <row r="122" ht="15.0" customHeight="1">
      <c r="A122" s="6"/>
      <c r="B122" s="6"/>
      <c r="C122" s="6"/>
      <c r="D122" s="6">
        <v>43779.0</v>
      </c>
      <c r="E122" s="3" t="s">
        <v>351</v>
      </c>
      <c r="F122" s="3" t="s">
        <v>38</v>
      </c>
      <c r="G122" s="3" t="s">
        <v>31</v>
      </c>
      <c r="H122" s="3"/>
      <c r="I122" s="3" t="s">
        <v>142</v>
      </c>
      <c r="J122" s="3" t="s">
        <v>352</v>
      </c>
      <c r="K122" s="3" t="s">
        <v>353</v>
      </c>
      <c r="L122" s="4">
        <v>9.8420607E9</v>
      </c>
      <c r="M122" s="5">
        <v>7000.0</v>
      </c>
      <c r="N122" s="5"/>
      <c r="O122" s="5"/>
      <c r="P122" s="5"/>
      <c r="Q122" s="8" t="str">
        <f>HYPERLINK("http://www.dantakalifood.com.np/","www.dantakalifood.com.np")</f>
        <v>www.dantakalifood.com.np</v>
      </c>
      <c r="R122" s="3" t="s">
        <v>27</v>
      </c>
    </row>
    <row r="123">
      <c r="A123" s="6"/>
      <c r="B123" s="6"/>
      <c r="C123" s="6"/>
      <c r="D123" s="6">
        <v>43774.0</v>
      </c>
      <c r="E123" s="17" t="s">
        <v>354</v>
      </c>
      <c r="F123" s="3" t="s">
        <v>15</v>
      </c>
      <c r="G123" s="3"/>
      <c r="H123" s="3" t="s">
        <v>355</v>
      </c>
      <c r="K123" s="3" t="s">
        <v>356</v>
      </c>
      <c r="L123" s="4">
        <v>9.842033497E9</v>
      </c>
      <c r="M123" s="3"/>
      <c r="N123" s="3"/>
      <c r="O123" s="5">
        <v>13200.0</v>
      </c>
      <c r="P123" s="3" t="s">
        <v>290</v>
      </c>
      <c r="Q123" s="7" t="s">
        <v>357</v>
      </c>
      <c r="R123" s="1" t="s">
        <v>27</v>
      </c>
    </row>
    <row r="124" ht="15.0" customHeight="1">
      <c r="A124" s="6"/>
      <c r="B124" s="6"/>
      <c r="C124" s="6"/>
      <c r="D124" s="6">
        <v>43779.0</v>
      </c>
      <c r="E124" s="9" t="s">
        <v>358</v>
      </c>
      <c r="F124" s="3" t="s">
        <v>38</v>
      </c>
      <c r="G124" s="3"/>
      <c r="H124" s="3"/>
      <c r="I124" s="3" t="s">
        <v>23</v>
      </c>
      <c r="J124" s="3" t="s">
        <v>359</v>
      </c>
      <c r="K124" s="2">
        <v>9.852032994E9</v>
      </c>
      <c r="L124" s="10">
        <v>9.852020093E9</v>
      </c>
      <c r="M124" s="5">
        <v>18000.0</v>
      </c>
      <c r="N124" s="5"/>
      <c r="O124" s="5"/>
      <c r="P124" s="5"/>
      <c r="Q124" s="7" t="s">
        <v>360</v>
      </c>
      <c r="R124" s="3" t="s">
        <v>86</v>
      </c>
    </row>
    <row r="125" ht="15.0" customHeight="1">
      <c r="A125" s="6"/>
      <c r="B125" s="6"/>
      <c r="C125" s="6"/>
      <c r="D125" s="6">
        <v>43794.0</v>
      </c>
      <c r="E125" s="9" t="s">
        <v>361</v>
      </c>
      <c r="F125" s="3" t="s">
        <v>38</v>
      </c>
      <c r="G125" s="3" t="s">
        <v>31</v>
      </c>
      <c r="H125" s="3"/>
      <c r="I125" s="3" t="s">
        <v>235</v>
      </c>
      <c r="J125" s="3" t="s">
        <v>362</v>
      </c>
      <c r="K125" s="2"/>
      <c r="M125" s="5">
        <v>20000.0</v>
      </c>
      <c r="N125" s="5"/>
      <c r="O125" s="5"/>
      <c r="P125" s="5"/>
      <c r="Q125" s="7" t="s">
        <v>363</v>
      </c>
      <c r="R125" s="3" t="s">
        <v>364</v>
      </c>
    </row>
    <row r="126" ht="15.0" customHeight="1">
      <c r="A126" s="6"/>
      <c r="B126" s="6"/>
      <c r="C126" s="6"/>
      <c r="D126" s="6">
        <v>43771.0</v>
      </c>
      <c r="E126" s="2" t="s">
        <v>365</v>
      </c>
      <c r="F126" s="2"/>
      <c r="G126" s="2"/>
      <c r="H126" s="2"/>
      <c r="I126" s="2" t="s">
        <v>23</v>
      </c>
      <c r="J126" s="2" t="s">
        <v>366</v>
      </c>
      <c r="K126" s="2"/>
      <c r="L126" s="2">
        <v>9.852030236E9</v>
      </c>
      <c r="M126" s="2"/>
      <c r="N126" s="2"/>
      <c r="O126" s="2"/>
      <c r="P126" s="2"/>
      <c r="Q126" s="11" t="s">
        <v>367</v>
      </c>
      <c r="R126" s="2" t="s">
        <v>27</v>
      </c>
    </row>
    <row r="127" ht="15.0" customHeight="1">
      <c r="A127" s="6"/>
      <c r="B127" s="6"/>
      <c r="C127" s="6"/>
      <c r="D127" s="6">
        <v>43772.0</v>
      </c>
      <c r="E127" s="2" t="s">
        <v>368</v>
      </c>
      <c r="F127" s="2"/>
      <c r="G127" s="2"/>
      <c r="H127" s="2"/>
      <c r="I127" s="2" t="s">
        <v>77</v>
      </c>
      <c r="J127" s="2" t="s">
        <v>368</v>
      </c>
      <c r="K127" s="2"/>
      <c r="L127" s="2"/>
      <c r="M127" s="2"/>
      <c r="N127" s="2"/>
      <c r="O127" s="2"/>
      <c r="P127" s="2"/>
      <c r="Q127" s="11" t="s">
        <v>369</v>
      </c>
      <c r="R127" s="2" t="s">
        <v>27</v>
      </c>
    </row>
    <row r="128" ht="15.0" customHeight="1">
      <c r="A128" s="6"/>
      <c r="B128" s="6"/>
      <c r="C128" s="6"/>
      <c r="D128" s="6">
        <v>43772.0</v>
      </c>
      <c r="E128" s="2" t="s">
        <v>370</v>
      </c>
      <c r="F128" s="2"/>
      <c r="G128" s="2"/>
      <c r="H128" s="2"/>
      <c r="I128" s="2" t="s">
        <v>371</v>
      </c>
      <c r="J128" s="2" t="s">
        <v>372</v>
      </c>
      <c r="K128" s="2" t="s">
        <v>373</v>
      </c>
      <c r="L128" s="2">
        <v>9.852025927E9</v>
      </c>
      <c r="M128" s="2"/>
      <c r="N128" s="2"/>
      <c r="O128" s="2"/>
      <c r="P128" s="2"/>
      <c r="Q128" s="11" t="s">
        <v>374</v>
      </c>
      <c r="R128" s="2" t="s">
        <v>27</v>
      </c>
    </row>
    <row r="129" ht="15.0" customHeight="1">
      <c r="A129" s="6"/>
      <c r="B129" s="6"/>
      <c r="C129" s="6"/>
      <c r="D129" s="6">
        <v>43772.0</v>
      </c>
      <c r="E129" s="2" t="s">
        <v>375</v>
      </c>
      <c r="F129" s="1" t="s">
        <v>15</v>
      </c>
      <c r="G129" s="2"/>
      <c r="H129" s="2"/>
      <c r="I129" s="2" t="s">
        <v>23</v>
      </c>
      <c r="J129" s="2" t="s">
        <v>376</v>
      </c>
      <c r="K129" s="2">
        <v>9.80272009E9</v>
      </c>
      <c r="L129" s="2">
        <v>9.842048336E9</v>
      </c>
      <c r="M129" s="2"/>
      <c r="N129" s="2"/>
      <c r="O129" s="2"/>
      <c r="P129" s="2"/>
      <c r="Q129" s="11" t="s">
        <v>377</v>
      </c>
      <c r="R129" s="2" t="s">
        <v>27</v>
      </c>
    </row>
    <row r="130" ht="15.0" customHeight="1">
      <c r="A130" s="6"/>
      <c r="B130" s="6"/>
      <c r="C130" s="6"/>
      <c r="D130" s="6">
        <v>43771.0</v>
      </c>
      <c r="E130" s="2" t="s">
        <v>378</v>
      </c>
      <c r="F130" s="1" t="s">
        <v>49</v>
      </c>
      <c r="G130" s="2"/>
      <c r="H130" s="2"/>
      <c r="I130" s="2" t="s">
        <v>23</v>
      </c>
      <c r="J130" s="2" t="s">
        <v>379</v>
      </c>
      <c r="K130" s="2" t="s">
        <v>380</v>
      </c>
      <c r="L130" s="2">
        <v>9.84213013E9</v>
      </c>
      <c r="N130" s="2"/>
      <c r="O130" s="2">
        <v>12000.0</v>
      </c>
      <c r="P130" s="2"/>
      <c r="Q130" s="11" t="s">
        <v>381</v>
      </c>
      <c r="R130" s="2" t="s">
        <v>27</v>
      </c>
    </row>
    <row r="131" ht="15.0" customHeight="1">
      <c r="A131" s="6"/>
      <c r="B131" s="6"/>
      <c r="C131" s="6"/>
      <c r="D131" s="6">
        <v>43772.0</v>
      </c>
      <c r="E131" s="2" t="s">
        <v>382</v>
      </c>
      <c r="F131" s="1" t="s">
        <v>15</v>
      </c>
      <c r="G131" s="2"/>
      <c r="H131" s="2"/>
      <c r="I131" s="2" t="s">
        <v>23</v>
      </c>
      <c r="J131" s="2" t="s">
        <v>383</v>
      </c>
      <c r="K131" s="2"/>
      <c r="L131" s="2">
        <v>9.804339308E9</v>
      </c>
      <c r="N131" s="2"/>
      <c r="O131" s="2">
        <v>10000.0</v>
      </c>
      <c r="P131" s="2"/>
      <c r="Q131" s="11" t="s">
        <v>384</v>
      </c>
      <c r="R131" s="2" t="s">
        <v>86</v>
      </c>
    </row>
    <row r="132" ht="15.0" customHeight="1">
      <c r="A132" s="6"/>
      <c r="B132" s="6"/>
      <c r="C132" s="6"/>
      <c r="D132" s="6">
        <v>43772.0</v>
      </c>
      <c r="E132" s="2" t="s">
        <v>385</v>
      </c>
      <c r="F132" s="1" t="s">
        <v>49</v>
      </c>
      <c r="G132" s="2"/>
      <c r="H132" s="2"/>
      <c r="I132" s="2" t="s">
        <v>142</v>
      </c>
      <c r="J132" s="2" t="s">
        <v>386</v>
      </c>
      <c r="K132" s="2"/>
      <c r="L132" s="2">
        <v>9.852055705E9</v>
      </c>
      <c r="M132" s="2"/>
      <c r="N132" s="2"/>
      <c r="O132" s="2"/>
      <c r="P132" s="2"/>
      <c r="Q132" s="11" t="s">
        <v>387</v>
      </c>
      <c r="R132" s="2" t="s">
        <v>27</v>
      </c>
    </row>
    <row r="133" ht="15.0" customHeight="1">
      <c r="A133" s="6"/>
      <c r="B133" s="6"/>
      <c r="C133" s="6"/>
      <c r="D133" s="6"/>
      <c r="E133" s="6"/>
      <c r="F133" s="6"/>
      <c r="G133" s="6"/>
      <c r="H133" s="6"/>
      <c r="I133" s="6"/>
      <c r="J133" s="6"/>
      <c r="K133" s="6"/>
      <c r="L133" s="6"/>
      <c r="M133" s="6"/>
      <c r="N133" s="6"/>
      <c r="O133" s="6"/>
      <c r="P133" s="6"/>
      <c r="Q133" s="6"/>
      <c r="R133" s="6"/>
    </row>
    <row r="134" ht="15.0" customHeight="1">
      <c r="A134" s="6"/>
      <c r="B134" s="6"/>
      <c r="C134" s="6"/>
      <c r="D134" s="6"/>
      <c r="E134" s="6"/>
      <c r="F134" s="6"/>
      <c r="G134" s="6"/>
      <c r="H134" s="6"/>
      <c r="I134" s="6"/>
      <c r="J134" s="6"/>
      <c r="K134" s="6"/>
      <c r="L134" s="6"/>
      <c r="M134" s="6"/>
      <c r="N134" s="6"/>
      <c r="O134" s="6"/>
      <c r="P134" s="6"/>
      <c r="Q134" s="6"/>
      <c r="R134" s="6"/>
    </row>
    <row r="135" ht="15.0" customHeight="1">
      <c r="A135" s="6"/>
      <c r="B135" s="6"/>
      <c r="C135" s="6"/>
      <c r="D135" s="6"/>
      <c r="E135" s="6"/>
      <c r="F135" s="6"/>
      <c r="G135" s="6"/>
      <c r="H135" s="6"/>
      <c r="I135" s="6"/>
      <c r="J135" s="6"/>
      <c r="K135" s="6"/>
      <c r="L135" s="6"/>
      <c r="M135" s="6"/>
      <c r="N135" s="6"/>
      <c r="O135" s="6"/>
      <c r="P135" s="6"/>
      <c r="Q135" s="6"/>
      <c r="R135" s="6"/>
    </row>
    <row r="136" ht="15.0" customHeight="1">
      <c r="A136" s="1"/>
      <c r="B136" s="1"/>
      <c r="C136" s="1"/>
      <c r="D136" s="1" t="s">
        <v>388</v>
      </c>
      <c r="E136" s="6"/>
      <c r="F136" s="6"/>
      <c r="G136" s="6"/>
      <c r="H136" s="6"/>
      <c r="I136" s="6"/>
      <c r="J136" s="6"/>
      <c r="K136" s="6"/>
      <c r="L136" s="6"/>
      <c r="M136" s="6"/>
      <c r="N136" s="6"/>
      <c r="O136" s="6"/>
      <c r="P136" s="6"/>
      <c r="Q136" s="6"/>
      <c r="R136" s="6"/>
    </row>
    <row r="137" ht="15.0" customHeight="1">
      <c r="A137" s="6"/>
      <c r="B137" s="6"/>
      <c r="C137" s="6"/>
      <c r="D137" s="6">
        <v>43829.0</v>
      </c>
      <c r="E137" s="2" t="s">
        <v>389</v>
      </c>
      <c r="F137" s="1" t="s">
        <v>30</v>
      </c>
      <c r="G137" s="1"/>
      <c r="H137" s="2"/>
      <c r="I137" s="2" t="s">
        <v>390</v>
      </c>
      <c r="J137" s="2" t="s">
        <v>391</v>
      </c>
      <c r="K137" s="2">
        <v>9.807324461E9</v>
      </c>
      <c r="L137" s="2">
        <v>9.86375364E9</v>
      </c>
      <c r="M137" s="2"/>
      <c r="N137" s="2"/>
      <c r="O137" s="2"/>
      <c r="P137" s="2"/>
      <c r="Q137" s="11" t="s">
        <v>392</v>
      </c>
      <c r="R137" s="2" t="s">
        <v>27</v>
      </c>
    </row>
    <row r="138" ht="15.0" customHeight="1">
      <c r="A138" s="6"/>
      <c r="B138" s="6"/>
      <c r="C138" s="6"/>
      <c r="D138" s="6">
        <v>43829.0</v>
      </c>
      <c r="E138" s="2" t="s">
        <v>393</v>
      </c>
      <c r="F138" s="1" t="s">
        <v>38</v>
      </c>
      <c r="G138" s="1"/>
      <c r="H138" s="2"/>
      <c r="I138" s="2" t="s">
        <v>23</v>
      </c>
      <c r="J138" s="2" t="s">
        <v>394</v>
      </c>
      <c r="K138" s="2" t="s">
        <v>395</v>
      </c>
      <c r="L138" s="2">
        <v>9.85202006E9</v>
      </c>
      <c r="M138" s="2"/>
      <c r="N138" s="2"/>
      <c r="O138" s="2"/>
      <c r="P138" s="2"/>
      <c r="Q138" s="11" t="s">
        <v>396</v>
      </c>
      <c r="R138" s="2" t="s">
        <v>66</v>
      </c>
    </row>
    <row r="139" ht="15.0" customHeight="1">
      <c r="A139" s="6"/>
      <c r="B139" s="6"/>
      <c r="C139" s="6"/>
      <c r="D139" s="6">
        <v>43812.0</v>
      </c>
      <c r="E139" s="3" t="s">
        <v>397</v>
      </c>
      <c r="F139" s="3" t="s">
        <v>49</v>
      </c>
      <c r="G139" s="3" t="s">
        <v>31</v>
      </c>
      <c r="H139" s="3"/>
      <c r="I139" s="3" t="s">
        <v>82</v>
      </c>
      <c r="J139" s="3" t="s">
        <v>398</v>
      </c>
      <c r="K139" s="3" t="s">
        <v>399</v>
      </c>
      <c r="L139" s="4">
        <v>9.85118989E9</v>
      </c>
      <c r="M139" s="5">
        <v>6000.0</v>
      </c>
      <c r="N139" s="5"/>
      <c r="O139" s="5"/>
      <c r="P139" s="5"/>
      <c r="Q139" s="7" t="s">
        <v>400</v>
      </c>
      <c r="R139" s="3" t="s">
        <v>27</v>
      </c>
    </row>
    <row r="140">
      <c r="A140" s="6"/>
      <c r="B140" s="6"/>
      <c r="C140" s="6"/>
      <c r="D140" s="6">
        <v>43820.0</v>
      </c>
      <c r="E140" s="3" t="s">
        <v>401</v>
      </c>
      <c r="F140" s="3" t="s">
        <v>49</v>
      </c>
      <c r="G140" s="3"/>
      <c r="H140" s="3" t="s">
        <v>402</v>
      </c>
      <c r="K140" s="3" t="s">
        <v>403</v>
      </c>
      <c r="L140" s="4">
        <v>9.802726443E9</v>
      </c>
      <c r="M140" s="3"/>
      <c r="N140" s="3"/>
      <c r="O140" s="5">
        <v>10000.0</v>
      </c>
      <c r="P140" s="3" t="s">
        <v>34</v>
      </c>
      <c r="Q140" s="7" t="s">
        <v>404</v>
      </c>
      <c r="R140" s="1" t="s">
        <v>35</v>
      </c>
    </row>
    <row r="141">
      <c r="A141" s="6"/>
      <c r="B141" s="6"/>
      <c r="C141" s="6"/>
      <c r="D141" s="6">
        <v>43828.0</v>
      </c>
      <c r="E141" s="3" t="s">
        <v>405</v>
      </c>
      <c r="F141" s="3" t="s">
        <v>15</v>
      </c>
      <c r="G141" s="3"/>
      <c r="H141" s="3" t="s">
        <v>406</v>
      </c>
      <c r="K141" s="3" t="s">
        <v>407</v>
      </c>
      <c r="L141" s="4">
        <v>9.844105204E9</v>
      </c>
      <c r="M141" s="3"/>
      <c r="N141" s="3"/>
      <c r="O141" s="5">
        <v>12000.0</v>
      </c>
      <c r="P141" s="3" t="s">
        <v>34</v>
      </c>
      <c r="Q141" s="7" t="s">
        <v>408</v>
      </c>
      <c r="R141" s="1" t="s">
        <v>86</v>
      </c>
    </row>
    <row r="142" ht="15.0" customHeight="1">
      <c r="A142" s="21"/>
      <c r="B142" s="21"/>
      <c r="C142" s="21"/>
      <c r="D142" s="21">
        <v>44553.0</v>
      </c>
      <c r="E142" s="2" t="s">
        <v>409</v>
      </c>
      <c r="F142" s="1" t="s">
        <v>30</v>
      </c>
      <c r="G142" s="3"/>
      <c r="H142" s="2" t="s">
        <v>410</v>
      </c>
      <c r="K142" s="2">
        <v>9.840068804E9</v>
      </c>
      <c r="L142" s="4">
        <v>9.852679498E9</v>
      </c>
      <c r="M142" s="5"/>
      <c r="N142" s="5"/>
      <c r="O142" s="5">
        <v>40000.0</v>
      </c>
      <c r="P142" s="5" t="s">
        <v>34</v>
      </c>
      <c r="Q142" s="22" t="s">
        <v>411</v>
      </c>
      <c r="R142" s="1" t="s">
        <v>66</v>
      </c>
    </row>
    <row r="143" ht="15.0" customHeight="1">
      <c r="A143" s="6"/>
      <c r="B143" s="6"/>
      <c r="C143" s="6"/>
      <c r="D143" s="6">
        <v>43803.0</v>
      </c>
      <c r="E143" s="1" t="s">
        <v>313</v>
      </c>
      <c r="F143" s="1" t="s">
        <v>30</v>
      </c>
      <c r="G143" s="2"/>
      <c r="H143" s="2"/>
      <c r="I143" s="2" t="s">
        <v>23</v>
      </c>
      <c r="J143" s="2" t="s">
        <v>313</v>
      </c>
      <c r="K143" s="2"/>
      <c r="L143" s="2">
        <v>9.852046121E9</v>
      </c>
      <c r="M143" s="2"/>
      <c r="N143" s="2"/>
      <c r="O143" s="2"/>
      <c r="P143" s="2"/>
      <c r="Q143" s="11" t="s">
        <v>412</v>
      </c>
      <c r="R143" s="2" t="s">
        <v>27</v>
      </c>
    </row>
    <row r="144" ht="15.0" customHeight="1">
      <c r="A144" s="6"/>
      <c r="B144" s="6"/>
      <c r="C144" s="6"/>
      <c r="D144" s="6">
        <v>43830.0</v>
      </c>
      <c r="E144" s="2" t="s">
        <v>413</v>
      </c>
      <c r="F144" s="1" t="s">
        <v>15</v>
      </c>
      <c r="G144" s="2"/>
      <c r="H144" s="2"/>
      <c r="I144" s="2" t="s">
        <v>23</v>
      </c>
      <c r="J144" s="2" t="s">
        <v>414</v>
      </c>
      <c r="K144" s="2"/>
      <c r="L144" s="2"/>
      <c r="N144" s="2"/>
      <c r="O144" s="2">
        <v>15000.0</v>
      </c>
      <c r="P144" s="2"/>
      <c r="Q144" s="11" t="s">
        <v>415</v>
      </c>
      <c r="R144" s="2" t="s">
        <v>66</v>
      </c>
    </row>
    <row r="145" ht="15.0" customHeight="1">
      <c r="A145" s="12"/>
      <c r="B145" s="12"/>
      <c r="C145" s="12"/>
      <c r="D145" s="12">
        <v>42713.0</v>
      </c>
      <c r="E145" s="3" t="s">
        <v>416</v>
      </c>
      <c r="F145" s="3" t="s">
        <v>49</v>
      </c>
      <c r="G145" s="3"/>
      <c r="H145" s="3"/>
      <c r="I145" s="3" t="s">
        <v>417</v>
      </c>
      <c r="J145" s="3" t="s">
        <v>418</v>
      </c>
      <c r="K145" s="2" t="s">
        <v>419</v>
      </c>
      <c r="L145" s="4">
        <v>9.852670311E9</v>
      </c>
      <c r="N145" s="5"/>
      <c r="O145" s="5">
        <v>10000.0</v>
      </c>
      <c r="P145" s="5"/>
      <c r="Q145" s="7" t="s">
        <v>420</v>
      </c>
      <c r="R145" s="3" t="s">
        <v>35</v>
      </c>
    </row>
    <row r="146" ht="15.0" customHeight="1">
      <c r="A146" s="12"/>
      <c r="B146" s="12"/>
      <c r="C146" s="12"/>
      <c r="D146" s="12">
        <v>41997.0</v>
      </c>
      <c r="E146" s="3" t="s">
        <v>421</v>
      </c>
      <c r="F146" s="3" t="s">
        <v>49</v>
      </c>
      <c r="G146" s="3"/>
      <c r="H146" s="3"/>
      <c r="I146" s="3" t="s">
        <v>23</v>
      </c>
      <c r="J146" s="3" t="s">
        <v>422</v>
      </c>
      <c r="K146" s="3" t="s">
        <v>423</v>
      </c>
      <c r="L146" s="4">
        <v>9.852028323E9</v>
      </c>
      <c r="N146" s="5"/>
      <c r="O146" s="5">
        <v>7000.0</v>
      </c>
      <c r="P146" s="5"/>
      <c r="Q146" s="3"/>
      <c r="R146" s="3" t="s">
        <v>35</v>
      </c>
    </row>
    <row r="147">
      <c r="M147" s="10">
        <f>SUM(M137:M146)</f>
        <v>6000</v>
      </c>
    </row>
    <row r="155">
      <c r="A155" s="1"/>
      <c r="B155" s="1"/>
      <c r="C155" s="1"/>
      <c r="D155" s="1" t="s">
        <v>424</v>
      </c>
      <c r="E155" s="1" t="s">
        <v>425</v>
      </c>
    </row>
    <row r="156">
      <c r="E156" s="1" t="s">
        <v>426</v>
      </c>
    </row>
    <row r="167" ht="15.0" customHeight="1">
      <c r="A167" s="2"/>
      <c r="B167" s="2"/>
      <c r="C167" s="2"/>
      <c r="D167" s="2"/>
      <c r="E167" s="2"/>
      <c r="F167" s="2"/>
      <c r="G167" s="2"/>
      <c r="H167" s="2"/>
      <c r="I167" s="2"/>
      <c r="J167" s="2"/>
      <c r="K167" s="2"/>
      <c r="L167" s="4"/>
      <c r="M167" s="5"/>
      <c r="N167" s="5"/>
      <c r="O167" s="5"/>
      <c r="P167" s="5"/>
      <c r="Q167" s="2"/>
      <c r="R167" s="2"/>
    </row>
    <row r="168" ht="15.75" customHeight="1">
      <c r="M168" s="2"/>
      <c r="N168" s="2"/>
      <c r="O168" s="2"/>
      <c r="P168" s="2"/>
      <c r="Q168" s="2"/>
    </row>
    <row r="169" ht="15.75" customHeight="1">
      <c r="M169" s="2"/>
      <c r="N169" s="2"/>
      <c r="O169" s="2"/>
      <c r="P169" s="2"/>
      <c r="Q169" s="2"/>
    </row>
    <row r="170" ht="15.75" customHeight="1">
      <c r="M170" s="2"/>
      <c r="N170" s="2"/>
      <c r="O170" s="2"/>
      <c r="P170" s="2"/>
      <c r="Q170" s="2"/>
    </row>
    <row r="171" ht="15.75" customHeight="1">
      <c r="M171" s="2"/>
      <c r="N171" s="2"/>
      <c r="O171" s="2"/>
      <c r="P171" s="2"/>
      <c r="Q171" s="2"/>
    </row>
    <row r="172" ht="15.75" customHeight="1">
      <c r="M172" s="2"/>
      <c r="N172" s="2"/>
      <c r="O172" s="2"/>
      <c r="P172" s="2"/>
      <c r="Q172" s="2"/>
    </row>
    <row r="173" ht="15.75" customHeight="1">
      <c r="M173" s="2"/>
      <c r="N173" s="2"/>
      <c r="O173" s="2"/>
      <c r="P173" s="2"/>
      <c r="Q173" s="2"/>
    </row>
    <row r="174" ht="15.75" customHeight="1">
      <c r="M174" s="2"/>
      <c r="N174" s="2"/>
      <c r="O174" s="2"/>
      <c r="P174" s="2"/>
      <c r="Q174" s="2"/>
    </row>
    <row r="175" ht="15.75" customHeight="1">
      <c r="M175" s="2"/>
      <c r="N175" s="2"/>
      <c r="O175" s="2"/>
      <c r="P175" s="2"/>
      <c r="Q175" s="2"/>
    </row>
    <row r="176" ht="15.75" customHeight="1">
      <c r="M176" s="2"/>
      <c r="N176" s="2"/>
      <c r="O176" s="2"/>
      <c r="P176" s="2"/>
      <c r="Q176" s="2"/>
    </row>
    <row r="177" ht="15.75" customHeight="1">
      <c r="M177" s="2"/>
      <c r="N177" s="2"/>
      <c r="O177" s="2"/>
      <c r="P177" s="2"/>
      <c r="Q177" s="2"/>
    </row>
    <row r="178" ht="15.75" customHeight="1">
      <c r="M178" s="2"/>
      <c r="N178" s="2"/>
      <c r="O178" s="2"/>
      <c r="P178" s="2"/>
      <c r="Q178" s="2"/>
    </row>
    <row r="179" ht="15.75" customHeight="1">
      <c r="M179" s="2"/>
      <c r="N179" s="2"/>
      <c r="O179" s="2"/>
      <c r="P179" s="2"/>
      <c r="Q179" s="2"/>
    </row>
    <row r="180" ht="15.75" customHeight="1">
      <c r="M180" s="2"/>
      <c r="N180" s="2"/>
      <c r="O180" s="2"/>
      <c r="P180" s="2"/>
      <c r="Q180" s="2"/>
    </row>
    <row r="181" ht="15.75" customHeight="1">
      <c r="M181" s="2"/>
      <c r="N181" s="2"/>
      <c r="O181" s="2"/>
      <c r="P181" s="2"/>
      <c r="Q181" s="2"/>
    </row>
    <row r="182" ht="15.75" customHeight="1">
      <c r="M182" s="2"/>
      <c r="N182" s="2"/>
      <c r="O182" s="2"/>
      <c r="P182" s="2"/>
      <c r="Q182" s="2"/>
    </row>
    <row r="183" ht="15.75" customHeight="1">
      <c r="M183" s="2"/>
      <c r="N183" s="2"/>
      <c r="O183" s="2"/>
      <c r="P183" s="2"/>
      <c r="Q183" s="2"/>
    </row>
    <row r="184" ht="15.75" customHeight="1">
      <c r="M184" s="2"/>
      <c r="N184" s="2"/>
      <c r="O184" s="2"/>
      <c r="P184" s="2"/>
      <c r="Q184" s="2"/>
    </row>
    <row r="185" ht="15.75" customHeight="1">
      <c r="M185" s="2"/>
      <c r="N185" s="2"/>
      <c r="O185" s="2"/>
      <c r="P185" s="2"/>
      <c r="Q185" s="2"/>
    </row>
    <row r="186" ht="15.75" customHeight="1">
      <c r="M186" s="2"/>
      <c r="N186" s="2"/>
      <c r="O186" s="2"/>
      <c r="P186" s="2"/>
      <c r="Q186" s="2"/>
    </row>
    <row r="187" ht="15.75" customHeight="1">
      <c r="M187" s="2"/>
      <c r="N187" s="2"/>
      <c r="O187" s="2"/>
      <c r="P187" s="2"/>
      <c r="Q187" s="2"/>
    </row>
    <row r="188" ht="15.75" customHeight="1">
      <c r="M188" s="2"/>
      <c r="N188" s="2"/>
      <c r="O188" s="2"/>
      <c r="P188" s="2"/>
      <c r="Q188" s="2"/>
    </row>
    <row r="189" ht="15.75" customHeight="1">
      <c r="M189" s="2"/>
      <c r="N189" s="2"/>
      <c r="O189" s="2"/>
      <c r="P189" s="2"/>
      <c r="Q189" s="2"/>
    </row>
    <row r="190" ht="15.75" customHeight="1">
      <c r="M190" s="2"/>
      <c r="N190" s="2"/>
      <c r="O190" s="2"/>
      <c r="P190" s="2"/>
      <c r="Q190" s="2"/>
    </row>
    <row r="191" ht="15.75" customHeight="1">
      <c r="M191" s="2"/>
      <c r="N191" s="2"/>
      <c r="O191" s="2"/>
      <c r="P191" s="2"/>
      <c r="Q191" s="2"/>
    </row>
    <row r="192" ht="15.75" customHeight="1">
      <c r="M192" s="2"/>
      <c r="N192" s="2"/>
      <c r="O192" s="2"/>
      <c r="P192" s="2"/>
      <c r="Q192" s="2"/>
    </row>
    <row r="193" ht="15.75" customHeight="1">
      <c r="M193" s="2"/>
      <c r="N193" s="2"/>
      <c r="O193" s="2"/>
      <c r="P193" s="2"/>
      <c r="Q193" s="2"/>
    </row>
    <row r="194" ht="15.75" customHeight="1">
      <c r="M194" s="2"/>
      <c r="N194" s="2"/>
      <c r="O194" s="2"/>
      <c r="P194" s="2"/>
      <c r="Q194" s="2"/>
    </row>
    <row r="195" ht="15.75" customHeight="1">
      <c r="M195" s="2"/>
      <c r="N195" s="2"/>
      <c r="O195" s="2"/>
      <c r="P195" s="2"/>
      <c r="Q195" s="2"/>
    </row>
    <row r="196" ht="15.75" customHeight="1">
      <c r="M196" s="2"/>
      <c r="N196" s="2"/>
      <c r="O196" s="2"/>
      <c r="P196" s="2"/>
      <c r="Q196" s="2"/>
    </row>
    <row r="197" ht="15.75" customHeight="1">
      <c r="M197" s="2"/>
      <c r="N197" s="2"/>
      <c r="O197" s="2"/>
      <c r="P197" s="2"/>
      <c r="Q197" s="2"/>
    </row>
    <row r="198" ht="15.75" customHeight="1">
      <c r="M198" s="2"/>
      <c r="N198" s="2"/>
      <c r="O198" s="2"/>
      <c r="P198" s="2"/>
      <c r="Q198" s="2"/>
    </row>
    <row r="199" ht="15.75" customHeight="1">
      <c r="M199" s="2"/>
      <c r="N199" s="2"/>
      <c r="O199" s="2"/>
      <c r="P199" s="2"/>
      <c r="Q199" s="2"/>
    </row>
    <row r="200" ht="15.75" customHeight="1">
      <c r="M200" s="2"/>
      <c r="N200" s="2"/>
      <c r="O200" s="2"/>
      <c r="P200" s="2"/>
      <c r="Q200" s="2"/>
    </row>
    <row r="201" ht="15.75" customHeight="1">
      <c r="M201" s="2"/>
      <c r="N201" s="2"/>
      <c r="O201" s="2"/>
      <c r="P201" s="2"/>
      <c r="Q201" s="2"/>
    </row>
    <row r="202" ht="15.75" customHeight="1">
      <c r="M202" s="2"/>
      <c r="N202" s="2"/>
      <c r="O202" s="2"/>
      <c r="P202" s="2"/>
      <c r="Q202" s="2"/>
    </row>
    <row r="203" ht="15.75" customHeight="1">
      <c r="M203" s="2"/>
      <c r="N203" s="2"/>
      <c r="O203" s="2"/>
      <c r="P203" s="2"/>
      <c r="Q203" s="2"/>
    </row>
    <row r="204" ht="15.75" customHeight="1">
      <c r="M204" s="2"/>
      <c r="N204" s="2"/>
      <c r="O204" s="2"/>
      <c r="P204" s="2"/>
      <c r="Q204" s="2"/>
    </row>
    <row r="205" ht="15.75" customHeight="1">
      <c r="M205" s="2"/>
      <c r="N205" s="2"/>
      <c r="O205" s="2"/>
      <c r="P205" s="2"/>
      <c r="Q205" s="2"/>
    </row>
    <row r="206" ht="15.75" customHeight="1">
      <c r="M206" s="2"/>
      <c r="N206" s="2"/>
      <c r="O206" s="2"/>
      <c r="P206" s="2"/>
      <c r="Q206" s="2"/>
    </row>
    <row r="207" ht="15.75" customHeight="1">
      <c r="M207" s="2"/>
      <c r="N207" s="2"/>
      <c r="O207" s="2"/>
      <c r="P207" s="2"/>
      <c r="Q207" s="2"/>
    </row>
    <row r="208" ht="15.75" customHeight="1">
      <c r="M208" s="2"/>
      <c r="N208" s="2"/>
      <c r="O208" s="2"/>
      <c r="P208" s="2"/>
      <c r="Q208" s="2"/>
    </row>
    <row r="209" ht="15.75" customHeight="1">
      <c r="M209" s="2"/>
      <c r="N209" s="2"/>
      <c r="O209" s="2"/>
      <c r="P209" s="2"/>
      <c r="Q209" s="2"/>
    </row>
    <row r="210" ht="15.75" customHeight="1">
      <c r="M210" s="2"/>
      <c r="N210" s="2"/>
      <c r="O210" s="2"/>
      <c r="P210" s="2"/>
      <c r="Q210" s="2"/>
    </row>
    <row r="211" ht="15.75" customHeight="1">
      <c r="M211" s="2"/>
      <c r="N211" s="2"/>
      <c r="O211" s="2"/>
      <c r="P211" s="2"/>
      <c r="Q211" s="2"/>
    </row>
    <row r="212" ht="15.75" customHeight="1">
      <c r="M212" s="2"/>
      <c r="N212" s="2"/>
      <c r="O212" s="2"/>
      <c r="P212" s="2"/>
      <c r="Q212" s="2"/>
    </row>
    <row r="213" ht="15.75" customHeight="1">
      <c r="M213" s="2"/>
      <c r="N213" s="2"/>
      <c r="O213" s="2"/>
      <c r="P213" s="2"/>
      <c r="Q213" s="2"/>
    </row>
    <row r="214" ht="15.75" customHeight="1">
      <c r="M214" s="2"/>
      <c r="N214" s="2"/>
      <c r="O214" s="2"/>
      <c r="P214" s="2"/>
      <c r="Q214" s="2"/>
    </row>
    <row r="215" ht="15.75" customHeight="1">
      <c r="M215" s="2"/>
      <c r="N215" s="2"/>
      <c r="O215" s="2"/>
      <c r="P215" s="2"/>
      <c r="Q215" s="2"/>
    </row>
    <row r="216" ht="15.75" customHeight="1">
      <c r="M216" s="2"/>
      <c r="N216" s="2"/>
      <c r="O216" s="2"/>
      <c r="P216" s="2"/>
      <c r="Q216" s="2"/>
    </row>
    <row r="217" ht="15.75" customHeight="1">
      <c r="M217" s="2"/>
      <c r="N217" s="2"/>
      <c r="O217" s="2"/>
      <c r="P217" s="2"/>
      <c r="Q217" s="2"/>
    </row>
    <row r="218" ht="15.75" customHeight="1">
      <c r="M218" s="2"/>
      <c r="N218" s="2"/>
      <c r="O218" s="2"/>
      <c r="P218" s="2"/>
      <c r="Q218" s="2"/>
    </row>
    <row r="219" ht="15.75" customHeight="1">
      <c r="M219" s="2"/>
      <c r="N219" s="2"/>
      <c r="O219" s="2"/>
      <c r="P219" s="2"/>
      <c r="Q219" s="2"/>
    </row>
    <row r="220" ht="15.75" customHeight="1">
      <c r="M220" s="2"/>
      <c r="N220" s="2"/>
      <c r="O220" s="2"/>
      <c r="P220" s="2"/>
      <c r="Q220" s="2"/>
    </row>
    <row r="221" ht="15.75" customHeight="1">
      <c r="M221" s="2"/>
      <c r="N221" s="2"/>
      <c r="O221" s="2"/>
      <c r="P221" s="2"/>
      <c r="Q221" s="2"/>
    </row>
    <row r="222" ht="15.75" customHeight="1">
      <c r="M222" s="2"/>
      <c r="N222" s="2"/>
      <c r="O222" s="2"/>
      <c r="P222" s="2"/>
      <c r="Q222" s="2"/>
    </row>
    <row r="223" ht="15.75" customHeight="1">
      <c r="M223" s="2"/>
      <c r="N223" s="2"/>
      <c r="O223" s="2"/>
      <c r="P223" s="2"/>
      <c r="Q223" s="2"/>
    </row>
    <row r="224" ht="15.75" customHeight="1">
      <c r="M224" s="2"/>
      <c r="N224" s="2"/>
      <c r="O224" s="2"/>
      <c r="P224" s="2"/>
      <c r="Q224" s="2"/>
    </row>
    <row r="225" ht="15.75" customHeight="1">
      <c r="M225" s="2"/>
      <c r="N225" s="2"/>
      <c r="O225" s="2"/>
      <c r="P225" s="2"/>
      <c r="Q225" s="2"/>
    </row>
    <row r="226" ht="15.75" customHeight="1">
      <c r="M226" s="2"/>
      <c r="N226" s="2"/>
      <c r="O226" s="2"/>
      <c r="P226" s="2"/>
      <c r="Q226" s="2"/>
    </row>
    <row r="227" ht="15.75" customHeight="1">
      <c r="M227" s="2"/>
      <c r="N227" s="2"/>
      <c r="O227" s="2"/>
      <c r="P227" s="2"/>
      <c r="Q227" s="2"/>
    </row>
    <row r="228" ht="15.75" customHeight="1">
      <c r="M228" s="2"/>
      <c r="N228" s="2"/>
      <c r="O228" s="2"/>
      <c r="P228" s="2"/>
      <c r="Q228" s="2"/>
    </row>
    <row r="229" ht="15.75" customHeight="1">
      <c r="M229" s="2"/>
      <c r="N229" s="2"/>
      <c r="O229" s="2"/>
      <c r="P229" s="2"/>
      <c r="Q229" s="2"/>
    </row>
    <row r="230" ht="15.75" customHeight="1">
      <c r="M230" s="2"/>
      <c r="N230" s="2"/>
      <c r="O230" s="2"/>
      <c r="P230" s="2"/>
      <c r="Q230" s="2"/>
    </row>
    <row r="231" ht="15.75" customHeight="1">
      <c r="M231" s="2"/>
      <c r="N231" s="2"/>
      <c r="O231" s="2"/>
      <c r="P231" s="2"/>
      <c r="Q231" s="2"/>
    </row>
    <row r="232" ht="15.75" customHeight="1">
      <c r="M232" s="2"/>
      <c r="N232" s="2"/>
      <c r="O232" s="2"/>
      <c r="P232" s="2"/>
      <c r="Q232" s="2"/>
    </row>
    <row r="233" ht="15.75" customHeight="1">
      <c r="M233" s="2"/>
      <c r="N233" s="2"/>
      <c r="O233" s="2"/>
      <c r="P233" s="2"/>
      <c r="Q233" s="2"/>
    </row>
    <row r="234" ht="15.75" customHeight="1">
      <c r="M234" s="2"/>
      <c r="N234" s="2"/>
      <c r="O234" s="2"/>
      <c r="P234" s="2"/>
      <c r="Q234" s="2"/>
    </row>
    <row r="235" ht="15.75" customHeight="1">
      <c r="M235" s="2"/>
      <c r="N235" s="2"/>
      <c r="O235" s="2"/>
      <c r="P235" s="2"/>
      <c r="Q235" s="2"/>
    </row>
    <row r="236" ht="15.75" customHeight="1">
      <c r="M236" s="2"/>
      <c r="N236" s="2"/>
      <c r="O236" s="2"/>
      <c r="P236" s="2"/>
      <c r="Q236" s="2"/>
    </row>
    <row r="237" ht="15.75" customHeight="1">
      <c r="M237" s="2"/>
      <c r="N237" s="2"/>
      <c r="O237" s="2"/>
      <c r="P237" s="2"/>
      <c r="Q237" s="2"/>
    </row>
    <row r="238" ht="15.75" customHeight="1">
      <c r="M238" s="2"/>
      <c r="N238" s="2"/>
      <c r="O238" s="2"/>
      <c r="P238" s="2"/>
      <c r="Q238" s="2"/>
    </row>
    <row r="239" ht="15.75" customHeight="1">
      <c r="M239" s="2"/>
      <c r="N239" s="2"/>
      <c r="O239" s="2"/>
      <c r="P239" s="2"/>
      <c r="Q239" s="2"/>
    </row>
    <row r="240" ht="15.75" customHeight="1">
      <c r="M240" s="2"/>
      <c r="N240" s="2"/>
      <c r="O240" s="2"/>
      <c r="P240" s="2"/>
      <c r="Q240" s="2"/>
    </row>
    <row r="241" ht="15.75" customHeight="1">
      <c r="M241" s="2"/>
      <c r="N241" s="2"/>
      <c r="O241" s="2"/>
      <c r="P241" s="2"/>
      <c r="Q241" s="2"/>
    </row>
    <row r="242" ht="15.75" customHeight="1">
      <c r="M242" s="2"/>
      <c r="N242" s="2"/>
      <c r="O242" s="2"/>
      <c r="P242" s="2"/>
      <c r="Q242" s="2"/>
    </row>
    <row r="243" ht="15.75" customHeight="1">
      <c r="M243" s="2"/>
      <c r="N243" s="2"/>
      <c r="O243" s="2"/>
      <c r="P243" s="2"/>
      <c r="Q243" s="2"/>
    </row>
    <row r="244" ht="15.75" customHeight="1">
      <c r="M244" s="2"/>
      <c r="N244" s="2"/>
      <c r="O244" s="2"/>
      <c r="P244" s="2"/>
      <c r="Q244" s="2"/>
    </row>
    <row r="245" ht="15.75" customHeight="1">
      <c r="M245" s="2"/>
      <c r="N245" s="2"/>
      <c r="O245" s="2"/>
      <c r="P245" s="2"/>
      <c r="Q245" s="2"/>
    </row>
    <row r="246" ht="15.75" customHeight="1">
      <c r="M246" s="2"/>
      <c r="N246" s="2"/>
      <c r="O246" s="2"/>
      <c r="P246" s="2"/>
      <c r="Q246" s="2"/>
    </row>
    <row r="247" ht="15.75" customHeight="1">
      <c r="M247" s="2"/>
      <c r="N247" s="2"/>
      <c r="O247" s="2"/>
      <c r="P247" s="2"/>
      <c r="Q247" s="2"/>
    </row>
    <row r="248" ht="15.75" customHeight="1">
      <c r="M248" s="2"/>
      <c r="N248" s="2"/>
      <c r="O248" s="2"/>
      <c r="P248" s="2"/>
      <c r="Q248" s="2"/>
    </row>
    <row r="249" ht="15.75" customHeight="1">
      <c r="M249" s="2"/>
      <c r="N249" s="2"/>
      <c r="O249" s="2"/>
      <c r="P249" s="2"/>
      <c r="Q249" s="2"/>
    </row>
    <row r="250" ht="15.75" customHeight="1">
      <c r="M250" s="2"/>
      <c r="N250" s="2"/>
      <c r="O250" s="2"/>
      <c r="P250" s="2"/>
      <c r="Q250" s="2"/>
    </row>
    <row r="251" ht="15.75" customHeight="1">
      <c r="M251" s="2"/>
      <c r="N251" s="2"/>
      <c r="O251" s="2"/>
      <c r="P251" s="2"/>
      <c r="Q251" s="2"/>
    </row>
    <row r="252" ht="15.75" customHeight="1">
      <c r="M252" s="2"/>
      <c r="N252" s="2"/>
      <c r="O252" s="2"/>
      <c r="P252" s="2"/>
      <c r="Q252" s="2"/>
    </row>
    <row r="253" ht="15.75" customHeight="1">
      <c r="M253" s="2"/>
      <c r="N253" s="2"/>
      <c r="O253" s="2"/>
      <c r="P253" s="2"/>
      <c r="Q253" s="2"/>
    </row>
    <row r="254" ht="15.75" customHeight="1">
      <c r="M254" s="2"/>
      <c r="N254" s="2"/>
      <c r="O254" s="2"/>
      <c r="P254" s="2"/>
      <c r="Q254" s="2"/>
    </row>
    <row r="255" ht="15.75" customHeight="1">
      <c r="M255" s="2"/>
      <c r="N255" s="2"/>
      <c r="O255" s="2"/>
      <c r="P255" s="2"/>
      <c r="Q255" s="2"/>
    </row>
    <row r="256" ht="15.75" customHeight="1">
      <c r="M256" s="2"/>
      <c r="N256" s="2"/>
      <c r="O256" s="2"/>
      <c r="P256" s="2"/>
      <c r="Q256" s="2"/>
    </row>
    <row r="257" ht="15.75" customHeight="1">
      <c r="M257" s="2"/>
      <c r="N257" s="2"/>
      <c r="O257" s="2"/>
      <c r="P257" s="2"/>
      <c r="Q257" s="2"/>
    </row>
    <row r="258" ht="15.75" customHeight="1">
      <c r="M258" s="2"/>
      <c r="N258" s="2"/>
      <c r="O258" s="2"/>
      <c r="P258" s="2"/>
      <c r="Q258" s="2"/>
    </row>
    <row r="259" ht="15.75" customHeight="1">
      <c r="M259" s="2"/>
      <c r="N259" s="2"/>
      <c r="O259" s="2"/>
      <c r="P259" s="2"/>
      <c r="Q259" s="2"/>
    </row>
    <row r="260" ht="15.75" customHeight="1">
      <c r="M260" s="2"/>
      <c r="N260" s="2"/>
      <c r="O260" s="2"/>
      <c r="P260" s="2"/>
      <c r="Q260" s="2"/>
    </row>
    <row r="261" ht="15.75" customHeight="1">
      <c r="M261" s="2"/>
      <c r="N261" s="2"/>
      <c r="O261" s="2"/>
      <c r="P261" s="2"/>
      <c r="Q261" s="2"/>
    </row>
    <row r="262" ht="15.75" customHeight="1">
      <c r="M262" s="2"/>
      <c r="N262" s="2"/>
      <c r="O262" s="2"/>
      <c r="P262" s="2"/>
      <c r="Q262" s="2"/>
    </row>
    <row r="263" ht="15.75" customHeight="1">
      <c r="M263" s="2"/>
      <c r="N263" s="2"/>
      <c r="O263" s="2"/>
      <c r="P263" s="2"/>
      <c r="Q263" s="2"/>
    </row>
    <row r="264" ht="15.75" customHeight="1">
      <c r="M264" s="2"/>
      <c r="N264" s="2"/>
      <c r="O264" s="2"/>
      <c r="P264" s="2"/>
      <c r="Q264" s="2"/>
    </row>
    <row r="265" ht="15.75" customHeight="1">
      <c r="M265" s="2"/>
      <c r="N265" s="2"/>
      <c r="O265" s="2"/>
      <c r="P265" s="2"/>
      <c r="Q265" s="2"/>
    </row>
    <row r="266" ht="15.75" customHeight="1">
      <c r="M266" s="2"/>
      <c r="N266" s="2"/>
      <c r="O266" s="2"/>
      <c r="P266" s="2"/>
      <c r="Q266" s="2"/>
    </row>
    <row r="267" ht="15.75" customHeight="1">
      <c r="M267" s="2"/>
      <c r="N267" s="2"/>
      <c r="O267" s="2"/>
      <c r="P267" s="2"/>
      <c r="Q267" s="2"/>
    </row>
    <row r="268" ht="15.75" customHeight="1">
      <c r="M268" s="2"/>
      <c r="N268" s="2"/>
      <c r="O268" s="2"/>
      <c r="P268" s="2"/>
      <c r="Q268" s="2"/>
    </row>
    <row r="269" ht="15.75" customHeight="1">
      <c r="M269" s="2"/>
      <c r="N269" s="2"/>
      <c r="O269" s="2"/>
      <c r="P269" s="2"/>
      <c r="Q269" s="2"/>
    </row>
    <row r="270" ht="15.75" customHeight="1">
      <c r="M270" s="2"/>
      <c r="N270" s="2"/>
      <c r="O270" s="2"/>
      <c r="P270" s="2"/>
      <c r="Q270" s="2"/>
    </row>
    <row r="271" ht="15.75" customHeight="1">
      <c r="M271" s="2"/>
      <c r="N271" s="2"/>
      <c r="O271" s="2"/>
      <c r="P271" s="2"/>
      <c r="Q271" s="2"/>
    </row>
    <row r="272" ht="15.75" customHeight="1">
      <c r="M272" s="2"/>
      <c r="N272" s="2"/>
      <c r="O272" s="2"/>
      <c r="P272" s="2"/>
      <c r="Q272" s="2"/>
    </row>
    <row r="273" ht="15.75" customHeight="1">
      <c r="M273" s="2"/>
      <c r="N273" s="2"/>
      <c r="O273" s="2"/>
      <c r="P273" s="2"/>
      <c r="Q273" s="2"/>
    </row>
    <row r="274" ht="15.75" customHeight="1">
      <c r="M274" s="2"/>
      <c r="N274" s="2"/>
      <c r="O274" s="2"/>
      <c r="P274" s="2"/>
      <c r="Q274" s="2"/>
    </row>
    <row r="275" ht="15.75" customHeight="1">
      <c r="M275" s="2"/>
      <c r="N275" s="2"/>
      <c r="O275" s="2"/>
      <c r="P275" s="2"/>
      <c r="Q275" s="2"/>
    </row>
    <row r="276" ht="15.75" customHeight="1">
      <c r="M276" s="2"/>
      <c r="N276" s="2"/>
      <c r="O276" s="2"/>
      <c r="P276" s="2"/>
      <c r="Q276" s="2"/>
    </row>
    <row r="277" ht="15.75" customHeight="1">
      <c r="M277" s="2"/>
      <c r="N277" s="2"/>
      <c r="O277" s="2"/>
      <c r="P277" s="2"/>
      <c r="Q277" s="2"/>
    </row>
    <row r="278" ht="15.75" customHeight="1">
      <c r="M278" s="2"/>
      <c r="N278" s="2"/>
      <c r="O278" s="2"/>
      <c r="P278" s="2"/>
      <c r="Q278" s="2"/>
    </row>
    <row r="279" ht="15.75" customHeight="1">
      <c r="M279" s="2"/>
      <c r="N279" s="2"/>
      <c r="O279" s="2"/>
      <c r="P279" s="2"/>
      <c r="Q279" s="2"/>
    </row>
    <row r="280" ht="15.75" customHeight="1">
      <c r="M280" s="2"/>
      <c r="N280" s="2"/>
      <c r="O280" s="2"/>
      <c r="P280" s="2"/>
      <c r="Q280" s="2"/>
    </row>
    <row r="281" ht="15.75" customHeight="1">
      <c r="M281" s="2"/>
      <c r="N281" s="2"/>
      <c r="O281" s="2"/>
      <c r="P281" s="2"/>
      <c r="Q281" s="2"/>
    </row>
    <row r="282" ht="15.75" customHeight="1">
      <c r="M282" s="2"/>
      <c r="N282" s="2"/>
      <c r="O282" s="2"/>
      <c r="P282" s="2"/>
      <c r="Q282" s="2"/>
    </row>
    <row r="283" ht="15.75" customHeight="1">
      <c r="M283" s="2"/>
      <c r="N283" s="2"/>
      <c r="O283" s="2"/>
      <c r="P283" s="2"/>
      <c r="Q283" s="2"/>
    </row>
    <row r="284" ht="15.75" customHeight="1">
      <c r="M284" s="2"/>
      <c r="N284" s="2"/>
      <c r="O284" s="2"/>
      <c r="P284" s="2"/>
      <c r="Q284" s="2"/>
    </row>
    <row r="285" ht="15.75" customHeight="1">
      <c r="M285" s="2"/>
      <c r="N285" s="2"/>
      <c r="O285" s="2"/>
      <c r="P285" s="2"/>
      <c r="Q285" s="2"/>
    </row>
    <row r="286" ht="15.75" customHeight="1">
      <c r="M286" s="2"/>
      <c r="N286" s="2"/>
      <c r="O286" s="2"/>
      <c r="P286" s="2"/>
      <c r="Q286" s="2"/>
    </row>
    <row r="287" ht="15.75" customHeight="1">
      <c r="M287" s="2"/>
      <c r="N287" s="2"/>
      <c r="O287" s="2"/>
      <c r="P287" s="2"/>
      <c r="Q287" s="2"/>
    </row>
    <row r="288" ht="15.75" customHeight="1">
      <c r="M288" s="2"/>
      <c r="N288" s="2"/>
      <c r="O288" s="2"/>
      <c r="P288" s="2"/>
      <c r="Q288" s="2"/>
    </row>
    <row r="289" ht="15.75" customHeight="1">
      <c r="M289" s="2"/>
      <c r="N289" s="2"/>
      <c r="O289" s="2"/>
      <c r="P289" s="2"/>
      <c r="Q289" s="2"/>
    </row>
    <row r="290" ht="15.75" customHeight="1">
      <c r="M290" s="2"/>
      <c r="N290" s="2"/>
      <c r="O290" s="2"/>
      <c r="P290" s="2"/>
      <c r="Q290" s="2"/>
    </row>
    <row r="291" ht="15.75" customHeight="1">
      <c r="M291" s="2"/>
      <c r="N291" s="2"/>
      <c r="O291" s="2"/>
      <c r="P291" s="2"/>
      <c r="Q291" s="2"/>
    </row>
    <row r="292" ht="15.75" customHeight="1">
      <c r="M292" s="2"/>
      <c r="N292" s="2"/>
      <c r="O292" s="2"/>
      <c r="P292" s="2"/>
      <c r="Q292" s="2"/>
    </row>
    <row r="293" ht="15.75" customHeight="1">
      <c r="M293" s="2"/>
      <c r="N293" s="2"/>
      <c r="O293" s="2"/>
      <c r="P293" s="2"/>
      <c r="Q293" s="2"/>
    </row>
    <row r="294" ht="15.75" customHeight="1">
      <c r="M294" s="2"/>
      <c r="N294" s="2"/>
      <c r="O294" s="2"/>
      <c r="P294" s="2"/>
      <c r="Q294" s="2"/>
    </row>
    <row r="295" ht="15.75" customHeight="1">
      <c r="M295" s="2"/>
      <c r="N295" s="2"/>
      <c r="O295" s="2"/>
      <c r="P295" s="2"/>
      <c r="Q295" s="2"/>
    </row>
    <row r="296" ht="15.75" customHeight="1">
      <c r="M296" s="2"/>
      <c r="N296" s="2"/>
      <c r="O296" s="2"/>
      <c r="P296" s="2"/>
      <c r="Q296" s="2"/>
    </row>
    <row r="297" ht="15.75" customHeight="1">
      <c r="M297" s="2"/>
      <c r="N297" s="2"/>
      <c r="O297" s="2"/>
      <c r="P297" s="2"/>
      <c r="Q297" s="2"/>
    </row>
    <row r="298" ht="15.75" customHeight="1">
      <c r="M298" s="2"/>
      <c r="N298" s="2"/>
      <c r="O298" s="2"/>
      <c r="P298" s="2"/>
      <c r="Q298" s="2"/>
    </row>
    <row r="299" ht="15.75" customHeight="1">
      <c r="M299" s="2"/>
      <c r="N299" s="2"/>
      <c r="O299" s="2"/>
      <c r="P299" s="2"/>
      <c r="Q299" s="2"/>
    </row>
    <row r="300" ht="15.75" customHeight="1">
      <c r="M300" s="2"/>
      <c r="N300" s="2"/>
      <c r="O300" s="2"/>
      <c r="P300" s="2"/>
      <c r="Q300" s="2"/>
    </row>
    <row r="301" ht="15.75" customHeight="1">
      <c r="M301" s="2"/>
      <c r="N301" s="2"/>
      <c r="O301" s="2"/>
      <c r="P301" s="2"/>
      <c r="Q301" s="2"/>
    </row>
    <row r="302" ht="15.75" customHeight="1">
      <c r="M302" s="2"/>
      <c r="N302" s="2"/>
      <c r="O302" s="2"/>
      <c r="P302" s="2"/>
      <c r="Q302" s="2"/>
    </row>
    <row r="303" ht="15.75" customHeight="1">
      <c r="M303" s="2"/>
      <c r="N303" s="2"/>
      <c r="O303" s="2"/>
      <c r="P303" s="2"/>
      <c r="Q303" s="2"/>
    </row>
    <row r="304" ht="15.75" customHeight="1">
      <c r="M304" s="2"/>
      <c r="N304" s="2"/>
      <c r="O304" s="2"/>
      <c r="P304" s="2"/>
      <c r="Q304" s="2"/>
    </row>
    <row r="305" ht="15.75" customHeight="1">
      <c r="M305" s="2"/>
      <c r="N305" s="2"/>
      <c r="O305" s="2"/>
      <c r="P305" s="2"/>
      <c r="Q305" s="2"/>
    </row>
    <row r="306" ht="15.75" customHeight="1">
      <c r="M306" s="2"/>
      <c r="N306" s="2"/>
      <c r="O306" s="2"/>
      <c r="P306" s="2"/>
      <c r="Q306" s="2"/>
    </row>
    <row r="307" ht="15.75" customHeight="1">
      <c r="M307" s="2"/>
      <c r="N307" s="2"/>
      <c r="O307" s="2"/>
      <c r="P307" s="2"/>
      <c r="Q307" s="2"/>
    </row>
    <row r="308" ht="15.75" customHeight="1">
      <c r="M308" s="2"/>
      <c r="N308" s="2"/>
      <c r="O308" s="2"/>
      <c r="P308" s="2"/>
      <c r="Q308" s="2"/>
    </row>
    <row r="309" ht="15.75" customHeight="1">
      <c r="M309" s="2"/>
      <c r="N309" s="2"/>
      <c r="O309" s="2"/>
      <c r="P309" s="2"/>
      <c r="Q309" s="2"/>
    </row>
    <row r="310" ht="15.75" customHeight="1">
      <c r="M310" s="2"/>
      <c r="N310" s="2"/>
      <c r="O310" s="2"/>
      <c r="P310" s="2"/>
      <c r="Q310" s="2"/>
    </row>
    <row r="311" ht="15.75" customHeight="1">
      <c r="M311" s="2"/>
      <c r="N311" s="2"/>
      <c r="O311" s="2"/>
      <c r="P311" s="2"/>
      <c r="Q311" s="2"/>
    </row>
    <row r="312" ht="15.75" customHeight="1">
      <c r="M312" s="2"/>
      <c r="N312" s="2"/>
      <c r="O312" s="2"/>
      <c r="P312" s="2"/>
      <c r="Q312" s="2"/>
    </row>
    <row r="313" ht="15.75" customHeight="1">
      <c r="M313" s="2"/>
      <c r="N313" s="2"/>
      <c r="O313" s="2"/>
      <c r="P313" s="2"/>
      <c r="Q313" s="2"/>
    </row>
    <row r="314" ht="15.75" customHeight="1">
      <c r="M314" s="2"/>
      <c r="N314" s="2"/>
      <c r="O314" s="2"/>
      <c r="P314" s="2"/>
      <c r="Q314" s="2"/>
    </row>
    <row r="315" ht="15.75" customHeight="1">
      <c r="M315" s="2"/>
      <c r="N315" s="2"/>
      <c r="O315" s="2"/>
      <c r="P315" s="2"/>
      <c r="Q315" s="2"/>
    </row>
    <row r="316" ht="15.75" customHeight="1">
      <c r="M316" s="2"/>
      <c r="N316" s="2"/>
      <c r="O316" s="2"/>
      <c r="P316" s="2"/>
      <c r="Q316" s="2"/>
    </row>
    <row r="317" ht="15.75" customHeight="1">
      <c r="M317" s="2"/>
      <c r="N317" s="2"/>
      <c r="O317" s="2"/>
      <c r="P317" s="2"/>
      <c r="Q317" s="2"/>
    </row>
    <row r="318" ht="15.75" customHeight="1">
      <c r="M318" s="2"/>
      <c r="N318" s="2"/>
      <c r="O318" s="2"/>
      <c r="P318" s="2"/>
      <c r="Q318" s="2"/>
    </row>
    <row r="319" ht="15.75" customHeight="1">
      <c r="M319" s="2"/>
      <c r="N319" s="2"/>
      <c r="O319" s="2"/>
      <c r="P319" s="2"/>
      <c r="Q319" s="2"/>
    </row>
    <row r="320" ht="15.75" customHeight="1">
      <c r="M320" s="2"/>
      <c r="N320" s="2"/>
      <c r="O320" s="2"/>
      <c r="P320" s="2"/>
      <c r="Q320" s="2"/>
    </row>
    <row r="321" ht="15.75" customHeight="1">
      <c r="M321" s="2"/>
      <c r="N321" s="2"/>
      <c r="O321" s="2"/>
      <c r="P321" s="2"/>
      <c r="Q321" s="2"/>
    </row>
    <row r="322" ht="15.75" customHeight="1">
      <c r="M322" s="2"/>
      <c r="N322" s="2"/>
      <c r="O322" s="2"/>
      <c r="P322" s="2"/>
      <c r="Q322" s="2"/>
    </row>
    <row r="323" ht="15.75" customHeight="1">
      <c r="M323" s="2"/>
      <c r="N323" s="2"/>
      <c r="O323" s="2"/>
      <c r="P323" s="2"/>
      <c r="Q323" s="2"/>
    </row>
    <row r="324" ht="15.75" customHeight="1">
      <c r="M324" s="2"/>
      <c r="N324" s="2"/>
      <c r="O324" s="2"/>
      <c r="P324" s="2"/>
      <c r="Q324" s="2"/>
    </row>
    <row r="325" ht="15.75" customHeight="1">
      <c r="M325" s="2"/>
      <c r="N325" s="2"/>
      <c r="O325" s="2"/>
      <c r="P325" s="2"/>
      <c r="Q325" s="2"/>
    </row>
    <row r="326" ht="15.75" customHeight="1">
      <c r="M326" s="2"/>
      <c r="N326" s="2"/>
      <c r="O326" s="2"/>
      <c r="P326" s="2"/>
      <c r="Q326" s="2"/>
    </row>
    <row r="327" ht="15.75" customHeight="1">
      <c r="M327" s="2"/>
      <c r="N327" s="2"/>
      <c r="O327" s="2"/>
      <c r="P327" s="2"/>
      <c r="Q327" s="2"/>
    </row>
    <row r="328" ht="15.75" customHeight="1">
      <c r="M328" s="2"/>
      <c r="N328" s="2"/>
      <c r="O328" s="2"/>
      <c r="P328" s="2"/>
      <c r="Q328" s="2"/>
    </row>
    <row r="329" ht="15.75" customHeight="1">
      <c r="M329" s="2"/>
      <c r="N329" s="2"/>
      <c r="O329" s="2"/>
      <c r="P329" s="2"/>
      <c r="Q329" s="2"/>
    </row>
    <row r="330" ht="15.75" customHeight="1">
      <c r="M330" s="2"/>
      <c r="N330" s="2"/>
      <c r="O330" s="2"/>
      <c r="P330" s="2"/>
      <c r="Q330" s="2"/>
    </row>
    <row r="331" ht="15.75" customHeight="1">
      <c r="M331" s="2"/>
      <c r="N331" s="2"/>
      <c r="O331" s="2"/>
      <c r="P331" s="2"/>
      <c r="Q331" s="2"/>
    </row>
    <row r="332" ht="15.75" customHeight="1">
      <c r="M332" s="2"/>
      <c r="N332" s="2"/>
      <c r="O332" s="2"/>
      <c r="P332" s="2"/>
      <c r="Q332" s="2"/>
    </row>
    <row r="333" ht="15.75" customHeight="1">
      <c r="M333" s="2"/>
      <c r="N333" s="2"/>
      <c r="O333" s="2"/>
      <c r="P333" s="2"/>
      <c r="Q333" s="2"/>
    </row>
    <row r="334" ht="15.75" customHeight="1">
      <c r="M334" s="2"/>
      <c r="N334" s="2"/>
      <c r="O334" s="2"/>
      <c r="P334" s="2"/>
      <c r="Q334" s="2"/>
    </row>
    <row r="335" ht="15.75" customHeight="1">
      <c r="M335" s="2"/>
      <c r="N335" s="2"/>
      <c r="O335" s="2"/>
      <c r="P335" s="2"/>
      <c r="Q335" s="2"/>
    </row>
    <row r="336" ht="15.75" customHeight="1">
      <c r="M336" s="2"/>
      <c r="N336" s="2"/>
      <c r="O336" s="2"/>
      <c r="P336" s="2"/>
      <c r="Q336" s="2"/>
    </row>
    <row r="337" ht="15.75" customHeight="1">
      <c r="M337" s="2"/>
      <c r="N337" s="2"/>
      <c r="O337" s="2"/>
      <c r="P337" s="2"/>
      <c r="Q337" s="2"/>
    </row>
    <row r="338" ht="15.75" customHeight="1">
      <c r="M338" s="2"/>
      <c r="N338" s="2"/>
      <c r="O338" s="2"/>
      <c r="P338" s="2"/>
      <c r="Q338" s="2"/>
    </row>
    <row r="339" ht="15.75" customHeight="1">
      <c r="M339" s="2"/>
      <c r="N339" s="2"/>
      <c r="O339" s="2"/>
      <c r="P339" s="2"/>
      <c r="Q339" s="2"/>
    </row>
    <row r="340" ht="15.75" customHeight="1">
      <c r="M340" s="2"/>
      <c r="N340" s="2"/>
      <c r="O340" s="2"/>
      <c r="P340" s="2"/>
      <c r="Q340" s="2"/>
    </row>
    <row r="341" ht="15.75" customHeight="1">
      <c r="M341" s="2"/>
      <c r="N341" s="2"/>
      <c r="O341" s="2"/>
      <c r="P341" s="2"/>
      <c r="Q341" s="2"/>
    </row>
    <row r="342" ht="15.75" customHeight="1">
      <c r="M342" s="2"/>
      <c r="N342" s="2"/>
      <c r="O342" s="2"/>
      <c r="P342" s="2"/>
      <c r="Q342" s="2"/>
    </row>
    <row r="343" ht="15.75" customHeight="1">
      <c r="M343" s="2"/>
      <c r="N343" s="2"/>
      <c r="O343" s="2"/>
      <c r="P343" s="2"/>
      <c r="Q343" s="2"/>
    </row>
    <row r="344" ht="15.75" customHeight="1">
      <c r="M344" s="2"/>
      <c r="N344" s="2"/>
      <c r="O344" s="2"/>
      <c r="P344" s="2"/>
      <c r="Q344" s="2"/>
    </row>
    <row r="345" ht="15.75" customHeight="1">
      <c r="M345" s="2"/>
      <c r="N345" s="2"/>
      <c r="O345" s="2"/>
      <c r="P345" s="2"/>
      <c r="Q345" s="2"/>
    </row>
    <row r="346" ht="15.75" customHeight="1">
      <c r="M346" s="2"/>
      <c r="N346" s="2"/>
      <c r="O346" s="2"/>
      <c r="P346" s="2"/>
      <c r="Q346" s="2"/>
    </row>
    <row r="347" ht="15.75" customHeight="1">
      <c r="M347" s="2"/>
      <c r="N347" s="2"/>
      <c r="O347" s="2"/>
      <c r="P347" s="2"/>
      <c r="Q347" s="2"/>
    </row>
    <row r="348" ht="15.75" customHeight="1">
      <c r="M348" s="2"/>
      <c r="N348" s="2"/>
      <c r="O348" s="2"/>
      <c r="P348" s="2"/>
      <c r="Q348" s="2"/>
    </row>
    <row r="349" ht="15.75" customHeight="1">
      <c r="M349" s="2"/>
      <c r="N349" s="2"/>
      <c r="O349" s="2"/>
      <c r="P349" s="2"/>
      <c r="Q349" s="2"/>
    </row>
    <row r="350" ht="15.75" customHeight="1">
      <c r="M350" s="2"/>
      <c r="N350" s="2"/>
      <c r="O350" s="2"/>
      <c r="P350" s="2"/>
      <c r="Q350" s="2"/>
    </row>
    <row r="351" ht="15.75" customHeight="1">
      <c r="M351" s="2"/>
      <c r="N351" s="2"/>
      <c r="O351" s="2"/>
      <c r="P351" s="2"/>
      <c r="Q351" s="2"/>
    </row>
    <row r="352" ht="15.75" customHeight="1">
      <c r="M352" s="2"/>
      <c r="N352" s="2"/>
      <c r="O352" s="2"/>
      <c r="P352" s="2"/>
      <c r="Q352" s="2"/>
    </row>
    <row r="353" ht="15.75" customHeight="1">
      <c r="M353" s="2"/>
      <c r="N353" s="2"/>
      <c r="O353" s="2"/>
      <c r="P353" s="2"/>
      <c r="Q353" s="2"/>
    </row>
    <row r="354" ht="15.75" customHeight="1">
      <c r="M354" s="2"/>
      <c r="N354" s="2"/>
      <c r="O354" s="2"/>
      <c r="P354" s="2"/>
      <c r="Q354" s="2"/>
    </row>
    <row r="355" ht="15.75" customHeight="1">
      <c r="M355" s="2"/>
      <c r="N355" s="2"/>
      <c r="O355" s="2"/>
      <c r="P355" s="2"/>
      <c r="Q355" s="2"/>
    </row>
    <row r="356" ht="15.75" customHeight="1">
      <c r="M356" s="2"/>
      <c r="N356" s="2"/>
      <c r="O356" s="2"/>
      <c r="P356" s="2"/>
      <c r="Q356" s="2"/>
    </row>
    <row r="357" ht="15.75" customHeight="1">
      <c r="M357" s="2"/>
      <c r="N357" s="2"/>
      <c r="O357" s="2"/>
      <c r="P357" s="2"/>
      <c r="Q357" s="2"/>
    </row>
    <row r="358" ht="15.75" customHeight="1">
      <c r="M358" s="2"/>
      <c r="N358" s="2"/>
      <c r="O358" s="2"/>
      <c r="P358" s="2"/>
      <c r="Q358" s="2"/>
    </row>
    <row r="359" ht="15.75" customHeight="1">
      <c r="M359" s="2"/>
      <c r="N359" s="2"/>
      <c r="O359" s="2"/>
      <c r="P359" s="2"/>
      <c r="Q359" s="2"/>
    </row>
    <row r="360" ht="15.75" customHeight="1">
      <c r="M360" s="2"/>
      <c r="N360" s="2"/>
      <c r="O360" s="2"/>
      <c r="P360" s="2"/>
      <c r="Q360" s="2"/>
    </row>
    <row r="361" ht="15.75" customHeight="1">
      <c r="M361" s="2"/>
      <c r="N361" s="2"/>
      <c r="O361" s="2"/>
      <c r="P361" s="2"/>
      <c r="Q361" s="2"/>
    </row>
    <row r="362" ht="15.75" customHeight="1">
      <c r="M362" s="2"/>
      <c r="N362" s="2"/>
      <c r="O362" s="2"/>
      <c r="P362" s="2"/>
      <c r="Q362" s="2"/>
    </row>
    <row r="363" ht="15.75" customHeight="1">
      <c r="M363" s="2"/>
      <c r="N363" s="2"/>
      <c r="O363" s="2"/>
      <c r="P363" s="2"/>
      <c r="Q363" s="2"/>
    </row>
    <row r="364" ht="15.75" customHeight="1">
      <c r="M364" s="2"/>
      <c r="N364" s="2"/>
      <c r="O364" s="2"/>
      <c r="P364" s="2"/>
      <c r="Q364" s="2"/>
    </row>
    <row r="365" ht="15.75" customHeight="1">
      <c r="M365" s="2"/>
      <c r="N365" s="2"/>
      <c r="O365" s="2"/>
      <c r="P365" s="2"/>
      <c r="Q365" s="2"/>
    </row>
    <row r="366" ht="15.75" customHeight="1">
      <c r="M366" s="2"/>
      <c r="N366" s="2"/>
      <c r="O366" s="2"/>
      <c r="P366" s="2"/>
      <c r="Q366" s="2"/>
    </row>
    <row r="367" ht="15.75" customHeight="1">
      <c r="M367" s="2"/>
      <c r="N367" s="2"/>
      <c r="O367" s="2"/>
      <c r="P367" s="2"/>
      <c r="Q367" s="2"/>
    </row>
    <row r="368" ht="15.75" customHeight="1">
      <c r="M368" s="2"/>
      <c r="N368" s="2"/>
      <c r="O368" s="2"/>
      <c r="P368" s="2"/>
      <c r="Q368" s="2"/>
    </row>
    <row r="369" ht="15.75" customHeight="1">
      <c r="M369" s="2"/>
      <c r="N369" s="2"/>
      <c r="O369" s="2"/>
      <c r="P369" s="2"/>
      <c r="Q369" s="2"/>
    </row>
    <row r="370" ht="15.75" customHeight="1">
      <c r="M370" s="2"/>
      <c r="N370" s="2"/>
      <c r="O370" s="2"/>
      <c r="P370" s="2"/>
      <c r="Q370" s="2"/>
    </row>
    <row r="371" ht="15.75" customHeight="1">
      <c r="M371" s="2"/>
      <c r="N371" s="2"/>
      <c r="O371" s="2"/>
      <c r="P371" s="2"/>
      <c r="Q371" s="2"/>
    </row>
    <row r="372" ht="15.75" customHeight="1">
      <c r="M372" s="2"/>
      <c r="N372" s="2"/>
      <c r="O372" s="2"/>
      <c r="P372" s="2"/>
      <c r="Q372" s="2"/>
    </row>
    <row r="373" ht="15.75" customHeight="1">
      <c r="M373" s="2"/>
      <c r="N373" s="2"/>
      <c r="O373" s="2"/>
      <c r="P373" s="2"/>
      <c r="Q373" s="2"/>
    </row>
    <row r="374" ht="15.75" customHeight="1">
      <c r="M374" s="2"/>
      <c r="N374" s="2"/>
      <c r="O374" s="2"/>
      <c r="P374" s="2"/>
      <c r="Q374" s="2"/>
    </row>
    <row r="375" ht="15.75" customHeight="1">
      <c r="M375" s="2"/>
      <c r="N375" s="2"/>
      <c r="O375" s="2"/>
      <c r="P375" s="2"/>
      <c r="Q375" s="2"/>
    </row>
    <row r="376" ht="15.75" customHeight="1">
      <c r="M376" s="2"/>
      <c r="N376" s="2"/>
      <c r="O376" s="2"/>
      <c r="P376" s="2"/>
      <c r="Q376" s="2"/>
    </row>
    <row r="377" ht="15.75" customHeight="1">
      <c r="M377" s="2"/>
      <c r="N377" s="2"/>
      <c r="O377" s="2"/>
      <c r="P377" s="2"/>
      <c r="Q377" s="2"/>
    </row>
    <row r="378" ht="15.75" customHeight="1">
      <c r="M378" s="2"/>
      <c r="N378" s="2"/>
      <c r="O378" s="2"/>
      <c r="P378" s="2"/>
      <c r="Q378" s="2"/>
    </row>
    <row r="379" ht="15.75" customHeight="1">
      <c r="M379" s="2"/>
      <c r="N379" s="2"/>
      <c r="O379" s="2"/>
      <c r="P379" s="2"/>
      <c r="Q379" s="2"/>
    </row>
    <row r="380" ht="15.75" customHeight="1">
      <c r="M380" s="2"/>
      <c r="N380" s="2"/>
      <c r="O380" s="2"/>
      <c r="P380" s="2"/>
      <c r="Q380" s="2"/>
    </row>
    <row r="381" ht="15.75" customHeight="1">
      <c r="M381" s="2"/>
      <c r="N381" s="2"/>
      <c r="O381" s="2"/>
      <c r="P381" s="2"/>
      <c r="Q381" s="2"/>
    </row>
    <row r="382" ht="15.75" customHeight="1">
      <c r="M382" s="2"/>
      <c r="N382" s="2"/>
      <c r="O382" s="2"/>
      <c r="P382" s="2"/>
      <c r="Q382" s="2"/>
    </row>
    <row r="383" ht="15.75" customHeight="1">
      <c r="M383" s="2"/>
      <c r="N383" s="2"/>
      <c r="O383" s="2"/>
      <c r="P383" s="2"/>
      <c r="Q383" s="2"/>
    </row>
    <row r="384" ht="15.75" customHeight="1">
      <c r="M384" s="2"/>
      <c r="N384" s="2"/>
      <c r="O384" s="2"/>
      <c r="P384" s="2"/>
      <c r="Q384" s="2"/>
    </row>
    <row r="385" ht="15.75" customHeight="1">
      <c r="M385" s="2"/>
      <c r="N385" s="2"/>
      <c r="O385" s="2"/>
      <c r="P385" s="2"/>
      <c r="Q385" s="2"/>
    </row>
    <row r="386" ht="15.75" customHeight="1">
      <c r="M386" s="2"/>
      <c r="N386" s="2"/>
      <c r="O386" s="2"/>
      <c r="P386" s="2"/>
      <c r="Q386" s="2"/>
    </row>
    <row r="387" ht="15.75" customHeight="1">
      <c r="M387" s="2"/>
      <c r="N387" s="2"/>
      <c r="O387" s="2"/>
      <c r="P387" s="2"/>
      <c r="Q387" s="2"/>
    </row>
    <row r="388" ht="15.75" customHeight="1">
      <c r="M388" s="2"/>
      <c r="N388" s="2"/>
      <c r="O388" s="2"/>
      <c r="P388" s="2"/>
      <c r="Q388" s="2"/>
    </row>
    <row r="389" ht="15.75" customHeight="1">
      <c r="M389" s="2"/>
      <c r="N389" s="2"/>
      <c r="O389" s="2"/>
      <c r="P389" s="2"/>
      <c r="Q389" s="2"/>
    </row>
    <row r="390" ht="15.75" customHeight="1">
      <c r="M390" s="2"/>
      <c r="N390" s="2"/>
      <c r="O390" s="2"/>
      <c r="P390" s="2"/>
      <c r="Q390" s="2"/>
    </row>
    <row r="391" ht="15.75" customHeight="1">
      <c r="M391" s="2"/>
      <c r="N391" s="2"/>
      <c r="O391" s="2"/>
      <c r="P391" s="2"/>
      <c r="Q391" s="2"/>
    </row>
    <row r="392" ht="15.75" customHeight="1">
      <c r="M392" s="2"/>
      <c r="N392" s="2"/>
      <c r="O392" s="2"/>
      <c r="P392" s="2"/>
      <c r="Q392" s="2"/>
    </row>
    <row r="393" ht="15.75" customHeight="1">
      <c r="M393" s="2"/>
      <c r="N393" s="2"/>
      <c r="O393" s="2"/>
      <c r="P393" s="2"/>
      <c r="Q393" s="2"/>
    </row>
    <row r="394" ht="15.75" customHeight="1">
      <c r="M394" s="2"/>
      <c r="N394" s="2"/>
      <c r="O394" s="2"/>
      <c r="P394" s="2"/>
      <c r="Q394" s="2"/>
    </row>
    <row r="395" ht="15.75" customHeight="1">
      <c r="M395" s="2"/>
      <c r="N395" s="2"/>
      <c r="O395" s="2"/>
      <c r="P395" s="2"/>
      <c r="Q395" s="2"/>
    </row>
    <row r="396" ht="15.75" customHeight="1">
      <c r="M396" s="2"/>
      <c r="N396" s="2"/>
      <c r="O396" s="2"/>
      <c r="P396" s="2"/>
      <c r="Q396" s="2"/>
    </row>
    <row r="397" ht="15.75" customHeight="1">
      <c r="M397" s="2"/>
      <c r="N397" s="2"/>
      <c r="O397" s="2"/>
      <c r="P397" s="2"/>
      <c r="Q397" s="2"/>
    </row>
    <row r="398" ht="15.75" customHeight="1">
      <c r="M398" s="2"/>
      <c r="N398" s="2"/>
      <c r="O398" s="2"/>
      <c r="P398" s="2"/>
      <c r="Q398" s="2"/>
    </row>
    <row r="399" ht="15.75" customHeight="1">
      <c r="M399" s="2"/>
      <c r="N399" s="2"/>
      <c r="O399" s="2"/>
      <c r="P399" s="2"/>
      <c r="Q399" s="2"/>
    </row>
    <row r="400" ht="15.75" customHeight="1">
      <c r="M400" s="2"/>
      <c r="N400" s="2"/>
      <c r="O400" s="2"/>
      <c r="P400" s="2"/>
      <c r="Q400" s="2"/>
    </row>
    <row r="401" ht="15.75" customHeight="1">
      <c r="M401" s="2"/>
      <c r="N401" s="2"/>
      <c r="O401" s="2"/>
      <c r="P401" s="2"/>
      <c r="Q401" s="2"/>
    </row>
    <row r="402" ht="15.75" customHeight="1">
      <c r="M402" s="2"/>
      <c r="N402" s="2"/>
      <c r="O402" s="2"/>
      <c r="P402" s="2"/>
      <c r="Q402" s="2"/>
    </row>
    <row r="403" ht="15.75" customHeight="1">
      <c r="M403" s="2"/>
      <c r="N403" s="2"/>
      <c r="O403" s="2"/>
      <c r="P403" s="2"/>
      <c r="Q403" s="2"/>
    </row>
    <row r="404" ht="15.75" customHeight="1">
      <c r="M404" s="2"/>
      <c r="N404" s="2"/>
      <c r="O404" s="2"/>
      <c r="P404" s="2"/>
      <c r="Q404" s="2"/>
    </row>
    <row r="405" ht="15.75" customHeight="1">
      <c r="M405" s="2"/>
      <c r="N405" s="2"/>
      <c r="O405" s="2"/>
      <c r="P405" s="2"/>
      <c r="Q405" s="2"/>
    </row>
    <row r="406" ht="15.75" customHeight="1">
      <c r="M406" s="2"/>
      <c r="N406" s="2"/>
      <c r="O406" s="2"/>
      <c r="P406" s="2"/>
      <c r="Q406" s="2"/>
    </row>
    <row r="407" ht="15.75" customHeight="1">
      <c r="M407" s="2"/>
      <c r="N407" s="2"/>
      <c r="O407" s="2"/>
      <c r="P407" s="2"/>
      <c r="Q407" s="2"/>
    </row>
    <row r="408" ht="15.75" customHeight="1">
      <c r="M408" s="2"/>
      <c r="N408" s="2"/>
      <c r="O408" s="2"/>
      <c r="P408" s="2"/>
      <c r="Q408" s="2"/>
    </row>
    <row r="409" ht="15.75" customHeight="1">
      <c r="M409" s="2"/>
      <c r="N409" s="2"/>
      <c r="O409" s="2"/>
      <c r="P409" s="2"/>
      <c r="Q409" s="2"/>
    </row>
    <row r="410" ht="15.75" customHeight="1">
      <c r="M410" s="2"/>
      <c r="N410" s="2"/>
      <c r="O410" s="2"/>
      <c r="P410" s="2"/>
      <c r="Q410" s="2"/>
    </row>
    <row r="411" ht="15.75" customHeight="1">
      <c r="M411" s="2"/>
      <c r="N411" s="2"/>
      <c r="O411" s="2"/>
      <c r="P411" s="2"/>
      <c r="Q411" s="2"/>
    </row>
    <row r="412" ht="15.75" customHeight="1">
      <c r="M412" s="2"/>
      <c r="N412" s="2"/>
      <c r="O412" s="2"/>
      <c r="P412" s="2"/>
      <c r="Q412" s="2"/>
    </row>
    <row r="413" ht="15.75" customHeight="1">
      <c r="M413" s="2"/>
      <c r="N413" s="2"/>
      <c r="O413" s="2"/>
      <c r="P413" s="2"/>
      <c r="Q413" s="2"/>
    </row>
    <row r="414" ht="15.75" customHeight="1">
      <c r="M414" s="2"/>
      <c r="N414" s="2"/>
      <c r="O414" s="2"/>
      <c r="P414" s="2"/>
      <c r="Q414" s="2"/>
    </row>
    <row r="415" ht="15.75" customHeight="1">
      <c r="M415" s="2"/>
      <c r="N415" s="2"/>
      <c r="O415" s="2"/>
      <c r="P415" s="2"/>
      <c r="Q415" s="2"/>
    </row>
    <row r="416" ht="15.75" customHeight="1">
      <c r="M416" s="2"/>
      <c r="N416" s="2"/>
      <c r="O416" s="2"/>
      <c r="P416" s="2"/>
      <c r="Q416" s="2"/>
    </row>
    <row r="417" ht="15.75" customHeight="1">
      <c r="M417" s="2"/>
      <c r="N417" s="2"/>
      <c r="O417" s="2"/>
      <c r="P417" s="2"/>
      <c r="Q417" s="2"/>
    </row>
    <row r="418" ht="15.75" customHeight="1">
      <c r="M418" s="2"/>
      <c r="N418" s="2"/>
      <c r="O418" s="2"/>
      <c r="P418" s="2"/>
      <c r="Q418" s="2"/>
    </row>
    <row r="419" ht="15.75" customHeight="1">
      <c r="M419" s="2"/>
      <c r="N419" s="2"/>
      <c r="O419" s="2"/>
      <c r="P419" s="2"/>
      <c r="Q419" s="2"/>
    </row>
    <row r="420" ht="15.75" customHeight="1">
      <c r="M420" s="2"/>
      <c r="N420" s="2"/>
      <c r="O420" s="2"/>
      <c r="P420" s="2"/>
      <c r="Q420" s="2"/>
    </row>
    <row r="421" ht="15.75" customHeight="1">
      <c r="M421" s="2"/>
      <c r="N421" s="2"/>
      <c r="O421" s="2"/>
      <c r="P421" s="2"/>
      <c r="Q421" s="2"/>
    </row>
    <row r="422" ht="15.75" customHeight="1">
      <c r="M422" s="2"/>
      <c r="N422" s="2"/>
      <c r="O422" s="2"/>
      <c r="P422" s="2"/>
      <c r="Q422" s="2"/>
    </row>
    <row r="423" ht="15.75" customHeight="1">
      <c r="M423" s="2"/>
      <c r="N423" s="2"/>
      <c r="O423" s="2"/>
      <c r="P423" s="2"/>
      <c r="Q423" s="2"/>
    </row>
    <row r="424" ht="15.75" customHeight="1">
      <c r="M424" s="2"/>
      <c r="N424" s="2"/>
      <c r="O424" s="2"/>
      <c r="P424" s="2"/>
      <c r="Q424" s="2"/>
    </row>
    <row r="425" ht="15.75" customHeight="1">
      <c r="M425" s="2"/>
      <c r="N425" s="2"/>
      <c r="O425" s="2"/>
      <c r="P425" s="2"/>
      <c r="Q425" s="2"/>
    </row>
    <row r="426" ht="15.75" customHeight="1">
      <c r="M426" s="2"/>
      <c r="N426" s="2"/>
      <c r="O426" s="2"/>
      <c r="P426" s="2"/>
      <c r="Q426" s="2"/>
    </row>
    <row r="427" ht="15.75" customHeight="1">
      <c r="M427" s="2"/>
      <c r="N427" s="2"/>
      <c r="O427" s="2"/>
      <c r="P427" s="2"/>
      <c r="Q427" s="2"/>
    </row>
    <row r="428" ht="15.75" customHeight="1">
      <c r="M428" s="2"/>
      <c r="N428" s="2"/>
      <c r="O428" s="2"/>
      <c r="P428" s="2"/>
      <c r="Q428" s="2"/>
    </row>
    <row r="429" ht="15.75" customHeight="1">
      <c r="M429" s="2"/>
      <c r="N429" s="2"/>
      <c r="O429" s="2"/>
      <c r="P429" s="2"/>
      <c r="Q429" s="2"/>
    </row>
    <row r="430" ht="15.75" customHeight="1">
      <c r="M430" s="2"/>
      <c r="N430" s="2"/>
      <c r="O430" s="2"/>
      <c r="P430" s="2"/>
      <c r="Q430" s="2"/>
    </row>
    <row r="431" ht="15.75" customHeight="1">
      <c r="M431" s="2"/>
      <c r="N431" s="2"/>
      <c r="O431" s="2"/>
      <c r="P431" s="2"/>
      <c r="Q431" s="2"/>
    </row>
    <row r="432" ht="15.75" customHeight="1">
      <c r="M432" s="2"/>
      <c r="N432" s="2"/>
      <c r="O432" s="2"/>
      <c r="P432" s="2"/>
      <c r="Q432" s="2"/>
    </row>
    <row r="433" ht="15.75" customHeight="1">
      <c r="M433" s="2"/>
      <c r="N433" s="2"/>
      <c r="O433" s="2"/>
      <c r="P433" s="2"/>
      <c r="Q433" s="2"/>
    </row>
    <row r="434" ht="15.75" customHeight="1">
      <c r="M434" s="2"/>
      <c r="N434" s="2"/>
      <c r="O434" s="2"/>
      <c r="P434" s="2"/>
      <c r="Q434" s="2"/>
    </row>
    <row r="435" ht="15.75" customHeight="1">
      <c r="M435" s="2"/>
      <c r="N435" s="2"/>
      <c r="O435" s="2"/>
      <c r="P435" s="2"/>
      <c r="Q435" s="2"/>
    </row>
    <row r="436" ht="15.75" customHeight="1">
      <c r="M436" s="2"/>
      <c r="N436" s="2"/>
      <c r="O436" s="2"/>
      <c r="P436" s="2"/>
      <c r="Q436" s="2"/>
    </row>
    <row r="437" ht="15.75" customHeight="1">
      <c r="M437" s="2"/>
      <c r="N437" s="2"/>
      <c r="O437" s="2"/>
      <c r="P437" s="2"/>
      <c r="Q437" s="2"/>
    </row>
    <row r="438" ht="15.75" customHeight="1">
      <c r="M438" s="2"/>
      <c r="N438" s="2"/>
      <c r="O438" s="2"/>
      <c r="P438" s="2"/>
      <c r="Q438" s="2"/>
    </row>
    <row r="439" ht="15.75" customHeight="1">
      <c r="M439" s="2"/>
      <c r="N439" s="2"/>
      <c r="O439" s="2"/>
      <c r="P439" s="2"/>
      <c r="Q439" s="2"/>
    </row>
    <row r="440" ht="15.75" customHeight="1">
      <c r="M440" s="2"/>
      <c r="N440" s="2"/>
      <c r="O440" s="2"/>
      <c r="P440" s="2"/>
      <c r="Q440" s="2"/>
    </row>
    <row r="441" ht="15.75" customHeight="1">
      <c r="M441" s="2"/>
      <c r="N441" s="2"/>
      <c r="O441" s="2"/>
      <c r="P441" s="2"/>
      <c r="Q441" s="2"/>
    </row>
    <row r="442" ht="15.75" customHeight="1">
      <c r="M442" s="2"/>
      <c r="N442" s="2"/>
      <c r="O442" s="2"/>
      <c r="P442" s="2"/>
      <c r="Q442" s="2"/>
    </row>
    <row r="443" ht="15.75" customHeight="1">
      <c r="M443" s="2"/>
      <c r="N443" s="2"/>
      <c r="O443" s="2"/>
      <c r="P443" s="2"/>
      <c r="Q443" s="2"/>
    </row>
    <row r="444" ht="15.75" customHeight="1">
      <c r="M444" s="2"/>
      <c r="N444" s="2"/>
      <c r="O444" s="2"/>
      <c r="P444" s="2"/>
      <c r="Q444" s="2"/>
    </row>
    <row r="445" ht="15.75" customHeight="1">
      <c r="M445" s="2"/>
      <c r="N445" s="2"/>
      <c r="O445" s="2"/>
      <c r="P445" s="2"/>
      <c r="Q445" s="2"/>
    </row>
    <row r="446" ht="15.75" customHeight="1">
      <c r="M446" s="2"/>
      <c r="N446" s="2"/>
      <c r="O446" s="2"/>
      <c r="P446" s="2"/>
      <c r="Q446" s="2"/>
    </row>
    <row r="447" ht="15.75" customHeight="1">
      <c r="M447" s="2"/>
      <c r="N447" s="2"/>
      <c r="O447" s="2"/>
      <c r="P447" s="2"/>
      <c r="Q447" s="2"/>
    </row>
    <row r="448" ht="15.75" customHeight="1">
      <c r="M448" s="2"/>
      <c r="N448" s="2"/>
      <c r="O448" s="2"/>
      <c r="P448" s="2"/>
      <c r="Q448" s="2"/>
    </row>
    <row r="449" ht="15.75" customHeight="1">
      <c r="M449" s="2"/>
      <c r="N449" s="2"/>
      <c r="O449" s="2"/>
      <c r="P449" s="2"/>
      <c r="Q449" s="2"/>
    </row>
    <row r="450" ht="15.75" customHeight="1">
      <c r="M450" s="2"/>
      <c r="N450" s="2"/>
      <c r="O450" s="2"/>
      <c r="P450" s="2"/>
      <c r="Q450" s="2"/>
    </row>
    <row r="451" ht="15.75" customHeight="1">
      <c r="M451" s="2"/>
      <c r="N451" s="2"/>
      <c r="O451" s="2"/>
      <c r="P451" s="2"/>
      <c r="Q451" s="2"/>
    </row>
    <row r="452" ht="15.75" customHeight="1">
      <c r="M452" s="2"/>
      <c r="N452" s="2"/>
      <c r="O452" s="2"/>
      <c r="P452" s="2"/>
      <c r="Q452" s="2"/>
    </row>
    <row r="453" ht="15.75" customHeight="1">
      <c r="M453" s="2"/>
      <c r="N453" s="2"/>
      <c r="O453" s="2"/>
      <c r="P453" s="2"/>
      <c r="Q453" s="2"/>
    </row>
    <row r="454" ht="15.75" customHeight="1">
      <c r="M454" s="2"/>
      <c r="N454" s="2"/>
      <c r="O454" s="2"/>
      <c r="P454" s="2"/>
      <c r="Q454" s="2"/>
    </row>
    <row r="455" ht="15.75" customHeight="1">
      <c r="M455" s="2"/>
      <c r="N455" s="2"/>
      <c r="O455" s="2"/>
      <c r="P455" s="2"/>
      <c r="Q455" s="2"/>
    </row>
    <row r="456" ht="15.75" customHeight="1">
      <c r="M456" s="2"/>
      <c r="N456" s="2"/>
      <c r="O456" s="2"/>
      <c r="P456" s="2"/>
      <c r="Q456" s="2"/>
    </row>
    <row r="457" ht="15.75" customHeight="1">
      <c r="M457" s="2"/>
      <c r="N457" s="2"/>
      <c r="O457" s="2"/>
      <c r="P457" s="2"/>
      <c r="Q457" s="2"/>
    </row>
    <row r="458" ht="15.75" customHeight="1">
      <c r="M458" s="2"/>
      <c r="N458" s="2"/>
      <c r="O458" s="2"/>
      <c r="P458" s="2"/>
      <c r="Q458" s="2"/>
    </row>
    <row r="459" ht="15.75" customHeight="1">
      <c r="M459" s="2"/>
      <c r="N459" s="2"/>
      <c r="O459" s="2"/>
      <c r="P459" s="2"/>
      <c r="Q459" s="2"/>
    </row>
    <row r="460" ht="15.75" customHeight="1">
      <c r="M460" s="2"/>
      <c r="N460" s="2"/>
      <c r="O460" s="2"/>
      <c r="P460" s="2"/>
      <c r="Q460" s="2"/>
    </row>
    <row r="461" ht="15.75" customHeight="1">
      <c r="M461" s="2"/>
      <c r="N461" s="2"/>
      <c r="O461" s="2"/>
      <c r="P461" s="2"/>
      <c r="Q461" s="2"/>
    </row>
    <row r="462" ht="15.75" customHeight="1">
      <c r="M462" s="2"/>
      <c r="N462" s="2"/>
      <c r="O462" s="2"/>
      <c r="P462" s="2"/>
      <c r="Q462" s="2"/>
    </row>
    <row r="463" ht="15.75" customHeight="1">
      <c r="M463" s="2"/>
      <c r="N463" s="2"/>
      <c r="O463" s="2"/>
      <c r="P463" s="2"/>
      <c r="Q463" s="2"/>
    </row>
    <row r="464" ht="15.75" customHeight="1">
      <c r="M464" s="2"/>
      <c r="N464" s="2"/>
      <c r="O464" s="2"/>
      <c r="P464" s="2"/>
      <c r="Q464" s="2"/>
    </row>
    <row r="465" ht="15.75" customHeight="1">
      <c r="M465" s="2"/>
      <c r="N465" s="2"/>
      <c r="O465" s="2"/>
      <c r="P465" s="2"/>
      <c r="Q465" s="2"/>
    </row>
    <row r="466" ht="15.75" customHeight="1">
      <c r="M466" s="2"/>
      <c r="N466" s="2"/>
      <c r="O466" s="2"/>
      <c r="P466" s="2"/>
      <c r="Q466" s="2"/>
    </row>
    <row r="467" ht="15.75" customHeight="1">
      <c r="M467" s="2"/>
      <c r="N467" s="2"/>
      <c r="O467" s="2"/>
      <c r="P467" s="2"/>
      <c r="Q467" s="2"/>
    </row>
    <row r="468" ht="15.75" customHeight="1">
      <c r="M468" s="2"/>
      <c r="N468" s="2"/>
      <c r="O468" s="2"/>
      <c r="P468" s="2"/>
      <c r="Q468" s="2"/>
    </row>
    <row r="469" ht="15.75" customHeight="1">
      <c r="M469" s="2"/>
      <c r="N469" s="2"/>
      <c r="O469" s="2"/>
      <c r="P469" s="2"/>
      <c r="Q469" s="2"/>
    </row>
    <row r="470" ht="15.75" customHeight="1">
      <c r="M470" s="2"/>
      <c r="N470" s="2"/>
      <c r="O470" s="2"/>
      <c r="P470" s="2"/>
      <c r="Q470" s="2"/>
    </row>
    <row r="471" ht="15.75" customHeight="1">
      <c r="M471" s="2"/>
      <c r="N471" s="2"/>
      <c r="O471" s="2"/>
      <c r="P471" s="2"/>
      <c r="Q471" s="2"/>
    </row>
    <row r="472" ht="15.75" customHeight="1">
      <c r="M472" s="2"/>
      <c r="N472" s="2"/>
      <c r="O472" s="2"/>
      <c r="P472" s="2"/>
      <c r="Q472" s="2"/>
    </row>
    <row r="473" ht="15.75" customHeight="1">
      <c r="M473" s="2"/>
      <c r="N473" s="2"/>
      <c r="O473" s="2"/>
      <c r="P473" s="2"/>
      <c r="Q473" s="2"/>
    </row>
    <row r="474" ht="15.75" customHeight="1">
      <c r="M474" s="2"/>
      <c r="N474" s="2"/>
      <c r="O474" s="2"/>
      <c r="P474" s="2"/>
      <c r="Q474" s="2"/>
    </row>
    <row r="475" ht="15.75" customHeight="1">
      <c r="M475" s="2"/>
      <c r="N475" s="2"/>
      <c r="O475" s="2"/>
      <c r="P475" s="2"/>
      <c r="Q475" s="2"/>
    </row>
    <row r="476" ht="15.75" customHeight="1">
      <c r="M476" s="2"/>
      <c r="N476" s="2"/>
      <c r="O476" s="2"/>
      <c r="P476" s="2"/>
      <c r="Q476" s="2"/>
    </row>
    <row r="477" ht="15.75" customHeight="1">
      <c r="M477" s="2"/>
      <c r="N477" s="2"/>
      <c r="O477" s="2"/>
      <c r="P477" s="2"/>
      <c r="Q477" s="2"/>
    </row>
    <row r="478" ht="15.75" customHeight="1">
      <c r="M478" s="2"/>
      <c r="N478" s="2"/>
      <c r="O478" s="2"/>
      <c r="P478" s="2"/>
      <c r="Q478" s="2"/>
    </row>
    <row r="479" ht="15.75" customHeight="1">
      <c r="M479" s="2"/>
      <c r="N479" s="2"/>
      <c r="O479" s="2"/>
      <c r="P479" s="2"/>
      <c r="Q479" s="2"/>
    </row>
    <row r="480" ht="15.75" customHeight="1">
      <c r="M480" s="2"/>
      <c r="N480" s="2"/>
      <c r="O480" s="2"/>
      <c r="P480" s="2"/>
      <c r="Q480" s="2"/>
    </row>
    <row r="481" ht="15.75" customHeight="1">
      <c r="M481" s="2"/>
      <c r="N481" s="2"/>
      <c r="O481" s="2"/>
      <c r="P481" s="2"/>
      <c r="Q481" s="2"/>
    </row>
    <row r="482" ht="15.75" customHeight="1">
      <c r="M482" s="2"/>
      <c r="N482" s="2"/>
      <c r="O482" s="2"/>
      <c r="P482" s="2"/>
      <c r="Q482" s="2"/>
    </row>
    <row r="483" ht="15.75" customHeight="1">
      <c r="M483" s="2"/>
      <c r="N483" s="2"/>
      <c r="O483" s="2"/>
      <c r="P483" s="2"/>
      <c r="Q483" s="2"/>
    </row>
    <row r="484" ht="15.75" customHeight="1">
      <c r="M484" s="2"/>
      <c r="N484" s="2"/>
      <c r="O484" s="2"/>
      <c r="P484" s="2"/>
      <c r="Q484" s="2"/>
    </row>
    <row r="485" ht="15.75" customHeight="1">
      <c r="M485" s="2"/>
      <c r="N485" s="2"/>
      <c r="O485" s="2"/>
      <c r="P485" s="2"/>
      <c r="Q485" s="2"/>
    </row>
    <row r="486" ht="15.75" customHeight="1">
      <c r="M486" s="2"/>
      <c r="N486" s="2"/>
      <c r="O486" s="2"/>
      <c r="P486" s="2"/>
      <c r="Q486" s="2"/>
    </row>
    <row r="487" ht="15.75" customHeight="1">
      <c r="M487" s="2"/>
      <c r="N487" s="2"/>
      <c r="O487" s="2"/>
      <c r="P487" s="2"/>
      <c r="Q487" s="2"/>
    </row>
    <row r="488" ht="15.75" customHeight="1">
      <c r="M488" s="2"/>
      <c r="N488" s="2"/>
      <c r="O488" s="2"/>
      <c r="P488" s="2"/>
      <c r="Q488" s="2"/>
    </row>
    <row r="489" ht="15.75" customHeight="1">
      <c r="M489" s="2"/>
      <c r="N489" s="2"/>
      <c r="O489" s="2"/>
      <c r="P489" s="2"/>
      <c r="Q489" s="2"/>
    </row>
    <row r="490" ht="15.75" customHeight="1">
      <c r="M490" s="2"/>
      <c r="N490" s="2"/>
      <c r="O490" s="2"/>
      <c r="P490" s="2"/>
      <c r="Q490" s="2"/>
    </row>
    <row r="491" ht="15.75" customHeight="1">
      <c r="M491" s="2"/>
      <c r="N491" s="2"/>
      <c r="O491" s="2"/>
      <c r="P491" s="2"/>
      <c r="Q491" s="2"/>
    </row>
    <row r="492" ht="15.75" customHeight="1">
      <c r="M492" s="2"/>
      <c r="N492" s="2"/>
      <c r="O492" s="2"/>
      <c r="P492" s="2"/>
      <c r="Q492" s="2"/>
    </row>
    <row r="493" ht="15.75" customHeight="1">
      <c r="M493" s="2"/>
      <c r="N493" s="2"/>
      <c r="O493" s="2"/>
      <c r="P493" s="2"/>
      <c r="Q493" s="2"/>
    </row>
    <row r="494" ht="15.75" customHeight="1">
      <c r="M494" s="2"/>
      <c r="N494" s="2"/>
      <c r="O494" s="2"/>
      <c r="P494" s="2"/>
      <c r="Q494" s="2"/>
    </row>
    <row r="495" ht="15.75" customHeight="1">
      <c r="M495" s="2"/>
      <c r="N495" s="2"/>
      <c r="O495" s="2"/>
      <c r="P495" s="2"/>
      <c r="Q495" s="2"/>
    </row>
    <row r="496" ht="15.75" customHeight="1">
      <c r="M496" s="2"/>
      <c r="N496" s="2"/>
      <c r="O496" s="2"/>
      <c r="P496" s="2"/>
      <c r="Q496" s="2"/>
    </row>
    <row r="497" ht="15.75" customHeight="1">
      <c r="M497" s="2"/>
      <c r="N497" s="2"/>
      <c r="O497" s="2"/>
      <c r="P497" s="2"/>
      <c r="Q497" s="2"/>
    </row>
    <row r="498" ht="15.75" customHeight="1">
      <c r="M498" s="2"/>
      <c r="N498" s="2"/>
      <c r="O498" s="2"/>
      <c r="P498" s="2"/>
      <c r="Q498" s="2"/>
    </row>
    <row r="499" ht="15.75" customHeight="1">
      <c r="M499" s="2"/>
      <c r="N499" s="2"/>
      <c r="O499" s="2"/>
      <c r="P499" s="2"/>
      <c r="Q499" s="2"/>
    </row>
    <row r="500" ht="15.75" customHeight="1">
      <c r="M500" s="2"/>
      <c r="N500" s="2"/>
      <c r="O500" s="2"/>
      <c r="P500" s="2"/>
      <c r="Q500" s="2"/>
    </row>
    <row r="501" ht="15.75" customHeight="1">
      <c r="M501" s="2"/>
      <c r="N501" s="2"/>
      <c r="O501" s="2"/>
      <c r="P501" s="2"/>
      <c r="Q501" s="2"/>
    </row>
    <row r="502" ht="15.75" customHeight="1">
      <c r="M502" s="2"/>
      <c r="N502" s="2"/>
      <c r="O502" s="2"/>
      <c r="P502" s="2"/>
      <c r="Q502" s="2"/>
    </row>
    <row r="503" ht="15.75" customHeight="1">
      <c r="M503" s="2"/>
      <c r="N503" s="2"/>
      <c r="O503" s="2"/>
      <c r="P503" s="2"/>
      <c r="Q503" s="2"/>
    </row>
    <row r="504" ht="15.75" customHeight="1">
      <c r="M504" s="2"/>
      <c r="N504" s="2"/>
      <c r="O504" s="2"/>
      <c r="P504" s="2"/>
      <c r="Q504" s="2"/>
    </row>
    <row r="505" ht="15.75" customHeight="1">
      <c r="M505" s="2"/>
      <c r="N505" s="2"/>
      <c r="O505" s="2"/>
      <c r="P505" s="2"/>
      <c r="Q505" s="2"/>
    </row>
    <row r="506" ht="15.75" customHeight="1">
      <c r="M506" s="2"/>
      <c r="N506" s="2"/>
      <c r="O506" s="2"/>
      <c r="P506" s="2"/>
      <c r="Q506" s="2"/>
    </row>
    <row r="507" ht="15.75" customHeight="1">
      <c r="M507" s="2"/>
      <c r="N507" s="2"/>
      <c r="O507" s="2"/>
      <c r="P507" s="2"/>
      <c r="Q507" s="2"/>
    </row>
    <row r="508" ht="15.75" customHeight="1">
      <c r="M508" s="2"/>
      <c r="N508" s="2"/>
      <c r="O508" s="2"/>
      <c r="P508" s="2"/>
      <c r="Q508" s="2"/>
    </row>
    <row r="509" ht="15.75" customHeight="1">
      <c r="M509" s="2"/>
      <c r="N509" s="2"/>
      <c r="O509" s="2"/>
      <c r="P509" s="2"/>
      <c r="Q509" s="2"/>
    </row>
    <row r="510" ht="15.75" customHeight="1">
      <c r="M510" s="2"/>
      <c r="N510" s="2"/>
      <c r="O510" s="2"/>
      <c r="P510" s="2"/>
      <c r="Q510" s="2"/>
    </row>
    <row r="511" ht="15.75" customHeight="1">
      <c r="M511" s="2"/>
      <c r="N511" s="2"/>
      <c r="O511" s="2"/>
      <c r="P511" s="2"/>
      <c r="Q511" s="2"/>
    </row>
    <row r="512" ht="15.75" customHeight="1">
      <c r="M512" s="2"/>
      <c r="N512" s="2"/>
      <c r="O512" s="2"/>
      <c r="P512" s="2"/>
      <c r="Q512" s="2"/>
    </row>
    <row r="513" ht="15.75" customHeight="1">
      <c r="M513" s="2"/>
      <c r="N513" s="2"/>
      <c r="O513" s="2"/>
      <c r="P513" s="2"/>
      <c r="Q513" s="2"/>
    </row>
    <row r="514" ht="15.75" customHeight="1">
      <c r="M514" s="2"/>
      <c r="N514" s="2"/>
      <c r="O514" s="2"/>
      <c r="P514" s="2"/>
      <c r="Q514" s="2"/>
    </row>
    <row r="515" ht="15.75" customHeight="1">
      <c r="M515" s="2"/>
      <c r="N515" s="2"/>
      <c r="O515" s="2"/>
      <c r="P515" s="2"/>
      <c r="Q515" s="2"/>
    </row>
    <row r="516" ht="15.75" customHeight="1">
      <c r="M516" s="2"/>
      <c r="N516" s="2"/>
      <c r="O516" s="2"/>
      <c r="P516" s="2"/>
      <c r="Q516" s="2"/>
    </row>
    <row r="517" ht="15.75" customHeight="1">
      <c r="M517" s="2"/>
      <c r="N517" s="2"/>
      <c r="O517" s="2"/>
      <c r="P517" s="2"/>
      <c r="Q517" s="2"/>
    </row>
    <row r="518" ht="15.75" customHeight="1">
      <c r="M518" s="2"/>
      <c r="N518" s="2"/>
      <c r="O518" s="2"/>
      <c r="P518" s="2"/>
      <c r="Q518" s="2"/>
    </row>
    <row r="519" ht="15.75" customHeight="1">
      <c r="M519" s="2"/>
      <c r="N519" s="2"/>
      <c r="O519" s="2"/>
      <c r="P519" s="2"/>
      <c r="Q519" s="2"/>
    </row>
    <row r="520" ht="15.75" customHeight="1">
      <c r="M520" s="2"/>
      <c r="N520" s="2"/>
      <c r="O520" s="2"/>
      <c r="P520" s="2"/>
      <c r="Q520" s="2"/>
    </row>
    <row r="521" ht="15.75" customHeight="1">
      <c r="M521" s="2"/>
      <c r="N521" s="2"/>
      <c r="O521" s="2"/>
      <c r="P521" s="2"/>
      <c r="Q521" s="2"/>
    </row>
    <row r="522" ht="15.75" customHeight="1">
      <c r="M522" s="2"/>
      <c r="N522" s="2"/>
      <c r="O522" s="2"/>
      <c r="P522" s="2"/>
      <c r="Q522" s="2"/>
    </row>
    <row r="523" ht="15.75" customHeight="1">
      <c r="M523" s="2"/>
      <c r="N523" s="2"/>
      <c r="O523" s="2"/>
      <c r="P523" s="2"/>
      <c r="Q523" s="2"/>
    </row>
    <row r="524" ht="15.75" customHeight="1">
      <c r="M524" s="2"/>
      <c r="N524" s="2"/>
      <c r="O524" s="2"/>
      <c r="P524" s="2"/>
      <c r="Q524" s="2"/>
    </row>
    <row r="525" ht="15.75" customHeight="1">
      <c r="M525" s="2"/>
      <c r="N525" s="2"/>
      <c r="O525" s="2"/>
      <c r="P525" s="2"/>
      <c r="Q525" s="2"/>
    </row>
    <row r="526" ht="15.75" customHeight="1">
      <c r="M526" s="2"/>
      <c r="N526" s="2"/>
      <c r="O526" s="2"/>
      <c r="P526" s="2"/>
      <c r="Q526" s="2"/>
    </row>
    <row r="527" ht="15.75" customHeight="1">
      <c r="M527" s="2"/>
      <c r="N527" s="2"/>
      <c r="O527" s="2"/>
      <c r="P527" s="2"/>
      <c r="Q527" s="2"/>
    </row>
    <row r="528" ht="15.75" customHeight="1">
      <c r="M528" s="2"/>
      <c r="N528" s="2"/>
      <c r="O528" s="2"/>
      <c r="P528" s="2"/>
      <c r="Q528" s="2"/>
    </row>
    <row r="529" ht="15.75" customHeight="1">
      <c r="M529" s="2"/>
      <c r="N529" s="2"/>
      <c r="O529" s="2"/>
      <c r="P529" s="2"/>
      <c r="Q529" s="2"/>
    </row>
    <row r="530" ht="15.75" customHeight="1">
      <c r="M530" s="2"/>
      <c r="N530" s="2"/>
      <c r="O530" s="2"/>
      <c r="P530" s="2"/>
      <c r="Q530" s="2"/>
    </row>
    <row r="531" ht="15.75" customHeight="1">
      <c r="M531" s="2"/>
      <c r="N531" s="2"/>
      <c r="O531" s="2"/>
      <c r="P531" s="2"/>
      <c r="Q531" s="2"/>
    </row>
    <row r="532" ht="15.75" customHeight="1">
      <c r="M532" s="2"/>
      <c r="N532" s="2"/>
      <c r="O532" s="2"/>
      <c r="P532" s="2"/>
      <c r="Q532" s="2"/>
    </row>
    <row r="533" ht="15.75" customHeight="1">
      <c r="M533" s="2"/>
      <c r="N533" s="2"/>
      <c r="O533" s="2"/>
      <c r="P533" s="2"/>
      <c r="Q533" s="2"/>
    </row>
    <row r="534" ht="15.75" customHeight="1">
      <c r="M534" s="2"/>
      <c r="N534" s="2"/>
      <c r="O534" s="2"/>
      <c r="P534" s="2"/>
      <c r="Q534" s="2"/>
    </row>
    <row r="535" ht="15.75" customHeight="1">
      <c r="M535" s="2"/>
      <c r="N535" s="2"/>
      <c r="O535" s="2"/>
      <c r="P535" s="2"/>
      <c r="Q535" s="2"/>
    </row>
    <row r="536" ht="15.75" customHeight="1">
      <c r="M536" s="2"/>
      <c r="N536" s="2"/>
      <c r="O536" s="2"/>
      <c r="P536" s="2"/>
      <c r="Q536" s="2"/>
    </row>
    <row r="537" ht="15.75" customHeight="1">
      <c r="M537" s="2"/>
      <c r="N537" s="2"/>
      <c r="O537" s="2"/>
      <c r="P537" s="2"/>
      <c r="Q537" s="2"/>
    </row>
    <row r="538" ht="15.75" customHeight="1">
      <c r="M538" s="2"/>
      <c r="N538" s="2"/>
      <c r="O538" s="2"/>
      <c r="P538" s="2"/>
      <c r="Q538" s="2"/>
    </row>
    <row r="539" ht="15.75" customHeight="1">
      <c r="M539" s="2"/>
      <c r="N539" s="2"/>
      <c r="O539" s="2"/>
      <c r="P539" s="2"/>
      <c r="Q539" s="2"/>
    </row>
    <row r="540" ht="15.75" customHeight="1">
      <c r="M540" s="2"/>
      <c r="N540" s="2"/>
      <c r="O540" s="2"/>
      <c r="P540" s="2"/>
      <c r="Q540" s="2"/>
    </row>
    <row r="541" ht="15.75" customHeight="1">
      <c r="M541" s="2"/>
      <c r="N541" s="2"/>
      <c r="O541" s="2"/>
      <c r="P541" s="2"/>
      <c r="Q541" s="2"/>
    </row>
    <row r="542" ht="15.75" customHeight="1">
      <c r="M542" s="2"/>
      <c r="N542" s="2"/>
      <c r="O542" s="2"/>
      <c r="P542" s="2"/>
      <c r="Q542" s="2"/>
    </row>
    <row r="543" ht="15.75" customHeight="1">
      <c r="M543" s="2"/>
      <c r="N543" s="2"/>
      <c r="O543" s="2"/>
      <c r="P543" s="2"/>
      <c r="Q543" s="2"/>
    </row>
    <row r="544" ht="15.75" customHeight="1">
      <c r="M544" s="2"/>
      <c r="N544" s="2"/>
      <c r="O544" s="2"/>
      <c r="P544" s="2"/>
      <c r="Q544" s="2"/>
    </row>
    <row r="545" ht="15.75" customHeight="1">
      <c r="M545" s="2"/>
      <c r="N545" s="2"/>
      <c r="O545" s="2"/>
      <c r="P545" s="2"/>
      <c r="Q545" s="2"/>
    </row>
    <row r="546" ht="15.75" customHeight="1">
      <c r="M546" s="2"/>
      <c r="N546" s="2"/>
      <c r="O546" s="2"/>
      <c r="P546" s="2"/>
      <c r="Q546" s="2"/>
    </row>
    <row r="547" ht="15.75" customHeight="1">
      <c r="M547" s="2"/>
      <c r="N547" s="2"/>
      <c r="O547" s="2"/>
      <c r="P547" s="2"/>
      <c r="Q547" s="2"/>
    </row>
    <row r="548" ht="15.75" customHeight="1">
      <c r="M548" s="2"/>
      <c r="N548" s="2"/>
      <c r="O548" s="2"/>
      <c r="P548" s="2"/>
      <c r="Q548" s="2"/>
    </row>
    <row r="549" ht="15.75" customHeight="1">
      <c r="M549" s="2"/>
      <c r="N549" s="2"/>
      <c r="O549" s="2"/>
      <c r="P549" s="2"/>
      <c r="Q549" s="2"/>
    </row>
    <row r="550" ht="15.75" customHeight="1">
      <c r="M550" s="2"/>
      <c r="N550" s="2"/>
      <c r="O550" s="2"/>
      <c r="P550" s="2"/>
      <c r="Q550" s="2"/>
    </row>
    <row r="551" ht="15.75" customHeight="1">
      <c r="M551" s="2"/>
      <c r="N551" s="2"/>
      <c r="O551" s="2"/>
      <c r="P551" s="2"/>
      <c r="Q551" s="2"/>
    </row>
    <row r="552" ht="15.75" customHeight="1">
      <c r="M552" s="2"/>
      <c r="N552" s="2"/>
      <c r="O552" s="2"/>
      <c r="P552" s="2"/>
      <c r="Q552" s="2"/>
    </row>
    <row r="553" ht="15.75" customHeight="1">
      <c r="M553" s="2"/>
      <c r="N553" s="2"/>
      <c r="O553" s="2"/>
      <c r="P553" s="2"/>
      <c r="Q553" s="2"/>
    </row>
    <row r="554" ht="15.75" customHeight="1">
      <c r="M554" s="2"/>
      <c r="N554" s="2"/>
      <c r="O554" s="2"/>
      <c r="P554" s="2"/>
      <c r="Q554" s="2"/>
    </row>
    <row r="555" ht="15.75" customHeight="1">
      <c r="M555" s="2"/>
      <c r="N555" s="2"/>
      <c r="O555" s="2"/>
      <c r="P555" s="2"/>
      <c r="Q555" s="2"/>
    </row>
    <row r="556" ht="15.75" customHeight="1">
      <c r="M556" s="2"/>
      <c r="N556" s="2"/>
      <c r="O556" s="2"/>
      <c r="P556" s="2"/>
      <c r="Q556" s="2"/>
    </row>
    <row r="557" ht="15.75" customHeight="1">
      <c r="M557" s="2"/>
      <c r="N557" s="2"/>
      <c r="O557" s="2"/>
      <c r="P557" s="2"/>
      <c r="Q557" s="2"/>
    </row>
    <row r="558" ht="15.75" customHeight="1">
      <c r="M558" s="2"/>
      <c r="N558" s="2"/>
      <c r="O558" s="2"/>
      <c r="P558" s="2"/>
      <c r="Q558" s="2"/>
    </row>
    <row r="559" ht="15.75" customHeight="1">
      <c r="M559" s="2"/>
      <c r="N559" s="2"/>
      <c r="O559" s="2"/>
      <c r="P559" s="2"/>
      <c r="Q559" s="2"/>
    </row>
    <row r="560" ht="15.75" customHeight="1">
      <c r="M560" s="2"/>
      <c r="N560" s="2"/>
      <c r="O560" s="2"/>
      <c r="P560" s="2"/>
      <c r="Q560" s="2"/>
    </row>
    <row r="561" ht="15.75" customHeight="1">
      <c r="M561" s="2"/>
      <c r="N561" s="2"/>
      <c r="O561" s="2"/>
      <c r="P561" s="2"/>
      <c r="Q561" s="2"/>
    </row>
    <row r="562" ht="15.75" customHeight="1">
      <c r="M562" s="2"/>
      <c r="N562" s="2"/>
      <c r="O562" s="2"/>
      <c r="P562" s="2"/>
      <c r="Q562" s="2"/>
    </row>
    <row r="563" ht="15.75" customHeight="1">
      <c r="M563" s="2"/>
      <c r="N563" s="2"/>
      <c r="O563" s="2"/>
      <c r="P563" s="2"/>
      <c r="Q563" s="2"/>
    </row>
    <row r="564" ht="15.75" customHeight="1">
      <c r="M564" s="2"/>
      <c r="N564" s="2"/>
      <c r="O564" s="2"/>
      <c r="P564" s="2"/>
      <c r="Q564" s="2"/>
    </row>
    <row r="565" ht="15.75" customHeight="1">
      <c r="M565" s="2"/>
      <c r="N565" s="2"/>
      <c r="O565" s="2"/>
      <c r="P565" s="2"/>
      <c r="Q565" s="2"/>
    </row>
    <row r="566" ht="15.75" customHeight="1">
      <c r="M566" s="2"/>
      <c r="N566" s="2"/>
      <c r="O566" s="2"/>
      <c r="P566" s="2"/>
      <c r="Q566" s="2"/>
    </row>
    <row r="567" ht="15.75" customHeight="1">
      <c r="M567" s="2"/>
      <c r="N567" s="2"/>
      <c r="O567" s="2"/>
      <c r="P567" s="2"/>
      <c r="Q567" s="2"/>
    </row>
    <row r="568" ht="15.75" customHeight="1">
      <c r="M568" s="2"/>
      <c r="N568" s="2"/>
      <c r="O568" s="2"/>
      <c r="P568" s="2"/>
      <c r="Q568" s="2"/>
    </row>
    <row r="569" ht="15.75" customHeight="1">
      <c r="M569" s="2"/>
      <c r="N569" s="2"/>
      <c r="O569" s="2"/>
      <c r="P569" s="2"/>
      <c r="Q569" s="2"/>
    </row>
    <row r="570" ht="15.75" customHeight="1">
      <c r="M570" s="2"/>
      <c r="N570" s="2"/>
      <c r="O570" s="2"/>
      <c r="P570" s="2"/>
      <c r="Q570" s="2"/>
    </row>
    <row r="571" ht="15.75" customHeight="1">
      <c r="M571" s="2"/>
      <c r="N571" s="2"/>
      <c r="O571" s="2"/>
      <c r="P571" s="2"/>
      <c r="Q571" s="2"/>
    </row>
    <row r="572" ht="15.75" customHeight="1">
      <c r="M572" s="2"/>
      <c r="N572" s="2"/>
      <c r="O572" s="2"/>
      <c r="P572" s="2"/>
      <c r="Q572" s="2"/>
    </row>
    <row r="573" ht="15.75" customHeight="1">
      <c r="M573" s="2"/>
      <c r="N573" s="2"/>
      <c r="O573" s="2"/>
      <c r="P573" s="2"/>
      <c r="Q573" s="2"/>
    </row>
    <row r="574" ht="15.75" customHeight="1">
      <c r="M574" s="2"/>
      <c r="N574" s="2"/>
      <c r="O574" s="2"/>
      <c r="P574" s="2"/>
      <c r="Q574" s="2"/>
    </row>
    <row r="575" ht="15.75" customHeight="1">
      <c r="M575" s="2"/>
      <c r="N575" s="2"/>
      <c r="O575" s="2"/>
      <c r="P575" s="2"/>
      <c r="Q575" s="2"/>
    </row>
    <row r="576" ht="15.75" customHeight="1">
      <c r="M576" s="2"/>
      <c r="N576" s="2"/>
      <c r="O576" s="2"/>
      <c r="P576" s="2"/>
      <c r="Q576" s="2"/>
    </row>
    <row r="577" ht="15.75" customHeight="1">
      <c r="M577" s="2"/>
      <c r="N577" s="2"/>
      <c r="O577" s="2"/>
      <c r="P577" s="2"/>
      <c r="Q577" s="2"/>
    </row>
    <row r="578" ht="15.75" customHeight="1">
      <c r="M578" s="2"/>
      <c r="N578" s="2"/>
      <c r="O578" s="2"/>
      <c r="P578" s="2"/>
      <c r="Q578" s="2"/>
    </row>
    <row r="579" ht="15.75" customHeight="1">
      <c r="M579" s="2"/>
      <c r="N579" s="2"/>
      <c r="O579" s="2"/>
      <c r="P579" s="2"/>
      <c r="Q579" s="2"/>
    </row>
    <row r="580" ht="15.75" customHeight="1">
      <c r="M580" s="2"/>
      <c r="N580" s="2"/>
      <c r="O580" s="2"/>
      <c r="P580" s="2"/>
      <c r="Q580" s="2"/>
    </row>
    <row r="581" ht="15.75" customHeight="1">
      <c r="M581" s="2"/>
      <c r="N581" s="2"/>
      <c r="O581" s="2"/>
      <c r="P581" s="2"/>
      <c r="Q581" s="2"/>
    </row>
    <row r="582" ht="15.75" customHeight="1">
      <c r="M582" s="2"/>
      <c r="N582" s="2"/>
      <c r="O582" s="2"/>
      <c r="P582" s="2"/>
      <c r="Q582" s="2"/>
    </row>
    <row r="583" ht="15.75" customHeight="1">
      <c r="M583" s="2"/>
      <c r="N583" s="2"/>
      <c r="O583" s="2"/>
      <c r="P583" s="2"/>
      <c r="Q583" s="2"/>
    </row>
    <row r="584" ht="15.75" customHeight="1">
      <c r="M584" s="2"/>
      <c r="N584" s="2"/>
      <c r="O584" s="2"/>
      <c r="P584" s="2"/>
      <c r="Q584" s="2"/>
    </row>
    <row r="585" ht="15.75" customHeight="1">
      <c r="M585" s="2"/>
      <c r="N585" s="2"/>
      <c r="O585" s="2"/>
      <c r="P585" s="2"/>
      <c r="Q585" s="2"/>
    </row>
    <row r="586" ht="15.75" customHeight="1">
      <c r="M586" s="2"/>
      <c r="N586" s="2"/>
      <c r="O586" s="2"/>
      <c r="P586" s="2"/>
      <c r="Q586" s="2"/>
    </row>
    <row r="587" ht="15.75" customHeight="1">
      <c r="M587" s="2"/>
      <c r="N587" s="2"/>
      <c r="O587" s="2"/>
      <c r="P587" s="2"/>
      <c r="Q587" s="2"/>
    </row>
    <row r="588" ht="15.75" customHeight="1">
      <c r="M588" s="2"/>
      <c r="N588" s="2"/>
      <c r="O588" s="2"/>
      <c r="P588" s="2"/>
      <c r="Q588" s="2"/>
    </row>
    <row r="589" ht="15.75" customHeight="1">
      <c r="M589" s="2"/>
      <c r="N589" s="2"/>
      <c r="O589" s="2"/>
      <c r="P589" s="2"/>
      <c r="Q589" s="2"/>
    </row>
    <row r="590" ht="15.75" customHeight="1">
      <c r="M590" s="2"/>
      <c r="N590" s="2"/>
      <c r="O590" s="2"/>
      <c r="P590" s="2"/>
      <c r="Q590" s="2"/>
    </row>
    <row r="591" ht="15.75" customHeight="1">
      <c r="M591" s="2"/>
      <c r="N591" s="2"/>
      <c r="O591" s="2"/>
      <c r="P591" s="2"/>
      <c r="Q591" s="2"/>
    </row>
    <row r="592" ht="15.75" customHeight="1">
      <c r="M592" s="2"/>
      <c r="N592" s="2"/>
      <c r="O592" s="2"/>
      <c r="P592" s="2"/>
      <c r="Q592" s="2"/>
    </row>
    <row r="593" ht="15.75" customHeight="1">
      <c r="M593" s="2"/>
      <c r="N593" s="2"/>
      <c r="O593" s="2"/>
      <c r="P593" s="2"/>
      <c r="Q593" s="2"/>
    </row>
    <row r="594" ht="15.75" customHeight="1">
      <c r="M594" s="2"/>
      <c r="N594" s="2"/>
      <c r="O594" s="2"/>
      <c r="P594" s="2"/>
      <c r="Q594" s="2"/>
    </row>
    <row r="595" ht="15.75" customHeight="1">
      <c r="M595" s="2"/>
      <c r="N595" s="2"/>
      <c r="O595" s="2"/>
      <c r="P595" s="2"/>
      <c r="Q595" s="2"/>
    </row>
    <row r="596" ht="15.75" customHeight="1">
      <c r="M596" s="2"/>
      <c r="N596" s="2"/>
      <c r="O596" s="2"/>
      <c r="P596" s="2"/>
      <c r="Q596" s="2"/>
    </row>
    <row r="597" ht="15.75" customHeight="1">
      <c r="M597" s="2"/>
      <c r="N597" s="2"/>
      <c r="O597" s="2"/>
      <c r="P597" s="2"/>
      <c r="Q597" s="2"/>
    </row>
    <row r="598" ht="15.75" customHeight="1">
      <c r="M598" s="2"/>
      <c r="N598" s="2"/>
      <c r="O598" s="2"/>
      <c r="P598" s="2"/>
      <c r="Q598" s="2"/>
    </row>
    <row r="599" ht="15.75" customHeight="1">
      <c r="M599" s="2"/>
      <c r="N599" s="2"/>
      <c r="O599" s="2"/>
      <c r="P599" s="2"/>
      <c r="Q599" s="2"/>
    </row>
    <row r="600" ht="15.75" customHeight="1">
      <c r="M600" s="2"/>
      <c r="N600" s="2"/>
      <c r="O600" s="2"/>
      <c r="P600" s="2"/>
      <c r="Q600" s="2"/>
    </row>
    <row r="601" ht="15.75" customHeight="1">
      <c r="M601" s="2"/>
      <c r="N601" s="2"/>
      <c r="O601" s="2"/>
      <c r="P601" s="2"/>
      <c r="Q601" s="2"/>
    </row>
    <row r="602" ht="15.75" customHeight="1">
      <c r="M602" s="2"/>
      <c r="N602" s="2"/>
      <c r="O602" s="2"/>
      <c r="P602" s="2"/>
      <c r="Q602" s="2"/>
    </row>
    <row r="603" ht="15.75" customHeight="1">
      <c r="M603" s="2"/>
      <c r="N603" s="2"/>
      <c r="O603" s="2"/>
      <c r="P603" s="2"/>
      <c r="Q603" s="2"/>
    </row>
    <row r="604" ht="15.75" customHeight="1">
      <c r="M604" s="2"/>
      <c r="N604" s="2"/>
      <c r="O604" s="2"/>
      <c r="P604" s="2"/>
      <c r="Q604" s="2"/>
    </row>
    <row r="605" ht="15.75" customHeight="1">
      <c r="M605" s="2"/>
      <c r="N605" s="2"/>
      <c r="O605" s="2"/>
      <c r="P605" s="2"/>
      <c r="Q605" s="2"/>
    </row>
    <row r="606" ht="15.75" customHeight="1">
      <c r="M606" s="2"/>
      <c r="N606" s="2"/>
      <c r="O606" s="2"/>
      <c r="P606" s="2"/>
      <c r="Q606" s="2"/>
    </row>
    <row r="607" ht="15.75" customHeight="1">
      <c r="M607" s="2"/>
      <c r="N607" s="2"/>
      <c r="O607" s="2"/>
      <c r="P607" s="2"/>
      <c r="Q607" s="2"/>
    </row>
    <row r="608" ht="15.75" customHeight="1">
      <c r="M608" s="2"/>
      <c r="N608" s="2"/>
      <c r="O608" s="2"/>
      <c r="P608" s="2"/>
      <c r="Q608" s="2"/>
    </row>
    <row r="609" ht="15.75" customHeight="1">
      <c r="M609" s="2"/>
      <c r="N609" s="2"/>
      <c r="O609" s="2"/>
      <c r="P609" s="2"/>
      <c r="Q609" s="2"/>
    </row>
    <row r="610" ht="15.75" customHeight="1">
      <c r="M610" s="2"/>
      <c r="N610" s="2"/>
      <c r="O610" s="2"/>
      <c r="P610" s="2"/>
      <c r="Q610" s="2"/>
    </row>
    <row r="611" ht="15.75" customHeight="1">
      <c r="M611" s="2"/>
      <c r="N611" s="2"/>
      <c r="O611" s="2"/>
      <c r="P611" s="2"/>
      <c r="Q611" s="2"/>
    </row>
    <row r="612" ht="15.75" customHeight="1">
      <c r="M612" s="2"/>
      <c r="N612" s="2"/>
      <c r="O612" s="2"/>
      <c r="P612" s="2"/>
      <c r="Q612" s="2"/>
    </row>
    <row r="613" ht="15.75" customHeight="1">
      <c r="M613" s="2"/>
      <c r="N613" s="2"/>
      <c r="O613" s="2"/>
      <c r="P613" s="2"/>
      <c r="Q613" s="2"/>
    </row>
    <row r="614" ht="15.75" customHeight="1">
      <c r="M614" s="2"/>
      <c r="N614" s="2"/>
      <c r="O614" s="2"/>
      <c r="P614" s="2"/>
      <c r="Q614" s="2"/>
    </row>
    <row r="615" ht="15.75" customHeight="1">
      <c r="M615" s="2"/>
      <c r="N615" s="2"/>
      <c r="O615" s="2"/>
      <c r="P615" s="2"/>
      <c r="Q615" s="2"/>
    </row>
    <row r="616" ht="15.75" customHeight="1">
      <c r="M616" s="2"/>
      <c r="N616" s="2"/>
      <c r="O616" s="2"/>
      <c r="P616" s="2"/>
      <c r="Q616" s="2"/>
    </row>
    <row r="617" ht="15.75" customHeight="1">
      <c r="M617" s="2"/>
      <c r="N617" s="2"/>
      <c r="O617" s="2"/>
      <c r="P617" s="2"/>
      <c r="Q617" s="2"/>
    </row>
    <row r="618" ht="15.75" customHeight="1">
      <c r="M618" s="2"/>
      <c r="N618" s="2"/>
      <c r="O618" s="2"/>
      <c r="P618" s="2"/>
      <c r="Q618" s="2"/>
    </row>
    <row r="619" ht="15.75" customHeight="1">
      <c r="M619" s="2"/>
      <c r="N619" s="2"/>
      <c r="O619" s="2"/>
      <c r="P619" s="2"/>
      <c r="Q619" s="2"/>
    </row>
    <row r="620" ht="15.75" customHeight="1">
      <c r="M620" s="2"/>
      <c r="N620" s="2"/>
      <c r="O620" s="2"/>
      <c r="P620" s="2"/>
      <c r="Q620" s="2"/>
    </row>
    <row r="621" ht="15.75" customHeight="1">
      <c r="M621" s="2"/>
      <c r="N621" s="2"/>
      <c r="O621" s="2"/>
      <c r="P621" s="2"/>
      <c r="Q621" s="2"/>
    </row>
    <row r="622" ht="15.75" customHeight="1">
      <c r="M622" s="2"/>
      <c r="N622" s="2"/>
      <c r="O622" s="2"/>
      <c r="P622" s="2"/>
      <c r="Q622" s="2"/>
    </row>
    <row r="623" ht="15.75" customHeight="1">
      <c r="M623" s="2"/>
      <c r="N623" s="2"/>
      <c r="O623" s="2"/>
      <c r="P623" s="2"/>
      <c r="Q623" s="2"/>
    </row>
    <row r="624" ht="15.75" customHeight="1">
      <c r="M624" s="2"/>
      <c r="N624" s="2"/>
      <c r="O624" s="2"/>
      <c r="P624" s="2"/>
      <c r="Q624" s="2"/>
    </row>
    <row r="625" ht="15.75" customHeight="1">
      <c r="M625" s="2"/>
      <c r="N625" s="2"/>
      <c r="O625" s="2"/>
      <c r="P625" s="2"/>
      <c r="Q625" s="2"/>
    </row>
    <row r="626" ht="15.75" customHeight="1">
      <c r="M626" s="2"/>
      <c r="N626" s="2"/>
      <c r="O626" s="2"/>
      <c r="P626" s="2"/>
      <c r="Q626" s="2"/>
    </row>
    <row r="627" ht="15.75" customHeight="1">
      <c r="M627" s="2"/>
      <c r="N627" s="2"/>
      <c r="O627" s="2"/>
      <c r="P627" s="2"/>
      <c r="Q627" s="2"/>
    </row>
    <row r="628" ht="15.75" customHeight="1">
      <c r="M628" s="2"/>
      <c r="N628" s="2"/>
      <c r="O628" s="2"/>
      <c r="P628" s="2"/>
      <c r="Q628" s="2"/>
    </row>
    <row r="629" ht="15.75" customHeight="1">
      <c r="M629" s="2"/>
      <c r="N629" s="2"/>
      <c r="O629" s="2"/>
      <c r="P629" s="2"/>
      <c r="Q629" s="2"/>
    </row>
    <row r="630" ht="15.75" customHeight="1">
      <c r="M630" s="2"/>
      <c r="N630" s="2"/>
      <c r="O630" s="2"/>
      <c r="P630" s="2"/>
      <c r="Q630" s="2"/>
    </row>
    <row r="631" ht="15.75" customHeight="1">
      <c r="M631" s="2"/>
      <c r="N631" s="2"/>
      <c r="O631" s="2"/>
      <c r="P631" s="2"/>
      <c r="Q631" s="2"/>
    </row>
    <row r="632" ht="15.75" customHeight="1">
      <c r="M632" s="2"/>
      <c r="N632" s="2"/>
      <c r="O632" s="2"/>
      <c r="P632" s="2"/>
      <c r="Q632" s="2"/>
    </row>
    <row r="633" ht="15.75" customHeight="1">
      <c r="M633" s="2"/>
      <c r="N633" s="2"/>
      <c r="O633" s="2"/>
      <c r="P633" s="2"/>
      <c r="Q633" s="2"/>
    </row>
    <row r="634" ht="15.75" customHeight="1">
      <c r="M634" s="2"/>
      <c r="N634" s="2"/>
      <c r="O634" s="2"/>
      <c r="P634" s="2"/>
      <c r="Q634" s="2"/>
    </row>
    <row r="635" ht="15.75" customHeight="1">
      <c r="M635" s="2"/>
      <c r="N635" s="2"/>
      <c r="O635" s="2"/>
      <c r="P635" s="2"/>
      <c r="Q635" s="2"/>
    </row>
    <row r="636" ht="15.75" customHeight="1">
      <c r="M636" s="2"/>
      <c r="N636" s="2"/>
      <c r="O636" s="2"/>
      <c r="P636" s="2"/>
      <c r="Q636" s="2"/>
    </row>
    <row r="637" ht="15.75" customHeight="1">
      <c r="M637" s="2"/>
      <c r="N637" s="2"/>
      <c r="O637" s="2"/>
      <c r="P637" s="2"/>
      <c r="Q637" s="2"/>
    </row>
    <row r="638" ht="15.75" customHeight="1">
      <c r="M638" s="2"/>
      <c r="N638" s="2"/>
      <c r="O638" s="2"/>
      <c r="P638" s="2"/>
      <c r="Q638" s="2"/>
    </row>
    <row r="639" ht="15.75" customHeight="1">
      <c r="M639" s="2"/>
      <c r="N639" s="2"/>
      <c r="O639" s="2"/>
      <c r="P639" s="2"/>
      <c r="Q639" s="2"/>
    </row>
    <row r="640" ht="15.75" customHeight="1">
      <c r="M640" s="2"/>
      <c r="N640" s="2"/>
      <c r="O640" s="2"/>
      <c r="P640" s="2"/>
      <c r="Q640" s="2"/>
    </row>
    <row r="641" ht="15.75" customHeight="1">
      <c r="M641" s="2"/>
      <c r="N641" s="2"/>
      <c r="O641" s="2"/>
      <c r="P641" s="2"/>
      <c r="Q641" s="2"/>
    </row>
    <row r="642" ht="15.75" customHeight="1">
      <c r="M642" s="2"/>
      <c r="N642" s="2"/>
      <c r="O642" s="2"/>
      <c r="P642" s="2"/>
      <c r="Q642" s="2"/>
    </row>
    <row r="643" ht="15.75" customHeight="1">
      <c r="M643" s="2"/>
      <c r="N643" s="2"/>
      <c r="O643" s="2"/>
      <c r="P643" s="2"/>
      <c r="Q643" s="2"/>
    </row>
    <row r="644" ht="15.75" customHeight="1">
      <c r="M644" s="2"/>
      <c r="N644" s="2"/>
      <c r="O644" s="2"/>
      <c r="P644" s="2"/>
      <c r="Q644" s="2"/>
    </row>
    <row r="645" ht="15.75" customHeight="1">
      <c r="M645" s="2"/>
      <c r="N645" s="2"/>
      <c r="O645" s="2"/>
      <c r="P645" s="2"/>
      <c r="Q645" s="2"/>
    </row>
    <row r="646" ht="15.75" customHeight="1">
      <c r="M646" s="2"/>
      <c r="N646" s="2"/>
      <c r="O646" s="2"/>
      <c r="P646" s="2"/>
      <c r="Q646" s="2"/>
    </row>
    <row r="647" ht="15.75" customHeight="1">
      <c r="M647" s="2"/>
      <c r="N647" s="2"/>
      <c r="O647" s="2"/>
      <c r="P647" s="2"/>
      <c r="Q647" s="2"/>
    </row>
    <row r="648" ht="15.75" customHeight="1">
      <c r="M648" s="2"/>
      <c r="N648" s="2"/>
      <c r="O648" s="2"/>
      <c r="P648" s="2"/>
      <c r="Q648" s="2"/>
    </row>
    <row r="649" ht="15.75" customHeight="1">
      <c r="M649" s="2"/>
      <c r="N649" s="2"/>
      <c r="O649" s="2"/>
      <c r="P649" s="2"/>
      <c r="Q649" s="2"/>
    </row>
    <row r="650" ht="15.75" customHeight="1">
      <c r="M650" s="2"/>
      <c r="N650" s="2"/>
      <c r="O650" s="2"/>
      <c r="P650" s="2"/>
      <c r="Q650" s="2"/>
    </row>
    <row r="651" ht="15.75" customHeight="1">
      <c r="M651" s="2"/>
      <c r="N651" s="2"/>
      <c r="O651" s="2"/>
      <c r="P651" s="2"/>
      <c r="Q651" s="2"/>
    </row>
    <row r="652" ht="15.75" customHeight="1">
      <c r="M652" s="2"/>
      <c r="N652" s="2"/>
      <c r="O652" s="2"/>
      <c r="P652" s="2"/>
      <c r="Q652" s="2"/>
    </row>
    <row r="653" ht="15.75" customHeight="1">
      <c r="M653" s="2"/>
      <c r="N653" s="2"/>
      <c r="O653" s="2"/>
      <c r="P653" s="2"/>
      <c r="Q653" s="2"/>
    </row>
    <row r="654" ht="15.75" customHeight="1">
      <c r="M654" s="2"/>
      <c r="N654" s="2"/>
      <c r="O654" s="2"/>
      <c r="P654" s="2"/>
      <c r="Q654" s="2"/>
    </row>
    <row r="655" ht="15.75" customHeight="1">
      <c r="M655" s="2"/>
      <c r="N655" s="2"/>
      <c r="O655" s="2"/>
      <c r="P655" s="2"/>
      <c r="Q655" s="2"/>
    </row>
    <row r="656" ht="15.75" customHeight="1">
      <c r="M656" s="2"/>
      <c r="N656" s="2"/>
      <c r="O656" s="2"/>
      <c r="P656" s="2"/>
      <c r="Q656" s="2"/>
    </row>
    <row r="657" ht="15.75" customHeight="1">
      <c r="M657" s="2"/>
      <c r="N657" s="2"/>
      <c r="O657" s="2"/>
      <c r="P657" s="2"/>
      <c r="Q657" s="2"/>
    </row>
    <row r="658" ht="15.75" customHeight="1">
      <c r="M658" s="2"/>
      <c r="N658" s="2"/>
      <c r="O658" s="2"/>
      <c r="P658" s="2"/>
      <c r="Q658" s="2"/>
    </row>
    <row r="659" ht="15.75" customHeight="1">
      <c r="M659" s="2"/>
      <c r="N659" s="2"/>
      <c r="O659" s="2"/>
      <c r="P659" s="2"/>
      <c r="Q659" s="2"/>
    </row>
    <row r="660" ht="15.75" customHeight="1">
      <c r="M660" s="2"/>
      <c r="N660" s="2"/>
      <c r="O660" s="2"/>
      <c r="P660" s="2"/>
      <c r="Q660" s="2"/>
    </row>
    <row r="661" ht="15.75" customHeight="1">
      <c r="M661" s="2"/>
      <c r="N661" s="2"/>
      <c r="O661" s="2"/>
      <c r="P661" s="2"/>
      <c r="Q661" s="2"/>
    </row>
    <row r="662" ht="15.75" customHeight="1">
      <c r="M662" s="2"/>
      <c r="N662" s="2"/>
      <c r="O662" s="2"/>
      <c r="P662" s="2"/>
      <c r="Q662" s="2"/>
    </row>
    <row r="663" ht="15.75" customHeight="1">
      <c r="M663" s="2"/>
      <c r="N663" s="2"/>
      <c r="O663" s="2"/>
      <c r="P663" s="2"/>
      <c r="Q663" s="2"/>
    </row>
    <row r="664" ht="15.75" customHeight="1">
      <c r="M664" s="2"/>
      <c r="N664" s="2"/>
      <c r="O664" s="2"/>
      <c r="P664" s="2"/>
      <c r="Q664" s="2"/>
    </row>
    <row r="665" ht="15.75" customHeight="1">
      <c r="M665" s="2"/>
      <c r="N665" s="2"/>
      <c r="O665" s="2"/>
      <c r="P665" s="2"/>
      <c r="Q665" s="2"/>
    </row>
    <row r="666" ht="15.75" customHeight="1">
      <c r="M666" s="2"/>
      <c r="N666" s="2"/>
      <c r="O666" s="2"/>
      <c r="P666" s="2"/>
      <c r="Q666" s="2"/>
    </row>
    <row r="667" ht="15.75" customHeight="1">
      <c r="M667" s="2"/>
      <c r="N667" s="2"/>
      <c r="O667" s="2"/>
      <c r="P667" s="2"/>
      <c r="Q667" s="2"/>
    </row>
    <row r="668" ht="15.75" customHeight="1">
      <c r="M668" s="2"/>
      <c r="N668" s="2"/>
      <c r="O668" s="2"/>
      <c r="P668" s="2"/>
      <c r="Q668" s="2"/>
    </row>
    <row r="669" ht="15.75" customHeight="1">
      <c r="M669" s="2"/>
      <c r="N669" s="2"/>
      <c r="O669" s="2"/>
      <c r="P669" s="2"/>
      <c r="Q669" s="2"/>
    </row>
    <row r="670" ht="15.75" customHeight="1">
      <c r="M670" s="2"/>
      <c r="N670" s="2"/>
      <c r="O670" s="2"/>
      <c r="P670" s="2"/>
      <c r="Q670" s="2"/>
    </row>
    <row r="671" ht="15.75" customHeight="1">
      <c r="M671" s="2"/>
      <c r="N671" s="2"/>
      <c r="O671" s="2"/>
      <c r="P671" s="2"/>
      <c r="Q671" s="2"/>
    </row>
    <row r="672" ht="15.75" customHeight="1">
      <c r="M672" s="2"/>
      <c r="N672" s="2"/>
      <c r="O672" s="2"/>
      <c r="P672" s="2"/>
      <c r="Q672" s="2"/>
    </row>
    <row r="673" ht="15.75" customHeight="1">
      <c r="M673" s="2"/>
      <c r="N673" s="2"/>
      <c r="O673" s="2"/>
      <c r="P673" s="2"/>
      <c r="Q673" s="2"/>
    </row>
    <row r="674" ht="15.75" customHeight="1">
      <c r="M674" s="2"/>
      <c r="N674" s="2"/>
      <c r="O674" s="2"/>
      <c r="P674" s="2"/>
      <c r="Q674" s="2"/>
    </row>
    <row r="675" ht="15.75" customHeight="1">
      <c r="M675" s="2"/>
      <c r="N675" s="2"/>
      <c r="O675" s="2"/>
      <c r="P675" s="2"/>
      <c r="Q675" s="2"/>
    </row>
    <row r="676" ht="15.75" customHeight="1">
      <c r="M676" s="2"/>
      <c r="N676" s="2"/>
      <c r="O676" s="2"/>
      <c r="P676" s="2"/>
      <c r="Q676" s="2"/>
    </row>
    <row r="677" ht="15.75" customHeight="1">
      <c r="M677" s="2"/>
      <c r="N677" s="2"/>
      <c r="O677" s="2"/>
      <c r="P677" s="2"/>
      <c r="Q677" s="2"/>
    </row>
    <row r="678" ht="15.75" customHeight="1">
      <c r="M678" s="2"/>
      <c r="N678" s="2"/>
      <c r="O678" s="2"/>
      <c r="P678" s="2"/>
      <c r="Q678" s="2"/>
    </row>
    <row r="679" ht="15.75" customHeight="1">
      <c r="M679" s="2"/>
      <c r="N679" s="2"/>
      <c r="O679" s="2"/>
      <c r="P679" s="2"/>
      <c r="Q679" s="2"/>
    </row>
    <row r="680" ht="15.75" customHeight="1">
      <c r="M680" s="2"/>
      <c r="N680" s="2"/>
      <c r="O680" s="2"/>
      <c r="P680" s="2"/>
      <c r="Q680" s="2"/>
    </row>
    <row r="681" ht="15.75" customHeight="1">
      <c r="M681" s="2"/>
      <c r="N681" s="2"/>
      <c r="O681" s="2"/>
      <c r="P681" s="2"/>
      <c r="Q681" s="2"/>
    </row>
    <row r="682" ht="15.75" customHeight="1">
      <c r="M682" s="2"/>
      <c r="N682" s="2"/>
      <c r="O682" s="2"/>
      <c r="P682" s="2"/>
      <c r="Q682" s="2"/>
    </row>
    <row r="683" ht="15.75" customHeight="1">
      <c r="M683" s="2"/>
      <c r="N683" s="2"/>
      <c r="O683" s="2"/>
      <c r="P683" s="2"/>
      <c r="Q683" s="2"/>
    </row>
    <row r="684" ht="15.75" customHeight="1">
      <c r="M684" s="2"/>
      <c r="N684" s="2"/>
      <c r="O684" s="2"/>
      <c r="P684" s="2"/>
      <c r="Q684" s="2"/>
    </row>
    <row r="685" ht="15.75" customHeight="1">
      <c r="M685" s="2"/>
      <c r="N685" s="2"/>
      <c r="O685" s="2"/>
      <c r="P685" s="2"/>
      <c r="Q685" s="2"/>
    </row>
    <row r="686" ht="15.75" customHeight="1">
      <c r="M686" s="2"/>
      <c r="N686" s="2"/>
      <c r="O686" s="2"/>
      <c r="P686" s="2"/>
      <c r="Q686" s="2"/>
    </row>
    <row r="687" ht="15.75" customHeight="1">
      <c r="M687" s="2"/>
      <c r="N687" s="2"/>
      <c r="O687" s="2"/>
      <c r="P687" s="2"/>
      <c r="Q687" s="2"/>
    </row>
    <row r="688" ht="15.75" customHeight="1">
      <c r="M688" s="2"/>
      <c r="N688" s="2"/>
      <c r="O688" s="2"/>
      <c r="P688" s="2"/>
      <c r="Q688" s="2"/>
    </row>
    <row r="689" ht="15.75" customHeight="1">
      <c r="M689" s="2"/>
      <c r="N689" s="2"/>
      <c r="O689" s="2"/>
      <c r="P689" s="2"/>
      <c r="Q689" s="2"/>
    </row>
    <row r="690" ht="15.75" customHeight="1">
      <c r="M690" s="2"/>
      <c r="N690" s="2"/>
      <c r="O690" s="2"/>
      <c r="P690" s="2"/>
      <c r="Q690" s="2"/>
    </row>
    <row r="691" ht="15.75" customHeight="1">
      <c r="M691" s="2"/>
      <c r="N691" s="2"/>
      <c r="O691" s="2"/>
      <c r="P691" s="2"/>
      <c r="Q691" s="2"/>
    </row>
    <row r="692" ht="15.75" customHeight="1">
      <c r="M692" s="2"/>
      <c r="N692" s="2"/>
      <c r="O692" s="2"/>
      <c r="P692" s="2"/>
      <c r="Q692" s="2"/>
    </row>
    <row r="693" ht="15.75" customHeight="1">
      <c r="M693" s="2"/>
      <c r="N693" s="2"/>
      <c r="O693" s="2"/>
      <c r="P693" s="2"/>
      <c r="Q693" s="2"/>
    </row>
    <row r="694" ht="15.75" customHeight="1">
      <c r="M694" s="2"/>
      <c r="N694" s="2"/>
      <c r="O694" s="2"/>
      <c r="P694" s="2"/>
      <c r="Q694" s="2"/>
    </row>
    <row r="695" ht="15.75" customHeight="1">
      <c r="M695" s="2"/>
      <c r="N695" s="2"/>
      <c r="O695" s="2"/>
      <c r="P695" s="2"/>
      <c r="Q695" s="2"/>
    </row>
    <row r="696" ht="15.75" customHeight="1">
      <c r="M696" s="2"/>
      <c r="N696" s="2"/>
      <c r="O696" s="2"/>
      <c r="P696" s="2"/>
      <c r="Q696" s="2"/>
    </row>
    <row r="697" ht="15.75" customHeight="1">
      <c r="M697" s="2"/>
      <c r="N697" s="2"/>
      <c r="O697" s="2"/>
      <c r="P697" s="2"/>
      <c r="Q697" s="2"/>
    </row>
    <row r="698" ht="15.75" customHeight="1">
      <c r="M698" s="2"/>
      <c r="N698" s="2"/>
      <c r="O698" s="2"/>
      <c r="P698" s="2"/>
      <c r="Q698" s="2"/>
    </row>
    <row r="699" ht="15.75" customHeight="1">
      <c r="M699" s="2"/>
      <c r="N699" s="2"/>
      <c r="O699" s="2"/>
      <c r="P699" s="2"/>
      <c r="Q699" s="2"/>
    </row>
    <row r="700" ht="15.75" customHeight="1">
      <c r="M700" s="2"/>
      <c r="N700" s="2"/>
      <c r="O700" s="2"/>
      <c r="P700" s="2"/>
      <c r="Q700" s="2"/>
    </row>
    <row r="701" ht="15.75" customHeight="1">
      <c r="M701" s="2"/>
      <c r="N701" s="2"/>
      <c r="O701" s="2"/>
      <c r="P701" s="2"/>
      <c r="Q701" s="2"/>
    </row>
    <row r="702" ht="15.75" customHeight="1">
      <c r="M702" s="2"/>
      <c r="N702" s="2"/>
      <c r="O702" s="2"/>
      <c r="P702" s="2"/>
      <c r="Q702" s="2"/>
    </row>
    <row r="703" ht="15.75" customHeight="1">
      <c r="M703" s="2"/>
      <c r="N703" s="2"/>
      <c r="O703" s="2"/>
      <c r="P703" s="2"/>
      <c r="Q703" s="2"/>
    </row>
    <row r="704" ht="15.75" customHeight="1">
      <c r="M704" s="2"/>
      <c r="N704" s="2"/>
      <c r="O704" s="2"/>
      <c r="P704" s="2"/>
      <c r="Q704" s="2"/>
    </row>
    <row r="705" ht="15.75" customHeight="1">
      <c r="M705" s="2"/>
      <c r="N705" s="2"/>
      <c r="O705" s="2"/>
      <c r="P705" s="2"/>
      <c r="Q705" s="2"/>
    </row>
    <row r="706" ht="15.75" customHeight="1">
      <c r="M706" s="2"/>
      <c r="N706" s="2"/>
      <c r="O706" s="2"/>
      <c r="P706" s="2"/>
      <c r="Q706" s="2"/>
    </row>
    <row r="707" ht="15.75" customHeight="1">
      <c r="M707" s="2"/>
      <c r="N707" s="2"/>
      <c r="O707" s="2"/>
      <c r="P707" s="2"/>
      <c r="Q707" s="2"/>
    </row>
    <row r="708" ht="15.75" customHeight="1">
      <c r="M708" s="2"/>
      <c r="N708" s="2"/>
      <c r="O708" s="2"/>
      <c r="P708" s="2"/>
      <c r="Q708" s="2"/>
    </row>
    <row r="709" ht="15.75" customHeight="1">
      <c r="M709" s="2"/>
      <c r="N709" s="2"/>
      <c r="O709" s="2"/>
      <c r="P709" s="2"/>
      <c r="Q709" s="2"/>
    </row>
    <row r="710" ht="15.75" customHeight="1">
      <c r="M710" s="2"/>
      <c r="N710" s="2"/>
      <c r="O710" s="2"/>
      <c r="P710" s="2"/>
      <c r="Q710" s="2"/>
    </row>
    <row r="711" ht="15.75" customHeight="1">
      <c r="M711" s="2"/>
      <c r="N711" s="2"/>
      <c r="O711" s="2"/>
      <c r="P711" s="2"/>
      <c r="Q711" s="2"/>
    </row>
    <row r="712" ht="15.75" customHeight="1">
      <c r="M712" s="2"/>
      <c r="N712" s="2"/>
      <c r="O712" s="2"/>
      <c r="P712" s="2"/>
      <c r="Q712" s="2"/>
    </row>
    <row r="713" ht="15.75" customHeight="1">
      <c r="M713" s="2"/>
      <c r="N713" s="2"/>
      <c r="O713" s="2"/>
      <c r="P713" s="2"/>
      <c r="Q713" s="2"/>
    </row>
    <row r="714" ht="15.75" customHeight="1">
      <c r="M714" s="2"/>
      <c r="N714" s="2"/>
      <c r="O714" s="2"/>
      <c r="P714" s="2"/>
      <c r="Q714" s="2"/>
    </row>
    <row r="715" ht="15.75" customHeight="1">
      <c r="M715" s="2"/>
      <c r="N715" s="2"/>
      <c r="O715" s="2"/>
      <c r="P715" s="2"/>
      <c r="Q715" s="2"/>
    </row>
    <row r="716" ht="15.75" customHeight="1">
      <c r="M716" s="2"/>
      <c r="N716" s="2"/>
      <c r="O716" s="2"/>
      <c r="P716" s="2"/>
      <c r="Q716" s="2"/>
    </row>
    <row r="717" ht="15.75" customHeight="1">
      <c r="M717" s="2"/>
      <c r="N717" s="2"/>
      <c r="O717" s="2"/>
      <c r="P717" s="2"/>
      <c r="Q717" s="2"/>
    </row>
    <row r="718" ht="15.75" customHeight="1">
      <c r="M718" s="2"/>
      <c r="N718" s="2"/>
      <c r="O718" s="2"/>
      <c r="P718" s="2"/>
      <c r="Q718" s="2"/>
    </row>
    <row r="719" ht="15.75" customHeight="1">
      <c r="M719" s="2"/>
      <c r="N719" s="2"/>
      <c r="O719" s="2"/>
      <c r="P719" s="2"/>
      <c r="Q719" s="2"/>
    </row>
    <row r="720" ht="15.75" customHeight="1">
      <c r="M720" s="2"/>
      <c r="N720" s="2"/>
      <c r="O720" s="2"/>
      <c r="P720" s="2"/>
      <c r="Q720" s="2"/>
    </row>
    <row r="721" ht="15.75" customHeight="1">
      <c r="M721" s="2"/>
      <c r="N721" s="2"/>
      <c r="O721" s="2"/>
      <c r="P721" s="2"/>
      <c r="Q721" s="2"/>
    </row>
    <row r="722" ht="15.75" customHeight="1">
      <c r="M722" s="2"/>
      <c r="N722" s="2"/>
      <c r="O722" s="2"/>
      <c r="P722" s="2"/>
      <c r="Q722" s="2"/>
    </row>
    <row r="723" ht="15.75" customHeight="1">
      <c r="M723" s="2"/>
      <c r="N723" s="2"/>
      <c r="O723" s="2"/>
      <c r="P723" s="2"/>
      <c r="Q723" s="2"/>
    </row>
    <row r="724" ht="15.75" customHeight="1">
      <c r="M724" s="2"/>
      <c r="N724" s="2"/>
      <c r="O724" s="2"/>
      <c r="P724" s="2"/>
      <c r="Q724" s="2"/>
    </row>
    <row r="725" ht="15.75" customHeight="1">
      <c r="M725" s="2"/>
      <c r="N725" s="2"/>
      <c r="O725" s="2"/>
      <c r="P725" s="2"/>
      <c r="Q725" s="2"/>
    </row>
    <row r="726" ht="15.75" customHeight="1">
      <c r="M726" s="2"/>
      <c r="N726" s="2"/>
      <c r="O726" s="2"/>
      <c r="P726" s="2"/>
      <c r="Q726" s="2"/>
    </row>
    <row r="727" ht="15.75" customHeight="1">
      <c r="M727" s="2"/>
      <c r="N727" s="2"/>
      <c r="O727" s="2"/>
      <c r="P727" s="2"/>
      <c r="Q727" s="2"/>
    </row>
    <row r="728" ht="15.75" customHeight="1">
      <c r="M728" s="2"/>
      <c r="N728" s="2"/>
      <c r="O728" s="2"/>
      <c r="P728" s="2"/>
      <c r="Q728" s="2"/>
    </row>
    <row r="729" ht="15.75" customHeight="1">
      <c r="M729" s="2"/>
      <c r="N729" s="2"/>
      <c r="O729" s="2"/>
      <c r="P729" s="2"/>
      <c r="Q729" s="2"/>
    </row>
    <row r="730" ht="15.75" customHeight="1">
      <c r="M730" s="2"/>
      <c r="N730" s="2"/>
      <c r="O730" s="2"/>
      <c r="P730" s="2"/>
      <c r="Q730" s="2"/>
    </row>
    <row r="731" ht="15.75" customHeight="1">
      <c r="M731" s="2"/>
      <c r="N731" s="2"/>
      <c r="O731" s="2"/>
      <c r="P731" s="2"/>
      <c r="Q731" s="2"/>
    </row>
    <row r="732" ht="15.75" customHeight="1">
      <c r="M732" s="2"/>
      <c r="N732" s="2"/>
      <c r="O732" s="2"/>
      <c r="P732" s="2"/>
      <c r="Q732" s="2"/>
    </row>
    <row r="733" ht="15.75" customHeight="1">
      <c r="M733" s="2"/>
      <c r="N733" s="2"/>
      <c r="O733" s="2"/>
      <c r="P733" s="2"/>
      <c r="Q733" s="2"/>
    </row>
    <row r="734" ht="15.75" customHeight="1">
      <c r="M734" s="2"/>
      <c r="N734" s="2"/>
      <c r="O734" s="2"/>
      <c r="P734" s="2"/>
      <c r="Q734" s="2"/>
    </row>
    <row r="735" ht="15.75" customHeight="1">
      <c r="M735" s="2"/>
      <c r="N735" s="2"/>
      <c r="O735" s="2"/>
      <c r="P735" s="2"/>
      <c r="Q735" s="2"/>
    </row>
    <row r="736" ht="15.75" customHeight="1">
      <c r="M736" s="2"/>
      <c r="N736" s="2"/>
      <c r="O736" s="2"/>
      <c r="P736" s="2"/>
      <c r="Q736" s="2"/>
    </row>
    <row r="737" ht="15.75" customHeight="1">
      <c r="M737" s="2"/>
      <c r="N737" s="2"/>
      <c r="O737" s="2"/>
      <c r="P737" s="2"/>
      <c r="Q737" s="2"/>
    </row>
    <row r="738" ht="15.75" customHeight="1">
      <c r="M738" s="2"/>
      <c r="N738" s="2"/>
      <c r="O738" s="2"/>
      <c r="P738" s="2"/>
      <c r="Q738" s="2"/>
    </row>
    <row r="739" ht="15.75" customHeight="1">
      <c r="M739" s="2"/>
      <c r="N739" s="2"/>
      <c r="O739" s="2"/>
      <c r="P739" s="2"/>
      <c r="Q739" s="2"/>
    </row>
    <row r="740" ht="15.75" customHeight="1">
      <c r="M740" s="2"/>
      <c r="N740" s="2"/>
      <c r="O740" s="2"/>
      <c r="P740" s="2"/>
      <c r="Q740" s="2"/>
    </row>
    <row r="741" ht="15.75" customHeight="1">
      <c r="M741" s="2"/>
      <c r="N741" s="2"/>
      <c r="O741" s="2"/>
      <c r="P741" s="2"/>
      <c r="Q741" s="2"/>
    </row>
    <row r="742" ht="15.75" customHeight="1">
      <c r="M742" s="2"/>
      <c r="N742" s="2"/>
      <c r="O742" s="2"/>
      <c r="P742" s="2"/>
      <c r="Q742" s="2"/>
    </row>
    <row r="743" ht="15.75" customHeight="1">
      <c r="M743" s="2"/>
      <c r="N743" s="2"/>
      <c r="O743" s="2"/>
      <c r="P743" s="2"/>
      <c r="Q743" s="2"/>
    </row>
    <row r="744" ht="15.75" customHeight="1">
      <c r="M744" s="2"/>
      <c r="N744" s="2"/>
      <c r="O744" s="2"/>
      <c r="P744" s="2"/>
      <c r="Q744" s="2"/>
    </row>
    <row r="745" ht="15.75" customHeight="1">
      <c r="M745" s="2"/>
      <c r="N745" s="2"/>
      <c r="O745" s="2"/>
      <c r="P745" s="2"/>
      <c r="Q745" s="2"/>
    </row>
    <row r="746" ht="15.75" customHeight="1">
      <c r="M746" s="2"/>
      <c r="N746" s="2"/>
      <c r="O746" s="2"/>
      <c r="P746" s="2"/>
      <c r="Q746" s="2"/>
    </row>
    <row r="747" ht="15.75" customHeight="1">
      <c r="M747" s="2"/>
      <c r="N747" s="2"/>
      <c r="O747" s="2"/>
      <c r="P747" s="2"/>
      <c r="Q747" s="2"/>
    </row>
    <row r="748" ht="15.75" customHeight="1">
      <c r="M748" s="2"/>
      <c r="N748" s="2"/>
      <c r="O748" s="2"/>
      <c r="P748" s="2"/>
      <c r="Q748" s="2"/>
    </row>
    <row r="749" ht="15.75" customHeight="1">
      <c r="M749" s="2"/>
      <c r="N749" s="2"/>
      <c r="O749" s="2"/>
      <c r="P749" s="2"/>
      <c r="Q749" s="2"/>
    </row>
    <row r="750" ht="15.75" customHeight="1">
      <c r="M750" s="2"/>
      <c r="N750" s="2"/>
      <c r="O750" s="2"/>
      <c r="P750" s="2"/>
      <c r="Q750" s="2"/>
    </row>
    <row r="751" ht="15.75" customHeight="1">
      <c r="M751" s="2"/>
      <c r="N751" s="2"/>
      <c r="O751" s="2"/>
      <c r="P751" s="2"/>
      <c r="Q751" s="2"/>
    </row>
    <row r="752" ht="15.75" customHeight="1">
      <c r="M752" s="2"/>
      <c r="N752" s="2"/>
      <c r="O752" s="2"/>
      <c r="P752" s="2"/>
      <c r="Q752" s="2"/>
    </row>
    <row r="753" ht="15.75" customHeight="1">
      <c r="M753" s="2"/>
      <c r="N753" s="2"/>
      <c r="O753" s="2"/>
      <c r="P753" s="2"/>
      <c r="Q753" s="2"/>
    </row>
    <row r="754" ht="15.75" customHeight="1">
      <c r="M754" s="2"/>
      <c r="N754" s="2"/>
      <c r="O754" s="2"/>
      <c r="P754" s="2"/>
      <c r="Q754" s="2"/>
    </row>
    <row r="755" ht="15.75" customHeight="1">
      <c r="M755" s="2"/>
      <c r="N755" s="2"/>
      <c r="O755" s="2"/>
      <c r="P755" s="2"/>
      <c r="Q755" s="2"/>
    </row>
    <row r="756" ht="15.75" customHeight="1">
      <c r="M756" s="2"/>
      <c r="N756" s="2"/>
      <c r="O756" s="2"/>
      <c r="P756" s="2"/>
      <c r="Q756" s="2"/>
    </row>
    <row r="757" ht="15.75" customHeight="1">
      <c r="M757" s="2"/>
      <c r="N757" s="2"/>
      <c r="O757" s="2"/>
      <c r="P757" s="2"/>
      <c r="Q757" s="2"/>
    </row>
    <row r="758" ht="15.75" customHeight="1">
      <c r="M758" s="2"/>
      <c r="N758" s="2"/>
      <c r="O758" s="2"/>
      <c r="P758" s="2"/>
      <c r="Q758" s="2"/>
    </row>
    <row r="759" ht="15.75" customHeight="1">
      <c r="M759" s="2"/>
      <c r="N759" s="2"/>
      <c r="O759" s="2"/>
      <c r="P759" s="2"/>
      <c r="Q759" s="2"/>
    </row>
    <row r="760" ht="15.75" customHeight="1">
      <c r="M760" s="2"/>
      <c r="N760" s="2"/>
      <c r="O760" s="2"/>
      <c r="P760" s="2"/>
      <c r="Q760" s="2"/>
    </row>
    <row r="761" ht="15.75" customHeight="1">
      <c r="M761" s="2"/>
      <c r="N761" s="2"/>
      <c r="O761" s="2"/>
      <c r="P761" s="2"/>
      <c r="Q761" s="2"/>
    </row>
    <row r="762" ht="15.75" customHeight="1">
      <c r="M762" s="2"/>
      <c r="N762" s="2"/>
      <c r="O762" s="2"/>
      <c r="P762" s="2"/>
      <c r="Q762" s="2"/>
    </row>
    <row r="763" ht="15.75" customHeight="1">
      <c r="M763" s="2"/>
      <c r="N763" s="2"/>
      <c r="O763" s="2"/>
      <c r="P763" s="2"/>
      <c r="Q763" s="2"/>
    </row>
    <row r="764" ht="15.75" customHeight="1">
      <c r="M764" s="2"/>
      <c r="N764" s="2"/>
      <c r="O764" s="2"/>
      <c r="P764" s="2"/>
      <c r="Q764" s="2"/>
    </row>
    <row r="765" ht="15.75" customHeight="1">
      <c r="M765" s="2"/>
      <c r="N765" s="2"/>
      <c r="O765" s="2"/>
      <c r="P765" s="2"/>
      <c r="Q765" s="2"/>
    </row>
    <row r="766" ht="15.75" customHeight="1">
      <c r="M766" s="2"/>
      <c r="N766" s="2"/>
      <c r="O766" s="2"/>
      <c r="P766" s="2"/>
      <c r="Q766" s="2"/>
    </row>
    <row r="767" ht="15.75" customHeight="1">
      <c r="M767" s="2"/>
      <c r="N767" s="2"/>
      <c r="O767" s="2"/>
      <c r="P767" s="2"/>
      <c r="Q767" s="2"/>
    </row>
    <row r="768" ht="15.75" customHeight="1">
      <c r="M768" s="2"/>
      <c r="N768" s="2"/>
      <c r="O768" s="2"/>
      <c r="P768" s="2"/>
      <c r="Q768" s="2"/>
    </row>
    <row r="769" ht="15.75" customHeight="1">
      <c r="M769" s="2"/>
      <c r="N769" s="2"/>
      <c r="O769" s="2"/>
      <c r="P769" s="2"/>
      <c r="Q769" s="2"/>
    </row>
    <row r="770" ht="15.75" customHeight="1">
      <c r="M770" s="2"/>
      <c r="N770" s="2"/>
      <c r="O770" s="2"/>
      <c r="P770" s="2"/>
      <c r="Q770" s="2"/>
    </row>
    <row r="771" ht="15.75" customHeight="1">
      <c r="M771" s="2"/>
      <c r="N771" s="2"/>
      <c r="O771" s="2"/>
      <c r="P771" s="2"/>
      <c r="Q771" s="2"/>
    </row>
    <row r="772" ht="15.75" customHeight="1">
      <c r="M772" s="2"/>
      <c r="N772" s="2"/>
      <c r="O772" s="2"/>
      <c r="P772" s="2"/>
      <c r="Q772" s="2"/>
    </row>
    <row r="773" ht="15.75" customHeight="1">
      <c r="M773" s="2"/>
      <c r="N773" s="2"/>
      <c r="O773" s="2"/>
      <c r="P773" s="2"/>
      <c r="Q773" s="2"/>
    </row>
    <row r="774" ht="15.75" customHeight="1">
      <c r="M774" s="2"/>
      <c r="N774" s="2"/>
      <c r="O774" s="2"/>
      <c r="P774" s="2"/>
      <c r="Q774" s="2"/>
    </row>
    <row r="775" ht="15.75" customHeight="1">
      <c r="M775" s="2"/>
      <c r="N775" s="2"/>
      <c r="O775" s="2"/>
      <c r="P775" s="2"/>
      <c r="Q775" s="2"/>
    </row>
    <row r="776" ht="15.75" customHeight="1">
      <c r="M776" s="2"/>
      <c r="N776" s="2"/>
      <c r="O776" s="2"/>
      <c r="P776" s="2"/>
      <c r="Q776" s="2"/>
    </row>
    <row r="777" ht="15.75" customHeight="1">
      <c r="M777" s="2"/>
      <c r="N777" s="2"/>
      <c r="O777" s="2"/>
      <c r="P777" s="2"/>
      <c r="Q777" s="2"/>
    </row>
    <row r="778" ht="15.75" customHeight="1">
      <c r="M778" s="2"/>
      <c r="N778" s="2"/>
      <c r="O778" s="2"/>
      <c r="P778" s="2"/>
      <c r="Q778" s="2"/>
    </row>
    <row r="779" ht="15.75" customHeight="1">
      <c r="M779" s="2"/>
      <c r="N779" s="2"/>
      <c r="O779" s="2"/>
      <c r="P779" s="2"/>
      <c r="Q779" s="2"/>
    </row>
    <row r="780" ht="15.75" customHeight="1">
      <c r="M780" s="2"/>
      <c r="N780" s="2"/>
      <c r="O780" s="2"/>
      <c r="P780" s="2"/>
      <c r="Q780" s="2"/>
    </row>
    <row r="781" ht="15.75" customHeight="1">
      <c r="M781" s="2"/>
      <c r="N781" s="2"/>
      <c r="O781" s="2"/>
      <c r="P781" s="2"/>
      <c r="Q781" s="2"/>
    </row>
    <row r="782" ht="15.75" customHeight="1">
      <c r="M782" s="2"/>
      <c r="N782" s="2"/>
      <c r="O782" s="2"/>
      <c r="P782" s="2"/>
      <c r="Q782" s="2"/>
    </row>
    <row r="783" ht="15.75" customHeight="1">
      <c r="M783" s="2"/>
      <c r="N783" s="2"/>
      <c r="O783" s="2"/>
      <c r="P783" s="2"/>
      <c r="Q783" s="2"/>
    </row>
    <row r="784" ht="15.75" customHeight="1">
      <c r="M784" s="2"/>
      <c r="N784" s="2"/>
      <c r="O784" s="2"/>
      <c r="P784" s="2"/>
      <c r="Q784" s="2"/>
    </row>
    <row r="785" ht="15.75" customHeight="1">
      <c r="M785" s="2"/>
      <c r="N785" s="2"/>
      <c r="O785" s="2"/>
      <c r="P785" s="2"/>
      <c r="Q785" s="2"/>
    </row>
    <row r="786" ht="15.75" customHeight="1">
      <c r="M786" s="2"/>
      <c r="N786" s="2"/>
      <c r="O786" s="2"/>
      <c r="P786" s="2"/>
      <c r="Q786" s="2"/>
    </row>
    <row r="787" ht="15.75" customHeight="1">
      <c r="M787" s="2"/>
      <c r="N787" s="2"/>
      <c r="O787" s="2"/>
      <c r="P787" s="2"/>
      <c r="Q787" s="2"/>
    </row>
    <row r="788" ht="15.75" customHeight="1">
      <c r="M788" s="2"/>
      <c r="N788" s="2"/>
      <c r="O788" s="2"/>
      <c r="P788" s="2"/>
      <c r="Q788" s="2"/>
    </row>
    <row r="789" ht="15.75" customHeight="1">
      <c r="M789" s="2"/>
      <c r="N789" s="2"/>
      <c r="O789" s="2"/>
      <c r="P789" s="2"/>
      <c r="Q789" s="2"/>
    </row>
    <row r="790" ht="15.75" customHeight="1">
      <c r="M790" s="2"/>
      <c r="N790" s="2"/>
      <c r="O790" s="2"/>
      <c r="P790" s="2"/>
      <c r="Q790" s="2"/>
    </row>
    <row r="791" ht="15.75" customHeight="1">
      <c r="M791" s="2"/>
      <c r="N791" s="2"/>
      <c r="O791" s="2"/>
      <c r="P791" s="2"/>
      <c r="Q791" s="2"/>
    </row>
    <row r="792" ht="15.75" customHeight="1">
      <c r="M792" s="2"/>
      <c r="N792" s="2"/>
      <c r="O792" s="2"/>
      <c r="P792" s="2"/>
      <c r="Q792" s="2"/>
    </row>
    <row r="793" ht="15.75" customHeight="1">
      <c r="M793" s="2"/>
      <c r="N793" s="2"/>
      <c r="O793" s="2"/>
      <c r="P793" s="2"/>
      <c r="Q793" s="2"/>
    </row>
    <row r="794" ht="15.75" customHeight="1">
      <c r="M794" s="2"/>
      <c r="N794" s="2"/>
      <c r="O794" s="2"/>
      <c r="P794" s="2"/>
      <c r="Q794" s="2"/>
    </row>
    <row r="795" ht="15.75" customHeight="1">
      <c r="M795" s="2"/>
      <c r="N795" s="2"/>
      <c r="O795" s="2"/>
      <c r="P795" s="2"/>
      <c r="Q795" s="2"/>
    </row>
    <row r="796" ht="15.75" customHeight="1">
      <c r="M796" s="2"/>
      <c r="N796" s="2"/>
      <c r="O796" s="2"/>
      <c r="P796" s="2"/>
      <c r="Q796" s="2"/>
    </row>
    <row r="797" ht="15.75" customHeight="1">
      <c r="M797" s="2"/>
      <c r="N797" s="2"/>
      <c r="O797" s="2"/>
      <c r="P797" s="2"/>
      <c r="Q797" s="2"/>
    </row>
    <row r="798" ht="15.75" customHeight="1">
      <c r="M798" s="2"/>
      <c r="N798" s="2"/>
      <c r="O798" s="2"/>
      <c r="P798" s="2"/>
      <c r="Q798" s="2"/>
    </row>
    <row r="799" ht="15.75" customHeight="1">
      <c r="M799" s="2"/>
      <c r="N799" s="2"/>
      <c r="O799" s="2"/>
      <c r="P799" s="2"/>
      <c r="Q799" s="2"/>
    </row>
    <row r="800" ht="15.75" customHeight="1">
      <c r="M800" s="2"/>
      <c r="N800" s="2"/>
      <c r="O800" s="2"/>
      <c r="P800" s="2"/>
      <c r="Q800" s="2"/>
    </row>
    <row r="801" ht="15.75" customHeight="1">
      <c r="M801" s="2"/>
      <c r="N801" s="2"/>
      <c r="O801" s="2"/>
      <c r="P801" s="2"/>
      <c r="Q801" s="2"/>
    </row>
    <row r="802" ht="15.75" customHeight="1">
      <c r="M802" s="2"/>
      <c r="N802" s="2"/>
      <c r="O802" s="2"/>
      <c r="P802" s="2"/>
      <c r="Q802" s="2"/>
    </row>
    <row r="803" ht="15.75" customHeight="1">
      <c r="M803" s="2"/>
      <c r="N803" s="2"/>
      <c r="O803" s="2"/>
      <c r="P803" s="2"/>
      <c r="Q803" s="2"/>
    </row>
    <row r="804" ht="15.75" customHeight="1">
      <c r="M804" s="2"/>
      <c r="N804" s="2"/>
      <c r="O804" s="2"/>
      <c r="P804" s="2"/>
      <c r="Q804" s="2"/>
    </row>
    <row r="805" ht="15.75" customHeight="1">
      <c r="M805" s="2"/>
      <c r="N805" s="2"/>
      <c r="O805" s="2"/>
      <c r="P805" s="2"/>
      <c r="Q805" s="2"/>
    </row>
    <row r="806" ht="15.75" customHeight="1">
      <c r="M806" s="2"/>
      <c r="N806" s="2"/>
      <c r="O806" s="2"/>
      <c r="P806" s="2"/>
      <c r="Q806" s="2"/>
    </row>
    <row r="807" ht="15.75" customHeight="1">
      <c r="M807" s="2"/>
      <c r="N807" s="2"/>
      <c r="O807" s="2"/>
      <c r="P807" s="2"/>
      <c r="Q807" s="2"/>
    </row>
    <row r="808" ht="15.75" customHeight="1">
      <c r="M808" s="2"/>
      <c r="N808" s="2"/>
      <c r="O808" s="2"/>
      <c r="P808" s="2"/>
      <c r="Q808" s="2"/>
    </row>
    <row r="809" ht="15.75" customHeight="1">
      <c r="M809" s="2"/>
      <c r="N809" s="2"/>
      <c r="O809" s="2"/>
      <c r="P809" s="2"/>
      <c r="Q809" s="2"/>
    </row>
    <row r="810" ht="15.75" customHeight="1">
      <c r="M810" s="2"/>
      <c r="N810" s="2"/>
      <c r="O810" s="2"/>
      <c r="P810" s="2"/>
      <c r="Q810" s="2"/>
    </row>
    <row r="811" ht="15.75" customHeight="1">
      <c r="M811" s="2"/>
      <c r="N811" s="2"/>
      <c r="O811" s="2"/>
      <c r="P811" s="2"/>
      <c r="Q811" s="2"/>
    </row>
    <row r="812" ht="15.75" customHeight="1">
      <c r="M812" s="2"/>
      <c r="N812" s="2"/>
      <c r="O812" s="2"/>
      <c r="P812" s="2"/>
      <c r="Q812" s="2"/>
    </row>
    <row r="813" ht="15.75" customHeight="1">
      <c r="M813" s="2"/>
      <c r="N813" s="2"/>
      <c r="O813" s="2"/>
      <c r="P813" s="2"/>
      <c r="Q813" s="2"/>
    </row>
    <row r="814" ht="15.75" customHeight="1">
      <c r="M814" s="2"/>
      <c r="N814" s="2"/>
      <c r="O814" s="2"/>
      <c r="P814" s="2"/>
      <c r="Q814" s="2"/>
    </row>
    <row r="815" ht="15.75" customHeight="1">
      <c r="M815" s="2"/>
      <c r="N815" s="2"/>
      <c r="O815" s="2"/>
      <c r="P815" s="2"/>
      <c r="Q815" s="2"/>
    </row>
    <row r="816" ht="15.75" customHeight="1">
      <c r="M816" s="2"/>
      <c r="N816" s="2"/>
      <c r="O816" s="2"/>
      <c r="P816" s="2"/>
      <c r="Q816" s="2"/>
    </row>
    <row r="817" ht="15.75" customHeight="1">
      <c r="M817" s="2"/>
      <c r="N817" s="2"/>
      <c r="O817" s="2"/>
      <c r="P817" s="2"/>
      <c r="Q817" s="2"/>
    </row>
    <row r="818" ht="15.75" customHeight="1">
      <c r="M818" s="2"/>
      <c r="N818" s="2"/>
      <c r="O818" s="2"/>
      <c r="P818" s="2"/>
      <c r="Q818" s="2"/>
    </row>
    <row r="819" ht="15.75" customHeight="1">
      <c r="M819" s="2"/>
      <c r="N819" s="2"/>
      <c r="O819" s="2"/>
      <c r="P819" s="2"/>
      <c r="Q819" s="2"/>
    </row>
    <row r="820" ht="15.75" customHeight="1">
      <c r="M820" s="2"/>
      <c r="N820" s="2"/>
      <c r="O820" s="2"/>
      <c r="P820" s="2"/>
      <c r="Q820" s="2"/>
    </row>
    <row r="821" ht="15.75" customHeight="1">
      <c r="M821" s="2"/>
      <c r="N821" s="2"/>
      <c r="O821" s="2"/>
      <c r="P821" s="2"/>
      <c r="Q821" s="2"/>
    </row>
    <row r="822" ht="15.75" customHeight="1">
      <c r="M822" s="2"/>
      <c r="N822" s="2"/>
      <c r="O822" s="2"/>
      <c r="P822" s="2"/>
      <c r="Q822" s="2"/>
    </row>
    <row r="823" ht="15.75" customHeight="1">
      <c r="M823" s="2"/>
      <c r="N823" s="2"/>
      <c r="O823" s="2"/>
      <c r="P823" s="2"/>
      <c r="Q823" s="2"/>
    </row>
    <row r="824" ht="15.75" customHeight="1">
      <c r="M824" s="2"/>
      <c r="N824" s="2"/>
      <c r="O824" s="2"/>
      <c r="P824" s="2"/>
      <c r="Q824" s="2"/>
    </row>
    <row r="825" ht="15.75" customHeight="1">
      <c r="M825" s="2"/>
      <c r="N825" s="2"/>
      <c r="O825" s="2"/>
      <c r="P825" s="2"/>
      <c r="Q825" s="2"/>
    </row>
    <row r="826" ht="15.75" customHeight="1">
      <c r="M826" s="2"/>
      <c r="N826" s="2"/>
      <c r="O826" s="2"/>
      <c r="P826" s="2"/>
      <c r="Q826" s="2"/>
    </row>
    <row r="827" ht="15.75" customHeight="1">
      <c r="M827" s="2"/>
      <c r="N827" s="2"/>
      <c r="O827" s="2"/>
      <c r="P827" s="2"/>
      <c r="Q827" s="2"/>
    </row>
    <row r="828" ht="15.75" customHeight="1">
      <c r="M828" s="2"/>
      <c r="N828" s="2"/>
      <c r="O828" s="2"/>
      <c r="P828" s="2"/>
      <c r="Q828" s="2"/>
    </row>
    <row r="829" ht="15.75" customHeight="1">
      <c r="M829" s="2"/>
      <c r="N829" s="2"/>
      <c r="O829" s="2"/>
      <c r="P829" s="2"/>
      <c r="Q829" s="2"/>
    </row>
    <row r="830" ht="15.75" customHeight="1">
      <c r="M830" s="2"/>
      <c r="N830" s="2"/>
      <c r="O830" s="2"/>
      <c r="P830" s="2"/>
      <c r="Q830" s="2"/>
    </row>
    <row r="831" ht="15.75" customHeight="1">
      <c r="M831" s="2"/>
      <c r="N831" s="2"/>
      <c r="O831" s="2"/>
      <c r="P831" s="2"/>
      <c r="Q831" s="2"/>
    </row>
    <row r="832" ht="15.75" customHeight="1">
      <c r="M832" s="2"/>
      <c r="N832" s="2"/>
      <c r="O832" s="2"/>
      <c r="P832" s="2"/>
      <c r="Q832" s="2"/>
    </row>
    <row r="833" ht="15.75" customHeight="1">
      <c r="M833" s="2"/>
      <c r="N833" s="2"/>
      <c r="O833" s="2"/>
      <c r="P833" s="2"/>
      <c r="Q833" s="2"/>
    </row>
    <row r="834" ht="15.75" customHeight="1">
      <c r="M834" s="2"/>
      <c r="N834" s="2"/>
      <c r="O834" s="2"/>
      <c r="P834" s="2"/>
      <c r="Q834" s="2"/>
    </row>
    <row r="835" ht="15.75" customHeight="1">
      <c r="M835" s="2"/>
      <c r="N835" s="2"/>
      <c r="O835" s="2"/>
      <c r="P835" s="2"/>
      <c r="Q835" s="2"/>
    </row>
    <row r="836" ht="15.75" customHeight="1">
      <c r="M836" s="2"/>
      <c r="N836" s="2"/>
      <c r="O836" s="2"/>
      <c r="P836" s="2"/>
      <c r="Q836" s="2"/>
    </row>
    <row r="837" ht="15.75" customHeight="1">
      <c r="M837" s="2"/>
      <c r="N837" s="2"/>
      <c r="O837" s="2"/>
      <c r="P837" s="2"/>
      <c r="Q837" s="2"/>
    </row>
    <row r="838" ht="15.75" customHeight="1">
      <c r="M838" s="2"/>
      <c r="N838" s="2"/>
      <c r="O838" s="2"/>
      <c r="P838" s="2"/>
      <c r="Q838" s="2"/>
    </row>
    <row r="839" ht="15.75" customHeight="1">
      <c r="M839" s="2"/>
      <c r="N839" s="2"/>
      <c r="O839" s="2"/>
      <c r="P839" s="2"/>
      <c r="Q839" s="2"/>
    </row>
    <row r="840" ht="15.75" customHeight="1">
      <c r="M840" s="2"/>
      <c r="N840" s="2"/>
      <c r="O840" s="2"/>
      <c r="P840" s="2"/>
      <c r="Q840" s="2"/>
    </row>
    <row r="841" ht="15.75" customHeight="1">
      <c r="M841" s="2"/>
      <c r="N841" s="2"/>
      <c r="O841" s="2"/>
      <c r="P841" s="2"/>
      <c r="Q841" s="2"/>
    </row>
    <row r="842" ht="15.75" customHeight="1">
      <c r="M842" s="2"/>
      <c r="N842" s="2"/>
      <c r="O842" s="2"/>
      <c r="P842" s="2"/>
      <c r="Q842" s="2"/>
    </row>
    <row r="843" ht="15.75" customHeight="1">
      <c r="M843" s="2"/>
      <c r="N843" s="2"/>
      <c r="O843" s="2"/>
      <c r="P843" s="2"/>
      <c r="Q843" s="2"/>
    </row>
    <row r="844" ht="15.75" customHeight="1">
      <c r="M844" s="2"/>
      <c r="N844" s="2"/>
      <c r="O844" s="2"/>
      <c r="P844" s="2"/>
      <c r="Q844" s="2"/>
    </row>
    <row r="845" ht="15.75" customHeight="1">
      <c r="M845" s="2"/>
      <c r="N845" s="2"/>
      <c r="O845" s="2"/>
      <c r="P845" s="2"/>
      <c r="Q845" s="2"/>
    </row>
    <row r="846" ht="15.75" customHeight="1">
      <c r="M846" s="2"/>
      <c r="N846" s="2"/>
      <c r="O846" s="2"/>
      <c r="P846" s="2"/>
      <c r="Q846" s="2"/>
    </row>
    <row r="847" ht="15.75" customHeight="1">
      <c r="M847" s="2"/>
      <c r="N847" s="2"/>
      <c r="O847" s="2"/>
      <c r="P847" s="2"/>
      <c r="Q847" s="2"/>
    </row>
    <row r="848" ht="15.75" customHeight="1">
      <c r="M848" s="2"/>
      <c r="N848" s="2"/>
      <c r="O848" s="2"/>
      <c r="P848" s="2"/>
      <c r="Q848" s="2"/>
    </row>
    <row r="849" ht="15.75" customHeight="1">
      <c r="M849" s="2"/>
      <c r="N849" s="2"/>
      <c r="O849" s="2"/>
      <c r="P849" s="2"/>
      <c r="Q849" s="2"/>
    </row>
    <row r="850" ht="15.75" customHeight="1">
      <c r="M850" s="2"/>
      <c r="N850" s="2"/>
      <c r="O850" s="2"/>
      <c r="P850" s="2"/>
      <c r="Q850" s="2"/>
    </row>
    <row r="851" ht="15.75" customHeight="1">
      <c r="M851" s="2"/>
      <c r="N851" s="2"/>
      <c r="O851" s="2"/>
      <c r="P851" s="2"/>
      <c r="Q851" s="2"/>
    </row>
    <row r="852" ht="15.75" customHeight="1">
      <c r="M852" s="2"/>
      <c r="N852" s="2"/>
      <c r="O852" s="2"/>
      <c r="P852" s="2"/>
      <c r="Q852" s="2"/>
    </row>
    <row r="853" ht="15.75" customHeight="1">
      <c r="M853" s="2"/>
      <c r="N853" s="2"/>
      <c r="O853" s="2"/>
      <c r="P853" s="2"/>
      <c r="Q853" s="2"/>
    </row>
    <row r="854" ht="15.75" customHeight="1">
      <c r="M854" s="2"/>
      <c r="N854" s="2"/>
      <c r="O854" s="2"/>
      <c r="P854" s="2"/>
      <c r="Q854" s="2"/>
    </row>
    <row r="855" ht="15.75" customHeight="1">
      <c r="M855" s="2"/>
      <c r="N855" s="2"/>
      <c r="O855" s="2"/>
      <c r="P855" s="2"/>
      <c r="Q855" s="2"/>
    </row>
    <row r="856" ht="15.75" customHeight="1">
      <c r="M856" s="2"/>
      <c r="N856" s="2"/>
      <c r="O856" s="2"/>
      <c r="P856" s="2"/>
      <c r="Q856" s="2"/>
    </row>
    <row r="857" ht="15.75" customHeight="1">
      <c r="M857" s="2"/>
      <c r="N857" s="2"/>
      <c r="O857" s="2"/>
      <c r="P857" s="2"/>
      <c r="Q857" s="2"/>
    </row>
    <row r="858" ht="15.75" customHeight="1">
      <c r="M858" s="2"/>
      <c r="N858" s="2"/>
      <c r="O858" s="2"/>
      <c r="P858" s="2"/>
      <c r="Q858" s="2"/>
    </row>
    <row r="859" ht="15.75" customHeight="1">
      <c r="M859" s="2"/>
      <c r="N859" s="2"/>
      <c r="O859" s="2"/>
      <c r="P859" s="2"/>
      <c r="Q859" s="2"/>
    </row>
    <row r="860" ht="15.75" customHeight="1">
      <c r="M860" s="2"/>
      <c r="N860" s="2"/>
      <c r="O860" s="2"/>
      <c r="P860" s="2"/>
      <c r="Q860" s="2"/>
    </row>
    <row r="861" ht="15.75" customHeight="1">
      <c r="M861" s="2"/>
      <c r="N861" s="2"/>
      <c r="O861" s="2"/>
      <c r="P861" s="2"/>
      <c r="Q861" s="2"/>
    </row>
    <row r="862" ht="15.75" customHeight="1">
      <c r="M862" s="2"/>
      <c r="N862" s="2"/>
      <c r="O862" s="2"/>
      <c r="P862" s="2"/>
      <c r="Q862" s="2"/>
    </row>
    <row r="863" ht="15.75" customHeight="1">
      <c r="M863" s="2"/>
      <c r="N863" s="2"/>
      <c r="O863" s="2"/>
      <c r="P863" s="2"/>
      <c r="Q863" s="2"/>
    </row>
    <row r="864" ht="15.75" customHeight="1">
      <c r="M864" s="2"/>
      <c r="N864" s="2"/>
      <c r="O864" s="2"/>
      <c r="P864" s="2"/>
      <c r="Q864" s="2"/>
    </row>
    <row r="865" ht="15.75" customHeight="1">
      <c r="M865" s="2"/>
      <c r="N865" s="2"/>
      <c r="O865" s="2"/>
      <c r="P865" s="2"/>
      <c r="Q865" s="2"/>
    </row>
    <row r="866" ht="15.75" customHeight="1">
      <c r="M866" s="2"/>
      <c r="N866" s="2"/>
      <c r="O866" s="2"/>
      <c r="P866" s="2"/>
      <c r="Q866" s="2"/>
    </row>
    <row r="867" ht="15.75" customHeight="1">
      <c r="M867" s="2"/>
      <c r="N867" s="2"/>
      <c r="O867" s="2"/>
      <c r="P867" s="2"/>
      <c r="Q867" s="2"/>
    </row>
    <row r="868" ht="15.75" customHeight="1">
      <c r="M868" s="2"/>
      <c r="N868" s="2"/>
      <c r="O868" s="2"/>
      <c r="P868" s="2"/>
      <c r="Q868" s="2"/>
    </row>
    <row r="869" ht="15.75" customHeight="1">
      <c r="M869" s="2"/>
      <c r="N869" s="2"/>
      <c r="O869" s="2"/>
      <c r="P869" s="2"/>
      <c r="Q869" s="2"/>
    </row>
    <row r="870" ht="15.75" customHeight="1">
      <c r="M870" s="2"/>
      <c r="N870" s="2"/>
      <c r="O870" s="2"/>
      <c r="P870" s="2"/>
      <c r="Q870" s="2"/>
    </row>
    <row r="871" ht="15.75" customHeight="1">
      <c r="M871" s="2"/>
      <c r="N871" s="2"/>
      <c r="O871" s="2"/>
      <c r="P871" s="2"/>
      <c r="Q871" s="2"/>
    </row>
    <row r="872" ht="15.75" customHeight="1">
      <c r="M872" s="2"/>
      <c r="N872" s="2"/>
      <c r="O872" s="2"/>
      <c r="P872" s="2"/>
      <c r="Q872" s="2"/>
    </row>
    <row r="873" ht="15.75" customHeight="1">
      <c r="M873" s="2"/>
      <c r="N873" s="2"/>
      <c r="O873" s="2"/>
      <c r="P873" s="2"/>
      <c r="Q873" s="2"/>
    </row>
    <row r="874" ht="15.75" customHeight="1">
      <c r="M874" s="2"/>
      <c r="N874" s="2"/>
      <c r="O874" s="2"/>
      <c r="P874" s="2"/>
      <c r="Q874" s="2"/>
    </row>
    <row r="875" ht="15.75" customHeight="1">
      <c r="M875" s="2"/>
      <c r="N875" s="2"/>
      <c r="O875" s="2"/>
      <c r="P875" s="2"/>
      <c r="Q875" s="2"/>
    </row>
    <row r="876" ht="15.75" customHeight="1">
      <c r="M876" s="2"/>
      <c r="N876" s="2"/>
      <c r="O876" s="2"/>
      <c r="P876" s="2"/>
      <c r="Q876" s="2"/>
    </row>
  </sheetData>
  <hyperlinks>
    <hyperlink r:id="rId1" ref="Q6"/>
    <hyperlink r:id="rId2" ref="Q8"/>
    <hyperlink r:id="rId3" ref="Q9"/>
    <hyperlink r:id="rId4" ref="Q11"/>
    <hyperlink r:id="rId5" ref="Q12"/>
    <hyperlink r:id="rId6" ref="Q13"/>
    <hyperlink r:id="rId7" ref="Q14"/>
    <hyperlink r:id="rId8" ref="Q15"/>
    <hyperlink r:id="rId9" ref="Q16"/>
    <hyperlink r:id="rId10" ref="Q21"/>
    <hyperlink r:id="rId11" ref="Q22"/>
    <hyperlink r:id="rId12" ref="Q24"/>
    <hyperlink r:id="rId13" ref="Q26"/>
    <hyperlink r:id="rId14" ref="Q27"/>
    <hyperlink r:id="rId15" ref="Q28"/>
    <hyperlink r:id="rId16" ref="Q29"/>
    <hyperlink r:id="rId17" ref="R29"/>
    <hyperlink r:id="rId18" ref="Q30"/>
    <hyperlink r:id="rId19" ref="Q31"/>
    <hyperlink r:id="rId20" ref="Q35"/>
    <hyperlink r:id="rId21" ref="Q37"/>
    <hyperlink r:id="rId22" ref="Q38"/>
    <hyperlink r:id="rId23" ref="Q45"/>
    <hyperlink r:id="rId24" ref="Q54"/>
    <hyperlink r:id="rId25" ref="Q55"/>
    <hyperlink r:id="rId26" ref="Q57"/>
    <hyperlink r:id="rId27" ref="Q58"/>
    <hyperlink r:id="rId28" ref="Q59"/>
    <hyperlink r:id="rId29" ref="Q60"/>
    <hyperlink r:id="rId30" ref="Q61"/>
    <hyperlink r:id="rId31" ref="Q66"/>
    <hyperlink r:id="rId32" ref="Q68"/>
    <hyperlink r:id="rId33" ref="Q70"/>
    <hyperlink r:id="rId34" ref="Q71"/>
    <hyperlink r:id="rId35" ref="Q73"/>
    <hyperlink r:id="rId36" ref="Q77"/>
    <hyperlink r:id="rId37" ref="Q78"/>
    <hyperlink r:id="rId38" ref="Q80"/>
    <hyperlink r:id="rId39" ref="Q83"/>
    <hyperlink r:id="rId40" ref="Q84"/>
    <hyperlink r:id="rId41" ref="Q85"/>
    <hyperlink r:id="rId42" ref="Q86"/>
    <hyperlink r:id="rId43" ref="Q87"/>
    <hyperlink r:id="rId44" ref="Q90"/>
    <hyperlink r:id="rId45" ref="Q94"/>
    <hyperlink r:id="rId46" ref="Q95"/>
    <hyperlink r:id="rId47" ref="Q96"/>
    <hyperlink r:id="rId48" ref="Q97"/>
    <hyperlink r:id="rId49" ref="Q102"/>
    <hyperlink r:id="rId50" ref="Q103"/>
    <hyperlink r:id="rId51" ref="Q105"/>
    <hyperlink r:id="rId52" ref="Q107"/>
    <hyperlink r:id="rId53" ref="Q108"/>
    <hyperlink r:id="rId54" ref="Q109"/>
    <hyperlink r:id="rId55" ref="Q110"/>
    <hyperlink r:id="rId56" ref="Q111"/>
    <hyperlink r:id="rId57" ref="Q112"/>
    <hyperlink r:id="rId58" ref="Q114"/>
    <hyperlink r:id="rId59" ref="Q117"/>
    <hyperlink r:id="rId60" ref="Q121"/>
    <hyperlink r:id="rId61" ref="Q123"/>
    <hyperlink r:id="rId62" ref="Q124"/>
    <hyperlink r:id="rId63" ref="Q125"/>
    <hyperlink r:id="rId64" ref="Q126"/>
    <hyperlink r:id="rId65" ref="Q127"/>
    <hyperlink r:id="rId66" ref="Q128"/>
    <hyperlink r:id="rId67" ref="Q129"/>
    <hyperlink r:id="rId68" ref="Q130"/>
    <hyperlink r:id="rId69" ref="Q131"/>
    <hyperlink r:id="rId70" ref="Q132"/>
    <hyperlink r:id="rId71" ref="Q137"/>
    <hyperlink r:id="rId72" ref="Q138"/>
    <hyperlink r:id="rId73" ref="Q139"/>
    <hyperlink r:id="rId74" ref="Q140"/>
    <hyperlink r:id="rId75" ref="Q141"/>
    <hyperlink r:id="rId76" ref="Q142"/>
    <hyperlink r:id="rId77" ref="Q143"/>
    <hyperlink r:id="rId78" ref="Q144"/>
    <hyperlink r:id="rId79" ref="Q145"/>
  </hyperlinks>
  <printOptions horizontalCentered="1" verticalCentered="1"/>
  <pageMargins bottom="0.47" footer="0.0" header="0.0" left="0.8526082677165356" right="0.64" top="0.27"/>
  <pageSetup paperSize="9" scale="70" orientation="landscape"/>
  <headerFooter>
    <oddHeader>&amp;L&amp;F&amp;R&amp;A</oddHeader>
    <oddFooter>&amp;L&amp;D&amp;C000000&amp;P</oddFooter>
  </headerFooter>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3" width="18.88"/>
  </cols>
  <sheetData>
    <row r="1">
      <c r="A1" s="10" t="s">
        <v>427</v>
      </c>
      <c r="B1" s="10" t="s">
        <v>2394</v>
      </c>
      <c r="C1" s="10" t="s">
        <v>2395</v>
      </c>
      <c r="D1" s="10" t="s">
        <v>2396</v>
      </c>
      <c r="E1" s="10" t="s">
        <v>2397</v>
      </c>
      <c r="F1" s="10" t="s">
        <v>2398</v>
      </c>
      <c r="G1" s="10" t="s">
        <v>2399</v>
      </c>
    </row>
    <row r="2">
      <c r="A2" s="44">
        <v>43969.42952533565</v>
      </c>
      <c r="B2" s="1" t="s">
        <v>2400</v>
      </c>
      <c r="C2" s="1">
        <v>6.366784016E9</v>
      </c>
      <c r="D2" s="1" t="s">
        <v>2401</v>
      </c>
      <c r="E2" s="1" t="s">
        <v>2402</v>
      </c>
      <c r="F2" s="1" t="s">
        <v>2403</v>
      </c>
      <c r="G2" s="1" t="s">
        <v>2404</v>
      </c>
    </row>
    <row r="3">
      <c r="A3" s="44">
        <v>43969.45062300926</v>
      </c>
      <c r="B3" s="1" t="s">
        <v>2405</v>
      </c>
      <c r="C3" s="1">
        <v>1234579.0</v>
      </c>
      <c r="D3" s="1" t="s">
        <v>2406</v>
      </c>
      <c r="E3" s="1" t="s">
        <v>465</v>
      </c>
      <c r="F3" s="1" t="s">
        <v>2407</v>
      </c>
      <c r="G3" s="1" t="s">
        <v>2408</v>
      </c>
    </row>
    <row r="4">
      <c r="A4" s="44">
        <v>44214.46263392361</v>
      </c>
      <c r="B4" s="1" t="s">
        <v>2409</v>
      </c>
      <c r="C4" s="1">
        <v>9.823142905E9</v>
      </c>
      <c r="D4" s="1" t="s">
        <v>2410</v>
      </c>
      <c r="E4" s="1" t="s">
        <v>465</v>
      </c>
      <c r="F4" s="1" t="s">
        <v>2411</v>
      </c>
      <c r="G4" s="1" t="s">
        <v>2412</v>
      </c>
    </row>
    <row r="5">
      <c r="A5" s="44">
        <v>44320.16375548611</v>
      </c>
      <c r="B5" s="1" t="s">
        <v>2413</v>
      </c>
      <c r="C5" s="1">
        <v>9.86161366E9</v>
      </c>
      <c r="D5" s="1" t="s">
        <v>2414</v>
      </c>
      <c r="E5" s="1" t="s">
        <v>465</v>
      </c>
      <c r="F5" s="1" t="s">
        <v>2415</v>
      </c>
      <c r="G5" s="1" t="s">
        <v>2416</v>
      </c>
    </row>
    <row r="6">
      <c r="A6" s="44">
        <v>44322.153266712965</v>
      </c>
      <c r="B6" s="1" t="s">
        <v>2417</v>
      </c>
      <c r="C6" s="1">
        <v>9.863947688E9</v>
      </c>
      <c r="D6" s="1" t="s">
        <v>2418</v>
      </c>
      <c r="E6" s="1" t="s">
        <v>465</v>
      </c>
      <c r="F6" s="1" t="s">
        <v>2419</v>
      </c>
      <c r="G6" s="1" t="s">
        <v>2420</v>
      </c>
    </row>
    <row r="7">
      <c r="A7" s="44">
        <v>44322.66316005787</v>
      </c>
      <c r="B7" s="1" t="s">
        <v>2421</v>
      </c>
      <c r="C7" s="1">
        <v>9.886313449E9</v>
      </c>
      <c r="D7" s="1" t="s">
        <v>2422</v>
      </c>
      <c r="E7" s="1" t="s">
        <v>465</v>
      </c>
      <c r="F7" s="1" t="s">
        <v>2423</v>
      </c>
      <c r="G7" s="1" t="s">
        <v>2424</v>
      </c>
    </row>
    <row r="8">
      <c r="A8" s="44">
        <v>44333.72849947917</v>
      </c>
      <c r="B8" s="1" t="s">
        <v>2425</v>
      </c>
      <c r="C8" s="1">
        <v>9.823734668E9</v>
      </c>
      <c r="D8" s="1" t="s">
        <v>2426</v>
      </c>
      <c r="E8" s="1" t="s">
        <v>465</v>
      </c>
      <c r="F8" s="1" t="s">
        <v>2427</v>
      </c>
      <c r="G8" s="1" t="s">
        <v>2428</v>
      </c>
    </row>
    <row r="9">
      <c r="A9" s="44">
        <v>44333.72942829861</v>
      </c>
      <c r="B9" s="1" t="s">
        <v>2425</v>
      </c>
      <c r="C9" s="1">
        <v>9.823734668E9</v>
      </c>
      <c r="D9" s="1" t="s">
        <v>2426</v>
      </c>
      <c r="E9" s="1" t="s">
        <v>2402</v>
      </c>
      <c r="F9" s="1" t="s">
        <v>2425</v>
      </c>
      <c r="G9" s="1" t="s">
        <v>2428</v>
      </c>
    </row>
    <row r="10">
      <c r="A10" s="44">
        <v>44339.64117796296</v>
      </c>
      <c r="B10" s="1" t="s">
        <v>2429</v>
      </c>
      <c r="C10" s="1">
        <v>9.818009843E9</v>
      </c>
      <c r="D10" s="1" t="s">
        <v>2430</v>
      </c>
      <c r="E10" s="1" t="s">
        <v>2402</v>
      </c>
      <c r="F10" s="1" t="s">
        <v>2431</v>
      </c>
      <c r="G10" s="1" t="s">
        <v>2428</v>
      </c>
    </row>
    <row r="11">
      <c r="A11" s="44">
        <v>44352.201045821756</v>
      </c>
      <c r="B11" s="1" t="s">
        <v>2432</v>
      </c>
      <c r="C11" s="1">
        <v>9.811092071E9</v>
      </c>
      <c r="D11" s="1" t="s">
        <v>2433</v>
      </c>
      <c r="E11" s="1" t="s">
        <v>465</v>
      </c>
      <c r="F11" s="1" t="s">
        <v>2434</v>
      </c>
      <c r="G11" s="1" t="s">
        <v>2435</v>
      </c>
    </row>
    <row r="12">
      <c r="A12" s="44">
        <v>44352.39476409722</v>
      </c>
      <c r="B12" s="1" t="s">
        <v>2436</v>
      </c>
      <c r="C12" s="1">
        <v>9.852036308E9</v>
      </c>
      <c r="D12" s="1" t="s">
        <v>2437</v>
      </c>
      <c r="E12" s="1" t="s">
        <v>465</v>
      </c>
      <c r="F12" s="1" t="s">
        <v>2438</v>
      </c>
      <c r="G12" s="1" t="s">
        <v>2439</v>
      </c>
    </row>
    <row r="13">
      <c r="A13" s="44">
        <v>44352.39778494213</v>
      </c>
      <c r="B13" s="1" t="s">
        <v>2436</v>
      </c>
      <c r="C13" s="1">
        <v>9.852036308E9</v>
      </c>
      <c r="D13" s="1" t="s">
        <v>2437</v>
      </c>
      <c r="E13" s="1" t="s">
        <v>465</v>
      </c>
      <c r="F13" s="1" t="s">
        <v>2438</v>
      </c>
      <c r="G13" s="1" t="s">
        <v>2440</v>
      </c>
    </row>
    <row r="14">
      <c r="A14" s="44">
        <v>44359.34092278936</v>
      </c>
      <c r="B14" s="1" t="s">
        <v>2432</v>
      </c>
      <c r="C14" s="1">
        <v>9.811092071E9</v>
      </c>
      <c r="D14" s="1" t="s">
        <v>2433</v>
      </c>
      <c r="E14" s="1" t="s">
        <v>2402</v>
      </c>
      <c r="F14" s="1" t="s">
        <v>2441</v>
      </c>
      <c r="G14" s="1" t="s">
        <v>2442</v>
      </c>
    </row>
    <row r="15">
      <c r="A15" s="44">
        <v>44379.464037557875</v>
      </c>
      <c r="B15" s="1" t="s">
        <v>2443</v>
      </c>
      <c r="C15" s="1">
        <v>9.811036162E9</v>
      </c>
      <c r="D15" s="1" t="s">
        <v>2444</v>
      </c>
      <c r="E15" s="1" t="s">
        <v>2402</v>
      </c>
      <c r="F15" s="1" t="s">
        <v>2445</v>
      </c>
      <c r="G15" s="1" t="s">
        <v>2446</v>
      </c>
    </row>
    <row r="16">
      <c r="A16" s="44">
        <v>44382.696888923616</v>
      </c>
      <c r="B16" s="1" t="s">
        <v>2447</v>
      </c>
      <c r="C16" s="1">
        <v>9.885183314E9</v>
      </c>
      <c r="D16" s="1" t="s">
        <v>2448</v>
      </c>
      <c r="E16" s="1" t="s">
        <v>465</v>
      </c>
      <c r="F16" s="1" t="s">
        <v>2449</v>
      </c>
      <c r="G16" s="1">
        <v>9.885183314E9</v>
      </c>
    </row>
    <row r="17">
      <c r="A17" s="44">
        <v>44387.44558806713</v>
      </c>
      <c r="B17" s="1" t="s">
        <v>2450</v>
      </c>
      <c r="C17" s="1">
        <v>9.81639999E9</v>
      </c>
      <c r="D17" s="1" t="s">
        <v>2451</v>
      </c>
      <c r="E17" s="1" t="s">
        <v>465</v>
      </c>
      <c r="F17" s="1" t="s">
        <v>2452</v>
      </c>
      <c r="G17" s="1" t="s">
        <v>34</v>
      </c>
    </row>
    <row r="18">
      <c r="A18" s="44">
        <v>44404.18261525463</v>
      </c>
      <c r="B18" s="1" t="s">
        <v>2453</v>
      </c>
      <c r="C18" s="47" t="s">
        <v>2454</v>
      </c>
      <c r="D18" s="1" t="s">
        <v>2455</v>
      </c>
      <c r="E18" s="1" t="s">
        <v>465</v>
      </c>
      <c r="F18" s="1" t="s">
        <v>2456</v>
      </c>
      <c r="G18" s="1" t="s">
        <v>2457</v>
      </c>
    </row>
    <row r="19">
      <c r="A19" s="44">
        <v>44405.51344623843</v>
      </c>
      <c r="B19" s="1" t="s">
        <v>2458</v>
      </c>
      <c r="C19" s="1">
        <v>9.80704702E9</v>
      </c>
      <c r="D19" s="1" t="s">
        <v>2459</v>
      </c>
      <c r="E19" s="1" t="s">
        <v>465</v>
      </c>
      <c r="F19" s="1" t="s">
        <v>2460</v>
      </c>
      <c r="G19" s="1" t="s">
        <v>2461</v>
      </c>
    </row>
    <row r="20">
      <c r="A20" s="44">
        <v>44406.42704377315</v>
      </c>
      <c r="B20" s="1" t="s">
        <v>2462</v>
      </c>
      <c r="C20" s="1">
        <v>9.80704702E9</v>
      </c>
      <c r="D20" s="1" t="s">
        <v>2463</v>
      </c>
      <c r="E20" s="1" t="s">
        <v>2402</v>
      </c>
      <c r="F20" s="1" t="s">
        <v>2464</v>
      </c>
      <c r="G20" s="1" t="s">
        <v>2465</v>
      </c>
    </row>
    <row r="21">
      <c r="A21" s="44">
        <v>44430.5068587037</v>
      </c>
      <c r="B21" s="1" t="s">
        <v>2466</v>
      </c>
      <c r="C21" s="1">
        <v>9.802791733E9</v>
      </c>
      <c r="D21" s="1" t="s">
        <v>2467</v>
      </c>
      <c r="E21" s="1" t="s">
        <v>465</v>
      </c>
      <c r="F21" s="1" t="s">
        <v>2468</v>
      </c>
      <c r="G21" s="1" t="s">
        <v>2469</v>
      </c>
    </row>
    <row r="22">
      <c r="A22" s="44">
        <v>44434.19371952546</v>
      </c>
      <c r="B22" s="1" t="s">
        <v>2470</v>
      </c>
      <c r="C22" s="1">
        <v>9.825363795E9</v>
      </c>
      <c r="D22" s="1" t="s">
        <v>2471</v>
      </c>
      <c r="E22" s="1" t="s">
        <v>465</v>
      </c>
      <c r="F22" s="1" t="s">
        <v>2472</v>
      </c>
      <c r="G22" s="1" t="s">
        <v>2473</v>
      </c>
    </row>
    <row r="23">
      <c r="A23" s="44">
        <v>44445.36307133102</v>
      </c>
      <c r="B23" s="1" t="s">
        <v>2474</v>
      </c>
      <c r="C23" s="1">
        <v>9.841359596E9</v>
      </c>
      <c r="D23" s="1" t="s">
        <v>2475</v>
      </c>
      <c r="E23" s="1" t="s">
        <v>465</v>
      </c>
      <c r="F23" s="1" t="s">
        <v>2476</v>
      </c>
      <c r="G23" s="1" t="s">
        <v>2477</v>
      </c>
    </row>
    <row r="24">
      <c r="A24" s="44">
        <v>44481.457585509255</v>
      </c>
      <c r="B24" s="1" t="s">
        <v>2478</v>
      </c>
      <c r="C24" s="1">
        <v>9.819058326E9</v>
      </c>
      <c r="D24" s="1" t="s">
        <v>2479</v>
      </c>
      <c r="E24" s="1" t="s">
        <v>465</v>
      </c>
      <c r="F24" s="1" t="s">
        <v>2480</v>
      </c>
      <c r="G24" s="1" t="s">
        <v>2481</v>
      </c>
    </row>
    <row r="25">
      <c r="A25" s="44">
        <v>44490.51129174768</v>
      </c>
      <c r="B25" s="1" t="s">
        <v>2482</v>
      </c>
      <c r="C25" s="1">
        <v>9.817333811E9</v>
      </c>
      <c r="D25" s="1" t="s">
        <v>2483</v>
      </c>
      <c r="E25" s="1" t="s">
        <v>465</v>
      </c>
      <c r="F25" s="1" t="s">
        <v>2484</v>
      </c>
      <c r="G25" s="1" t="s">
        <v>2485</v>
      </c>
    </row>
    <row r="26">
      <c r="A26" s="44">
        <v>44503.28474990741</v>
      </c>
      <c r="B26" s="1" t="s">
        <v>2486</v>
      </c>
      <c r="C26" s="1">
        <v>9.842073855E9</v>
      </c>
      <c r="D26" s="1" t="s">
        <v>2487</v>
      </c>
      <c r="E26" s="1" t="s">
        <v>465</v>
      </c>
      <c r="F26" s="1" t="s">
        <v>2488</v>
      </c>
      <c r="G26" s="1" t="s">
        <v>2489</v>
      </c>
    </row>
    <row r="27">
      <c r="A27" s="44">
        <v>44531.53717016204</v>
      </c>
      <c r="B27" s="1" t="s">
        <v>2490</v>
      </c>
      <c r="C27" s="1">
        <v>9.825342265E9</v>
      </c>
      <c r="D27" s="1" t="s">
        <v>2491</v>
      </c>
      <c r="E27" s="1" t="s">
        <v>465</v>
      </c>
      <c r="F27" s="1" t="s">
        <v>2492</v>
      </c>
      <c r="G27" s="1" t="s">
        <v>2493</v>
      </c>
    </row>
    <row r="28">
      <c r="A28" s="44">
        <v>44551.36125760416</v>
      </c>
      <c r="B28" s="1" t="s">
        <v>2494</v>
      </c>
      <c r="C28" s="1">
        <v>9.862182126E9</v>
      </c>
      <c r="D28" s="1" t="s">
        <v>2495</v>
      </c>
      <c r="E28" s="1" t="s">
        <v>2496</v>
      </c>
      <c r="F28" s="1" t="s">
        <v>2497</v>
      </c>
      <c r="G28" s="1" t="s">
        <v>2498</v>
      </c>
    </row>
    <row r="29">
      <c r="A29" s="44">
        <v>44560.55446387731</v>
      </c>
      <c r="B29" s="1" t="s">
        <v>2499</v>
      </c>
      <c r="C29" s="1">
        <v>9.864146109E9</v>
      </c>
      <c r="D29" s="1" t="s">
        <v>2500</v>
      </c>
      <c r="E29" s="1" t="s">
        <v>465</v>
      </c>
      <c r="F29" s="1" t="s">
        <v>2452</v>
      </c>
      <c r="G29" s="1" t="s">
        <v>2501</v>
      </c>
    </row>
    <row r="30">
      <c r="A30" s="44">
        <v>44567.30400805555</v>
      </c>
      <c r="B30" s="1" t="s">
        <v>2502</v>
      </c>
      <c r="C30" s="1">
        <v>9.80270702E9</v>
      </c>
      <c r="D30" s="1" t="s">
        <v>2503</v>
      </c>
      <c r="E30" s="1" t="s">
        <v>2402</v>
      </c>
      <c r="F30" s="1" t="s">
        <v>2504</v>
      </c>
      <c r="G30" s="1" t="s">
        <v>2505</v>
      </c>
    </row>
    <row r="31">
      <c r="A31" s="44">
        <v>44571.47105122685</v>
      </c>
      <c r="B31" s="1" t="s">
        <v>2506</v>
      </c>
      <c r="C31" s="1">
        <v>9.869810167E9</v>
      </c>
      <c r="D31" s="1" t="s">
        <v>2507</v>
      </c>
      <c r="E31" s="1" t="s">
        <v>465</v>
      </c>
      <c r="F31" s="1" t="s">
        <v>2508</v>
      </c>
      <c r="G31" s="1" t="s">
        <v>2509</v>
      </c>
    </row>
    <row r="32">
      <c r="A32" s="44">
        <v>44576.25164872685</v>
      </c>
      <c r="B32" s="1" t="s">
        <v>2510</v>
      </c>
      <c r="C32" s="47" t="s">
        <v>2511</v>
      </c>
      <c r="D32" s="1" t="s">
        <v>2512</v>
      </c>
      <c r="E32" s="1" t="s">
        <v>2402</v>
      </c>
      <c r="F32" s="1" t="s">
        <v>2513</v>
      </c>
      <c r="G32" s="1" t="s">
        <v>2514</v>
      </c>
    </row>
    <row r="33">
      <c r="A33" s="44">
        <v>44582.41813533565</v>
      </c>
      <c r="B33" s="1" t="s">
        <v>2515</v>
      </c>
      <c r="C33" s="1">
        <v>9.842059981E9</v>
      </c>
      <c r="D33" s="1" t="s">
        <v>2516</v>
      </c>
      <c r="E33" s="1" t="s">
        <v>465</v>
      </c>
      <c r="F33" s="1" t="s">
        <v>120</v>
      </c>
      <c r="G33" s="1" t="s">
        <v>2517</v>
      </c>
    </row>
    <row r="34">
      <c r="A34" s="44">
        <v>44608.58108512731</v>
      </c>
      <c r="B34" s="1" t="s">
        <v>2518</v>
      </c>
      <c r="C34" s="1">
        <v>9.802630844E9</v>
      </c>
      <c r="D34" s="1" t="s">
        <v>2519</v>
      </c>
      <c r="E34" s="1" t="s">
        <v>465</v>
      </c>
      <c r="F34" s="1" t="s">
        <v>2520</v>
      </c>
      <c r="G34" s="1" t="s">
        <v>2521</v>
      </c>
    </row>
    <row r="35">
      <c r="A35" s="44">
        <v>44631.38710554398</v>
      </c>
      <c r="B35" s="1" t="s">
        <v>2522</v>
      </c>
      <c r="C35" s="1">
        <v>9.810559415E9</v>
      </c>
      <c r="D35" s="1" t="s">
        <v>2523</v>
      </c>
      <c r="E35" s="1" t="s">
        <v>2402</v>
      </c>
      <c r="F35" s="1" t="s">
        <v>2524</v>
      </c>
      <c r="G35" s="1" t="s">
        <v>2525</v>
      </c>
    </row>
    <row r="36">
      <c r="A36" s="44">
        <v>44635.427412777775</v>
      </c>
      <c r="B36" s="1" t="s">
        <v>2526</v>
      </c>
      <c r="C36" s="1">
        <v>9.810402003E9</v>
      </c>
      <c r="D36" s="1" t="s">
        <v>2527</v>
      </c>
      <c r="E36" s="1" t="s">
        <v>465</v>
      </c>
      <c r="F36" s="1" t="s">
        <v>2528</v>
      </c>
      <c r="G36" s="1" t="s">
        <v>2529</v>
      </c>
    </row>
    <row r="37">
      <c r="A37" s="44">
        <v>44635.42757940972</v>
      </c>
      <c r="B37" s="1" t="s">
        <v>2530</v>
      </c>
      <c r="C37" s="1">
        <v>9.811010273E9</v>
      </c>
      <c r="D37" s="1" t="s">
        <v>2531</v>
      </c>
      <c r="E37" s="1" t="s">
        <v>2402</v>
      </c>
      <c r="F37" s="1" t="s">
        <v>2528</v>
      </c>
      <c r="G37" s="1" t="s">
        <v>2532</v>
      </c>
    </row>
    <row r="38">
      <c r="A38" s="44">
        <v>44638.33671355324</v>
      </c>
      <c r="B38" s="1" t="s">
        <v>2533</v>
      </c>
      <c r="C38" s="1">
        <v>9.803903396E9</v>
      </c>
      <c r="D38" s="1" t="s">
        <v>2534</v>
      </c>
      <c r="E38" s="1" t="s">
        <v>465</v>
      </c>
      <c r="F38" s="1" t="s">
        <v>2535</v>
      </c>
      <c r="G38" s="1" t="s">
        <v>924</v>
      </c>
    </row>
    <row r="39">
      <c r="A39" s="44">
        <v>44647.35973927083</v>
      </c>
      <c r="B39" s="1" t="s">
        <v>2536</v>
      </c>
      <c r="C39" s="1">
        <v>9.815338231E9</v>
      </c>
      <c r="D39" s="1" t="s">
        <v>2537</v>
      </c>
      <c r="E39" s="1" t="s">
        <v>2402</v>
      </c>
      <c r="F39" s="1" t="s">
        <v>2538</v>
      </c>
      <c r="G39" s="1" t="s">
        <v>2539</v>
      </c>
    </row>
    <row r="40">
      <c r="A40" s="44">
        <v>44652.40547965278</v>
      </c>
      <c r="B40" s="1" t="s">
        <v>2540</v>
      </c>
      <c r="C40" s="1">
        <v>9.815389849E9</v>
      </c>
      <c r="D40" s="1" t="s">
        <v>2541</v>
      </c>
      <c r="E40" s="1" t="s">
        <v>2402</v>
      </c>
      <c r="F40" s="1" t="s">
        <v>2542</v>
      </c>
      <c r="G40" s="1" t="s">
        <v>2543</v>
      </c>
    </row>
    <row r="41">
      <c r="A41" s="44">
        <v>44657.36451832176</v>
      </c>
      <c r="B41" s="1" t="s">
        <v>2544</v>
      </c>
      <c r="C41" s="1">
        <v>9.800967267E9</v>
      </c>
      <c r="D41" s="1" t="s">
        <v>2545</v>
      </c>
      <c r="E41" s="1" t="s">
        <v>465</v>
      </c>
      <c r="F41" s="1" t="s">
        <v>2546</v>
      </c>
      <c r="G41" s="1" t="s">
        <v>2547</v>
      </c>
    </row>
    <row r="42">
      <c r="A42" s="44">
        <v>44658.37779549768</v>
      </c>
      <c r="B42" s="1" t="s">
        <v>2548</v>
      </c>
      <c r="C42" s="1">
        <v>9.8253723E9</v>
      </c>
      <c r="D42" s="1" t="s">
        <v>2549</v>
      </c>
      <c r="E42" s="1" t="s">
        <v>465</v>
      </c>
      <c r="F42" s="1" t="s">
        <v>2550</v>
      </c>
      <c r="G42" s="1" t="s">
        <v>924</v>
      </c>
    </row>
    <row r="43">
      <c r="A43" s="44">
        <v>44666.65554054399</v>
      </c>
      <c r="B43" s="1" t="s">
        <v>2551</v>
      </c>
      <c r="C43" s="1">
        <v>9.807662257E9</v>
      </c>
      <c r="D43" s="1" t="s">
        <v>2552</v>
      </c>
      <c r="E43" s="1" t="s">
        <v>465</v>
      </c>
      <c r="F43" s="1" t="s">
        <v>2553</v>
      </c>
      <c r="G43" s="1" t="s">
        <v>2554</v>
      </c>
    </row>
    <row r="44">
      <c r="A44" s="44">
        <v>44666.65931740741</v>
      </c>
      <c r="B44" s="1" t="s">
        <v>2555</v>
      </c>
      <c r="C44" s="1">
        <v>9.807662257E9</v>
      </c>
      <c r="D44" s="1" t="s">
        <v>2552</v>
      </c>
      <c r="E44" s="1" t="s">
        <v>465</v>
      </c>
      <c r="F44" s="1" t="s">
        <v>2556</v>
      </c>
      <c r="G44" s="1" t="s">
        <v>2557</v>
      </c>
    </row>
    <row r="45">
      <c r="A45" s="44">
        <v>44678.59349344907</v>
      </c>
      <c r="B45" s="1" t="s">
        <v>2558</v>
      </c>
      <c r="C45" s="1">
        <v>9.852023662E9</v>
      </c>
      <c r="D45" s="1" t="s">
        <v>2559</v>
      </c>
      <c r="E45" s="1" t="s">
        <v>465</v>
      </c>
      <c r="F45" s="1" t="s">
        <v>120</v>
      </c>
      <c r="G45" s="1" t="s">
        <v>2560</v>
      </c>
    </row>
    <row r="46">
      <c r="A46" s="44">
        <v>44680.38688013889</v>
      </c>
      <c r="B46" s="1" t="s">
        <v>2561</v>
      </c>
      <c r="C46" s="1">
        <v>9.841957111E9</v>
      </c>
      <c r="D46" s="1" t="s">
        <v>2562</v>
      </c>
      <c r="E46" s="1" t="s">
        <v>465</v>
      </c>
      <c r="F46" s="1" t="s">
        <v>2563</v>
      </c>
      <c r="G46" s="1" t="s">
        <v>2564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5.38"/>
  </cols>
  <sheetData>
    <row r="1">
      <c r="A1" s="29" t="s">
        <v>1540</v>
      </c>
      <c r="B1" s="29" t="s">
        <v>3</v>
      </c>
      <c r="C1" s="29">
        <v>2007.0</v>
      </c>
      <c r="D1" s="29">
        <v>2008.0</v>
      </c>
      <c r="E1" s="29">
        <v>2008.0</v>
      </c>
      <c r="F1" s="29">
        <v>2010.0</v>
      </c>
      <c r="G1" s="29">
        <v>2011.0</v>
      </c>
      <c r="H1" s="29">
        <v>2012.0</v>
      </c>
      <c r="I1" s="29">
        <v>2013.0</v>
      </c>
      <c r="J1" s="29">
        <v>2014.0</v>
      </c>
      <c r="K1" s="29">
        <v>2015.0</v>
      </c>
      <c r="L1" s="29">
        <v>2016.0</v>
      </c>
      <c r="M1" s="29">
        <v>2017.0</v>
      </c>
      <c r="N1" s="29">
        <v>2018.0</v>
      </c>
      <c r="O1" s="29">
        <v>2019.0</v>
      </c>
      <c r="P1" s="29">
        <v>2020.0</v>
      </c>
      <c r="Q1" s="29">
        <v>2021.0</v>
      </c>
      <c r="R1" s="29">
        <v>2022.0</v>
      </c>
      <c r="S1" s="29">
        <v>2023.0</v>
      </c>
    </row>
    <row r="2">
      <c r="B2" s="29" t="s">
        <v>21</v>
      </c>
    </row>
    <row r="3">
      <c r="B3" s="29" t="s">
        <v>75</v>
      </c>
    </row>
    <row r="4">
      <c r="B4" s="29" t="s">
        <v>118</v>
      </c>
    </row>
    <row r="5">
      <c r="B5" s="29" t="s">
        <v>140</v>
      </c>
    </row>
    <row r="6">
      <c r="B6" s="29" t="s">
        <v>158</v>
      </c>
    </row>
    <row r="7">
      <c r="B7" s="29" t="s">
        <v>196</v>
      </c>
    </row>
    <row r="8">
      <c r="B8" s="29" t="s">
        <v>229</v>
      </c>
    </row>
    <row r="9">
      <c r="B9" s="29" t="s">
        <v>265</v>
      </c>
    </row>
    <row r="10">
      <c r="B10" s="29" t="s">
        <v>296</v>
      </c>
    </row>
    <row r="11">
      <c r="B11" s="29" t="s">
        <v>2565</v>
      </c>
    </row>
    <row r="12">
      <c r="B12" s="29" t="s">
        <v>2566</v>
      </c>
    </row>
    <row r="13">
      <c r="B13" s="29" t="s">
        <v>388</v>
      </c>
    </row>
    <row r="16">
      <c r="B16" s="23" t="s">
        <v>2567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5"/>
    <col customWidth="1" min="2" max="2" width="28.5"/>
    <col customWidth="1" min="4" max="4" width="24.38"/>
    <col customWidth="1" min="5" max="5" width="20.13"/>
  </cols>
  <sheetData>
    <row r="1">
      <c r="A1" s="29" t="s">
        <v>1540</v>
      </c>
      <c r="B1" s="29" t="s">
        <v>2568</v>
      </c>
      <c r="C1" s="29" t="s">
        <v>2569</v>
      </c>
      <c r="D1" s="29" t="s">
        <v>429</v>
      </c>
      <c r="E1" s="29" t="s">
        <v>2570</v>
      </c>
      <c r="F1" s="29" t="s">
        <v>2396</v>
      </c>
      <c r="G1" s="29" t="s">
        <v>6</v>
      </c>
      <c r="H1" s="29" t="s">
        <v>2571</v>
      </c>
      <c r="I1" s="29" t="s">
        <v>2572</v>
      </c>
      <c r="J1" s="29" t="s">
        <v>2573</v>
      </c>
      <c r="K1" s="29" t="s">
        <v>424</v>
      </c>
    </row>
    <row r="2">
      <c r="A2" s="29">
        <v>1.0</v>
      </c>
      <c r="B2" s="29" t="s">
        <v>2574</v>
      </c>
      <c r="C2" s="29" t="s">
        <v>23</v>
      </c>
      <c r="D2" s="29" t="s">
        <v>2575</v>
      </c>
      <c r="E2" s="29">
        <v>9.852070633E9</v>
      </c>
      <c r="G2" s="29" t="s">
        <v>2576</v>
      </c>
      <c r="I2" s="29" t="s">
        <v>2577</v>
      </c>
    </row>
    <row r="3">
      <c r="A3" s="29">
        <v>2.0</v>
      </c>
      <c r="C3" s="29" t="s">
        <v>1298</v>
      </c>
      <c r="E3" s="29">
        <v>9.7425253E9</v>
      </c>
      <c r="H3" s="79">
        <v>45076.0</v>
      </c>
      <c r="I3" s="29" t="s">
        <v>2578</v>
      </c>
      <c r="J3" s="29" t="s">
        <v>2579</v>
      </c>
    </row>
    <row r="4">
      <c r="A4" s="29">
        <v>3.0</v>
      </c>
      <c r="B4" s="29" t="s">
        <v>2580</v>
      </c>
      <c r="D4" s="29" t="s">
        <v>2581</v>
      </c>
      <c r="I4" s="29" t="s">
        <v>2582</v>
      </c>
      <c r="J4" s="29" t="s">
        <v>2583</v>
      </c>
    </row>
    <row r="5">
      <c r="A5" s="29">
        <v>4.0</v>
      </c>
      <c r="B5" s="29" t="s">
        <v>2584</v>
      </c>
      <c r="D5" s="29" t="s">
        <v>2585</v>
      </c>
    </row>
    <row r="6">
      <c r="B6" s="29" t="s">
        <v>2586</v>
      </c>
      <c r="D6" s="29" t="s">
        <v>2587</v>
      </c>
      <c r="I6" s="29" t="s">
        <v>997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A2" s="29">
        <v>2007.0</v>
      </c>
      <c r="B2" s="29" t="s">
        <v>2588</v>
      </c>
    </row>
    <row r="3">
      <c r="A3" s="29" t="s">
        <v>1540</v>
      </c>
      <c r="B3" s="29" t="s">
        <v>2589</v>
      </c>
      <c r="C3" s="29" t="s">
        <v>5</v>
      </c>
      <c r="D3" s="29" t="s">
        <v>2590</v>
      </c>
      <c r="E3" s="29" t="s">
        <v>2591</v>
      </c>
      <c r="F3" s="29" t="s">
        <v>2592</v>
      </c>
      <c r="G3" s="29" t="s">
        <v>2593</v>
      </c>
      <c r="H3" s="29" t="s">
        <v>2594</v>
      </c>
      <c r="I3" s="29" t="s">
        <v>2595</v>
      </c>
    </row>
    <row r="4">
      <c r="B4" s="29">
        <v>11.0</v>
      </c>
      <c r="C4" s="29" t="s">
        <v>2596</v>
      </c>
      <c r="D4" s="29">
        <v>3.02725395E8</v>
      </c>
      <c r="E4" s="80">
        <v>14500.0</v>
      </c>
      <c r="G4" s="29">
        <v>1.0</v>
      </c>
    </row>
    <row r="29">
      <c r="A29" s="29">
        <v>2007.0</v>
      </c>
      <c r="B29" s="29" t="s">
        <v>345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0" customHeight="1"/>
    <row r="2" ht="15.0" customHeight="1"/>
    <row r="3" ht="15.0" customHeight="1"/>
    <row r="4" ht="15.0" customHeight="1">
      <c r="L4" s="27"/>
      <c r="M4" s="27"/>
      <c r="N4" s="27"/>
      <c r="O4" s="27"/>
      <c r="P4" s="27"/>
      <c r="Q4" s="27"/>
      <c r="R4" s="27"/>
      <c r="S4" s="27"/>
      <c r="T4" s="27"/>
      <c r="U4" s="27"/>
      <c r="V4" s="27"/>
    </row>
    <row r="5" ht="15.0" customHeight="1"/>
    <row r="6" ht="15.0" customHeight="1">
      <c r="L6" s="27"/>
      <c r="M6" s="27"/>
      <c r="N6" s="27"/>
      <c r="O6" s="27"/>
      <c r="P6" s="27"/>
      <c r="Q6" s="27"/>
      <c r="R6" s="27"/>
      <c r="S6" s="27"/>
      <c r="T6" s="27"/>
      <c r="U6" s="27"/>
      <c r="V6" s="27"/>
    </row>
    <row r="7" ht="15.0" customHeight="1">
      <c r="L7" s="27"/>
      <c r="M7" s="27"/>
      <c r="N7" s="27"/>
      <c r="O7" s="27"/>
      <c r="P7" s="27"/>
      <c r="Q7" s="27"/>
      <c r="R7" s="27"/>
      <c r="S7" s="27"/>
      <c r="T7" s="27"/>
      <c r="U7" s="27"/>
      <c r="V7" s="27"/>
    </row>
    <row r="8" ht="15.0" customHeight="1">
      <c r="L8" s="27"/>
      <c r="M8" s="27"/>
      <c r="N8" s="27"/>
      <c r="O8" s="27"/>
      <c r="P8" s="27"/>
      <c r="Q8" s="27"/>
      <c r="R8" s="27"/>
      <c r="S8" s="27"/>
      <c r="T8" s="27"/>
      <c r="U8" s="27"/>
      <c r="V8" s="27"/>
    </row>
    <row r="9" ht="15.0" customHeight="1">
      <c r="L9" s="27"/>
      <c r="M9" s="27"/>
      <c r="N9" s="27"/>
      <c r="O9" s="27"/>
      <c r="P9" s="27"/>
      <c r="Q9" s="27"/>
      <c r="R9" s="27"/>
      <c r="S9" s="27"/>
      <c r="T9" s="27"/>
      <c r="U9" s="27"/>
      <c r="V9" s="27"/>
    </row>
    <row r="10" ht="15.0" customHeight="1">
      <c r="L10" s="27"/>
      <c r="M10" s="27"/>
      <c r="N10" s="27"/>
      <c r="O10" s="27"/>
      <c r="P10" s="27"/>
      <c r="Q10" s="27"/>
      <c r="R10" s="27"/>
      <c r="S10" s="27"/>
      <c r="T10" s="27"/>
      <c r="U10" s="27"/>
      <c r="V10" s="27"/>
    </row>
    <row r="11" ht="15.0" customHeight="1">
      <c r="L11" s="27"/>
      <c r="M11" s="27"/>
      <c r="N11" s="27"/>
      <c r="O11" s="27"/>
      <c r="P11" s="27"/>
      <c r="Q11" s="27"/>
      <c r="R11" s="27"/>
      <c r="S11" s="27"/>
      <c r="T11" s="27"/>
      <c r="U11" s="27"/>
      <c r="V11" s="27"/>
    </row>
    <row r="12" ht="15.0" customHeight="1"/>
    <row r="13" ht="15.0" customHeight="1">
      <c r="L13" s="27"/>
      <c r="M13" s="27"/>
      <c r="N13" s="27"/>
      <c r="O13" s="27"/>
      <c r="P13" s="27"/>
      <c r="Q13" s="27"/>
      <c r="R13" s="27"/>
      <c r="S13" s="27"/>
      <c r="T13" s="27"/>
      <c r="U13" s="27"/>
      <c r="V13" s="27"/>
    </row>
    <row r="14" ht="15.0" customHeight="1"/>
    <row r="15" ht="15.0" customHeight="1">
      <c r="L15" s="27"/>
      <c r="M15" s="27"/>
      <c r="N15" s="27"/>
      <c r="O15" s="27"/>
      <c r="P15" s="27"/>
      <c r="Q15" s="27"/>
      <c r="R15" s="27"/>
      <c r="S15" s="27"/>
      <c r="T15" s="27"/>
      <c r="U15" s="27"/>
      <c r="V15" s="27"/>
    </row>
    <row r="16" ht="15.0" customHeight="1"/>
    <row r="17" ht="15.0" customHeight="1"/>
    <row r="18" ht="15.0" customHeight="1"/>
    <row r="19" ht="15.0" customHeight="1"/>
    <row r="20" ht="15.0" customHeight="1"/>
    <row r="21" ht="15.0" customHeight="1"/>
    <row r="22" ht="15.0" customHeight="1"/>
    <row r="23" ht="15.0" customHeight="1"/>
    <row r="24" ht="15.0" customHeight="1"/>
    <row r="25" ht="15.0" customHeight="1"/>
    <row r="26" ht="15.0" customHeight="1"/>
    <row r="27" ht="15.0" customHeight="1"/>
    <row r="28" ht="15.0" customHeight="1"/>
    <row r="29" ht="15.0" customHeight="1"/>
    <row r="30" ht="15.0" customHeight="1"/>
    <row r="31" ht="15.0" customHeight="1"/>
    <row r="32" ht="15.0" customHeight="1"/>
    <row r="33" ht="15.0"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40.25"/>
    <col customWidth="1" min="4" max="4" width="33.25"/>
    <col customWidth="1" min="5" max="5" width="17.88"/>
  </cols>
  <sheetData>
    <row r="1">
      <c r="A1" s="23"/>
      <c r="B1" s="24"/>
      <c r="C1" s="25"/>
      <c r="D1" s="14" t="s">
        <v>0</v>
      </c>
      <c r="E1" s="25"/>
      <c r="F1" s="24"/>
    </row>
    <row r="2">
      <c r="A2" s="23" t="s">
        <v>4</v>
      </c>
      <c r="B2" s="24" t="s">
        <v>5</v>
      </c>
      <c r="C2" s="25" t="s">
        <v>6</v>
      </c>
      <c r="D2" s="25" t="s">
        <v>7</v>
      </c>
      <c r="E2" s="25" t="s">
        <v>8</v>
      </c>
      <c r="F2" s="24" t="s">
        <v>9</v>
      </c>
    </row>
    <row r="3">
      <c r="A3" s="23"/>
      <c r="B3" s="24"/>
      <c r="C3" s="25"/>
      <c r="D3" s="25"/>
      <c r="E3" s="25"/>
      <c r="F3" s="24"/>
    </row>
    <row r="4">
      <c r="A4" s="25"/>
      <c r="B4" s="3"/>
      <c r="D4" s="3"/>
      <c r="E4" s="3"/>
    </row>
    <row r="5">
      <c r="A5" s="25" t="s">
        <v>21</v>
      </c>
      <c r="B5" s="3"/>
      <c r="C5" s="3"/>
      <c r="D5" s="3"/>
      <c r="E5" s="3"/>
      <c r="F5" s="3"/>
    </row>
    <row r="6">
      <c r="A6" s="6">
        <v>44197.0</v>
      </c>
      <c r="B6" s="17" t="s">
        <v>22</v>
      </c>
      <c r="C6" s="3" t="s">
        <v>15</v>
      </c>
      <c r="D6" s="3"/>
      <c r="E6" s="3"/>
      <c r="F6" s="3" t="s">
        <v>23</v>
      </c>
    </row>
    <row r="7">
      <c r="A7" s="6">
        <v>43843.0</v>
      </c>
      <c r="B7" s="17" t="s">
        <v>29</v>
      </c>
      <c r="C7" s="3" t="s">
        <v>30</v>
      </c>
      <c r="D7" s="3" t="s">
        <v>31</v>
      </c>
      <c r="E7" s="3"/>
      <c r="F7" s="3" t="s">
        <v>23</v>
      </c>
    </row>
    <row r="8">
      <c r="A8" s="6">
        <v>43846.0</v>
      </c>
      <c r="B8" s="26" t="s">
        <v>37</v>
      </c>
      <c r="C8" s="3" t="s">
        <v>38</v>
      </c>
      <c r="D8" s="3" t="s">
        <v>31</v>
      </c>
      <c r="E8" s="3"/>
      <c r="F8" s="3" t="s">
        <v>23</v>
      </c>
    </row>
    <row r="9">
      <c r="A9" s="6">
        <v>43854.0</v>
      </c>
      <c r="B9" s="3" t="s">
        <v>42</v>
      </c>
      <c r="C9" s="3" t="s">
        <v>38</v>
      </c>
      <c r="D9" s="3" t="s">
        <v>31</v>
      </c>
      <c r="E9" s="3"/>
      <c r="F9" s="3" t="s">
        <v>23</v>
      </c>
    </row>
    <row r="10">
      <c r="A10" s="6"/>
      <c r="B10" s="3"/>
      <c r="C10" s="14"/>
      <c r="E10" s="3" t="s">
        <v>47</v>
      </c>
      <c r="F10" s="3"/>
    </row>
    <row r="11">
      <c r="A11" s="6">
        <v>43848.0</v>
      </c>
      <c r="B11" s="17" t="s">
        <v>48</v>
      </c>
      <c r="C11" s="3" t="s">
        <v>49</v>
      </c>
      <c r="E11" s="3" t="s">
        <v>50</v>
      </c>
      <c r="F11" s="10" t="s">
        <v>23</v>
      </c>
    </row>
    <row r="12">
      <c r="A12" s="6">
        <v>43854.0</v>
      </c>
      <c r="B12" s="27" t="s">
        <v>54</v>
      </c>
      <c r="C12" s="1" t="s">
        <v>15</v>
      </c>
      <c r="E12" s="10" t="s">
        <v>55</v>
      </c>
    </row>
    <row r="13">
      <c r="A13" s="6">
        <v>43854.0</v>
      </c>
      <c r="B13" s="27" t="s">
        <v>58</v>
      </c>
      <c r="C13" s="1" t="s">
        <v>15</v>
      </c>
      <c r="E13" s="10" t="s">
        <v>55</v>
      </c>
      <c r="F13" s="10" t="s">
        <v>23</v>
      </c>
    </row>
    <row r="14">
      <c r="A14" s="6">
        <v>43857.0</v>
      </c>
      <c r="B14" s="19" t="s">
        <v>62</v>
      </c>
      <c r="C14" s="1" t="s">
        <v>30</v>
      </c>
      <c r="D14" s="2"/>
      <c r="E14" s="2"/>
      <c r="F14" s="2" t="s">
        <v>63</v>
      </c>
    </row>
    <row r="15">
      <c r="A15" s="6">
        <v>44012.0</v>
      </c>
      <c r="B15" s="17" t="s">
        <v>67</v>
      </c>
      <c r="C15" s="14" t="s">
        <v>15</v>
      </c>
      <c r="D15" s="3"/>
      <c r="E15" s="3"/>
      <c r="F15" s="3" t="s">
        <v>68</v>
      </c>
    </row>
    <row r="16">
      <c r="A16" s="12">
        <v>43126.0</v>
      </c>
      <c r="B16" s="18" t="s">
        <v>72</v>
      </c>
      <c r="C16" s="1" t="s">
        <v>30</v>
      </c>
      <c r="D16" s="2"/>
      <c r="E16" s="2"/>
      <c r="F16" s="2" t="s">
        <v>23</v>
      </c>
    </row>
    <row r="20">
      <c r="A20" s="25" t="s">
        <v>75</v>
      </c>
    </row>
    <row r="21">
      <c r="A21" s="6">
        <v>44594.0</v>
      </c>
      <c r="B21" s="3" t="s">
        <v>76</v>
      </c>
      <c r="C21" s="3" t="s">
        <v>38</v>
      </c>
      <c r="D21" s="3"/>
      <c r="E21" s="3"/>
      <c r="F21" s="3" t="s">
        <v>77</v>
      </c>
    </row>
    <row r="22">
      <c r="A22" s="12">
        <v>43874.0</v>
      </c>
      <c r="B22" s="19" t="s">
        <v>81</v>
      </c>
      <c r="C22" s="2"/>
      <c r="D22" s="2"/>
      <c r="E22" s="2"/>
      <c r="F22" s="2" t="s">
        <v>82</v>
      </c>
    </row>
    <row r="23">
      <c r="A23" s="6">
        <v>43875.0</v>
      </c>
      <c r="B23" s="3" t="s">
        <v>84</v>
      </c>
      <c r="C23" s="3" t="s">
        <v>38</v>
      </c>
      <c r="D23" s="3" t="s">
        <v>31</v>
      </c>
      <c r="E23" s="3"/>
      <c r="F23" s="3" t="s">
        <v>23</v>
      </c>
    </row>
    <row r="24">
      <c r="A24" s="6">
        <v>43886.0</v>
      </c>
      <c r="B24" s="3" t="s">
        <v>87</v>
      </c>
      <c r="C24" s="3" t="s">
        <v>38</v>
      </c>
      <c r="D24" s="3"/>
      <c r="E24" s="3"/>
      <c r="F24" s="3" t="s">
        <v>88</v>
      </c>
    </row>
    <row r="25">
      <c r="A25" s="6">
        <v>43889.0</v>
      </c>
      <c r="B25" s="3" t="s">
        <v>92</v>
      </c>
      <c r="C25" s="3" t="s">
        <v>38</v>
      </c>
      <c r="D25" s="3" t="s">
        <v>31</v>
      </c>
      <c r="E25" s="3"/>
      <c r="F25" s="3" t="s">
        <v>93</v>
      </c>
    </row>
    <row r="26">
      <c r="A26" s="6">
        <v>43883.0</v>
      </c>
      <c r="B26" s="17" t="s">
        <v>95</v>
      </c>
      <c r="C26" s="3" t="s">
        <v>15</v>
      </c>
      <c r="D26" s="3"/>
      <c r="E26" s="3" t="s">
        <v>96</v>
      </c>
      <c r="F26" s="1" t="s">
        <v>23</v>
      </c>
    </row>
    <row r="27">
      <c r="A27" s="12">
        <v>43862.0</v>
      </c>
      <c r="B27" s="19" t="s">
        <v>100</v>
      </c>
      <c r="C27" s="2"/>
      <c r="D27" s="2"/>
      <c r="E27" s="2"/>
      <c r="F27" s="2" t="s">
        <v>23</v>
      </c>
    </row>
    <row r="28">
      <c r="A28" s="12">
        <v>42421.0</v>
      </c>
      <c r="B28" s="18" t="s">
        <v>103</v>
      </c>
      <c r="C28" s="2"/>
      <c r="D28" s="2"/>
      <c r="E28" s="2"/>
      <c r="F28" s="2" t="s">
        <v>77</v>
      </c>
    </row>
    <row r="29">
      <c r="A29" s="6">
        <v>43875.0</v>
      </c>
      <c r="B29" s="17" t="s">
        <v>106</v>
      </c>
      <c r="C29" s="3"/>
      <c r="D29" s="3"/>
      <c r="E29" s="3"/>
      <c r="F29" s="3" t="s">
        <v>107</v>
      </c>
    </row>
    <row r="30">
      <c r="A30" s="12">
        <v>43503.0</v>
      </c>
      <c r="B30" s="19" t="s">
        <v>112</v>
      </c>
      <c r="C30" s="2"/>
      <c r="D30" s="2"/>
      <c r="E30" s="2"/>
      <c r="F30" s="2" t="s">
        <v>23</v>
      </c>
    </row>
    <row r="31">
      <c r="A31" s="28">
        <v>45333.0</v>
      </c>
      <c r="B31" s="29" t="s">
        <v>114</v>
      </c>
      <c r="C31" s="29" t="s">
        <v>115</v>
      </c>
      <c r="D31" s="2"/>
      <c r="E31" s="2"/>
      <c r="F31" s="29" t="s">
        <v>77</v>
      </c>
    </row>
    <row r="32">
      <c r="A32" s="2"/>
      <c r="B32" s="2"/>
      <c r="C32" s="2"/>
      <c r="D32" s="2"/>
      <c r="E32" s="2"/>
      <c r="F32" s="2"/>
    </row>
    <row r="33">
      <c r="A33" s="2"/>
      <c r="B33" s="2"/>
      <c r="C33" s="2"/>
      <c r="D33" s="2"/>
      <c r="E33" s="2"/>
      <c r="F33" s="2"/>
    </row>
    <row r="34">
      <c r="A34" s="25" t="s">
        <v>118</v>
      </c>
      <c r="B34" s="2"/>
      <c r="C34" s="2"/>
      <c r="D34" s="2"/>
      <c r="E34" s="2"/>
      <c r="F34" s="2"/>
    </row>
    <row r="35">
      <c r="A35" s="6">
        <v>43530.0</v>
      </c>
      <c r="B35" s="3" t="s">
        <v>119</v>
      </c>
      <c r="C35" s="3" t="s">
        <v>38</v>
      </c>
      <c r="D35" s="3" t="s">
        <v>31</v>
      </c>
      <c r="E35" s="3"/>
      <c r="F35" s="3" t="s">
        <v>120</v>
      </c>
    </row>
    <row r="36">
      <c r="A36" s="6">
        <v>43549.0</v>
      </c>
      <c r="B36" s="3" t="s">
        <v>124</v>
      </c>
      <c r="C36" s="3" t="s">
        <v>38</v>
      </c>
      <c r="D36" s="3"/>
      <c r="E36" s="3"/>
      <c r="F36" s="3" t="s">
        <v>23</v>
      </c>
    </row>
    <row r="37">
      <c r="A37" s="6">
        <v>43533.0</v>
      </c>
      <c r="B37" s="17" t="s">
        <v>127</v>
      </c>
      <c r="C37" s="3" t="s">
        <v>15</v>
      </c>
      <c r="D37" s="3"/>
      <c r="E37" s="3" t="s">
        <v>128</v>
      </c>
      <c r="F37" s="29" t="s">
        <v>129</v>
      </c>
    </row>
    <row r="38">
      <c r="A38" s="6">
        <v>43526.0</v>
      </c>
      <c r="B38" s="17" t="s">
        <v>133</v>
      </c>
      <c r="C38" s="3" t="s">
        <v>15</v>
      </c>
      <c r="D38" s="3"/>
      <c r="E38" s="3" t="s">
        <v>134</v>
      </c>
      <c r="F38" s="29" t="s">
        <v>129</v>
      </c>
    </row>
    <row r="39">
      <c r="A39" s="12">
        <v>42076.0</v>
      </c>
      <c r="B39" s="17" t="s">
        <v>137</v>
      </c>
      <c r="C39" s="3" t="s">
        <v>15</v>
      </c>
      <c r="D39" s="3"/>
      <c r="E39" s="3"/>
      <c r="F39" s="3" t="s">
        <v>23</v>
      </c>
    </row>
    <row r="40">
      <c r="A40" s="2"/>
      <c r="B40" s="2"/>
      <c r="C40" s="2"/>
      <c r="D40" s="2"/>
      <c r="E40" s="2"/>
      <c r="F40" s="2"/>
    </row>
    <row r="41">
      <c r="A41" s="2"/>
      <c r="B41" s="2"/>
      <c r="C41" s="2"/>
      <c r="D41" s="2"/>
      <c r="E41" s="2"/>
      <c r="F41" s="2"/>
    </row>
    <row r="42">
      <c r="A42" s="25" t="s">
        <v>140</v>
      </c>
      <c r="B42" s="2"/>
      <c r="C42" s="2"/>
      <c r="D42" s="2"/>
      <c r="E42" s="2"/>
      <c r="F42" s="2"/>
    </row>
    <row r="43">
      <c r="A43" s="6">
        <v>43573.0</v>
      </c>
      <c r="B43" s="3" t="s">
        <v>141</v>
      </c>
      <c r="C43" s="3" t="s">
        <v>38</v>
      </c>
      <c r="D43" s="3" t="s">
        <v>31</v>
      </c>
      <c r="E43" s="3"/>
      <c r="F43" s="3" t="s">
        <v>142</v>
      </c>
    </row>
    <row r="44">
      <c r="A44" s="6">
        <v>43922.0</v>
      </c>
      <c r="B44" s="30" t="s">
        <v>145</v>
      </c>
      <c r="C44" s="3" t="s">
        <v>15</v>
      </c>
      <c r="D44" s="3"/>
      <c r="E44" s="3" t="s">
        <v>55</v>
      </c>
      <c r="F44" s="29" t="s">
        <v>23</v>
      </c>
    </row>
    <row r="45">
      <c r="A45" s="6">
        <v>43942.0</v>
      </c>
      <c r="B45" s="31" t="s">
        <v>148</v>
      </c>
      <c r="C45" s="1" t="s">
        <v>15</v>
      </c>
      <c r="D45" s="2"/>
      <c r="E45" s="2" t="s">
        <v>149</v>
      </c>
      <c r="F45" s="29" t="s">
        <v>150</v>
      </c>
    </row>
    <row r="46">
      <c r="A46" s="6">
        <v>43581.0</v>
      </c>
      <c r="B46" s="17" t="s">
        <v>154</v>
      </c>
      <c r="C46" s="3" t="s">
        <v>15</v>
      </c>
      <c r="D46" s="3"/>
      <c r="E46" s="3"/>
      <c r="F46" s="3" t="s">
        <v>23</v>
      </c>
    </row>
    <row r="47">
      <c r="A47" s="6">
        <v>45044.0</v>
      </c>
      <c r="B47" s="3" t="s">
        <v>156</v>
      </c>
      <c r="C47" s="3" t="s">
        <v>38</v>
      </c>
      <c r="D47" s="3"/>
      <c r="E47" s="3"/>
      <c r="F47" s="3" t="s">
        <v>23</v>
      </c>
    </row>
    <row r="48">
      <c r="A48" s="6"/>
      <c r="B48" s="3"/>
      <c r="C48" s="3"/>
      <c r="D48" s="3"/>
      <c r="E48" s="3"/>
      <c r="F48" s="3"/>
    </row>
    <row r="49">
      <c r="A49" s="6"/>
      <c r="B49" s="3"/>
      <c r="C49" s="3"/>
      <c r="D49" s="3"/>
      <c r="E49" s="3"/>
      <c r="F49" s="3"/>
    </row>
    <row r="50">
      <c r="A50" s="25" t="s">
        <v>158</v>
      </c>
      <c r="B50" s="3"/>
      <c r="C50" s="3"/>
      <c r="D50" s="3"/>
      <c r="E50" s="3"/>
      <c r="F50" s="3"/>
    </row>
    <row r="51">
      <c r="A51" s="6">
        <v>43954.0</v>
      </c>
      <c r="B51" s="17" t="s">
        <v>159</v>
      </c>
      <c r="C51" s="3" t="s">
        <v>15</v>
      </c>
      <c r="D51" s="3"/>
      <c r="E51" s="3"/>
      <c r="F51" s="3" t="s">
        <v>160</v>
      </c>
    </row>
    <row r="52">
      <c r="A52" s="6">
        <v>43961.0</v>
      </c>
      <c r="B52" s="3" t="s">
        <v>163</v>
      </c>
      <c r="C52" s="3" t="s">
        <v>38</v>
      </c>
      <c r="D52" s="3"/>
      <c r="E52" s="3"/>
      <c r="F52" s="3" t="s">
        <v>93</v>
      </c>
    </row>
    <row r="53">
      <c r="A53" s="6">
        <v>43976.0</v>
      </c>
      <c r="B53" s="32" t="s">
        <v>166</v>
      </c>
      <c r="C53" s="14" t="s">
        <v>15</v>
      </c>
      <c r="D53" s="3" t="s">
        <v>31</v>
      </c>
      <c r="E53" s="3"/>
      <c r="F53" s="3" t="s">
        <v>23</v>
      </c>
    </row>
    <row r="54">
      <c r="A54" s="6">
        <v>43614.0</v>
      </c>
      <c r="B54" s="3" t="s">
        <v>169</v>
      </c>
      <c r="C54" s="3" t="s">
        <v>38</v>
      </c>
      <c r="D54" s="3" t="s">
        <v>31</v>
      </c>
      <c r="E54" s="3"/>
      <c r="F54" s="3" t="s">
        <v>23</v>
      </c>
    </row>
    <row r="55">
      <c r="A55" s="33">
        <v>45068.0</v>
      </c>
      <c r="B55" s="29" t="s">
        <v>173</v>
      </c>
      <c r="C55" s="29" t="s">
        <v>38</v>
      </c>
      <c r="D55" s="2"/>
      <c r="E55" s="2"/>
      <c r="F55" s="29" t="s">
        <v>23</v>
      </c>
    </row>
    <row r="56">
      <c r="A56" s="6"/>
      <c r="B56" s="19"/>
      <c r="C56" s="1"/>
      <c r="D56" s="2"/>
      <c r="E56" s="2"/>
      <c r="F56" s="2"/>
    </row>
    <row r="57">
      <c r="A57" s="6">
        <v>43979.0</v>
      </c>
      <c r="B57" s="19" t="s">
        <v>178</v>
      </c>
      <c r="C57" s="1" t="s">
        <v>49</v>
      </c>
      <c r="D57" s="2"/>
      <c r="E57" s="2"/>
      <c r="F57" s="2" t="s">
        <v>23</v>
      </c>
    </row>
    <row r="58">
      <c r="A58" s="6">
        <v>43956.0</v>
      </c>
      <c r="B58" s="19" t="s">
        <v>181</v>
      </c>
      <c r="C58" s="1" t="s">
        <v>15</v>
      </c>
      <c r="D58" s="2"/>
      <c r="E58" s="2"/>
      <c r="F58" s="2" t="s">
        <v>182</v>
      </c>
    </row>
    <row r="59">
      <c r="A59" s="6">
        <v>43953.0</v>
      </c>
      <c r="B59" s="19" t="s">
        <v>186</v>
      </c>
      <c r="C59" s="1" t="s">
        <v>15</v>
      </c>
      <c r="D59" s="2"/>
      <c r="E59" s="2"/>
      <c r="F59" s="2" t="s">
        <v>187</v>
      </c>
    </row>
    <row r="60">
      <c r="A60" s="6">
        <v>43979.0</v>
      </c>
      <c r="B60" s="17" t="s">
        <v>190</v>
      </c>
      <c r="C60" s="3" t="s">
        <v>49</v>
      </c>
      <c r="D60" s="3"/>
      <c r="E60" s="3"/>
      <c r="F60" s="3" t="s">
        <v>23</v>
      </c>
    </row>
    <row r="61">
      <c r="A61" s="12">
        <v>42866.0</v>
      </c>
      <c r="B61" s="19" t="s">
        <v>194</v>
      </c>
      <c r="C61" s="1" t="s">
        <v>30</v>
      </c>
      <c r="D61" s="2"/>
      <c r="E61" s="2"/>
      <c r="F61" s="2" t="s">
        <v>77</v>
      </c>
    </row>
    <row r="62">
      <c r="A62" s="2"/>
      <c r="B62" s="2"/>
      <c r="C62" s="2"/>
      <c r="D62" s="2"/>
      <c r="E62" s="2"/>
      <c r="F62" s="2"/>
    </row>
    <row r="63">
      <c r="A63" s="2"/>
      <c r="B63" s="2"/>
      <c r="C63" s="2"/>
      <c r="D63" s="2"/>
      <c r="E63" s="2"/>
      <c r="F63" s="2"/>
    </row>
    <row r="64">
      <c r="A64" s="25" t="s">
        <v>196</v>
      </c>
      <c r="B64" s="2"/>
      <c r="C64" s="2"/>
      <c r="D64" s="2"/>
      <c r="E64" s="2"/>
      <c r="F64" s="2"/>
    </row>
    <row r="65">
      <c r="A65" s="6">
        <v>43618.0</v>
      </c>
      <c r="B65" s="17" t="s">
        <v>197</v>
      </c>
      <c r="C65" s="3" t="s">
        <v>38</v>
      </c>
      <c r="D65" s="3" t="s">
        <v>31</v>
      </c>
      <c r="E65" s="3"/>
      <c r="F65" s="3" t="s">
        <v>198</v>
      </c>
    </row>
    <row r="66">
      <c r="A66" s="6">
        <v>43985.0</v>
      </c>
      <c r="B66" s="14" t="s">
        <v>201</v>
      </c>
      <c r="C66" s="3" t="s">
        <v>38</v>
      </c>
      <c r="D66" s="3"/>
      <c r="E66" s="3"/>
      <c r="F66" s="3" t="s">
        <v>142</v>
      </c>
    </row>
    <row r="67">
      <c r="A67" s="34">
        <v>43988.0</v>
      </c>
      <c r="B67" s="17" t="s">
        <v>206</v>
      </c>
      <c r="C67" s="17" t="s">
        <v>207</v>
      </c>
      <c r="D67" s="17" t="s">
        <v>31</v>
      </c>
      <c r="E67" s="17"/>
      <c r="F67" s="17" t="s">
        <v>142</v>
      </c>
    </row>
    <row r="68">
      <c r="A68" s="34">
        <v>43631.0</v>
      </c>
      <c r="B68" s="17" t="s">
        <v>210</v>
      </c>
      <c r="C68" s="17" t="s">
        <v>15</v>
      </c>
      <c r="D68" s="17"/>
      <c r="E68" s="17"/>
      <c r="F68" s="17" t="s">
        <v>82</v>
      </c>
    </row>
    <row r="69">
      <c r="A69" s="6">
        <v>43992.0</v>
      </c>
      <c r="B69" s="3" t="s">
        <v>213</v>
      </c>
      <c r="C69" s="3" t="s">
        <v>38</v>
      </c>
      <c r="D69" s="3" t="s">
        <v>31</v>
      </c>
      <c r="E69" s="3"/>
      <c r="F69" s="3" t="s">
        <v>23</v>
      </c>
    </row>
    <row r="70">
      <c r="A70" s="6">
        <v>44005.0</v>
      </c>
      <c r="B70" s="32" t="s">
        <v>215</v>
      </c>
      <c r="C70" s="3" t="s">
        <v>15</v>
      </c>
      <c r="D70" s="3"/>
      <c r="E70" s="3"/>
      <c r="F70" s="3" t="s">
        <v>23</v>
      </c>
    </row>
    <row r="71">
      <c r="A71" s="6">
        <v>43642.0</v>
      </c>
      <c r="B71" s="17" t="s">
        <v>219</v>
      </c>
      <c r="C71" s="3" t="s">
        <v>15</v>
      </c>
      <c r="D71" s="3"/>
      <c r="E71" s="3"/>
      <c r="F71" s="3" t="s">
        <v>220</v>
      </c>
    </row>
    <row r="72">
      <c r="A72" s="6">
        <v>43632.0</v>
      </c>
      <c r="B72" s="17" t="s">
        <v>224</v>
      </c>
      <c r="C72" s="3" t="s">
        <v>30</v>
      </c>
      <c r="D72" s="3"/>
      <c r="E72" s="3"/>
      <c r="F72" s="3" t="s">
        <v>23</v>
      </c>
    </row>
    <row r="73">
      <c r="A73" s="33">
        <v>45473.0</v>
      </c>
      <c r="B73" s="35" t="s">
        <v>227</v>
      </c>
      <c r="C73" s="14" t="s">
        <v>15</v>
      </c>
      <c r="D73" s="3"/>
      <c r="E73" s="3"/>
      <c r="F73" s="14" t="s">
        <v>63</v>
      </c>
    </row>
    <row r="76">
      <c r="A76" s="25" t="s">
        <v>229</v>
      </c>
    </row>
    <row r="77">
      <c r="A77" s="6">
        <v>44014.0</v>
      </c>
      <c r="B77" s="17" t="s">
        <v>230</v>
      </c>
      <c r="C77" s="14" t="s">
        <v>30</v>
      </c>
      <c r="D77" s="3"/>
      <c r="E77" s="3"/>
      <c r="F77" s="3" t="s">
        <v>23</v>
      </c>
    </row>
    <row r="78">
      <c r="A78" s="36">
        <v>45514.0</v>
      </c>
      <c r="B78" s="37" t="s">
        <v>234</v>
      </c>
      <c r="C78" s="29" t="s">
        <v>15</v>
      </c>
      <c r="F78" s="29" t="s">
        <v>235</v>
      </c>
    </row>
    <row r="79">
      <c r="A79" s="6">
        <v>44017.0</v>
      </c>
      <c r="B79" s="17" t="s">
        <v>238</v>
      </c>
      <c r="C79" s="3"/>
      <c r="D79" s="3"/>
      <c r="E79" s="3"/>
      <c r="F79" s="3" t="s">
        <v>23</v>
      </c>
    </row>
    <row r="80">
      <c r="A80" s="6">
        <v>44042.0</v>
      </c>
      <c r="B80" s="19" t="s">
        <v>241</v>
      </c>
      <c r="C80" s="29" t="s">
        <v>38</v>
      </c>
      <c r="D80" s="2"/>
      <c r="E80" s="2"/>
      <c r="F80" s="2" t="s">
        <v>23</v>
      </c>
    </row>
    <row r="81">
      <c r="A81" s="6">
        <v>44015.0</v>
      </c>
      <c r="B81" s="17" t="s">
        <v>243</v>
      </c>
      <c r="C81" s="3" t="s">
        <v>49</v>
      </c>
      <c r="D81" s="3"/>
      <c r="E81" s="3"/>
      <c r="F81" s="3" t="s">
        <v>23</v>
      </c>
    </row>
    <row r="82">
      <c r="A82" s="6">
        <v>44034.0</v>
      </c>
      <c r="B82" s="17" t="s">
        <v>246</v>
      </c>
      <c r="C82" s="3" t="s">
        <v>15</v>
      </c>
      <c r="D82" s="3"/>
      <c r="E82" s="3"/>
      <c r="F82" s="3" t="s">
        <v>23</v>
      </c>
    </row>
    <row r="83">
      <c r="A83" s="6">
        <v>44034.0</v>
      </c>
      <c r="B83" s="17" t="s">
        <v>249</v>
      </c>
      <c r="C83" s="3" t="s">
        <v>49</v>
      </c>
      <c r="D83" s="3"/>
      <c r="E83" s="3"/>
      <c r="F83" s="3" t="s">
        <v>23</v>
      </c>
    </row>
    <row r="84">
      <c r="A84" s="12">
        <v>43670.0</v>
      </c>
      <c r="B84" s="19" t="s">
        <v>253</v>
      </c>
      <c r="C84" s="1" t="s">
        <v>15</v>
      </c>
      <c r="D84" s="2"/>
      <c r="E84" s="2"/>
      <c r="F84" s="2" t="s">
        <v>23</v>
      </c>
    </row>
    <row r="85">
      <c r="A85" s="12">
        <v>41849.0</v>
      </c>
      <c r="B85" s="19" t="s">
        <v>256</v>
      </c>
      <c r="C85" s="1" t="s">
        <v>30</v>
      </c>
      <c r="D85" s="2"/>
      <c r="E85" s="2"/>
      <c r="F85" s="10" t="s">
        <v>77</v>
      </c>
    </row>
    <row r="86">
      <c r="A86" s="28">
        <v>45495.0</v>
      </c>
      <c r="B86" s="38" t="s">
        <v>246</v>
      </c>
      <c r="C86" s="1"/>
      <c r="D86" s="2"/>
      <c r="E86" s="2"/>
      <c r="F86" s="29" t="s">
        <v>23</v>
      </c>
    </row>
    <row r="87">
      <c r="A87" s="36">
        <v>45496.0</v>
      </c>
      <c r="B87" s="37" t="s">
        <v>261</v>
      </c>
      <c r="C87" s="29" t="s">
        <v>49</v>
      </c>
      <c r="D87" s="3"/>
      <c r="E87" s="3"/>
      <c r="F87" s="14" t="s">
        <v>23</v>
      </c>
    </row>
    <row r="88">
      <c r="A88" s="29"/>
      <c r="B88" s="3"/>
      <c r="C88" s="3"/>
      <c r="D88" s="3"/>
      <c r="E88" s="3"/>
      <c r="F88" s="3"/>
    </row>
    <row r="89">
      <c r="A89" s="25" t="s">
        <v>265</v>
      </c>
      <c r="B89" s="3"/>
      <c r="C89" s="3"/>
      <c r="D89" s="3"/>
      <c r="E89" s="3"/>
      <c r="F89" s="3"/>
    </row>
    <row r="90">
      <c r="A90" s="6">
        <v>44047.0</v>
      </c>
      <c r="B90" s="17" t="s">
        <v>266</v>
      </c>
      <c r="C90" s="3" t="s">
        <v>49</v>
      </c>
      <c r="D90" s="3"/>
      <c r="E90" s="3" t="s">
        <v>267</v>
      </c>
      <c r="F90" s="29" t="s">
        <v>23</v>
      </c>
    </row>
    <row r="91">
      <c r="A91" s="6">
        <v>44046.0</v>
      </c>
      <c r="B91" s="3" t="s">
        <v>271</v>
      </c>
      <c r="C91" s="3" t="s">
        <v>30</v>
      </c>
      <c r="D91" s="3" t="s">
        <v>31</v>
      </c>
      <c r="E91" s="3"/>
      <c r="F91" s="3" t="s">
        <v>23</v>
      </c>
    </row>
    <row r="92">
      <c r="A92" s="6">
        <v>44048.0</v>
      </c>
      <c r="B92" s="3" t="s">
        <v>273</v>
      </c>
      <c r="C92" s="3" t="s">
        <v>38</v>
      </c>
      <c r="D92" s="3" t="s">
        <v>31</v>
      </c>
      <c r="E92" s="3"/>
      <c r="F92" s="3" t="s">
        <v>23</v>
      </c>
    </row>
    <row r="93">
      <c r="A93" s="6">
        <v>44058.0</v>
      </c>
      <c r="B93" s="3" t="s">
        <v>276</v>
      </c>
      <c r="C93" s="3" t="s">
        <v>38</v>
      </c>
      <c r="D93" s="3"/>
      <c r="E93" s="3"/>
      <c r="F93" s="3" t="s">
        <v>77</v>
      </c>
    </row>
    <row r="94">
      <c r="A94" s="6">
        <v>44074.0</v>
      </c>
      <c r="B94" s="3" t="s">
        <v>278</v>
      </c>
      <c r="C94" s="3" t="s">
        <v>38</v>
      </c>
      <c r="D94" s="3" t="s">
        <v>31</v>
      </c>
      <c r="E94" s="3"/>
      <c r="F94" s="3" t="s">
        <v>23</v>
      </c>
    </row>
    <row r="95">
      <c r="A95" s="6">
        <v>44058.0</v>
      </c>
      <c r="B95" s="17" t="s">
        <v>282</v>
      </c>
      <c r="C95" s="3" t="s">
        <v>15</v>
      </c>
      <c r="D95" s="3"/>
      <c r="E95" s="3" t="s">
        <v>283</v>
      </c>
    </row>
    <row r="96">
      <c r="A96" s="6">
        <v>44065.0</v>
      </c>
      <c r="B96" s="17" t="s">
        <v>287</v>
      </c>
      <c r="C96" s="3" t="s">
        <v>15</v>
      </c>
      <c r="D96" s="3"/>
      <c r="E96" s="3" t="s">
        <v>288</v>
      </c>
    </row>
    <row r="97">
      <c r="A97" s="12">
        <v>42612.0</v>
      </c>
      <c r="B97" s="17" t="s">
        <v>292</v>
      </c>
      <c r="C97" s="3"/>
      <c r="D97" s="3"/>
      <c r="E97" s="3"/>
      <c r="F97" s="3" t="s">
        <v>293</v>
      </c>
    </row>
    <row r="98">
      <c r="A98" s="39"/>
      <c r="B98" s="1"/>
      <c r="C98" s="1"/>
      <c r="F98" s="1"/>
    </row>
    <row r="100">
      <c r="A100" s="25" t="s">
        <v>296</v>
      </c>
    </row>
    <row r="101">
      <c r="A101" s="6">
        <v>44077.0</v>
      </c>
      <c r="B101" s="14" t="s">
        <v>297</v>
      </c>
      <c r="C101" s="14" t="s">
        <v>38</v>
      </c>
      <c r="D101" s="3"/>
      <c r="E101" s="3"/>
      <c r="F101" s="3" t="s">
        <v>23</v>
      </c>
    </row>
    <row r="102">
      <c r="A102" s="6">
        <v>44082.0</v>
      </c>
      <c r="B102" s="17" t="s">
        <v>300</v>
      </c>
      <c r="C102" s="3" t="s">
        <v>15</v>
      </c>
      <c r="D102" s="3"/>
      <c r="E102" s="3" t="s">
        <v>301</v>
      </c>
      <c r="F102" s="3" t="s">
        <v>302</v>
      </c>
    </row>
    <row r="103">
      <c r="A103" s="6">
        <v>44078.0</v>
      </c>
      <c r="B103" s="17" t="s">
        <v>305</v>
      </c>
      <c r="C103" s="14" t="s">
        <v>49</v>
      </c>
      <c r="D103" s="3"/>
      <c r="E103" s="3"/>
      <c r="F103" s="3" t="s">
        <v>82</v>
      </c>
    </row>
    <row r="104">
      <c r="A104" s="6">
        <v>44083.0</v>
      </c>
      <c r="B104" s="3" t="s">
        <v>308</v>
      </c>
      <c r="C104" s="14" t="s">
        <v>309</v>
      </c>
      <c r="D104" s="3" t="s">
        <v>31</v>
      </c>
      <c r="E104" s="3"/>
      <c r="F104" s="3" t="s">
        <v>23</v>
      </c>
    </row>
    <row r="105">
      <c r="A105" s="6">
        <v>44088.0</v>
      </c>
      <c r="B105" s="3" t="s">
        <v>312</v>
      </c>
      <c r="C105" s="3" t="s">
        <v>38</v>
      </c>
      <c r="D105" s="3"/>
      <c r="E105" s="3"/>
      <c r="F105" s="3" t="s">
        <v>142</v>
      </c>
    </row>
    <row r="106">
      <c r="A106" s="12">
        <v>41529.0</v>
      </c>
      <c r="B106" s="17" t="s">
        <v>316</v>
      </c>
      <c r="C106" s="3"/>
      <c r="D106" s="3"/>
      <c r="E106" s="3"/>
      <c r="F106" s="3" t="s">
        <v>317</v>
      </c>
    </row>
    <row r="107">
      <c r="A107" s="12">
        <v>43738.0</v>
      </c>
      <c r="B107" s="18" t="s">
        <v>320</v>
      </c>
      <c r="C107" s="2"/>
      <c r="D107" s="2"/>
      <c r="E107" s="2"/>
      <c r="F107" s="2" t="s">
        <v>23</v>
      </c>
    </row>
    <row r="108">
      <c r="A108" s="12">
        <v>41530.0</v>
      </c>
      <c r="B108" s="18" t="s">
        <v>323</v>
      </c>
      <c r="C108" s="2"/>
      <c r="D108" s="2"/>
      <c r="E108" s="2"/>
      <c r="F108" s="2" t="s">
        <v>324</v>
      </c>
    </row>
    <row r="109">
      <c r="A109" s="12">
        <v>41530.0</v>
      </c>
      <c r="B109" s="19" t="s">
        <v>326</v>
      </c>
      <c r="C109" s="2"/>
      <c r="D109" s="2"/>
      <c r="E109" s="2"/>
      <c r="F109" s="3" t="s">
        <v>23</v>
      </c>
    </row>
    <row r="110">
      <c r="A110" s="33">
        <v>45195.0</v>
      </c>
      <c r="B110" s="14" t="s">
        <v>329</v>
      </c>
      <c r="C110" s="14" t="s">
        <v>330</v>
      </c>
      <c r="D110" s="3"/>
      <c r="E110" s="3"/>
      <c r="F110" s="14" t="s">
        <v>331</v>
      </c>
    </row>
    <row r="111">
      <c r="A111" s="6">
        <v>44101.0</v>
      </c>
      <c r="B111" s="17" t="s">
        <v>334</v>
      </c>
      <c r="C111" s="3"/>
      <c r="D111" s="3"/>
      <c r="E111" s="3"/>
      <c r="F111" s="3" t="s">
        <v>23</v>
      </c>
    </row>
    <row r="112">
      <c r="A112" s="12">
        <v>43352.0</v>
      </c>
      <c r="B112" s="19" t="s">
        <v>337</v>
      </c>
      <c r="C112" s="2"/>
      <c r="D112" s="2"/>
      <c r="E112" s="2"/>
      <c r="F112" s="2" t="s">
        <v>23</v>
      </c>
    </row>
    <row r="113">
      <c r="A113" s="12">
        <v>41530.0</v>
      </c>
      <c r="B113" s="17" t="s">
        <v>339</v>
      </c>
      <c r="C113" s="3"/>
      <c r="D113" s="3"/>
      <c r="E113" s="3"/>
      <c r="F113" s="3" t="s">
        <v>23</v>
      </c>
    </row>
    <row r="114">
      <c r="A114" s="40">
        <v>45565.0</v>
      </c>
      <c r="B114" s="29" t="s">
        <v>342</v>
      </c>
      <c r="C114" s="2"/>
      <c r="D114" s="2"/>
      <c r="E114" s="2"/>
      <c r="F114" s="29" t="s">
        <v>120</v>
      </c>
    </row>
    <row r="115">
      <c r="A115" s="2"/>
      <c r="B115" s="2"/>
      <c r="C115" s="2"/>
      <c r="D115" s="2"/>
      <c r="E115" s="2"/>
      <c r="F115" s="2"/>
    </row>
    <row r="116">
      <c r="A116" s="25" t="s">
        <v>345</v>
      </c>
      <c r="B116" s="2"/>
      <c r="C116" s="2"/>
      <c r="D116" s="2"/>
      <c r="E116" s="2"/>
      <c r="F116" s="2"/>
    </row>
    <row r="117">
      <c r="A117" s="6">
        <v>43765.0</v>
      </c>
      <c r="B117" s="19" t="s">
        <v>346</v>
      </c>
      <c r="C117" s="2"/>
      <c r="D117" s="2"/>
      <c r="E117" s="2"/>
      <c r="F117" s="2" t="s">
        <v>23</v>
      </c>
    </row>
    <row r="119">
      <c r="A119" s="2"/>
      <c r="B119" s="2"/>
      <c r="C119" s="2"/>
      <c r="D119" s="2"/>
      <c r="E119" s="2"/>
      <c r="F119" s="2"/>
    </row>
    <row r="120">
      <c r="A120" s="1" t="s">
        <v>349</v>
      </c>
      <c r="B120" s="2"/>
      <c r="C120" s="2"/>
      <c r="D120" s="2"/>
      <c r="E120" s="2"/>
      <c r="F120" s="2"/>
    </row>
    <row r="121">
      <c r="A121" s="33">
        <v>44874.0</v>
      </c>
      <c r="B121" s="14" t="s">
        <v>350</v>
      </c>
      <c r="C121" s="14" t="s">
        <v>38</v>
      </c>
      <c r="D121" s="3"/>
      <c r="E121" s="3"/>
      <c r="F121" s="14" t="s">
        <v>142</v>
      </c>
    </row>
    <row r="122">
      <c r="A122" s="6">
        <v>43779.0</v>
      </c>
      <c r="B122" s="3" t="s">
        <v>351</v>
      </c>
      <c r="C122" s="3" t="s">
        <v>38</v>
      </c>
      <c r="D122" s="3" t="s">
        <v>31</v>
      </c>
      <c r="E122" s="3"/>
      <c r="F122" s="3" t="s">
        <v>142</v>
      </c>
    </row>
    <row r="123">
      <c r="A123" s="6">
        <v>43774.0</v>
      </c>
      <c r="B123" s="17" t="s">
        <v>354</v>
      </c>
      <c r="C123" s="3" t="s">
        <v>15</v>
      </c>
      <c r="D123" s="3"/>
      <c r="E123" s="3" t="s">
        <v>355</v>
      </c>
    </row>
    <row r="124">
      <c r="A124" s="6">
        <v>43779.0</v>
      </c>
      <c r="B124" s="3" t="s">
        <v>358</v>
      </c>
      <c r="C124" s="3" t="s">
        <v>38</v>
      </c>
      <c r="D124" s="3"/>
      <c r="E124" s="3"/>
      <c r="F124" s="3" t="s">
        <v>23</v>
      </c>
    </row>
    <row r="125">
      <c r="A125" s="6">
        <v>43794.0</v>
      </c>
      <c r="B125" s="3" t="s">
        <v>361</v>
      </c>
      <c r="C125" s="3" t="s">
        <v>38</v>
      </c>
      <c r="D125" s="3" t="s">
        <v>31</v>
      </c>
      <c r="E125" s="3"/>
      <c r="F125" s="3" t="s">
        <v>235</v>
      </c>
    </row>
    <row r="126">
      <c r="A126" s="6">
        <v>43771.0</v>
      </c>
      <c r="B126" s="19" t="s">
        <v>365</v>
      </c>
      <c r="C126" s="2"/>
      <c r="D126" s="2"/>
      <c r="E126" s="2"/>
      <c r="F126" s="2" t="s">
        <v>23</v>
      </c>
    </row>
    <row r="127">
      <c r="A127" s="6">
        <v>43772.0</v>
      </c>
      <c r="B127" s="19" t="s">
        <v>368</v>
      </c>
      <c r="C127" s="2"/>
      <c r="D127" s="2"/>
      <c r="E127" s="2"/>
      <c r="F127" s="2" t="s">
        <v>77</v>
      </c>
    </row>
    <row r="128">
      <c r="A128" s="6">
        <v>43772.0</v>
      </c>
      <c r="B128" s="19" t="s">
        <v>370</v>
      </c>
      <c r="C128" s="2"/>
      <c r="D128" s="2"/>
      <c r="E128" s="2"/>
      <c r="F128" s="2" t="s">
        <v>371</v>
      </c>
    </row>
    <row r="129">
      <c r="A129" s="6">
        <v>43772.0</v>
      </c>
      <c r="B129" s="19" t="s">
        <v>375</v>
      </c>
      <c r="C129" s="1" t="s">
        <v>15</v>
      </c>
      <c r="D129" s="2"/>
      <c r="E129" s="2"/>
      <c r="F129" s="2" t="s">
        <v>23</v>
      </c>
    </row>
    <row r="130">
      <c r="A130" s="6">
        <v>43771.0</v>
      </c>
      <c r="B130" s="19" t="s">
        <v>378</v>
      </c>
      <c r="C130" s="1" t="s">
        <v>49</v>
      </c>
      <c r="D130" s="2"/>
      <c r="E130" s="2"/>
      <c r="F130" s="2" t="s">
        <v>23</v>
      </c>
    </row>
    <row r="131">
      <c r="A131" s="6">
        <v>43772.0</v>
      </c>
      <c r="B131" s="19" t="s">
        <v>382</v>
      </c>
      <c r="C131" s="1" t="s">
        <v>15</v>
      </c>
      <c r="D131" s="2"/>
      <c r="E131" s="2"/>
      <c r="F131" s="2" t="s">
        <v>23</v>
      </c>
    </row>
    <row r="132">
      <c r="A132" s="6">
        <v>43772.0</v>
      </c>
      <c r="B132" s="19" t="s">
        <v>385</v>
      </c>
      <c r="C132" s="1" t="s">
        <v>49</v>
      </c>
      <c r="D132" s="2"/>
      <c r="E132" s="2"/>
      <c r="F132" s="2" t="s">
        <v>142</v>
      </c>
    </row>
    <row r="133">
      <c r="A133" s="6"/>
      <c r="B133" s="6"/>
      <c r="C133" s="6"/>
      <c r="D133" s="6"/>
      <c r="E133" s="6"/>
      <c r="F133" s="6"/>
    </row>
    <row r="134">
      <c r="A134" s="6"/>
      <c r="B134" s="6"/>
      <c r="C134" s="6"/>
      <c r="D134" s="6"/>
      <c r="E134" s="6"/>
      <c r="F134" s="6"/>
    </row>
    <row r="135">
      <c r="A135" s="6"/>
      <c r="B135" s="6"/>
      <c r="C135" s="6"/>
      <c r="D135" s="6"/>
      <c r="E135" s="6"/>
      <c r="F135" s="6"/>
    </row>
    <row r="136">
      <c r="A136" s="1" t="s">
        <v>388</v>
      </c>
      <c r="B136" s="6"/>
      <c r="C136" s="6"/>
      <c r="D136" s="6"/>
      <c r="E136" s="6"/>
      <c r="F136" s="6"/>
    </row>
    <row r="137">
      <c r="A137" s="6">
        <v>43829.0</v>
      </c>
      <c r="B137" s="19" t="s">
        <v>389</v>
      </c>
      <c r="C137" s="1" t="s">
        <v>30</v>
      </c>
      <c r="D137" s="1"/>
      <c r="E137" s="2"/>
      <c r="F137" s="2" t="s">
        <v>390</v>
      </c>
    </row>
    <row r="138">
      <c r="A138" s="6">
        <v>43829.0</v>
      </c>
      <c r="B138" s="2" t="s">
        <v>393</v>
      </c>
      <c r="C138" s="1" t="s">
        <v>38</v>
      </c>
      <c r="D138" s="1"/>
      <c r="E138" s="2"/>
      <c r="F138" s="2" t="s">
        <v>23</v>
      </c>
    </row>
    <row r="139">
      <c r="A139" s="6">
        <v>43812.0</v>
      </c>
      <c r="B139" s="32" t="s">
        <v>397</v>
      </c>
      <c r="C139" s="14" t="s">
        <v>49</v>
      </c>
      <c r="D139" s="3" t="s">
        <v>31</v>
      </c>
      <c r="E139" s="3"/>
      <c r="F139" s="3" t="s">
        <v>82</v>
      </c>
    </row>
    <row r="140">
      <c r="A140" s="6">
        <v>43820.0</v>
      </c>
      <c r="B140" s="17" t="s">
        <v>401</v>
      </c>
      <c r="C140" s="3" t="s">
        <v>49</v>
      </c>
      <c r="D140" s="3"/>
      <c r="E140" s="3" t="s">
        <v>402</v>
      </c>
    </row>
    <row r="141">
      <c r="A141" s="6">
        <v>43828.0</v>
      </c>
      <c r="B141" s="17" t="s">
        <v>405</v>
      </c>
      <c r="C141" s="3" t="s">
        <v>15</v>
      </c>
      <c r="D141" s="3"/>
      <c r="E141" s="3" t="s">
        <v>406</v>
      </c>
    </row>
    <row r="142">
      <c r="A142" s="21">
        <v>44553.0</v>
      </c>
      <c r="B142" s="19" t="s">
        <v>409</v>
      </c>
      <c r="C142" s="1" t="s">
        <v>30</v>
      </c>
      <c r="D142" s="3"/>
      <c r="E142" s="2" t="s">
        <v>410</v>
      </c>
    </row>
    <row r="143">
      <c r="A143" s="6">
        <v>43803.0</v>
      </c>
      <c r="B143" s="18" t="s">
        <v>313</v>
      </c>
      <c r="C143" s="1" t="s">
        <v>30</v>
      </c>
      <c r="D143" s="2"/>
      <c r="E143" s="2"/>
      <c r="F143" s="2" t="s">
        <v>23</v>
      </c>
    </row>
    <row r="144">
      <c r="A144" s="6">
        <v>43830.0</v>
      </c>
      <c r="B144" s="19" t="s">
        <v>413</v>
      </c>
      <c r="C144" s="1" t="s">
        <v>15</v>
      </c>
      <c r="D144" s="2"/>
      <c r="E144" s="2"/>
      <c r="F144" s="2" t="s">
        <v>23</v>
      </c>
    </row>
    <row r="145">
      <c r="A145" s="12">
        <v>42713.0</v>
      </c>
      <c r="B145" s="17" t="s">
        <v>416</v>
      </c>
      <c r="C145" s="3" t="s">
        <v>49</v>
      </c>
      <c r="D145" s="3"/>
      <c r="E145" s="3"/>
      <c r="F145" s="3" t="s">
        <v>417</v>
      </c>
    </row>
    <row r="146">
      <c r="A146" s="12">
        <v>41997.0</v>
      </c>
      <c r="B146" s="17" t="s">
        <v>421</v>
      </c>
      <c r="C146" s="3" t="s">
        <v>49</v>
      </c>
      <c r="D146" s="3"/>
      <c r="E146" s="3"/>
      <c r="F146" s="3" t="s">
        <v>23</v>
      </c>
    </row>
    <row r="155">
      <c r="A155" s="29" t="s">
        <v>424</v>
      </c>
      <c r="B155" s="29" t="s">
        <v>425</v>
      </c>
    </row>
    <row r="156">
      <c r="B156" s="29" t="s">
        <v>426</v>
      </c>
    </row>
  </sheetData>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0" width="18.88"/>
  </cols>
  <sheetData>
    <row r="1">
      <c r="A1" s="41" t="s">
        <v>427</v>
      </c>
      <c r="B1" s="41" t="s">
        <v>428</v>
      </c>
      <c r="C1" s="41" t="s">
        <v>429</v>
      </c>
      <c r="D1" s="41" t="s">
        <v>430</v>
      </c>
      <c r="E1" s="41" t="s">
        <v>431</v>
      </c>
      <c r="F1" s="41" t="s">
        <v>432</v>
      </c>
      <c r="G1" s="41" t="s">
        <v>433</v>
      </c>
      <c r="H1" s="41" t="s">
        <v>434</v>
      </c>
      <c r="I1" s="41" t="s">
        <v>435</v>
      </c>
      <c r="J1" s="41" t="s">
        <v>436</v>
      </c>
      <c r="K1" s="41" t="s">
        <v>437</v>
      </c>
      <c r="L1" s="42" t="s">
        <v>438</v>
      </c>
      <c r="M1" s="42" t="s">
        <v>439</v>
      </c>
      <c r="N1" s="42" t="s">
        <v>440</v>
      </c>
    </row>
    <row r="2">
      <c r="A2" s="43">
        <v>45282.382648530096</v>
      </c>
      <c r="B2" s="29" t="s">
        <v>441</v>
      </c>
      <c r="C2" s="29" t="s">
        <v>442</v>
      </c>
      <c r="D2" s="29" t="s">
        <v>443</v>
      </c>
      <c r="E2" s="29">
        <v>9.852020886E9</v>
      </c>
      <c r="F2" s="29" t="s">
        <v>23</v>
      </c>
      <c r="G2" s="29" t="s">
        <v>444</v>
      </c>
      <c r="H2" s="29" t="s">
        <v>445</v>
      </c>
      <c r="I2" s="29" t="s">
        <v>446</v>
      </c>
      <c r="J2" s="29" t="s">
        <v>447</v>
      </c>
      <c r="K2" s="29" t="s">
        <v>448</v>
      </c>
      <c r="L2" s="29" t="s">
        <v>449</v>
      </c>
      <c r="M2" s="29" t="s">
        <v>450</v>
      </c>
      <c r="N2" s="29" t="s">
        <v>451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63.88"/>
    <col customWidth="1" min="3" max="23" width="18.88"/>
  </cols>
  <sheetData>
    <row r="1">
      <c r="A1" s="10" t="s">
        <v>427</v>
      </c>
      <c r="B1" s="10" t="s">
        <v>428</v>
      </c>
      <c r="C1" s="1" t="s">
        <v>452</v>
      </c>
      <c r="D1" s="1" t="s">
        <v>453</v>
      </c>
      <c r="E1" s="1" t="s">
        <v>454</v>
      </c>
      <c r="F1" s="1" t="s">
        <v>4</v>
      </c>
      <c r="G1" s="1" t="s">
        <v>432</v>
      </c>
      <c r="H1" s="1" t="s">
        <v>455</v>
      </c>
      <c r="I1" s="1" t="s">
        <v>456</v>
      </c>
      <c r="J1" s="1" t="s">
        <v>457</v>
      </c>
      <c r="K1" s="1" t="s">
        <v>458</v>
      </c>
      <c r="L1" s="1" t="s">
        <v>459</v>
      </c>
      <c r="M1" s="1" t="s">
        <v>424</v>
      </c>
      <c r="N1" s="1" t="s">
        <v>460</v>
      </c>
      <c r="O1" s="1" t="s">
        <v>461</v>
      </c>
      <c r="P1" s="1" t="s">
        <v>462</v>
      </c>
      <c r="Q1" s="1" t="s">
        <v>428</v>
      </c>
    </row>
    <row r="2">
      <c r="A2" s="44">
        <v>45140.28370972222</v>
      </c>
      <c r="B2" s="1" t="s">
        <v>463</v>
      </c>
      <c r="C2" s="1" t="s">
        <v>464</v>
      </c>
      <c r="D2" s="1">
        <v>3.01536226E8</v>
      </c>
      <c r="F2" s="45">
        <v>45117.0</v>
      </c>
      <c r="G2" s="1" t="s">
        <v>465</v>
      </c>
      <c r="H2" s="1" t="s">
        <v>465</v>
      </c>
      <c r="I2" s="1">
        <v>0.0</v>
      </c>
      <c r="J2" s="1">
        <v>36160.0</v>
      </c>
      <c r="K2" s="1">
        <v>4160.0</v>
      </c>
      <c r="L2" s="1" t="s">
        <v>466</v>
      </c>
      <c r="M2" s="1" t="s">
        <v>34</v>
      </c>
    </row>
    <row r="3">
      <c r="A3" s="44">
        <v>45140.29187149306</v>
      </c>
      <c r="B3" s="1" t="s">
        <v>467</v>
      </c>
      <c r="C3" s="1" t="s">
        <v>464</v>
      </c>
      <c r="D3" s="1">
        <v>6.02226763E8</v>
      </c>
      <c r="F3" s="45">
        <v>44763.0</v>
      </c>
      <c r="G3" s="1" t="s">
        <v>23</v>
      </c>
      <c r="H3" s="1" t="s">
        <v>465</v>
      </c>
      <c r="J3" s="1">
        <v>2260.0</v>
      </c>
      <c r="K3" s="1">
        <v>260.0</v>
      </c>
      <c r="L3" s="1" t="s">
        <v>468</v>
      </c>
      <c r="M3" s="1" t="s">
        <v>469</v>
      </c>
      <c r="N3" s="1" t="s">
        <v>470</v>
      </c>
    </row>
    <row r="4">
      <c r="A4" s="44">
        <v>45140.294126064815</v>
      </c>
      <c r="B4" s="1" t="s">
        <v>471</v>
      </c>
      <c r="C4" s="1" t="s">
        <v>464</v>
      </c>
      <c r="D4" s="1">
        <v>3.00473403E8</v>
      </c>
      <c r="F4" s="45">
        <v>44780.0</v>
      </c>
      <c r="G4" s="1" t="s">
        <v>23</v>
      </c>
      <c r="H4" s="1" t="s">
        <v>465</v>
      </c>
      <c r="J4" s="1">
        <v>42375.0</v>
      </c>
      <c r="K4" s="1">
        <v>4875.0</v>
      </c>
      <c r="L4" s="1" t="s">
        <v>468</v>
      </c>
      <c r="M4" s="1" t="s">
        <v>472</v>
      </c>
      <c r="N4" s="1" t="s">
        <v>470</v>
      </c>
    </row>
    <row r="5">
      <c r="A5" s="44">
        <v>45140.29624935186</v>
      </c>
      <c r="B5" s="1" t="s">
        <v>473</v>
      </c>
      <c r="C5" s="1" t="s">
        <v>464</v>
      </c>
      <c r="D5" s="1">
        <v>6.02226763E8</v>
      </c>
      <c r="F5" s="45">
        <v>44781.0</v>
      </c>
      <c r="G5" s="1" t="s">
        <v>23</v>
      </c>
      <c r="H5" s="1" t="s">
        <v>16</v>
      </c>
      <c r="I5" s="1">
        <v>3000.0</v>
      </c>
      <c r="J5" s="1">
        <v>10735.0</v>
      </c>
      <c r="K5" s="1">
        <v>1235.0</v>
      </c>
      <c r="L5" s="1" t="s">
        <v>468</v>
      </c>
      <c r="M5" s="1" t="s">
        <v>474</v>
      </c>
      <c r="N5" s="1" t="s">
        <v>470</v>
      </c>
    </row>
    <row r="6">
      <c r="A6" s="44">
        <v>45140.30010597222</v>
      </c>
      <c r="B6" s="1" t="s">
        <v>475</v>
      </c>
      <c r="C6" s="1" t="s">
        <v>464</v>
      </c>
      <c r="F6" s="45">
        <v>44788.0</v>
      </c>
      <c r="G6" s="1" t="s">
        <v>23</v>
      </c>
      <c r="H6" s="1" t="s">
        <v>476</v>
      </c>
      <c r="J6" s="1">
        <v>13560.0</v>
      </c>
      <c r="K6" s="1">
        <v>1560.0</v>
      </c>
      <c r="L6" s="1" t="s">
        <v>468</v>
      </c>
      <c r="M6" s="1" t="s">
        <v>477</v>
      </c>
      <c r="N6" s="1" t="s">
        <v>470</v>
      </c>
    </row>
    <row r="7">
      <c r="A7" s="44">
        <v>45140.301515520834</v>
      </c>
      <c r="B7" s="1" t="s">
        <v>478</v>
      </c>
      <c r="C7" s="1" t="s">
        <v>464</v>
      </c>
      <c r="D7" s="1">
        <v>3.00098086E8</v>
      </c>
      <c r="F7" s="45">
        <v>44796.0</v>
      </c>
      <c r="G7" s="1" t="s">
        <v>23</v>
      </c>
      <c r="H7" s="1" t="s">
        <v>476</v>
      </c>
      <c r="J7" s="1">
        <v>22600.0</v>
      </c>
      <c r="K7" s="1">
        <v>2600.0</v>
      </c>
      <c r="L7" s="1" t="s">
        <v>468</v>
      </c>
      <c r="M7" s="1" t="s">
        <v>479</v>
      </c>
      <c r="N7" s="1" t="s">
        <v>470</v>
      </c>
    </row>
    <row r="8">
      <c r="A8" s="44">
        <v>45140.30246206019</v>
      </c>
      <c r="B8" s="1" t="s">
        <v>308</v>
      </c>
      <c r="C8" s="1" t="s">
        <v>464</v>
      </c>
      <c r="D8" s="1">
        <v>3.002582E8</v>
      </c>
      <c r="F8" s="45">
        <v>44806.0</v>
      </c>
      <c r="G8" s="1" t="s">
        <v>23</v>
      </c>
      <c r="H8" s="1" t="s">
        <v>476</v>
      </c>
      <c r="J8" s="1">
        <v>4520.0</v>
      </c>
      <c r="K8" s="1">
        <v>520.0</v>
      </c>
      <c r="L8" s="1" t="s">
        <v>468</v>
      </c>
      <c r="M8" s="1" t="s">
        <v>480</v>
      </c>
      <c r="N8" s="1" t="s">
        <v>470</v>
      </c>
    </row>
    <row r="9">
      <c r="A9" s="44">
        <v>45140.303396041665</v>
      </c>
      <c r="B9" s="1" t="s">
        <v>481</v>
      </c>
      <c r="C9" s="1" t="s">
        <v>464</v>
      </c>
      <c r="D9" s="1">
        <v>3.04728639E8</v>
      </c>
      <c r="F9" s="45">
        <v>44827.0</v>
      </c>
      <c r="G9" s="1" t="s">
        <v>77</v>
      </c>
      <c r="H9" s="1" t="s">
        <v>16</v>
      </c>
      <c r="J9" s="1">
        <v>84750.0</v>
      </c>
      <c r="K9" s="1">
        <v>9750.0</v>
      </c>
      <c r="L9" s="1" t="s">
        <v>468</v>
      </c>
      <c r="M9" s="1" t="s">
        <v>482</v>
      </c>
      <c r="N9" s="1" t="s">
        <v>470</v>
      </c>
    </row>
    <row r="10">
      <c r="A10" s="44">
        <v>45140.30453289352</v>
      </c>
      <c r="B10" s="1" t="s">
        <v>312</v>
      </c>
      <c r="C10" s="1" t="s">
        <v>464</v>
      </c>
      <c r="F10" s="45">
        <v>44829.0</v>
      </c>
      <c r="G10" s="1" t="s">
        <v>465</v>
      </c>
      <c r="H10" s="1" t="s">
        <v>465</v>
      </c>
      <c r="J10" s="1">
        <v>22600.0</v>
      </c>
      <c r="K10" s="1">
        <v>2600.0</v>
      </c>
      <c r="L10" s="1" t="s">
        <v>468</v>
      </c>
      <c r="M10" s="1" t="s">
        <v>483</v>
      </c>
      <c r="N10" s="1" t="s">
        <v>470</v>
      </c>
    </row>
    <row r="11">
      <c r="A11" s="44">
        <v>45140.30565068287</v>
      </c>
      <c r="B11" s="1" t="s">
        <v>84</v>
      </c>
      <c r="C11" s="1" t="s">
        <v>464</v>
      </c>
      <c r="D11" s="1">
        <v>6.05519484E8</v>
      </c>
      <c r="F11" s="45">
        <v>44903.0</v>
      </c>
      <c r="G11" s="1" t="s">
        <v>23</v>
      </c>
      <c r="H11" s="1" t="s">
        <v>484</v>
      </c>
      <c r="J11" s="1">
        <v>6780.0</v>
      </c>
      <c r="K11" s="1">
        <v>780.0</v>
      </c>
      <c r="L11" s="1" t="s">
        <v>468</v>
      </c>
      <c r="M11" s="1" t="s">
        <v>485</v>
      </c>
      <c r="N11" s="1" t="s">
        <v>470</v>
      </c>
    </row>
    <row r="12">
      <c r="A12" s="44">
        <v>45140.30676082176</v>
      </c>
      <c r="B12" s="1" t="s">
        <v>486</v>
      </c>
      <c r="C12" s="1" t="s">
        <v>464</v>
      </c>
      <c r="F12" s="45">
        <v>44911.0</v>
      </c>
      <c r="G12" s="1" t="s">
        <v>77</v>
      </c>
      <c r="H12" s="1" t="s">
        <v>16</v>
      </c>
      <c r="J12" s="1">
        <v>6780.0</v>
      </c>
      <c r="K12" s="1">
        <v>780.0</v>
      </c>
      <c r="L12" s="1" t="s">
        <v>468</v>
      </c>
      <c r="M12" s="1" t="s">
        <v>487</v>
      </c>
      <c r="N12" s="1" t="s">
        <v>470</v>
      </c>
    </row>
    <row r="13">
      <c r="A13" s="44">
        <v>45140.307924340275</v>
      </c>
      <c r="B13" s="1" t="s">
        <v>488</v>
      </c>
      <c r="C13" s="1" t="s">
        <v>464</v>
      </c>
      <c r="D13" s="1">
        <v>3.01923017E8</v>
      </c>
      <c r="F13" s="45">
        <v>44923.0</v>
      </c>
      <c r="G13" s="1" t="s">
        <v>23</v>
      </c>
      <c r="H13" s="1" t="s">
        <v>489</v>
      </c>
      <c r="J13" s="1">
        <v>26849.0</v>
      </c>
      <c r="K13" s="1">
        <v>3089.0</v>
      </c>
      <c r="L13" s="1" t="s">
        <v>468</v>
      </c>
      <c r="M13" s="1" t="s">
        <v>490</v>
      </c>
      <c r="N13" s="1" t="s">
        <v>470</v>
      </c>
    </row>
    <row r="14">
      <c r="A14" s="44">
        <v>45140.30872865741</v>
      </c>
      <c r="B14" s="1" t="s">
        <v>29</v>
      </c>
      <c r="C14" s="1" t="s">
        <v>464</v>
      </c>
      <c r="D14" s="1">
        <v>3.02428869E8</v>
      </c>
      <c r="F14" s="45">
        <v>44927.0</v>
      </c>
      <c r="G14" s="1" t="s">
        <v>23</v>
      </c>
      <c r="H14" s="1" t="s">
        <v>489</v>
      </c>
      <c r="J14" s="1">
        <v>7910.0</v>
      </c>
      <c r="K14" s="1">
        <v>910.0</v>
      </c>
      <c r="L14" s="1" t="s">
        <v>468</v>
      </c>
      <c r="M14" s="1" t="s">
        <v>491</v>
      </c>
      <c r="N14" s="1" t="s">
        <v>470</v>
      </c>
    </row>
    <row r="15">
      <c r="A15" s="44">
        <v>45140.310560625</v>
      </c>
      <c r="B15" s="1" t="s">
        <v>492</v>
      </c>
      <c r="C15" s="1" t="s">
        <v>464</v>
      </c>
      <c r="F15" s="45">
        <v>45082.0</v>
      </c>
      <c r="G15" s="1" t="s">
        <v>23</v>
      </c>
      <c r="H15" s="1" t="s">
        <v>489</v>
      </c>
      <c r="J15" s="1">
        <v>2912.0</v>
      </c>
      <c r="L15" s="1" t="s">
        <v>468</v>
      </c>
      <c r="M15" s="1" t="s">
        <v>493</v>
      </c>
      <c r="N15" s="1" t="s">
        <v>470</v>
      </c>
    </row>
    <row r="16">
      <c r="A16" s="44">
        <v>45140.31771903935</v>
      </c>
      <c r="B16" s="1" t="s">
        <v>494</v>
      </c>
      <c r="C16" s="1" t="s">
        <v>464</v>
      </c>
      <c r="D16" s="1">
        <v>1.03789914E8</v>
      </c>
      <c r="F16" s="45">
        <v>44988.0</v>
      </c>
      <c r="G16" s="1" t="s">
        <v>23</v>
      </c>
      <c r="H16" s="1" t="s">
        <v>16</v>
      </c>
      <c r="J16" s="1">
        <v>1469.0</v>
      </c>
      <c r="K16" s="1">
        <v>169.0</v>
      </c>
      <c r="L16" s="1" t="s">
        <v>468</v>
      </c>
      <c r="M16" s="1" t="s">
        <v>495</v>
      </c>
      <c r="N16" s="1" t="s">
        <v>470</v>
      </c>
    </row>
    <row r="17">
      <c r="A17" s="44">
        <v>45140.31882263889</v>
      </c>
      <c r="B17" s="1" t="s">
        <v>496</v>
      </c>
      <c r="C17" s="1" t="s">
        <v>464</v>
      </c>
      <c r="D17" s="1">
        <v>6.02495899E8</v>
      </c>
      <c r="F17" s="45">
        <v>44988.0</v>
      </c>
      <c r="G17" s="1" t="s">
        <v>23</v>
      </c>
      <c r="H17" s="1" t="s">
        <v>16</v>
      </c>
      <c r="J17" s="1">
        <v>6780.0</v>
      </c>
      <c r="K17" s="1">
        <v>780.0</v>
      </c>
      <c r="L17" s="1" t="s">
        <v>468</v>
      </c>
      <c r="M17" s="1" t="s">
        <v>495</v>
      </c>
      <c r="N17" s="1" t="s">
        <v>470</v>
      </c>
    </row>
    <row r="18">
      <c r="A18" s="44">
        <v>45140.31984802084</v>
      </c>
      <c r="B18" s="1" t="s">
        <v>84</v>
      </c>
      <c r="C18" s="1" t="s">
        <v>464</v>
      </c>
      <c r="D18" s="1">
        <v>6.05519484E8</v>
      </c>
      <c r="F18" s="45">
        <v>44990.0</v>
      </c>
      <c r="G18" s="1" t="s">
        <v>23</v>
      </c>
      <c r="H18" s="1" t="s">
        <v>497</v>
      </c>
      <c r="J18" s="1">
        <v>13560.0</v>
      </c>
      <c r="K18" s="1">
        <v>1560.0</v>
      </c>
      <c r="L18" s="1" t="s">
        <v>468</v>
      </c>
      <c r="M18" s="1" t="s">
        <v>498</v>
      </c>
      <c r="N18" s="1" t="s">
        <v>470</v>
      </c>
    </row>
    <row r="19">
      <c r="A19" s="44">
        <v>45140.32105116898</v>
      </c>
      <c r="B19" s="1" t="s">
        <v>499</v>
      </c>
      <c r="C19" s="1" t="s">
        <v>464</v>
      </c>
      <c r="D19" s="1">
        <v>3.01536226E8</v>
      </c>
      <c r="F19" s="45">
        <v>45013.0</v>
      </c>
      <c r="G19" s="1" t="s">
        <v>23</v>
      </c>
      <c r="H19" s="1" t="s">
        <v>489</v>
      </c>
      <c r="J19" s="1">
        <v>31500.0</v>
      </c>
      <c r="L19" s="1" t="s">
        <v>468</v>
      </c>
      <c r="M19" s="1" t="s">
        <v>500</v>
      </c>
      <c r="N19" s="1" t="s">
        <v>470</v>
      </c>
    </row>
    <row r="20">
      <c r="A20" s="44">
        <v>45140.3225396875</v>
      </c>
      <c r="B20" s="1" t="s">
        <v>499</v>
      </c>
      <c r="C20" s="1" t="s">
        <v>464</v>
      </c>
      <c r="D20" s="1">
        <v>3.01536226E8</v>
      </c>
      <c r="F20" s="45">
        <v>45013.0</v>
      </c>
      <c r="G20" s="1" t="s">
        <v>23</v>
      </c>
      <c r="H20" s="1" t="s">
        <v>16</v>
      </c>
      <c r="J20" s="1">
        <v>35595.0</v>
      </c>
      <c r="K20" s="1">
        <v>4095.0</v>
      </c>
      <c r="L20" s="1" t="s">
        <v>468</v>
      </c>
      <c r="M20" s="1" t="s">
        <v>501</v>
      </c>
      <c r="N20" s="1" t="s">
        <v>470</v>
      </c>
    </row>
    <row r="21">
      <c r="A21" s="44">
        <v>45140.32363878472</v>
      </c>
      <c r="B21" s="1" t="s">
        <v>502</v>
      </c>
      <c r="C21" s="1" t="s">
        <v>464</v>
      </c>
      <c r="D21" s="1">
        <v>3.05227856E8</v>
      </c>
      <c r="F21" s="45">
        <v>45028.0</v>
      </c>
      <c r="G21" s="1" t="s">
        <v>465</v>
      </c>
      <c r="H21" s="1" t="s">
        <v>489</v>
      </c>
      <c r="J21" s="1">
        <v>11752.0</v>
      </c>
      <c r="K21" s="1">
        <v>1352.0</v>
      </c>
      <c r="L21" s="1" t="s">
        <v>468</v>
      </c>
      <c r="M21" s="1" t="s">
        <v>503</v>
      </c>
      <c r="N21" s="1" t="s">
        <v>470</v>
      </c>
    </row>
    <row r="22">
      <c r="A22" s="44">
        <v>45140.32452439815</v>
      </c>
      <c r="B22" s="1" t="s">
        <v>504</v>
      </c>
      <c r="C22" s="1" t="s">
        <v>464</v>
      </c>
      <c r="D22" s="1">
        <v>6.01075869E8</v>
      </c>
      <c r="F22" s="45">
        <v>45067.0</v>
      </c>
      <c r="G22" s="1" t="s">
        <v>465</v>
      </c>
      <c r="H22" s="1" t="s">
        <v>489</v>
      </c>
      <c r="J22" s="1">
        <v>11865.0</v>
      </c>
      <c r="K22" s="1">
        <v>1365.0</v>
      </c>
      <c r="L22" s="1" t="s">
        <v>468</v>
      </c>
      <c r="M22" s="1" t="s">
        <v>505</v>
      </c>
      <c r="N22" s="1" t="s">
        <v>470</v>
      </c>
    </row>
    <row r="23">
      <c r="A23" s="44">
        <v>45140.32542420139</v>
      </c>
      <c r="B23" s="1" t="s">
        <v>156</v>
      </c>
      <c r="C23" s="1" t="s">
        <v>464</v>
      </c>
      <c r="D23" s="1">
        <v>6.10924842E8</v>
      </c>
      <c r="F23" s="45">
        <v>45070.0</v>
      </c>
      <c r="G23" s="1" t="s">
        <v>23</v>
      </c>
      <c r="H23" s="1" t="s">
        <v>476</v>
      </c>
      <c r="J23" s="1">
        <v>48000.0</v>
      </c>
      <c r="K23" s="1">
        <v>5523.0</v>
      </c>
      <c r="L23" s="1" t="s">
        <v>468</v>
      </c>
      <c r="M23" s="1" t="s">
        <v>506</v>
      </c>
      <c r="N23" s="1" t="s">
        <v>470</v>
      </c>
    </row>
    <row r="24">
      <c r="A24" s="44">
        <v>45140.32694459491</v>
      </c>
      <c r="B24" s="1" t="s">
        <v>507</v>
      </c>
      <c r="C24" s="1" t="s">
        <v>464</v>
      </c>
      <c r="F24" s="45">
        <v>45078.0</v>
      </c>
      <c r="G24" s="1" t="s">
        <v>23</v>
      </c>
      <c r="H24" s="1" t="s">
        <v>476</v>
      </c>
      <c r="J24" s="1">
        <v>13560.0</v>
      </c>
      <c r="K24" s="1">
        <v>1560.0</v>
      </c>
      <c r="L24" s="1" t="s">
        <v>468</v>
      </c>
      <c r="M24" s="1" t="s">
        <v>508</v>
      </c>
      <c r="N24" s="1" t="s">
        <v>470</v>
      </c>
    </row>
    <row r="25">
      <c r="A25" s="44">
        <v>45140.32772452546</v>
      </c>
      <c r="B25" s="1" t="s">
        <v>509</v>
      </c>
      <c r="C25" s="1" t="s">
        <v>464</v>
      </c>
      <c r="F25" s="45">
        <v>45078.0</v>
      </c>
      <c r="G25" s="1" t="s">
        <v>465</v>
      </c>
      <c r="H25" s="1" t="s">
        <v>489</v>
      </c>
      <c r="J25" s="1">
        <v>11865.0</v>
      </c>
      <c r="K25" s="1">
        <v>1365.0</v>
      </c>
      <c r="L25" s="1" t="s">
        <v>468</v>
      </c>
      <c r="M25" s="1" t="s">
        <v>508</v>
      </c>
      <c r="N25" s="1" t="s">
        <v>470</v>
      </c>
    </row>
    <row r="26">
      <c r="A26" s="44">
        <v>45140.32877212963</v>
      </c>
      <c r="B26" s="1" t="s">
        <v>156</v>
      </c>
      <c r="C26" s="1" t="s">
        <v>464</v>
      </c>
      <c r="D26" s="1">
        <v>6.10924842E8</v>
      </c>
      <c r="F26" s="45">
        <v>45078.0</v>
      </c>
      <c r="G26" s="1" t="s">
        <v>23</v>
      </c>
      <c r="H26" s="1" t="s">
        <v>497</v>
      </c>
      <c r="J26" s="1">
        <v>55000.0</v>
      </c>
      <c r="K26" s="1">
        <v>6327.43</v>
      </c>
      <c r="L26" s="1" t="s">
        <v>468</v>
      </c>
      <c r="M26" s="1" t="s">
        <v>508</v>
      </c>
      <c r="N26" s="1" t="s">
        <v>470</v>
      </c>
    </row>
    <row r="27">
      <c r="A27" s="44">
        <v>45140.330296562504</v>
      </c>
      <c r="B27" s="1" t="s">
        <v>510</v>
      </c>
      <c r="C27" s="1" t="s">
        <v>464</v>
      </c>
      <c r="D27" s="1">
        <v>3.00840597E8</v>
      </c>
      <c r="F27" s="45">
        <v>45092.0</v>
      </c>
      <c r="G27" s="1" t="s">
        <v>465</v>
      </c>
      <c r="H27" s="1" t="s">
        <v>16</v>
      </c>
      <c r="J27" s="5">
        <v>14125.0</v>
      </c>
      <c r="K27" s="5">
        <v>1625.0</v>
      </c>
      <c r="L27" s="1" t="s">
        <v>468</v>
      </c>
      <c r="M27" s="1" t="s">
        <v>511</v>
      </c>
      <c r="N27" s="1" t="s">
        <v>470</v>
      </c>
    </row>
    <row r="28">
      <c r="A28" s="44">
        <v>45140.33136759259</v>
      </c>
      <c r="B28" s="1" t="s">
        <v>471</v>
      </c>
      <c r="C28" s="1" t="s">
        <v>464</v>
      </c>
      <c r="D28" s="1">
        <v>3.00473403E8</v>
      </c>
      <c r="F28" s="45">
        <v>45112.0</v>
      </c>
      <c r="G28" s="1" t="s">
        <v>23</v>
      </c>
      <c r="H28" s="1" t="s">
        <v>476</v>
      </c>
      <c r="J28" s="5">
        <v>42375.0</v>
      </c>
      <c r="K28" s="1">
        <v>4.875</v>
      </c>
      <c r="L28" s="1" t="s">
        <v>468</v>
      </c>
      <c r="M28" s="1" t="s">
        <v>512</v>
      </c>
      <c r="N28" s="1" t="s">
        <v>470</v>
      </c>
    </row>
    <row r="29">
      <c r="A29" s="44">
        <v>45140.33208137732</v>
      </c>
      <c r="B29" s="1" t="s">
        <v>499</v>
      </c>
      <c r="C29" s="1" t="s">
        <v>464</v>
      </c>
      <c r="D29" s="1">
        <v>3.01536226E8</v>
      </c>
      <c r="F29" s="45">
        <v>45117.0</v>
      </c>
      <c r="G29" s="1" t="s">
        <v>23</v>
      </c>
      <c r="H29" s="1" t="s">
        <v>16</v>
      </c>
      <c r="J29" s="5">
        <v>36160.0</v>
      </c>
      <c r="K29" s="5">
        <v>4160.0</v>
      </c>
      <c r="L29" s="1" t="s">
        <v>468</v>
      </c>
      <c r="M29" s="1" t="s">
        <v>513</v>
      </c>
      <c r="N29" s="1" t="s">
        <v>470</v>
      </c>
    </row>
    <row r="30">
      <c r="A30" s="44">
        <v>45140.333072407404</v>
      </c>
      <c r="B30" s="1" t="s">
        <v>514</v>
      </c>
      <c r="C30" s="1" t="s">
        <v>464</v>
      </c>
      <c r="D30" s="1">
        <v>6.05936621E8</v>
      </c>
      <c r="F30" s="45">
        <v>45108.0</v>
      </c>
      <c r="G30" s="1" t="s">
        <v>23</v>
      </c>
      <c r="H30" s="1" t="s">
        <v>476</v>
      </c>
      <c r="J30" s="5">
        <v>18080.0</v>
      </c>
      <c r="K30" s="5">
        <v>2080.0</v>
      </c>
      <c r="L30" s="1" t="s">
        <v>468</v>
      </c>
      <c r="M30" s="1" t="s">
        <v>513</v>
      </c>
      <c r="N30" s="1" t="s">
        <v>470</v>
      </c>
    </row>
    <row r="31">
      <c r="A31" s="44">
        <v>45140.33666538194</v>
      </c>
      <c r="B31" s="1" t="s">
        <v>515</v>
      </c>
      <c r="C31" s="1" t="s">
        <v>464</v>
      </c>
      <c r="D31" s="1">
        <v>6.05930621E8</v>
      </c>
      <c r="F31" s="45">
        <v>44307.0</v>
      </c>
      <c r="G31" s="1" t="s">
        <v>23</v>
      </c>
      <c r="H31" s="1" t="s">
        <v>497</v>
      </c>
      <c r="J31" s="5">
        <v>18080.0</v>
      </c>
      <c r="K31" s="5">
        <v>2080.0</v>
      </c>
      <c r="L31" s="1" t="s">
        <v>468</v>
      </c>
      <c r="M31" s="1" t="s">
        <v>516</v>
      </c>
      <c r="N31" s="1" t="s">
        <v>517</v>
      </c>
    </row>
    <row r="32">
      <c r="A32" s="44">
        <v>45140.338239317134</v>
      </c>
      <c r="B32" s="1" t="s">
        <v>518</v>
      </c>
      <c r="C32" s="1" t="s">
        <v>464</v>
      </c>
      <c r="D32" s="1">
        <v>3.00473403E8</v>
      </c>
      <c r="F32" s="45">
        <v>44415.0</v>
      </c>
      <c r="G32" s="1" t="s">
        <v>23</v>
      </c>
      <c r="H32" s="1" t="s">
        <v>497</v>
      </c>
      <c r="J32" s="5">
        <v>42375.0</v>
      </c>
      <c r="K32" s="5">
        <v>4875.0</v>
      </c>
      <c r="L32" s="1" t="s">
        <v>468</v>
      </c>
      <c r="M32" s="1" t="s">
        <v>472</v>
      </c>
      <c r="N32" s="1" t="s">
        <v>517</v>
      </c>
    </row>
    <row r="33">
      <c r="A33" s="44">
        <v>45140.33907488426</v>
      </c>
      <c r="B33" s="1" t="s">
        <v>519</v>
      </c>
      <c r="C33" s="1" t="s">
        <v>464</v>
      </c>
      <c r="D33" s="1">
        <v>3.00067657E8</v>
      </c>
      <c r="F33" s="45">
        <v>44420.0</v>
      </c>
      <c r="G33" s="1" t="s">
        <v>23</v>
      </c>
      <c r="H33" s="1" t="s">
        <v>497</v>
      </c>
      <c r="J33" s="5">
        <v>13560.0</v>
      </c>
      <c r="K33" s="5">
        <v>1560.0</v>
      </c>
      <c r="L33" s="1" t="s">
        <v>468</v>
      </c>
      <c r="M33" s="1" t="s">
        <v>520</v>
      </c>
      <c r="N33" s="1" t="s">
        <v>517</v>
      </c>
    </row>
    <row r="34">
      <c r="A34" s="44">
        <v>45140.340130219905</v>
      </c>
      <c r="B34" s="1" t="s">
        <v>54</v>
      </c>
      <c r="C34" s="1" t="s">
        <v>464</v>
      </c>
      <c r="D34" s="1">
        <v>3.00037935E8</v>
      </c>
      <c r="F34" s="45">
        <v>44426.0</v>
      </c>
      <c r="G34" s="1" t="s">
        <v>23</v>
      </c>
      <c r="H34" s="1" t="s">
        <v>476</v>
      </c>
      <c r="J34" s="1">
        <v>6780.0</v>
      </c>
      <c r="K34" s="1">
        <v>780.0</v>
      </c>
      <c r="L34" s="1" t="s">
        <v>468</v>
      </c>
      <c r="M34" s="1" t="s">
        <v>521</v>
      </c>
      <c r="N34" s="1" t="s">
        <v>517</v>
      </c>
    </row>
    <row r="35">
      <c r="A35" s="44">
        <v>45140.341749976855</v>
      </c>
      <c r="B35" s="1" t="s">
        <v>522</v>
      </c>
      <c r="C35" s="1" t="s">
        <v>464</v>
      </c>
      <c r="D35" s="1">
        <v>6.02231912E8</v>
      </c>
      <c r="F35" s="45">
        <v>44420.0</v>
      </c>
      <c r="G35" s="1" t="s">
        <v>23</v>
      </c>
      <c r="H35" s="1" t="s">
        <v>476</v>
      </c>
      <c r="J35" s="5">
        <v>6780.0</v>
      </c>
      <c r="K35" s="1">
        <v>780.0</v>
      </c>
      <c r="L35" s="1" t="s">
        <v>468</v>
      </c>
      <c r="M35" s="1" t="s">
        <v>521</v>
      </c>
      <c r="N35" s="1" t="s">
        <v>517</v>
      </c>
    </row>
    <row r="36">
      <c r="A36" s="44">
        <v>45140.34258182871</v>
      </c>
      <c r="B36" s="1" t="s">
        <v>523</v>
      </c>
      <c r="C36" s="1" t="s">
        <v>464</v>
      </c>
      <c r="D36" s="1">
        <v>3.02150595E8</v>
      </c>
      <c r="F36" s="45">
        <v>44426.0</v>
      </c>
      <c r="G36" s="1" t="s">
        <v>23</v>
      </c>
      <c r="H36" s="1" t="s">
        <v>476</v>
      </c>
      <c r="J36" s="5">
        <v>6780.0</v>
      </c>
      <c r="K36" s="1">
        <v>780.0</v>
      </c>
      <c r="L36" s="1" t="s">
        <v>468</v>
      </c>
      <c r="M36" s="1" t="s">
        <v>521</v>
      </c>
      <c r="N36" s="1" t="s">
        <v>517</v>
      </c>
    </row>
    <row r="37">
      <c r="A37" s="44">
        <v>45140.34362309027</v>
      </c>
      <c r="B37" s="1" t="s">
        <v>524</v>
      </c>
      <c r="C37" s="1" t="s">
        <v>464</v>
      </c>
      <c r="D37" s="1">
        <v>3.02429949E8</v>
      </c>
      <c r="F37" s="45">
        <v>44426.0</v>
      </c>
      <c r="G37" s="1" t="s">
        <v>23</v>
      </c>
      <c r="H37" s="1" t="s">
        <v>476</v>
      </c>
      <c r="J37" s="1">
        <v>6780.0</v>
      </c>
      <c r="K37" s="1">
        <v>780.0</v>
      </c>
      <c r="L37" s="1" t="s">
        <v>468</v>
      </c>
      <c r="M37" s="1" t="s">
        <v>521</v>
      </c>
      <c r="N37" s="1" t="s">
        <v>517</v>
      </c>
    </row>
    <row r="38">
      <c r="A38" s="44">
        <v>45140.34443039352</v>
      </c>
      <c r="B38" s="1" t="s">
        <v>475</v>
      </c>
      <c r="C38" s="1" t="s">
        <v>464</v>
      </c>
      <c r="D38" s="1">
        <v>3.00067976E8</v>
      </c>
      <c r="F38" s="45">
        <v>44435.0</v>
      </c>
      <c r="G38" s="1" t="s">
        <v>23</v>
      </c>
      <c r="H38" s="1" t="s">
        <v>476</v>
      </c>
      <c r="J38" s="5">
        <v>13560.0</v>
      </c>
      <c r="K38" s="5">
        <v>1560.0</v>
      </c>
      <c r="L38" s="1" t="s">
        <v>468</v>
      </c>
      <c r="M38" s="1" t="s">
        <v>525</v>
      </c>
      <c r="N38" s="1" t="s">
        <v>517</v>
      </c>
    </row>
    <row r="39">
      <c r="A39" s="44">
        <v>45140.345827638885</v>
      </c>
      <c r="B39" s="1" t="s">
        <v>526</v>
      </c>
      <c r="C39" s="1" t="s">
        <v>464</v>
      </c>
      <c r="D39" s="1">
        <v>6.02226763E8</v>
      </c>
      <c r="F39" s="45">
        <v>44437.0</v>
      </c>
      <c r="G39" s="1" t="s">
        <v>23</v>
      </c>
      <c r="H39" s="1" t="s">
        <v>476</v>
      </c>
      <c r="J39" s="5">
        <v>14125.0</v>
      </c>
      <c r="K39" s="5">
        <v>1625.0</v>
      </c>
      <c r="L39" s="1" t="s">
        <v>468</v>
      </c>
      <c r="M39" s="1" t="s">
        <v>527</v>
      </c>
      <c r="N39" s="1" t="s">
        <v>517</v>
      </c>
    </row>
    <row r="40">
      <c r="A40" s="44">
        <v>45140.34677712963</v>
      </c>
      <c r="B40" s="1" t="s">
        <v>312</v>
      </c>
      <c r="C40" s="1" t="s">
        <v>464</v>
      </c>
      <c r="F40" s="45">
        <v>44445.0</v>
      </c>
      <c r="G40" s="1" t="s">
        <v>465</v>
      </c>
      <c r="H40" s="1" t="s">
        <v>497</v>
      </c>
      <c r="J40" s="1">
        <v>22600.0</v>
      </c>
      <c r="K40" s="1">
        <v>2600.0</v>
      </c>
      <c r="L40" s="1" t="s">
        <v>468</v>
      </c>
      <c r="M40" s="1" t="s">
        <v>528</v>
      </c>
      <c r="N40" s="1" t="s">
        <v>517</v>
      </c>
    </row>
    <row r="41">
      <c r="A41" s="44">
        <v>45140.34816645834</v>
      </c>
      <c r="B41" s="1" t="s">
        <v>529</v>
      </c>
      <c r="C41" s="1" t="s">
        <v>464</v>
      </c>
      <c r="D41" s="1">
        <v>3.002582E8</v>
      </c>
      <c r="F41" s="45">
        <v>44465.0</v>
      </c>
      <c r="G41" s="1" t="s">
        <v>23</v>
      </c>
      <c r="H41" s="1" t="s">
        <v>530</v>
      </c>
      <c r="J41" s="5">
        <v>44748.0</v>
      </c>
      <c r="K41" s="1">
        <v>5148.0</v>
      </c>
      <c r="L41" s="1" t="s">
        <v>468</v>
      </c>
      <c r="M41" s="1" t="s">
        <v>531</v>
      </c>
      <c r="N41" s="1" t="s">
        <v>517</v>
      </c>
    </row>
    <row r="42">
      <c r="A42" s="44">
        <v>45140.34926844908</v>
      </c>
      <c r="B42" s="1" t="s">
        <v>532</v>
      </c>
      <c r="C42" s="1" t="s">
        <v>464</v>
      </c>
      <c r="D42" s="1">
        <v>3.002582E8</v>
      </c>
      <c r="F42" s="45">
        <v>44465.0</v>
      </c>
      <c r="G42" s="1" t="s">
        <v>23</v>
      </c>
      <c r="H42" s="1" t="s">
        <v>497</v>
      </c>
      <c r="J42" s="1">
        <v>4520.0</v>
      </c>
      <c r="K42" s="1">
        <v>520.0</v>
      </c>
      <c r="L42" s="1" t="s">
        <v>468</v>
      </c>
      <c r="M42" s="1" t="s">
        <v>531</v>
      </c>
      <c r="N42" s="1" t="s">
        <v>517</v>
      </c>
    </row>
    <row r="43">
      <c r="A43" s="44">
        <v>45140.350440740745</v>
      </c>
      <c r="B43" s="1" t="s">
        <v>533</v>
      </c>
      <c r="C43" s="1" t="s">
        <v>464</v>
      </c>
      <c r="D43" s="1">
        <v>3.04728639E8</v>
      </c>
      <c r="F43" s="45">
        <v>44489.0</v>
      </c>
      <c r="G43" s="1" t="s">
        <v>77</v>
      </c>
      <c r="H43" s="1" t="s">
        <v>16</v>
      </c>
      <c r="J43" s="1">
        <v>38420.0</v>
      </c>
      <c r="K43" s="1">
        <v>4420.0</v>
      </c>
      <c r="L43" s="1" t="s">
        <v>468</v>
      </c>
      <c r="M43" s="1" t="s">
        <v>534</v>
      </c>
      <c r="N43" s="1" t="s">
        <v>517</v>
      </c>
    </row>
    <row r="44">
      <c r="A44" s="44">
        <v>45140.351842199074</v>
      </c>
      <c r="B44" s="1" t="s">
        <v>478</v>
      </c>
      <c r="C44" s="1" t="s">
        <v>464</v>
      </c>
      <c r="D44" s="1">
        <v>3.00038086E8</v>
      </c>
      <c r="F44" s="45">
        <v>44512.0</v>
      </c>
      <c r="G44" s="1" t="s">
        <v>23</v>
      </c>
      <c r="H44" s="1" t="s">
        <v>16</v>
      </c>
      <c r="J44" s="5">
        <v>22600.0</v>
      </c>
      <c r="K44" s="1">
        <v>2600.0</v>
      </c>
      <c r="L44" s="1" t="s">
        <v>468</v>
      </c>
      <c r="M44" s="1" t="s">
        <v>535</v>
      </c>
      <c r="N44" s="1" t="s">
        <v>517</v>
      </c>
    </row>
    <row r="45">
      <c r="A45" s="44">
        <v>45140.352718622686</v>
      </c>
      <c r="B45" s="1" t="s">
        <v>536</v>
      </c>
      <c r="C45" s="1" t="s">
        <v>464</v>
      </c>
      <c r="D45" s="1">
        <v>3.01922696E8</v>
      </c>
      <c r="F45" s="45">
        <v>44538.0</v>
      </c>
      <c r="G45" s="1" t="s">
        <v>23</v>
      </c>
      <c r="H45" s="1" t="s">
        <v>497</v>
      </c>
      <c r="J45" s="1">
        <v>14916.0</v>
      </c>
      <c r="K45" s="1">
        <v>1716.0</v>
      </c>
      <c r="L45" s="1" t="s">
        <v>468</v>
      </c>
      <c r="M45" s="1" t="s">
        <v>485</v>
      </c>
      <c r="N45" s="1" t="s">
        <v>517</v>
      </c>
    </row>
    <row r="46">
      <c r="A46" s="44">
        <v>45140.35405841435</v>
      </c>
      <c r="B46" s="1" t="s">
        <v>537</v>
      </c>
      <c r="C46" s="1" t="s">
        <v>464</v>
      </c>
      <c r="F46" s="45">
        <v>44565.0</v>
      </c>
      <c r="G46" s="1" t="s">
        <v>23</v>
      </c>
      <c r="H46" s="1" t="s">
        <v>476</v>
      </c>
      <c r="J46" s="1">
        <v>18080.0</v>
      </c>
      <c r="K46" s="1">
        <v>2080.0</v>
      </c>
      <c r="L46" s="1" t="s">
        <v>468</v>
      </c>
      <c r="M46" s="1" t="s">
        <v>538</v>
      </c>
      <c r="N46" s="1" t="s">
        <v>517</v>
      </c>
    </row>
    <row r="47">
      <c r="A47" s="44">
        <v>45140.35503005787</v>
      </c>
      <c r="B47" s="1" t="s">
        <v>499</v>
      </c>
      <c r="C47" s="1" t="s">
        <v>464</v>
      </c>
      <c r="D47" s="1">
        <v>3.01536226E8</v>
      </c>
      <c r="F47" s="45">
        <v>44601.0</v>
      </c>
      <c r="G47" s="1" t="s">
        <v>23</v>
      </c>
      <c r="H47" s="1" t="s">
        <v>16</v>
      </c>
      <c r="J47" s="5">
        <v>73450.0</v>
      </c>
      <c r="K47" s="5">
        <v>8450.0</v>
      </c>
      <c r="L47" s="1" t="s">
        <v>468</v>
      </c>
      <c r="M47" s="1" t="s">
        <v>539</v>
      </c>
      <c r="N47" s="1" t="s">
        <v>517</v>
      </c>
    </row>
    <row r="48">
      <c r="A48" s="44">
        <v>45140.355818807875</v>
      </c>
      <c r="B48" s="1" t="s">
        <v>84</v>
      </c>
      <c r="C48" s="1" t="s">
        <v>464</v>
      </c>
      <c r="F48" s="45">
        <v>44603.0</v>
      </c>
      <c r="G48" s="1" t="s">
        <v>23</v>
      </c>
      <c r="H48" s="1" t="s">
        <v>476</v>
      </c>
      <c r="J48" s="1">
        <v>13560.0</v>
      </c>
      <c r="K48" s="1">
        <v>1560.0</v>
      </c>
      <c r="L48" s="1" t="s">
        <v>468</v>
      </c>
      <c r="M48" s="1" t="s">
        <v>540</v>
      </c>
      <c r="N48" s="1" t="s">
        <v>517</v>
      </c>
    </row>
    <row r="49">
      <c r="A49" s="44">
        <v>45140.356806909724</v>
      </c>
      <c r="B49" s="1" t="s">
        <v>492</v>
      </c>
      <c r="C49" s="1" t="s">
        <v>464</v>
      </c>
      <c r="D49" s="1">
        <v>3.01325925E8</v>
      </c>
      <c r="F49" s="45">
        <v>44641.0</v>
      </c>
      <c r="G49" s="1" t="s">
        <v>23</v>
      </c>
      <c r="H49" s="1" t="s">
        <v>476</v>
      </c>
      <c r="J49" s="5">
        <v>25312.0</v>
      </c>
      <c r="K49" s="1">
        <v>2912.0</v>
      </c>
      <c r="L49" s="1" t="s">
        <v>468</v>
      </c>
      <c r="M49" s="1" t="s">
        <v>541</v>
      </c>
      <c r="N49" s="1" t="s">
        <v>517</v>
      </c>
    </row>
    <row r="50">
      <c r="A50" s="44">
        <v>45140.35773635417</v>
      </c>
      <c r="B50" s="1" t="s">
        <v>542</v>
      </c>
      <c r="C50" s="1" t="s">
        <v>464</v>
      </c>
      <c r="D50" s="1">
        <v>1.03789914E8</v>
      </c>
      <c r="F50" s="45">
        <v>44644.0</v>
      </c>
      <c r="G50" s="1" t="s">
        <v>23</v>
      </c>
      <c r="H50" s="1" t="s">
        <v>16</v>
      </c>
      <c r="J50" s="1">
        <v>1469.0</v>
      </c>
      <c r="K50" s="1">
        <v>169.0</v>
      </c>
      <c r="L50" s="1" t="s">
        <v>468</v>
      </c>
      <c r="M50" s="1" t="s">
        <v>543</v>
      </c>
      <c r="N50" s="1" t="s">
        <v>517</v>
      </c>
    </row>
    <row r="51">
      <c r="A51" s="44">
        <v>45140.3588009375</v>
      </c>
      <c r="B51" s="1" t="s">
        <v>536</v>
      </c>
      <c r="C51" s="1" t="s">
        <v>464</v>
      </c>
      <c r="D51" s="1">
        <v>3.01922696E8</v>
      </c>
      <c r="F51" s="45">
        <v>44645.0</v>
      </c>
      <c r="G51" s="1" t="s">
        <v>23</v>
      </c>
      <c r="H51" s="1" t="s">
        <v>489</v>
      </c>
      <c r="J51" s="46">
        <v>34998.36</v>
      </c>
      <c r="K51" s="1">
        <v>4026.36</v>
      </c>
      <c r="L51" s="1" t="s">
        <v>468</v>
      </c>
      <c r="M51" s="1" t="s">
        <v>544</v>
      </c>
      <c r="N51" s="1" t="s">
        <v>517</v>
      </c>
    </row>
    <row r="52">
      <c r="A52" s="44">
        <v>45140.359920856485</v>
      </c>
      <c r="B52" s="1" t="s">
        <v>545</v>
      </c>
      <c r="C52" s="1" t="s">
        <v>464</v>
      </c>
      <c r="D52" s="1">
        <v>3.002582E8</v>
      </c>
      <c r="F52" s="45">
        <v>44671.0</v>
      </c>
      <c r="G52" s="1" t="s">
        <v>23</v>
      </c>
      <c r="H52" s="1" t="s">
        <v>530</v>
      </c>
      <c r="J52" s="1" t="s">
        <v>546</v>
      </c>
      <c r="K52" s="5">
        <v>16822.0</v>
      </c>
      <c r="L52" s="1" t="s">
        <v>468</v>
      </c>
      <c r="M52" s="1" t="s">
        <v>547</v>
      </c>
      <c r="N52" s="1" t="s">
        <v>517</v>
      </c>
    </row>
    <row r="53">
      <c r="A53" s="44">
        <v>45140.3608934838</v>
      </c>
      <c r="B53" s="1" t="s">
        <v>545</v>
      </c>
      <c r="C53" s="1" t="s">
        <v>464</v>
      </c>
      <c r="D53" s="1">
        <v>3.002582E8</v>
      </c>
      <c r="F53" s="45">
        <v>44671.0</v>
      </c>
      <c r="G53" s="1" t="s">
        <v>23</v>
      </c>
      <c r="H53" s="1" t="s">
        <v>530</v>
      </c>
      <c r="J53" s="1">
        <v>55370.0</v>
      </c>
      <c r="K53" s="1">
        <v>6370.0</v>
      </c>
      <c r="L53" s="1" t="s">
        <v>468</v>
      </c>
      <c r="M53" s="1" t="s">
        <v>547</v>
      </c>
      <c r="N53" s="1" t="s">
        <v>517</v>
      </c>
    </row>
    <row r="54">
      <c r="A54" s="44">
        <v>45140.361976898144</v>
      </c>
      <c r="B54" s="1" t="s">
        <v>54</v>
      </c>
      <c r="C54" s="1" t="s">
        <v>464</v>
      </c>
      <c r="D54" s="1">
        <v>3.00037935E8</v>
      </c>
      <c r="F54" s="45">
        <v>44677.0</v>
      </c>
      <c r="G54" s="1" t="s">
        <v>23</v>
      </c>
      <c r="H54" s="1" t="s">
        <v>476</v>
      </c>
      <c r="J54" s="5">
        <v>32676.0</v>
      </c>
      <c r="K54" s="5">
        <v>3759.0</v>
      </c>
      <c r="L54" s="1" t="s">
        <v>468</v>
      </c>
      <c r="M54" s="1" t="s">
        <v>548</v>
      </c>
      <c r="N54" s="1" t="s">
        <v>517</v>
      </c>
    </row>
    <row r="55">
      <c r="A55" s="44">
        <v>45140.362909999996</v>
      </c>
      <c r="B55" s="1" t="s">
        <v>549</v>
      </c>
      <c r="C55" s="1" t="s">
        <v>464</v>
      </c>
      <c r="D55" s="1">
        <v>6.10031852E8</v>
      </c>
      <c r="F55" s="45">
        <v>44677.0</v>
      </c>
      <c r="G55" s="1" t="s">
        <v>23</v>
      </c>
      <c r="H55" s="1" t="s">
        <v>476</v>
      </c>
      <c r="J55" s="5">
        <v>34371.0</v>
      </c>
      <c r="K55" s="1">
        <v>3954.0</v>
      </c>
      <c r="L55" s="1" t="s">
        <v>468</v>
      </c>
      <c r="M55" s="1" t="s">
        <v>550</v>
      </c>
      <c r="N55" s="1" t="s">
        <v>517</v>
      </c>
    </row>
    <row r="56">
      <c r="A56" s="44">
        <v>45140.36413241898</v>
      </c>
      <c r="B56" s="1" t="s">
        <v>551</v>
      </c>
      <c r="C56" s="1" t="s">
        <v>464</v>
      </c>
      <c r="D56" s="1">
        <v>3.02429949E8</v>
      </c>
      <c r="F56" s="45">
        <v>44677.0</v>
      </c>
      <c r="G56" s="1" t="s">
        <v>23</v>
      </c>
      <c r="H56" s="1" t="s">
        <v>489</v>
      </c>
      <c r="J56" s="1">
        <v>41151.0</v>
      </c>
      <c r="K56" s="1">
        <v>4734.0</v>
      </c>
      <c r="L56" s="1" t="s">
        <v>468</v>
      </c>
      <c r="M56" s="1" t="s">
        <v>550</v>
      </c>
      <c r="N56" s="1" t="s">
        <v>517</v>
      </c>
    </row>
    <row r="57">
      <c r="A57" s="44">
        <v>45140.36503209491</v>
      </c>
      <c r="B57" s="1" t="s">
        <v>552</v>
      </c>
      <c r="C57" s="1" t="s">
        <v>464</v>
      </c>
      <c r="D57" s="1">
        <v>3.02150595E8</v>
      </c>
      <c r="F57" s="45">
        <v>44677.0</v>
      </c>
      <c r="G57" s="1" t="s">
        <v>23</v>
      </c>
      <c r="H57" s="1" t="s">
        <v>476</v>
      </c>
      <c r="J57" s="1">
        <v>10641.0</v>
      </c>
      <c r="K57" s="1">
        <v>1224.0</v>
      </c>
      <c r="L57" s="1" t="s">
        <v>468</v>
      </c>
      <c r="M57" s="1" t="s">
        <v>550</v>
      </c>
      <c r="N57" s="1" t="s">
        <v>517</v>
      </c>
    </row>
    <row r="58">
      <c r="A58" s="44">
        <v>45140.36601548611</v>
      </c>
      <c r="B58" s="1" t="s">
        <v>553</v>
      </c>
      <c r="C58" s="1" t="s">
        <v>464</v>
      </c>
      <c r="D58" s="1">
        <v>3.02428869E8</v>
      </c>
      <c r="F58" s="45">
        <v>44680.0</v>
      </c>
      <c r="G58" s="1" t="s">
        <v>23</v>
      </c>
      <c r="H58" s="1" t="s">
        <v>476</v>
      </c>
      <c r="J58" s="1">
        <v>7910.0</v>
      </c>
      <c r="K58" s="1">
        <v>910.0</v>
      </c>
      <c r="L58" s="1" t="s">
        <v>468</v>
      </c>
      <c r="M58" s="1" t="s">
        <v>554</v>
      </c>
      <c r="N58" s="1" t="s">
        <v>517</v>
      </c>
    </row>
    <row r="59">
      <c r="A59" s="44">
        <v>45140.366773877315</v>
      </c>
      <c r="B59" s="1" t="s">
        <v>159</v>
      </c>
      <c r="C59" s="1" t="s">
        <v>464</v>
      </c>
      <c r="D59" s="1">
        <v>3.00765643E8</v>
      </c>
      <c r="F59" s="45">
        <v>44691.0</v>
      </c>
      <c r="G59" s="1" t="s">
        <v>465</v>
      </c>
      <c r="H59" s="1" t="s">
        <v>16</v>
      </c>
      <c r="J59" s="1">
        <v>13560.0</v>
      </c>
      <c r="K59" s="1">
        <v>1560.0</v>
      </c>
      <c r="L59" s="1" t="s">
        <v>468</v>
      </c>
      <c r="M59" s="1" t="s">
        <v>555</v>
      </c>
      <c r="N59" s="1" t="s">
        <v>517</v>
      </c>
    </row>
    <row r="60">
      <c r="A60" s="44">
        <v>45140.36784417824</v>
      </c>
      <c r="B60" s="1" t="s">
        <v>556</v>
      </c>
      <c r="C60" s="1" t="s">
        <v>464</v>
      </c>
      <c r="D60" s="1">
        <v>6.0247687E8</v>
      </c>
      <c r="F60" s="45">
        <v>44692.0</v>
      </c>
      <c r="G60" s="1" t="s">
        <v>77</v>
      </c>
      <c r="H60" s="1" t="s">
        <v>16</v>
      </c>
      <c r="J60" s="5">
        <v>32770.0</v>
      </c>
      <c r="K60" s="1">
        <v>3770.0</v>
      </c>
      <c r="L60" s="1" t="s">
        <v>468</v>
      </c>
      <c r="M60" s="1" t="s">
        <v>557</v>
      </c>
      <c r="N60" s="1" t="s">
        <v>517</v>
      </c>
    </row>
    <row r="61">
      <c r="A61" s="44">
        <v>45140.368637858795</v>
      </c>
      <c r="B61" s="1" t="s">
        <v>76</v>
      </c>
      <c r="C61" s="1" t="s">
        <v>464</v>
      </c>
      <c r="D61" s="1">
        <v>6.0247687E8</v>
      </c>
      <c r="F61" s="45">
        <v>44692.0</v>
      </c>
      <c r="G61" s="1" t="s">
        <v>77</v>
      </c>
      <c r="H61" s="1" t="s">
        <v>16</v>
      </c>
      <c r="J61" s="1">
        <v>18080.0</v>
      </c>
      <c r="K61" s="1">
        <v>2080.0</v>
      </c>
      <c r="L61" s="1" t="s">
        <v>468</v>
      </c>
      <c r="M61" s="1" t="s">
        <v>557</v>
      </c>
      <c r="N61" s="1" t="s">
        <v>517</v>
      </c>
    </row>
    <row r="62">
      <c r="A62" s="44">
        <v>45140.369564594905</v>
      </c>
      <c r="B62" s="1" t="s">
        <v>558</v>
      </c>
      <c r="C62" s="1" t="s">
        <v>464</v>
      </c>
      <c r="D62" s="1">
        <v>3.05227856E8</v>
      </c>
      <c r="F62" s="45">
        <v>44722.0</v>
      </c>
      <c r="G62" s="1" t="s">
        <v>465</v>
      </c>
      <c r="H62" s="1" t="s">
        <v>489</v>
      </c>
      <c r="J62" s="1">
        <v>11752.0</v>
      </c>
      <c r="K62" s="1">
        <v>1352.0</v>
      </c>
      <c r="L62" s="1" t="s">
        <v>468</v>
      </c>
      <c r="M62" s="1" t="s">
        <v>559</v>
      </c>
      <c r="N62" s="1" t="s">
        <v>517</v>
      </c>
    </row>
    <row r="63">
      <c r="A63" s="44">
        <v>45140.37059744213</v>
      </c>
      <c r="B63" s="1" t="s">
        <v>213</v>
      </c>
      <c r="C63" s="1" t="s">
        <v>464</v>
      </c>
      <c r="D63" s="1">
        <v>3.00068593E8</v>
      </c>
      <c r="F63" s="45">
        <v>44722.0</v>
      </c>
      <c r="G63" s="1" t="s">
        <v>23</v>
      </c>
      <c r="H63" s="1" t="s">
        <v>497</v>
      </c>
      <c r="J63" s="1">
        <v>11752.0</v>
      </c>
      <c r="K63" s="1">
        <v>1352.0</v>
      </c>
      <c r="L63" s="1" t="s">
        <v>468</v>
      </c>
      <c r="M63" s="1" t="s">
        <v>559</v>
      </c>
      <c r="N63" s="1" t="s">
        <v>517</v>
      </c>
    </row>
    <row r="64">
      <c r="A64" s="44">
        <v>45140.37134990741</v>
      </c>
      <c r="B64" s="1" t="s">
        <v>206</v>
      </c>
      <c r="C64" s="1" t="s">
        <v>464</v>
      </c>
      <c r="D64" s="1">
        <v>3.00016862E8</v>
      </c>
      <c r="F64" s="45">
        <v>44722.0</v>
      </c>
      <c r="G64" s="1" t="s">
        <v>465</v>
      </c>
      <c r="H64" s="1" t="s">
        <v>16</v>
      </c>
      <c r="J64" s="1">
        <v>16950.0</v>
      </c>
      <c r="K64" s="1">
        <v>1950.0</v>
      </c>
      <c r="L64" s="1" t="s">
        <v>468</v>
      </c>
      <c r="M64" s="1" t="s">
        <v>559</v>
      </c>
      <c r="N64" s="1" t="s">
        <v>517</v>
      </c>
    </row>
    <row r="65">
      <c r="A65" s="44">
        <v>45140.37224454861</v>
      </c>
      <c r="B65" s="1" t="s">
        <v>560</v>
      </c>
      <c r="C65" s="1" t="s">
        <v>464</v>
      </c>
      <c r="D65" s="1">
        <v>3.00016862E8</v>
      </c>
      <c r="F65" s="45">
        <v>44722.0</v>
      </c>
      <c r="G65" s="1" t="s">
        <v>465</v>
      </c>
      <c r="H65" s="1" t="s">
        <v>476</v>
      </c>
      <c r="J65" s="1">
        <v>18645.0</v>
      </c>
      <c r="K65" s="1">
        <v>2145.0</v>
      </c>
      <c r="L65" s="1" t="s">
        <v>468</v>
      </c>
      <c r="M65" s="1" t="s">
        <v>559</v>
      </c>
      <c r="N65" s="1" t="s">
        <v>517</v>
      </c>
    </row>
    <row r="66">
      <c r="A66" s="44">
        <v>45140.37323304398</v>
      </c>
      <c r="B66" s="1" t="s">
        <v>215</v>
      </c>
      <c r="C66" s="1" t="s">
        <v>464</v>
      </c>
      <c r="D66" s="1">
        <v>3.01325279E8</v>
      </c>
      <c r="F66" s="45">
        <v>44726.0</v>
      </c>
      <c r="G66" s="1" t="s">
        <v>23</v>
      </c>
      <c r="H66" s="1" t="s">
        <v>489</v>
      </c>
      <c r="J66" s="1">
        <v>15820.0</v>
      </c>
      <c r="K66" s="1">
        <v>1820.0</v>
      </c>
      <c r="L66" s="1" t="s">
        <v>468</v>
      </c>
      <c r="M66" s="1" t="s">
        <v>511</v>
      </c>
      <c r="N66" s="1" t="s">
        <v>517</v>
      </c>
    </row>
    <row r="67">
      <c r="A67" s="44">
        <v>45140.374027199075</v>
      </c>
      <c r="B67" s="1" t="s">
        <v>519</v>
      </c>
      <c r="C67" s="1" t="s">
        <v>464</v>
      </c>
      <c r="D67" s="1">
        <v>3.00067651E8</v>
      </c>
      <c r="F67" s="45">
        <v>44729.0</v>
      </c>
      <c r="G67" s="1" t="s">
        <v>23</v>
      </c>
      <c r="H67" s="1" t="s">
        <v>489</v>
      </c>
      <c r="J67" s="1">
        <v>14560.0</v>
      </c>
      <c r="K67" s="1">
        <v>1560.0</v>
      </c>
      <c r="L67" s="1" t="s">
        <v>468</v>
      </c>
      <c r="M67" s="1" t="s">
        <v>561</v>
      </c>
      <c r="N67" s="1" t="s">
        <v>517</v>
      </c>
    </row>
    <row r="68">
      <c r="A68" s="44">
        <v>45140.37482737268</v>
      </c>
      <c r="B68" s="1" t="s">
        <v>515</v>
      </c>
      <c r="C68" s="1" t="s">
        <v>464</v>
      </c>
      <c r="D68" s="1">
        <v>6.05936621E8</v>
      </c>
      <c r="F68" s="45">
        <v>44729.0</v>
      </c>
      <c r="G68" s="1" t="s">
        <v>23</v>
      </c>
      <c r="H68" s="1" t="s">
        <v>489</v>
      </c>
      <c r="J68" s="1">
        <v>18080.0</v>
      </c>
      <c r="K68" s="1">
        <v>2080.0</v>
      </c>
      <c r="L68" s="1" t="s">
        <v>468</v>
      </c>
      <c r="M68" s="1" t="s">
        <v>561</v>
      </c>
      <c r="N68" s="1" t="s">
        <v>517</v>
      </c>
    </row>
    <row r="69">
      <c r="A69" s="44">
        <v>45140.375965439816</v>
      </c>
      <c r="B69" s="1" t="s">
        <v>562</v>
      </c>
      <c r="C69" s="1" t="s">
        <v>464</v>
      </c>
      <c r="D69" s="1">
        <v>3.00840597E8</v>
      </c>
      <c r="F69" s="45">
        <v>44732.0</v>
      </c>
      <c r="G69" s="1" t="s">
        <v>465</v>
      </c>
      <c r="H69" s="1" t="s">
        <v>16</v>
      </c>
      <c r="J69" s="1">
        <v>14125.0</v>
      </c>
      <c r="K69" s="1">
        <v>1625.0</v>
      </c>
      <c r="L69" s="1" t="s">
        <v>468</v>
      </c>
      <c r="M69" s="1" t="s">
        <v>563</v>
      </c>
      <c r="N69" s="1" t="s">
        <v>517</v>
      </c>
    </row>
    <row r="70">
      <c r="A70" s="44">
        <v>45140.377037881946</v>
      </c>
      <c r="B70" s="1" t="s">
        <v>481</v>
      </c>
      <c r="C70" s="1" t="s">
        <v>464</v>
      </c>
      <c r="D70" s="1">
        <v>3.04728639E8</v>
      </c>
      <c r="F70" s="45">
        <v>44736.0</v>
      </c>
      <c r="G70" s="1" t="s">
        <v>77</v>
      </c>
      <c r="H70" s="1" t="s">
        <v>489</v>
      </c>
      <c r="J70" s="1">
        <v>24860.0</v>
      </c>
      <c r="K70" s="1">
        <v>2860.0</v>
      </c>
      <c r="L70" s="1" t="s">
        <v>468</v>
      </c>
      <c r="M70" s="1" t="s">
        <v>564</v>
      </c>
      <c r="N70" s="1" t="s">
        <v>517</v>
      </c>
    </row>
    <row r="71">
      <c r="A71" s="44">
        <v>45140.378515752316</v>
      </c>
      <c r="B71" s="1" t="s">
        <v>565</v>
      </c>
      <c r="C71" s="1" t="s">
        <v>464</v>
      </c>
      <c r="D71" s="1">
        <v>6.06730202E8</v>
      </c>
      <c r="F71" s="45">
        <v>44750.0</v>
      </c>
      <c r="G71" s="1" t="s">
        <v>23</v>
      </c>
      <c r="H71" s="1" t="s">
        <v>476</v>
      </c>
      <c r="J71" s="1">
        <v>67122.0</v>
      </c>
      <c r="K71" s="1">
        <v>7722.0</v>
      </c>
      <c r="L71" s="1" t="s">
        <v>468</v>
      </c>
      <c r="M71" s="1" t="s">
        <v>566</v>
      </c>
      <c r="N71" s="1" t="s">
        <v>517</v>
      </c>
    </row>
    <row r="72">
      <c r="A72" s="44">
        <v>45140.37942869213</v>
      </c>
      <c r="B72" s="1" t="s">
        <v>54</v>
      </c>
      <c r="C72" s="1" t="s">
        <v>464</v>
      </c>
      <c r="D72" s="1">
        <v>3.00037935E8</v>
      </c>
      <c r="F72" s="45">
        <v>44750.0</v>
      </c>
      <c r="G72" s="1" t="s">
        <v>23</v>
      </c>
      <c r="H72" s="1" t="s">
        <v>476</v>
      </c>
      <c r="J72" s="1">
        <v>79834.5</v>
      </c>
      <c r="K72" s="1">
        <v>9184.5</v>
      </c>
      <c r="L72" s="1" t="s">
        <v>468</v>
      </c>
      <c r="M72" s="1" t="s">
        <v>566</v>
      </c>
      <c r="N72" s="1" t="s">
        <v>517</v>
      </c>
    </row>
    <row r="73">
      <c r="A73" s="44">
        <v>45140.38029523148</v>
      </c>
      <c r="B73" s="1" t="s">
        <v>567</v>
      </c>
      <c r="C73" s="1" t="s">
        <v>464</v>
      </c>
      <c r="D73" s="1">
        <v>6.02495899E8</v>
      </c>
      <c r="F73" s="45">
        <v>44753.0</v>
      </c>
      <c r="G73" s="1" t="s">
        <v>23</v>
      </c>
      <c r="H73" s="1" t="s">
        <v>489</v>
      </c>
      <c r="J73" s="1">
        <v>6780.0</v>
      </c>
      <c r="K73" s="1">
        <v>780.0</v>
      </c>
      <c r="L73" s="1" t="s">
        <v>468</v>
      </c>
      <c r="M73" s="1" t="s">
        <v>568</v>
      </c>
      <c r="N73" s="1" t="s">
        <v>517</v>
      </c>
    </row>
    <row r="74">
      <c r="A74" s="44">
        <v>45140.38120157407</v>
      </c>
      <c r="B74" s="1" t="s">
        <v>569</v>
      </c>
      <c r="C74" s="1" t="s">
        <v>464</v>
      </c>
      <c r="D74" s="1">
        <v>6.01075869E8</v>
      </c>
      <c r="F74" s="45">
        <v>44754.0</v>
      </c>
      <c r="G74" s="1" t="s">
        <v>465</v>
      </c>
      <c r="H74" s="1" t="s">
        <v>489</v>
      </c>
      <c r="J74" s="1">
        <v>11865.0</v>
      </c>
      <c r="K74" s="1">
        <v>1365.0</v>
      </c>
      <c r="L74" s="1" t="s">
        <v>468</v>
      </c>
      <c r="M74" s="1" t="s">
        <v>570</v>
      </c>
      <c r="N74" s="1" t="s">
        <v>517</v>
      </c>
    </row>
    <row r="75">
      <c r="A75" s="44">
        <v>45140.38208899305</v>
      </c>
      <c r="B75" s="1" t="s">
        <v>571</v>
      </c>
      <c r="C75" s="1" t="s">
        <v>464</v>
      </c>
      <c r="D75" s="1">
        <v>6.0247687E8</v>
      </c>
      <c r="F75" s="45">
        <v>44985.0</v>
      </c>
      <c r="G75" s="1" t="s">
        <v>77</v>
      </c>
      <c r="H75" s="1" t="s">
        <v>489</v>
      </c>
      <c r="J75" s="1">
        <v>29380.0</v>
      </c>
      <c r="K75" s="1">
        <v>3380.0</v>
      </c>
      <c r="L75" s="1" t="s">
        <v>468</v>
      </c>
      <c r="M75" s="1" t="s">
        <v>572</v>
      </c>
      <c r="N75" s="1" t="s">
        <v>517</v>
      </c>
    </row>
    <row r="76">
      <c r="A76" s="44">
        <v>45140.38588307871</v>
      </c>
      <c r="B76" s="1" t="s">
        <v>573</v>
      </c>
      <c r="C76" s="1" t="s">
        <v>464</v>
      </c>
      <c r="D76" s="1">
        <v>6.011219E8</v>
      </c>
      <c r="F76" s="45">
        <v>44774.0</v>
      </c>
      <c r="G76" s="1" t="s">
        <v>23</v>
      </c>
      <c r="H76" s="1" t="s">
        <v>530</v>
      </c>
      <c r="J76" s="1">
        <v>184416.0</v>
      </c>
      <c r="K76" s="1">
        <v>21216.0</v>
      </c>
      <c r="L76" s="1" t="s">
        <v>468</v>
      </c>
      <c r="M76" s="1" t="s">
        <v>574</v>
      </c>
      <c r="N76" s="1" t="s">
        <v>470</v>
      </c>
      <c r="P76" s="1" t="s">
        <v>393</v>
      </c>
    </row>
    <row r="77">
      <c r="A77" s="44">
        <v>45140.38821927083</v>
      </c>
      <c r="B77" s="1" t="s">
        <v>575</v>
      </c>
      <c r="C77" s="1" t="s">
        <v>464</v>
      </c>
      <c r="D77" s="1">
        <v>2.01277872E8</v>
      </c>
      <c r="F77" s="45">
        <v>45012.0</v>
      </c>
      <c r="G77" s="1" t="s">
        <v>465</v>
      </c>
      <c r="H77" s="1" t="s">
        <v>465</v>
      </c>
      <c r="J77" s="1">
        <v>238571.25</v>
      </c>
      <c r="K77" s="1">
        <v>27446.25</v>
      </c>
      <c r="L77" s="1" t="s">
        <v>468</v>
      </c>
      <c r="M77" s="1" t="s">
        <v>576</v>
      </c>
      <c r="N77" s="1" t="s">
        <v>470</v>
      </c>
      <c r="P77" s="1" t="s">
        <v>393</v>
      </c>
    </row>
    <row r="78">
      <c r="A78" s="44">
        <v>45140.38954798611</v>
      </c>
      <c r="B78" s="1" t="s">
        <v>577</v>
      </c>
      <c r="C78" s="1" t="s">
        <v>464</v>
      </c>
      <c r="D78" s="1">
        <v>2.01277272E8</v>
      </c>
      <c r="F78" s="45">
        <v>45012.0</v>
      </c>
      <c r="G78" s="1" t="s">
        <v>23</v>
      </c>
      <c r="H78" s="1" t="s">
        <v>465</v>
      </c>
      <c r="J78" s="1">
        <v>238571.25</v>
      </c>
      <c r="K78" s="1">
        <v>27446.25</v>
      </c>
      <c r="L78" s="1" t="s">
        <v>468</v>
      </c>
      <c r="M78" s="1" t="s">
        <v>576</v>
      </c>
      <c r="N78" s="1" t="s">
        <v>470</v>
      </c>
      <c r="P78" s="1" t="s">
        <v>393</v>
      </c>
    </row>
    <row r="79">
      <c r="A79" s="44">
        <v>45140.39081216435</v>
      </c>
      <c r="B79" s="1" t="s">
        <v>578</v>
      </c>
      <c r="C79" s="1" t="s">
        <v>464</v>
      </c>
      <c r="D79" s="1">
        <v>3.01325279E8</v>
      </c>
      <c r="F79" s="45">
        <v>45102.0</v>
      </c>
      <c r="G79" s="1" t="s">
        <v>23</v>
      </c>
      <c r="H79" s="1" t="s">
        <v>476</v>
      </c>
      <c r="J79" s="1">
        <v>15820.0</v>
      </c>
      <c r="K79" s="1">
        <v>1820.0</v>
      </c>
      <c r="L79" s="1" t="s">
        <v>468</v>
      </c>
      <c r="M79" s="1" t="s">
        <v>579</v>
      </c>
      <c r="N79" s="1" t="s">
        <v>470</v>
      </c>
      <c r="P79" s="1" t="s">
        <v>393</v>
      </c>
    </row>
    <row r="80">
      <c r="A80" s="44">
        <v>45140.395493275464</v>
      </c>
      <c r="B80" s="1" t="s">
        <v>471</v>
      </c>
      <c r="C80" s="1" t="s">
        <v>464</v>
      </c>
      <c r="D80" s="1">
        <v>3.00473403E8</v>
      </c>
      <c r="F80" s="45">
        <v>44057.0</v>
      </c>
      <c r="G80" s="1" t="s">
        <v>23</v>
      </c>
      <c r="H80" s="1" t="s">
        <v>497</v>
      </c>
      <c r="J80" s="1">
        <v>15368.0</v>
      </c>
      <c r="K80" s="1">
        <v>1768.0</v>
      </c>
      <c r="L80" s="1" t="s">
        <v>468</v>
      </c>
      <c r="M80" s="1" t="s">
        <v>580</v>
      </c>
      <c r="N80" s="1" t="s">
        <v>581</v>
      </c>
    </row>
    <row r="81">
      <c r="A81" s="44">
        <v>45140.39627902777</v>
      </c>
      <c r="B81" s="1" t="s">
        <v>582</v>
      </c>
      <c r="C81" s="1" t="s">
        <v>464</v>
      </c>
      <c r="D81" s="1">
        <v>6.02231912E8</v>
      </c>
      <c r="F81" s="45">
        <v>44075.0</v>
      </c>
      <c r="G81" s="1" t="s">
        <v>23</v>
      </c>
      <c r="H81" s="1" t="s">
        <v>16</v>
      </c>
      <c r="J81" s="1">
        <v>11865.0</v>
      </c>
      <c r="K81" s="1">
        <v>1365.0</v>
      </c>
      <c r="L81" s="1" t="s">
        <v>468</v>
      </c>
      <c r="M81" s="1" t="s">
        <v>583</v>
      </c>
      <c r="N81" s="1" t="s">
        <v>581</v>
      </c>
    </row>
    <row r="82">
      <c r="A82" s="44">
        <v>45140.39700913195</v>
      </c>
      <c r="B82" s="1" t="s">
        <v>488</v>
      </c>
      <c r="C82" s="1" t="s">
        <v>464</v>
      </c>
      <c r="F82" s="45">
        <v>44076.0</v>
      </c>
      <c r="G82" s="1" t="s">
        <v>23</v>
      </c>
      <c r="H82" s="1" t="s">
        <v>476</v>
      </c>
      <c r="J82" s="1">
        <v>26848.0</v>
      </c>
      <c r="K82" s="1">
        <v>3088.0</v>
      </c>
      <c r="L82" s="1" t="s">
        <v>468</v>
      </c>
      <c r="M82" s="1" t="s">
        <v>480</v>
      </c>
      <c r="N82" s="1" t="s">
        <v>581</v>
      </c>
    </row>
    <row r="83">
      <c r="A83" s="44">
        <v>45140.397822824074</v>
      </c>
      <c r="B83" s="1" t="s">
        <v>584</v>
      </c>
      <c r="C83" s="1" t="s">
        <v>464</v>
      </c>
      <c r="D83" s="1">
        <v>3.00473403E8</v>
      </c>
      <c r="F83" s="45">
        <v>44080.0</v>
      </c>
      <c r="G83" s="1" t="s">
        <v>23</v>
      </c>
      <c r="H83" s="1" t="s">
        <v>497</v>
      </c>
      <c r="J83" s="1">
        <v>141250.0</v>
      </c>
      <c r="K83" s="1">
        <v>16250.0</v>
      </c>
      <c r="L83" s="1" t="s">
        <v>468</v>
      </c>
      <c r="M83" s="1" t="s">
        <v>585</v>
      </c>
      <c r="N83" s="1" t="s">
        <v>581</v>
      </c>
    </row>
    <row r="84">
      <c r="A84" s="44">
        <v>45140.39864893518</v>
      </c>
      <c r="B84" s="1" t="s">
        <v>586</v>
      </c>
      <c r="C84" s="1" t="s">
        <v>464</v>
      </c>
      <c r="D84" s="1">
        <v>6.05936621E8</v>
      </c>
      <c r="F84" s="45">
        <v>44082.0</v>
      </c>
      <c r="G84" s="1" t="s">
        <v>23</v>
      </c>
      <c r="H84" s="1" t="s">
        <v>530</v>
      </c>
      <c r="J84" s="1">
        <v>51980.0</v>
      </c>
      <c r="K84" s="1">
        <v>5980.0</v>
      </c>
      <c r="L84" s="1" t="s">
        <v>468</v>
      </c>
      <c r="M84" s="1" t="s">
        <v>587</v>
      </c>
      <c r="N84" s="1" t="s">
        <v>581</v>
      </c>
    </row>
    <row r="85">
      <c r="A85" s="44">
        <v>45140.3994799537</v>
      </c>
      <c r="B85" s="1" t="s">
        <v>588</v>
      </c>
      <c r="C85" s="1" t="s">
        <v>464</v>
      </c>
      <c r="F85" s="45">
        <v>44114.0</v>
      </c>
      <c r="G85" s="1" t="s">
        <v>23</v>
      </c>
      <c r="H85" s="1" t="s">
        <v>16</v>
      </c>
      <c r="J85" s="1">
        <v>16611.0</v>
      </c>
      <c r="K85" s="1">
        <v>1911.0</v>
      </c>
      <c r="L85" s="1" t="s">
        <v>468</v>
      </c>
      <c r="M85" s="1" t="s">
        <v>589</v>
      </c>
      <c r="N85" s="1" t="s">
        <v>581</v>
      </c>
    </row>
    <row r="86">
      <c r="A86" s="44">
        <v>45140.4003565625</v>
      </c>
      <c r="B86" s="1" t="s">
        <v>590</v>
      </c>
      <c r="C86" s="1" t="s">
        <v>464</v>
      </c>
      <c r="D86" s="1">
        <v>6.02226763E8</v>
      </c>
      <c r="F86" s="45">
        <v>44125.0</v>
      </c>
      <c r="G86" s="1" t="s">
        <v>23</v>
      </c>
      <c r="H86" s="1" t="s">
        <v>16</v>
      </c>
      <c r="J86" s="1">
        <v>14125.0</v>
      </c>
      <c r="K86" s="1">
        <v>1625.0</v>
      </c>
      <c r="L86" s="1" t="s">
        <v>468</v>
      </c>
      <c r="M86" s="1" t="s">
        <v>591</v>
      </c>
      <c r="N86" s="1" t="s">
        <v>581</v>
      </c>
    </row>
    <row r="87">
      <c r="A87" s="44">
        <v>45140.40091302083</v>
      </c>
      <c r="B87" s="1" t="s">
        <v>271</v>
      </c>
      <c r="C87" s="1" t="s">
        <v>464</v>
      </c>
      <c r="F87" s="45">
        <v>44134.0</v>
      </c>
      <c r="G87" s="1" t="s">
        <v>23</v>
      </c>
      <c r="H87" s="1" t="s">
        <v>16</v>
      </c>
      <c r="J87" s="1">
        <v>13560.0</v>
      </c>
      <c r="K87" s="1">
        <v>1560.0</v>
      </c>
      <c r="L87" s="1" t="s">
        <v>468</v>
      </c>
      <c r="M87" s="1" t="s">
        <v>592</v>
      </c>
      <c r="N87" s="1" t="s">
        <v>581</v>
      </c>
    </row>
    <row r="88">
      <c r="A88" s="44">
        <v>45140.40167346065</v>
      </c>
      <c r="B88" s="1" t="s">
        <v>593</v>
      </c>
      <c r="C88" s="1" t="s">
        <v>464</v>
      </c>
      <c r="F88" s="45">
        <v>44134.0</v>
      </c>
      <c r="G88" s="1" t="s">
        <v>23</v>
      </c>
      <c r="H88" s="1" t="s">
        <v>16</v>
      </c>
      <c r="J88" s="1">
        <v>4520.0</v>
      </c>
      <c r="K88" s="1">
        <v>520.0</v>
      </c>
      <c r="L88" s="1" t="s">
        <v>468</v>
      </c>
      <c r="M88" s="1" t="s">
        <v>592</v>
      </c>
      <c r="N88" s="1" t="s">
        <v>581</v>
      </c>
    </row>
    <row r="89">
      <c r="A89" s="44">
        <v>45140.402463136576</v>
      </c>
      <c r="B89" s="1" t="s">
        <v>475</v>
      </c>
      <c r="C89" s="1" t="s">
        <v>464</v>
      </c>
      <c r="F89" s="45">
        <v>44136.0</v>
      </c>
      <c r="G89" s="1" t="s">
        <v>23</v>
      </c>
      <c r="H89" s="1" t="s">
        <v>497</v>
      </c>
      <c r="J89" s="1">
        <v>13560.0</v>
      </c>
      <c r="K89" s="1">
        <v>1560.0</v>
      </c>
      <c r="L89" s="1" t="s">
        <v>468</v>
      </c>
      <c r="M89" s="1" t="s">
        <v>594</v>
      </c>
      <c r="N89" s="1" t="s">
        <v>581</v>
      </c>
    </row>
    <row r="90">
      <c r="A90" s="44">
        <v>45140.40326225694</v>
      </c>
      <c r="B90" s="1" t="s">
        <v>595</v>
      </c>
      <c r="C90" s="1" t="s">
        <v>464</v>
      </c>
      <c r="F90" s="45">
        <v>44139.0</v>
      </c>
      <c r="G90" s="1" t="s">
        <v>23</v>
      </c>
      <c r="H90" s="1" t="s">
        <v>16</v>
      </c>
      <c r="J90" s="1">
        <v>1695.0</v>
      </c>
      <c r="K90" s="1">
        <v>195.0</v>
      </c>
      <c r="L90" s="1" t="s">
        <v>468</v>
      </c>
      <c r="M90" s="1" t="s">
        <v>596</v>
      </c>
      <c r="N90" s="1" t="s">
        <v>581</v>
      </c>
    </row>
    <row r="91">
      <c r="A91" s="44">
        <v>45140.40468707176</v>
      </c>
      <c r="B91" s="1" t="s">
        <v>597</v>
      </c>
      <c r="C91" s="1" t="s">
        <v>464</v>
      </c>
      <c r="F91" s="45">
        <v>44140.0</v>
      </c>
      <c r="G91" s="1" t="s">
        <v>23</v>
      </c>
      <c r="H91" s="1" t="s">
        <v>465</v>
      </c>
      <c r="J91" s="1" t="s">
        <v>598</v>
      </c>
      <c r="K91" s="1" t="s">
        <v>599</v>
      </c>
      <c r="L91" s="1" t="s">
        <v>468</v>
      </c>
      <c r="M91" s="1" t="s">
        <v>600</v>
      </c>
      <c r="N91" s="1" t="s">
        <v>581</v>
      </c>
    </row>
    <row r="92">
      <c r="A92" s="44">
        <v>45140.40572734954</v>
      </c>
      <c r="B92" s="1" t="s">
        <v>601</v>
      </c>
      <c r="C92" s="1" t="s">
        <v>464</v>
      </c>
      <c r="D92" s="1">
        <v>3.02429949E8</v>
      </c>
      <c r="F92" s="45">
        <v>44141.0</v>
      </c>
      <c r="G92" s="1" t="s">
        <v>23</v>
      </c>
      <c r="H92" s="1" t="s">
        <v>16</v>
      </c>
      <c r="J92" s="1">
        <v>1695.0</v>
      </c>
      <c r="K92" s="1">
        <v>195.0</v>
      </c>
      <c r="L92" s="1" t="s">
        <v>468</v>
      </c>
      <c r="M92" s="1" t="s">
        <v>602</v>
      </c>
      <c r="N92" s="1" t="s">
        <v>581</v>
      </c>
    </row>
    <row r="93">
      <c r="A93" s="44">
        <v>45140.4064110301</v>
      </c>
      <c r="B93" s="1" t="s">
        <v>243</v>
      </c>
      <c r="C93" s="1" t="s">
        <v>464</v>
      </c>
      <c r="F93" s="45">
        <v>44148.0</v>
      </c>
      <c r="G93" s="1" t="s">
        <v>23</v>
      </c>
      <c r="H93" s="1" t="s">
        <v>497</v>
      </c>
      <c r="J93" s="1">
        <v>11865.0</v>
      </c>
      <c r="K93" s="1">
        <v>1365.0</v>
      </c>
      <c r="L93" s="1" t="s">
        <v>468</v>
      </c>
      <c r="M93" s="1" t="s">
        <v>603</v>
      </c>
      <c r="N93" s="1" t="s">
        <v>581</v>
      </c>
    </row>
    <row r="94">
      <c r="A94" s="44">
        <v>45140.40712633102</v>
      </c>
      <c r="B94" s="1" t="s">
        <v>358</v>
      </c>
      <c r="C94" s="1" t="s">
        <v>464</v>
      </c>
      <c r="F94" s="45">
        <v>44157.0</v>
      </c>
      <c r="G94" s="1" t="s">
        <v>23</v>
      </c>
      <c r="H94" s="1" t="s">
        <v>476</v>
      </c>
      <c r="J94" s="1">
        <v>15820.0</v>
      </c>
      <c r="K94" s="1">
        <v>1820.0</v>
      </c>
      <c r="L94" s="1" t="s">
        <v>468</v>
      </c>
      <c r="M94" s="1" t="s">
        <v>604</v>
      </c>
      <c r="N94" s="1" t="s">
        <v>581</v>
      </c>
    </row>
    <row r="95">
      <c r="A95" s="44">
        <v>45140.4080406713</v>
      </c>
      <c r="B95" s="1" t="s">
        <v>605</v>
      </c>
      <c r="C95" s="1" t="s">
        <v>464</v>
      </c>
      <c r="F95" s="45">
        <v>44170.0</v>
      </c>
      <c r="G95" s="1" t="s">
        <v>465</v>
      </c>
      <c r="H95" s="1" t="s">
        <v>484</v>
      </c>
      <c r="J95" s="1">
        <v>27120.0</v>
      </c>
      <c r="K95" s="1">
        <v>3120.0</v>
      </c>
      <c r="L95" s="1" t="s">
        <v>468</v>
      </c>
      <c r="M95" s="1" t="s">
        <v>606</v>
      </c>
      <c r="N95" s="1" t="s">
        <v>581</v>
      </c>
    </row>
    <row r="96">
      <c r="A96" s="44">
        <v>45140.408746898145</v>
      </c>
      <c r="B96" s="1" t="s">
        <v>607</v>
      </c>
      <c r="C96" s="1" t="s">
        <v>464</v>
      </c>
      <c r="F96" s="45">
        <v>44181.0</v>
      </c>
      <c r="G96" s="1" t="s">
        <v>23</v>
      </c>
      <c r="H96" s="1" t="s">
        <v>497</v>
      </c>
      <c r="J96" s="1">
        <v>18080.0</v>
      </c>
      <c r="K96" s="1">
        <v>2080.0</v>
      </c>
      <c r="L96" s="1" t="s">
        <v>468</v>
      </c>
      <c r="M96" s="1" t="s">
        <v>487</v>
      </c>
      <c r="N96" s="1" t="s">
        <v>581</v>
      </c>
    </row>
    <row r="97">
      <c r="A97" s="44">
        <v>45140.40961974537</v>
      </c>
      <c r="B97" s="1" t="s">
        <v>608</v>
      </c>
      <c r="C97" s="1" t="s">
        <v>464</v>
      </c>
      <c r="F97" s="45">
        <v>44185.0</v>
      </c>
      <c r="G97" s="1" t="s">
        <v>465</v>
      </c>
      <c r="H97" s="1" t="s">
        <v>497</v>
      </c>
      <c r="J97" s="1">
        <v>56500.0</v>
      </c>
      <c r="K97" s="1">
        <v>6500.0</v>
      </c>
      <c r="L97" s="1" t="s">
        <v>468</v>
      </c>
      <c r="M97" s="1" t="s">
        <v>609</v>
      </c>
      <c r="N97" s="1" t="s">
        <v>581</v>
      </c>
    </row>
    <row r="98">
      <c r="A98" s="44">
        <v>45140.41047773148</v>
      </c>
      <c r="B98" s="1" t="s">
        <v>54</v>
      </c>
      <c r="C98" s="1" t="s">
        <v>464</v>
      </c>
      <c r="D98" s="1">
        <v>3.00037935E8</v>
      </c>
      <c r="F98" s="45">
        <v>44201.0</v>
      </c>
      <c r="G98" s="1" t="s">
        <v>23</v>
      </c>
      <c r="H98" s="1" t="s">
        <v>497</v>
      </c>
      <c r="J98" s="1">
        <v>20340.0</v>
      </c>
      <c r="K98" s="1">
        <v>2340.0</v>
      </c>
      <c r="L98" s="1" t="s">
        <v>468</v>
      </c>
      <c r="M98" s="1" t="s">
        <v>610</v>
      </c>
      <c r="N98" s="1" t="s">
        <v>581</v>
      </c>
    </row>
    <row r="99">
      <c r="A99" s="44">
        <v>45140.41115454861</v>
      </c>
      <c r="B99" s="1" t="s">
        <v>611</v>
      </c>
      <c r="C99" s="1" t="s">
        <v>464</v>
      </c>
      <c r="D99" s="1">
        <v>3.00302699E8</v>
      </c>
      <c r="F99" s="45">
        <v>44201.0</v>
      </c>
      <c r="G99" s="1" t="s">
        <v>23</v>
      </c>
      <c r="H99" s="1" t="s">
        <v>497</v>
      </c>
      <c r="J99" s="1">
        <v>18080.0</v>
      </c>
      <c r="K99" s="1">
        <v>2080.0</v>
      </c>
      <c r="L99" s="1" t="s">
        <v>468</v>
      </c>
      <c r="M99" s="1" t="s">
        <v>612</v>
      </c>
      <c r="N99" s="1" t="s">
        <v>581</v>
      </c>
    </row>
    <row r="100">
      <c r="A100" s="44">
        <v>45140.41218600694</v>
      </c>
      <c r="B100" s="1" t="s">
        <v>613</v>
      </c>
      <c r="C100" s="1" t="s">
        <v>464</v>
      </c>
      <c r="D100" s="1">
        <v>3.05227856E8</v>
      </c>
      <c r="F100" s="45">
        <v>44201.0</v>
      </c>
      <c r="G100" s="1" t="s">
        <v>465</v>
      </c>
      <c r="H100" s="1" t="s">
        <v>497</v>
      </c>
      <c r="J100" s="1">
        <v>11752.0</v>
      </c>
      <c r="K100" s="1">
        <v>1352.0</v>
      </c>
      <c r="L100" s="1" t="s">
        <v>468</v>
      </c>
      <c r="M100" s="1" t="s">
        <v>612</v>
      </c>
      <c r="N100" s="1" t="s">
        <v>581</v>
      </c>
    </row>
    <row r="101">
      <c r="A101" s="44">
        <v>45140.41307239584</v>
      </c>
      <c r="B101" s="1" t="s">
        <v>614</v>
      </c>
      <c r="C101" s="1" t="s">
        <v>464</v>
      </c>
      <c r="F101" s="45">
        <v>44203.0</v>
      </c>
      <c r="G101" s="1" t="s">
        <v>23</v>
      </c>
      <c r="H101" s="1" t="s">
        <v>497</v>
      </c>
      <c r="J101" s="1">
        <v>26848.88</v>
      </c>
      <c r="K101" s="1">
        <v>3088.8</v>
      </c>
      <c r="L101" s="1" t="s">
        <v>468</v>
      </c>
      <c r="M101" s="1" t="s">
        <v>615</v>
      </c>
      <c r="N101" s="1" t="s">
        <v>581</v>
      </c>
    </row>
    <row r="102">
      <c r="A102" s="44">
        <v>45140.414068541664</v>
      </c>
      <c r="B102" s="1" t="s">
        <v>616</v>
      </c>
      <c r="C102" s="1" t="s">
        <v>464</v>
      </c>
      <c r="D102" s="1">
        <v>3.02428869E8</v>
      </c>
      <c r="F102" s="45">
        <v>44207.0</v>
      </c>
      <c r="G102" s="1" t="s">
        <v>23</v>
      </c>
      <c r="H102" s="1" t="s">
        <v>497</v>
      </c>
      <c r="J102" s="1">
        <v>7910.0</v>
      </c>
      <c r="K102" s="1">
        <v>910.0</v>
      </c>
      <c r="L102" s="1" t="s">
        <v>468</v>
      </c>
      <c r="M102" s="1" t="s">
        <v>617</v>
      </c>
      <c r="N102" s="1" t="s">
        <v>581</v>
      </c>
    </row>
    <row r="103">
      <c r="A103" s="44">
        <v>45140.41547207176</v>
      </c>
      <c r="B103" s="1" t="s">
        <v>618</v>
      </c>
      <c r="C103" s="1" t="s">
        <v>464</v>
      </c>
      <c r="F103" s="45">
        <v>44218.0</v>
      </c>
      <c r="G103" s="1" t="s">
        <v>465</v>
      </c>
      <c r="H103" s="1" t="s">
        <v>16</v>
      </c>
      <c r="J103" s="1">
        <v>42373.0</v>
      </c>
      <c r="K103" s="1">
        <v>4875.0</v>
      </c>
      <c r="L103" s="1" t="s">
        <v>468</v>
      </c>
      <c r="M103" s="1" t="s">
        <v>619</v>
      </c>
      <c r="N103" s="1" t="s">
        <v>581</v>
      </c>
    </row>
    <row r="104">
      <c r="A104" s="44">
        <v>45140.4161321412</v>
      </c>
      <c r="B104" s="1" t="s">
        <v>84</v>
      </c>
      <c r="C104" s="1" t="s">
        <v>464</v>
      </c>
      <c r="F104" s="45">
        <v>44220.0</v>
      </c>
      <c r="G104" s="1" t="s">
        <v>23</v>
      </c>
      <c r="H104" s="1" t="s">
        <v>497</v>
      </c>
      <c r="J104" s="1">
        <v>13560.0</v>
      </c>
      <c r="K104" s="1">
        <v>1560.0</v>
      </c>
      <c r="L104" s="1" t="s">
        <v>468</v>
      </c>
      <c r="M104" s="1" t="s">
        <v>620</v>
      </c>
      <c r="N104" s="1" t="s">
        <v>581</v>
      </c>
    </row>
    <row r="105">
      <c r="A105" s="44">
        <v>45140.41673361111</v>
      </c>
      <c r="B105" s="1" t="s">
        <v>621</v>
      </c>
      <c r="C105" s="1" t="s">
        <v>464</v>
      </c>
      <c r="F105" s="45">
        <v>44220.0</v>
      </c>
      <c r="G105" s="1" t="s">
        <v>23</v>
      </c>
      <c r="H105" s="1" t="s">
        <v>497</v>
      </c>
      <c r="J105" s="1">
        <v>20340.0</v>
      </c>
      <c r="K105" s="1">
        <v>2340.0</v>
      </c>
      <c r="L105" s="1" t="s">
        <v>468</v>
      </c>
      <c r="M105" s="1" t="s">
        <v>620</v>
      </c>
      <c r="N105" s="1" t="s">
        <v>581</v>
      </c>
    </row>
    <row r="106">
      <c r="A106" s="44">
        <v>45140.41738646991</v>
      </c>
      <c r="B106" s="1" t="s">
        <v>622</v>
      </c>
      <c r="C106" s="1" t="s">
        <v>464</v>
      </c>
      <c r="F106" s="45">
        <v>44220.0</v>
      </c>
      <c r="G106" s="1" t="s">
        <v>23</v>
      </c>
      <c r="H106" s="1" t="s">
        <v>497</v>
      </c>
      <c r="J106" s="1">
        <v>56500.0</v>
      </c>
      <c r="K106" s="1">
        <v>6500.0</v>
      </c>
      <c r="L106" s="1" t="s">
        <v>468</v>
      </c>
      <c r="M106" s="1" t="s">
        <v>620</v>
      </c>
      <c r="N106" s="1" t="s">
        <v>581</v>
      </c>
    </row>
    <row r="107">
      <c r="A107" s="44">
        <v>45140.41822607639</v>
      </c>
      <c r="B107" s="1" t="s">
        <v>623</v>
      </c>
      <c r="C107" s="1" t="s">
        <v>464</v>
      </c>
      <c r="D107" s="1">
        <v>3.0003617E8</v>
      </c>
      <c r="F107" s="45">
        <v>44223.0</v>
      </c>
      <c r="G107" s="1" t="s">
        <v>23</v>
      </c>
      <c r="H107" s="1" t="s">
        <v>476</v>
      </c>
      <c r="J107" s="1">
        <v>67800.0</v>
      </c>
      <c r="K107" s="1">
        <v>7800.0</v>
      </c>
      <c r="L107" s="1" t="s">
        <v>468</v>
      </c>
      <c r="M107" s="1" t="s">
        <v>624</v>
      </c>
      <c r="N107" s="1" t="s">
        <v>581</v>
      </c>
    </row>
    <row r="108">
      <c r="A108" s="44">
        <v>45140.41902501158</v>
      </c>
      <c r="B108" s="1" t="s">
        <v>623</v>
      </c>
      <c r="C108" s="1" t="s">
        <v>464</v>
      </c>
      <c r="D108" s="1">
        <v>3.0003617E8</v>
      </c>
      <c r="F108" s="45">
        <v>44223.0</v>
      </c>
      <c r="G108" s="1" t="s">
        <v>23</v>
      </c>
      <c r="H108" s="1" t="s">
        <v>476</v>
      </c>
      <c r="J108" s="1">
        <v>67800.0</v>
      </c>
      <c r="K108" s="1">
        <v>7800.0</v>
      </c>
      <c r="L108" s="1" t="s">
        <v>468</v>
      </c>
      <c r="M108" s="1" t="s">
        <v>624</v>
      </c>
      <c r="N108" s="1" t="s">
        <v>581</v>
      </c>
    </row>
    <row r="109">
      <c r="A109" s="44">
        <v>45140.4201702662</v>
      </c>
      <c r="B109" s="1" t="s">
        <v>625</v>
      </c>
      <c r="C109" s="1" t="s">
        <v>464</v>
      </c>
      <c r="F109" s="45">
        <v>44256.0</v>
      </c>
      <c r="G109" s="1" t="s">
        <v>23</v>
      </c>
      <c r="H109" s="1" t="s">
        <v>484</v>
      </c>
      <c r="J109" s="1">
        <v>6780.0</v>
      </c>
      <c r="K109" s="1">
        <v>780.0</v>
      </c>
      <c r="L109" s="1" t="s">
        <v>468</v>
      </c>
      <c r="M109" s="1" t="s">
        <v>626</v>
      </c>
      <c r="N109" s="1" t="s">
        <v>581</v>
      </c>
    </row>
    <row r="110">
      <c r="A110" s="44">
        <v>45140.42145844907</v>
      </c>
      <c r="B110" s="1" t="s">
        <v>124</v>
      </c>
      <c r="C110" s="1" t="s">
        <v>464</v>
      </c>
      <c r="D110" s="1">
        <v>1.03789914E8</v>
      </c>
      <c r="F110" s="45">
        <v>44256.0</v>
      </c>
      <c r="G110" s="1" t="s">
        <v>465</v>
      </c>
      <c r="H110" s="1" t="s">
        <v>16</v>
      </c>
      <c r="J110" s="1">
        <v>1469.0</v>
      </c>
      <c r="K110" s="1">
        <v>169.0</v>
      </c>
      <c r="L110" s="1" t="s">
        <v>468</v>
      </c>
      <c r="M110" s="1" t="s">
        <v>626</v>
      </c>
      <c r="N110" s="1" t="s">
        <v>581</v>
      </c>
    </row>
    <row r="111">
      <c r="A111" s="44">
        <v>45140.42231880787</v>
      </c>
      <c r="B111" s="1" t="s">
        <v>627</v>
      </c>
      <c r="C111" s="1" t="s">
        <v>464</v>
      </c>
      <c r="D111" s="1">
        <v>6.02495899E8</v>
      </c>
      <c r="F111" s="45">
        <v>44263.0</v>
      </c>
      <c r="G111" s="1" t="s">
        <v>23</v>
      </c>
      <c r="H111" s="1" t="s">
        <v>16</v>
      </c>
      <c r="J111" s="1">
        <v>5650.0</v>
      </c>
      <c r="K111" s="1">
        <v>650.0</v>
      </c>
      <c r="L111" s="1" t="s">
        <v>468</v>
      </c>
      <c r="M111" s="1" t="s">
        <v>628</v>
      </c>
      <c r="N111" s="1" t="s">
        <v>581</v>
      </c>
    </row>
    <row r="112">
      <c r="A112" s="44">
        <v>45140.423054618055</v>
      </c>
      <c r="B112" s="1" t="s">
        <v>629</v>
      </c>
      <c r="C112" s="1" t="s">
        <v>464</v>
      </c>
      <c r="F112" s="45">
        <v>44265.0</v>
      </c>
      <c r="G112" s="1" t="s">
        <v>465</v>
      </c>
      <c r="H112" s="1" t="s">
        <v>497</v>
      </c>
      <c r="J112" s="1">
        <v>11752.0</v>
      </c>
      <c r="K112" s="1">
        <v>1352.0</v>
      </c>
      <c r="L112" s="1" t="s">
        <v>468</v>
      </c>
      <c r="M112" s="1" t="s">
        <v>630</v>
      </c>
      <c r="N112" s="1" t="s">
        <v>581</v>
      </c>
    </row>
    <row r="113">
      <c r="A113" s="44">
        <v>45140.42387575231</v>
      </c>
      <c r="B113" s="1" t="s">
        <v>145</v>
      </c>
      <c r="C113" s="1" t="s">
        <v>464</v>
      </c>
      <c r="D113" s="1">
        <v>6.02231912E8</v>
      </c>
      <c r="F113" s="45">
        <v>44265.0</v>
      </c>
      <c r="G113" s="1" t="s">
        <v>23</v>
      </c>
      <c r="H113" s="1" t="s">
        <v>497</v>
      </c>
      <c r="J113" s="1">
        <v>13560.0</v>
      </c>
      <c r="K113" s="1">
        <v>1560.0</v>
      </c>
      <c r="L113" s="1" t="s">
        <v>468</v>
      </c>
      <c r="M113" s="1" t="s">
        <v>630</v>
      </c>
      <c r="N113" s="1" t="s">
        <v>581</v>
      </c>
    </row>
    <row r="114">
      <c r="A114" s="44">
        <v>45140.42475185185</v>
      </c>
      <c r="B114" s="1" t="s">
        <v>631</v>
      </c>
      <c r="C114" s="1" t="s">
        <v>464</v>
      </c>
      <c r="F114" s="45">
        <v>44273.0</v>
      </c>
      <c r="G114" s="1" t="s">
        <v>465</v>
      </c>
      <c r="H114" s="1" t="s">
        <v>465</v>
      </c>
      <c r="J114" s="1">
        <v>25990.0</v>
      </c>
      <c r="K114" s="1">
        <v>2990.0</v>
      </c>
      <c r="L114" s="1" t="s">
        <v>468</v>
      </c>
      <c r="M114" s="1" t="s">
        <v>632</v>
      </c>
      <c r="N114" s="1" t="s">
        <v>581</v>
      </c>
    </row>
    <row r="115">
      <c r="A115" s="44">
        <v>45140.42565822917</v>
      </c>
      <c r="B115" s="1" t="s">
        <v>633</v>
      </c>
      <c r="C115" s="1" t="s">
        <v>464</v>
      </c>
      <c r="F115" s="45">
        <v>44274.0</v>
      </c>
      <c r="G115" s="1" t="s">
        <v>465</v>
      </c>
      <c r="H115" s="1" t="s">
        <v>497</v>
      </c>
      <c r="J115" s="1">
        <v>11300.0</v>
      </c>
      <c r="K115" s="1">
        <v>1300.0</v>
      </c>
      <c r="L115" s="1" t="s">
        <v>468</v>
      </c>
      <c r="M115" s="1" t="s">
        <v>634</v>
      </c>
      <c r="N115" s="1" t="s">
        <v>581</v>
      </c>
    </row>
    <row r="116">
      <c r="A116" s="44">
        <v>45140.42674131945</v>
      </c>
      <c r="B116" s="1" t="s">
        <v>635</v>
      </c>
      <c r="C116" s="1" t="s">
        <v>464</v>
      </c>
      <c r="D116" s="47" t="s">
        <v>636</v>
      </c>
      <c r="F116" s="45">
        <v>44281.0</v>
      </c>
      <c r="G116" s="1" t="s">
        <v>23</v>
      </c>
      <c r="H116" s="1" t="s">
        <v>476</v>
      </c>
      <c r="J116" s="1">
        <v>22600.0</v>
      </c>
      <c r="K116" s="1">
        <v>2600.0</v>
      </c>
      <c r="L116" s="1" t="s">
        <v>468</v>
      </c>
      <c r="M116" s="1" t="s">
        <v>637</v>
      </c>
      <c r="N116" s="1" t="s">
        <v>581</v>
      </c>
    </row>
    <row r="117">
      <c r="A117" s="44">
        <v>45140.42754016204</v>
      </c>
      <c r="B117" s="1" t="s">
        <v>638</v>
      </c>
      <c r="C117" s="1" t="s">
        <v>464</v>
      </c>
      <c r="F117" s="45">
        <v>44275.0</v>
      </c>
      <c r="G117" s="1" t="s">
        <v>23</v>
      </c>
      <c r="H117" s="1" t="s">
        <v>465</v>
      </c>
      <c r="J117" s="1">
        <v>16950.0</v>
      </c>
      <c r="K117" s="1">
        <v>1950.0</v>
      </c>
      <c r="L117" s="1" t="s">
        <v>468</v>
      </c>
      <c r="M117" s="1" t="s">
        <v>639</v>
      </c>
      <c r="N117" s="1" t="s">
        <v>581</v>
      </c>
    </row>
    <row r="118">
      <c r="A118" s="44">
        <v>45140.42958295139</v>
      </c>
      <c r="B118" s="1" t="s">
        <v>627</v>
      </c>
      <c r="C118" s="1" t="s">
        <v>464</v>
      </c>
      <c r="D118" s="1">
        <v>6.02495899E8</v>
      </c>
      <c r="F118" s="45">
        <v>44295.0</v>
      </c>
      <c r="G118" s="1" t="s">
        <v>23</v>
      </c>
      <c r="H118" s="1" t="s">
        <v>484</v>
      </c>
      <c r="J118" s="1">
        <v>13560.0</v>
      </c>
      <c r="K118" s="1">
        <v>1560.0</v>
      </c>
      <c r="L118" s="1" t="s">
        <v>468</v>
      </c>
      <c r="M118" s="1" t="s">
        <v>640</v>
      </c>
      <c r="N118" s="1" t="s">
        <v>581</v>
      </c>
    </row>
    <row r="119">
      <c r="A119" s="44">
        <v>45140.430483310185</v>
      </c>
      <c r="B119" s="1" t="s">
        <v>532</v>
      </c>
      <c r="C119" s="1" t="s">
        <v>464</v>
      </c>
      <c r="D119" s="1">
        <v>3.02725393E8</v>
      </c>
      <c r="F119" s="45">
        <v>44312.0</v>
      </c>
      <c r="G119" s="1" t="s">
        <v>23</v>
      </c>
      <c r="H119" s="1" t="s">
        <v>530</v>
      </c>
      <c r="J119" s="1">
        <v>100000.0</v>
      </c>
      <c r="K119" s="1">
        <v>11504.42</v>
      </c>
      <c r="L119" s="1" t="s">
        <v>468</v>
      </c>
      <c r="M119" s="1" t="s">
        <v>550</v>
      </c>
      <c r="N119" s="1" t="s">
        <v>581</v>
      </c>
    </row>
    <row r="120">
      <c r="A120" s="44">
        <v>45140.43147545139</v>
      </c>
      <c r="B120" s="1" t="s">
        <v>641</v>
      </c>
      <c r="C120" s="1" t="s">
        <v>464</v>
      </c>
      <c r="F120" s="45">
        <v>44346.0</v>
      </c>
      <c r="G120" s="1" t="s">
        <v>23</v>
      </c>
      <c r="H120" s="1" t="s">
        <v>465</v>
      </c>
      <c r="J120" s="1">
        <v>20340.0</v>
      </c>
      <c r="K120" s="1">
        <v>2340.0</v>
      </c>
      <c r="L120" s="1" t="s">
        <v>468</v>
      </c>
      <c r="M120" s="1" t="s">
        <v>642</v>
      </c>
      <c r="N120" s="1" t="s">
        <v>581</v>
      </c>
    </row>
    <row r="121">
      <c r="A121" s="44">
        <v>45140.43405976852</v>
      </c>
      <c r="B121" s="1" t="s">
        <v>643</v>
      </c>
      <c r="C121" s="1" t="s">
        <v>464</v>
      </c>
      <c r="F121" s="45">
        <v>44327.0</v>
      </c>
      <c r="G121" s="1" t="s">
        <v>465</v>
      </c>
      <c r="H121" s="1" t="s">
        <v>497</v>
      </c>
      <c r="J121" s="1">
        <v>11865.0</v>
      </c>
      <c r="K121" s="1">
        <v>1365.0</v>
      </c>
      <c r="L121" s="1" t="s">
        <v>468</v>
      </c>
      <c r="M121" s="1" t="s">
        <v>644</v>
      </c>
      <c r="N121" s="1" t="s">
        <v>581</v>
      </c>
    </row>
    <row r="122">
      <c r="A122" s="44">
        <v>45140.43512863426</v>
      </c>
      <c r="B122" s="1" t="s">
        <v>166</v>
      </c>
      <c r="C122" s="1" t="s">
        <v>464</v>
      </c>
      <c r="D122" s="1">
        <v>3.0001664E8</v>
      </c>
      <c r="F122" s="45">
        <v>44363.0</v>
      </c>
      <c r="G122" s="1" t="s">
        <v>23</v>
      </c>
      <c r="H122" s="1" t="s">
        <v>497</v>
      </c>
      <c r="J122" s="1">
        <v>13560.0</v>
      </c>
      <c r="K122" s="1">
        <v>1560.0</v>
      </c>
      <c r="L122" s="1" t="s">
        <v>468</v>
      </c>
      <c r="M122" s="1" t="s">
        <v>645</v>
      </c>
      <c r="N122" s="1" t="s">
        <v>581</v>
      </c>
    </row>
    <row r="123">
      <c r="A123" s="44">
        <v>45140.43711153935</v>
      </c>
      <c r="B123" s="1" t="s">
        <v>213</v>
      </c>
      <c r="C123" s="1" t="s">
        <v>464</v>
      </c>
      <c r="D123" s="1">
        <v>3.00068593E8</v>
      </c>
      <c r="F123" s="45">
        <v>44334.0</v>
      </c>
      <c r="G123" s="1" t="s">
        <v>23</v>
      </c>
      <c r="H123" s="1" t="s">
        <v>476</v>
      </c>
      <c r="J123" s="1">
        <v>11752.0</v>
      </c>
      <c r="K123" s="1">
        <v>1352.0</v>
      </c>
      <c r="L123" s="1" t="s">
        <v>468</v>
      </c>
      <c r="M123" s="1" t="s">
        <v>646</v>
      </c>
      <c r="N123" s="1" t="s">
        <v>581</v>
      </c>
    </row>
    <row r="124">
      <c r="A124" s="44">
        <v>45140.43789152778</v>
      </c>
      <c r="B124" s="1" t="s">
        <v>647</v>
      </c>
      <c r="C124" s="1" t="s">
        <v>464</v>
      </c>
      <c r="D124" s="1">
        <v>3.00765643E8</v>
      </c>
      <c r="F124" s="45">
        <v>44345.0</v>
      </c>
      <c r="G124" s="1" t="s">
        <v>465</v>
      </c>
      <c r="H124" s="1" t="s">
        <v>497</v>
      </c>
      <c r="J124" s="1">
        <v>27120.0</v>
      </c>
      <c r="K124" s="1">
        <v>3120.0</v>
      </c>
      <c r="L124" s="1" t="s">
        <v>468</v>
      </c>
      <c r="M124" s="1" t="s">
        <v>563</v>
      </c>
      <c r="N124" s="1" t="s">
        <v>581</v>
      </c>
    </row>
    <row r="125">
      <c r="A125" s="44">
        <v>45140.438468252316</v>
      </c>
      <c r="B125" s="1" t="s">
        <v>648</v>
      </c>
      <c r="C125" s="1" t="s">
        <v>464</v>
      </c>
      <c r="F125" s="45">
        <v>44377.0</v>
      </c>
      <c r="G125" s="1" t="s">
        <v>23</v>
      </c>
      <c r="H125" s="1" t="s">
        <v>465</v>
      </c>
      <c r="J125" s="1">
        <v>12430.0</v>
      </c>
      <c r="K125" s="1">
        <v>1430.0</v>
      </c>
      <c r="L125" s="1" t="s">
        <v>468</v>
      </c>
      <c r="M125" s="1" t="s">
        <v>559</v>
      </c>
      <c r="N125" s="1" t="s">
        <v>581</v>
      </c>
    </row>
    <row r="126">
      <c r="A126" s="44">
        <v>45140.43981877315</v>
      </c>
      <c r="B126" s="1" t="s">
        <v>649</v>
      </c>
      <c r="C126" s="1" t="s">
        <v>464</v>
      </c>
      <c r="D126" s="1">
        <v>3.01325279E8</v>
      </c>
      <c r="F126" s="45">
        <v>44383.0</v>
      </c>
      <c r="G126" s="1" t="s">
        <v>23</v>
      </c>
      <c r="H126" s="1" t="s">
        <v>465</v>
      </c>
      <c r="J126" s="1">
        <v>28250.0</v>
      </c>
      <c r="K126" s="1">
        <v>3250.0</v>
      </c>
      <c r="L126" s="1" t="s">
        <v>468</v>
      </c>
      <c r="M126" s="1" t="s">
        <v>650</v>
      </c>
      <c r="N126" s="1" t="s">
        <v>581</v>
      </c>
    </row>
    <row r="127">
      <c r="A127" s="44">
        <v>45140.44096489583</v>
      </c>
      <c r="B127" s="1" t="s">
        <v>649</v>
      </c>
      <c r="C127" s="1" t="s">
        <v>464</v>
      </c>
      <c r="D127" s="1">
        <v>3.01325279E8</v>
      </c>
      <c r="F127" s="45">
        <v>44383.0</v>
      </c>
      <c r="G127" s="1" t="s">
        <v>23</v>
      </c>
      <c r="H127" s="1" t="s">
        <v>476</v>
      </c>
      <c r="J127" s="1">
        <v>15280.0</v>
      </c>
      <c r="K127" s="1">
        <v>1820.0</v>
      </c>
      <c r="L127" s="1" t="s">
        <v>468</v>
      </c>
      <c r="M127" s="1" t="s">
        <v>650</v>
      </c>
      <c r="N127" s="1" t="s">
        <v>581</v>
      </c>
    </row>
    <row r="128">
      <c r="A128" s="44">
        <v>45140.44178797454</v>
      </c>
      <c r="B128" s="1" t="s">
        <v>533</v>
      </c>
      <c r="C128" s="1" t="s">
        <v>464</v>
      </c>
      <c r="D128" s="1">
        <v>3.04728639E8</v>
      </c>
      <c r="F128" s="45">
        <v>44391.0</v>
      </c>
      <c r="G128" s="1" t="s">
        <v>77</v>
      </c>
      <c r="H128" s="1" t="s">
        <v>476</v>
      </c>
      <c r="J128" s="1">
        <v>24860.0</v>
      </c>
      <c r="K128" s="1">
        <v>2860.0</v>
      </c>
      <c r="L128" s="1" t="s">
        <v>468</v>
      </c>
      <c r="M128" s="1" t="s">
        <v>651</v>
      </c>
      <c r="N128" s="1" t="s">
        <v>581</v>
      </c>
    </row>
    <row r="129">
      <c r="A129" s="44">
        <v>45140.442595092594</v>
      </c>
      <c r="B129" s="1" t="s">
        <v>652</v>
      </c>
      <c r="C129" s="1" t="s">
        <v>464</v>
      </c>
      <c r="F129" s="45">
        <v>44361.0</v>
      </c>
      <c r="G129" s="1" t="s">
        <v>465</v>
      </c>
      <c r="H129" s="1" t="s">
        <v>497</v>
      </c>
      <c r="J129" s="1">
        <v>16950.0</v>
      </c>
      <c r="K129" s="1">
        <v>1950.0</v>
      </c>
      <c r="L129" s="1" t="s">
        <v>468</v>
      </c>
      <c r="M129" s="1" t="s">
        <v>651</v>
      </c>
      <c r="N129" s="1" t="s">
        <v>581</v>
      </c>
    </row>
    <row r="130">
      <c r="A130" s="44">
        <v>45140.44348194444</v>
      </c>
      <c r="B130" s="1" t="s">
        <v>652</v>
      </c>
      <c r="C130" s="1" t="s">
        <v>464</v>
      </c>
      <c r="F130" s="45">
        <v>44391.0</v>
      </c>
      <c r="G130" s="1" t="s">
        <v>465</v>
      </c>
      <c r="H130" s="1" t="s">
        <v>476</v>
      </c>
      <c r="J130" s="1">
        <v>18645.0</v>
      </c>
      <c r="K130" s="1">
        <v>2145.0</v>
      </c>
      <c r="L130" s="1" t="s">
        <v>468</v>
      </c>
      <c r="M130" s="1" t="s">
        <v>651</v>
      </c>
      <c r="N130" s="1" t="s">
        <v>581</v>
      </c>
    </row>
    <row r="131">
      <c r="A131" s="44">
        <v>45140.635424085645</v>
      </c>
      <c r="B131" s="1" t="s">
        <v>515</v>
      </c>
      <c r="C131" s="1" t="s">
        <v>464</v>
      </c>
      <c r="D131" s="1">
        <v>6.05936621E8</v>
      </c>
      <c r="F131" s="45">
        <v>43503.0</v>
      </c>
      <c r="G131" s="1" t="s">
        <v>23</v>
      </c>
      <c r="H131" s="1" t="s">
        <v>476</v>
      </c>
      <c r="I131" s="1" t="s">
        <v>653</v>
      </c>
      <c r="J131" s="5">
        <v>18080.0</v>
      </c>
      <c r="K131" s="5">
        <v>2080.0</v>
      </c>
      <c r="L131" s="1" t="s">
        <v>466</v>
      </c>
      <c r="M131" s="1" t="s">
        <v>654</v>
      </c>
      <c r="N131" s="1" t="s">
        <v>655</v>
      </c>
    </row>
    <row r="132">
      <c r="A132" s="44">
        <v>45140.63831458333</v>
      </c>
      <c r="B132" s="1" t="s">
        <v>656</v>
      </c>
      <c r="C132" s="1" t="s">
        <v>464</v>
      </c>
      <c r="D132" s="1">
        <v>3.04397754E8</v>
      </c>
      <c r="F132" s="45">
        <v>43532.0</v>
      </c>
      <c r="G132" s="1" t="s">
        <v>23</v>
      </c>
      <c r="H132" s="1" t="s">
        <v>476</v>
      </c>
      <c r="I132" s="1" t="s">
        <v>653</v>
      </c>
      <c r="J132" s="5">
        <v>13560.0</v>
      </c>
      <c r="K132" s="5">
        <v>1560.0</v>
      </c>
      <c r="L132" s="1" t="s">
        <v>466</v>
      </c>
      <c r="M132" s="1" t="s">
        <v>654</v>
      </c>
      <c r="N132" s="1" t="s">
        <v>655</v>
      </c>
    </row>
    <row r="133">
      <c r="A133" s="44">
        <v>45140.642713761576</v>
      </c>
      <c r="B133" s="1" t="s">
        <v>657</v>
      </c>
      <c r="C133" s="1" t="s">
        <v>464</v>
      </c>
      <c r="D133" s="1">
        <v>3.00839131E8</v>
      </c>
      <c r="F133" s="45">
        <v>43686.0</v>
      </c>
      <c r="G133" s="1" t="s">
        <v>465</v>
      </c>
      <c r="H133" s="1" t="s">
        <v>476</v>
      </c>
      <c r="I133" s="1" t="s">
        <v>653</v>
      </c>
      <c r="J133" s="5">
        <v>13560.0</v>
      </c>
      <c r="K133" s="5">
        <v>1560.0</v>
      </c>
      <c r="L133" s="1" t="s">
        <v>466</v>
      </c>
      <c r="M133" s="1" t="s">
        <v>658</v>
      </c>
      <c r="N133" s="1" t="s">
        <v>655</v>
      </c>
    </row>
    <row r="134">
      <c r="A134" s="44">
        <v>45140.64550795138</v>
      </c>
      <c r="B134" s="1" t="s">
        <v>471</v>
      </c>
      <c r="C134" s="1" t="s">
        <v>464</v>
      </c>
      <c r="D134" s="1">
        <v>3.00473403E8</v>
      </c>
      <c r="F134" s="45">
        <v>43563.0</v>
      </c>
      <c r="G134" s="1" t="s">
        <v>23</v>
      </c>
      <c r="H134" s="1" t="s">
        <v>476</v>
      </c>
      <c r="I134" s="1" t="s">
        <v>653</v>
      </c>
      <c r="J134" s="5">
        <v>15323.0</v>
      </c>
      <c r="K134" s="5">
        <v>1763.0</v>
      </c>
      <c r="L134" s="1" t="s">
        <v>466</v>
      </c>
      <c r="M134" s="1" t="s">
        <v>659</v>
      </c>
      <c r="N134" s="1" t="s">
        <v>655</v>
      </c>
    </row>
    <row r="135">
      <c r="A135" s="44">
        <v>45140.64839145834</v>
      </c>
      <c r="B135" s="1" t="s">
        <v>660</v>
      </c>
      <c r="C135" s="1" t="s">
        <v>464</v>
      </c>
      <c r="D135" s="1">
        <v>3.02850583E8</v>
      </c>
      <c r="F135" s="45">
        <v>43592.0</v>
      </c>
      <c r="G135" s="1" t="s">
        <v>23</v>
      </c>
      <c r="H135" s="1" t="s">
        <v>476</v>
      </c>
      <c r="I135" s="1" t="s">
        <v>653</v>
      </c>
      <c r="J135" s="5">
        <v>2260.0</v>
      </c>
      <c r="K135" s="1">
        <v>260.0</v>
      </c>
      <c r="L135" s="1" t="s">
        <v>468</v>
      </c>
      <c r="M135" s="1" t="s">
        <v>661</v>
      </c>
      <c r="N135" s="1" t="s">
        <v>655</v>
      </c>
    </row>
    <row r="136">
      <c r="A136" s="44">
        <v>45140.669105995374</v>
      </c>
      <c r="B136" s="1" t="s">
        <v>662</v>
      </c>
      <c r="C136" s="1" t="s">
        <v>464</v>
      </c>
      <c r="D136" s="1">
        <v>3.03605667E8</v>
      </c>
      <c r="F136" s="45">
        <v>43533.0</v>
      </c>
      <c r="G136" s="1" t="s">
        <v>23</v>
      </c>
      <c r="H136" s="1" t="s">
        <v>476</v>
      </c>
      <c r="I136" s="1" t="s">
        <v>653</v>
      </c>
      <c r="J136" s="5">
        <v>5085.0</v>
      </c>
      <c r="K136" s="1">
        <v>585.0</v>
      </c>
      <c r="L136" s="1" t="s">
        <v>468</v>
      </c>
      <c r="M136" s="1" t="s">
        <v>663</v>
      </c>
      <c r="N136" s="1" t="s">
        <v>655</v>
      </c>
    </row>
    <row r="137">
      <c r="A137" s="44">
        <v>45140.67442190972</v>
      </c>
      <c r="B137" s="1" t="s">
        <v>133</v>
      </c>
      <c r="C137" s="1" t="s">
        <v>464</v>
      </c>
      <c r="F137" s="45">
        <v>43499.0</v>
      </c>
      <c r="G137" s="1" t="s">
        <v>23</v>
      </c>
      <c r="H137" s="1" t="s">
        <v>476</v>
      </c>
      <c r="J137" s="5">
        <v>13560.0</v>
      </c>
      <c r="K137" s="5">
        <v>1560.0</v>
      </c>
      <c r="L137" s="1" t="s">
        <v>465</v>
      </c>
      <c r="M137" s="1" t="s">
        <v>664</v>
      </c>
      <c r="N137" s="1" t="s">
        <v>655</v>
      </c>
    </row>
    <row r="138">
      <c r="A138" s="44">
        <v>45140.67678163195</v>
      </c>
      <c r="B138" s="1" t="s">
        <v>354</v>
      </c>
      <c r="C138" s="1" t="s">
        <v>464</v>
      </c>
      <c r="D138" s="1">
        <v>3.01922696E8</v>
      </c>
      <c r="F138" s="45">
        <v>43596.0</v>
      </c>
      <c r="G138" s="1" t="s">
        <v>23</v>
      </c>
      <c r="H138" s="1" t="s">
        <v>476</v>
      </c>
      <c r="I138" s="1" t="s">
        <v>653</v>
      </c>
      <c r="J138" s="5">
        <v>14916.0</v>
      </c>
      <c r="K138" s="5">
        <v>1716.0</v>
      </c>
      <c r="L138" s="1" t="s">
        <v>466</v>
      </c>
      <c r="M138" s="1" t="s">
        <v>665</v>
      </c>
      <c r="N138" s="1" t="s">
        <v>655</v>
      </c>
    </row>
    <row r="139">
      <c r="A139" s="44">
        <v>45140.682851944446</v>
      </c>
      <c r="B139" s="1" t="s">
        <v>666</v>
      </c>
      <c r="C139" s="1" t="s">
        <v>464</v>
      </c>
      <c r="D139" s="1">
        <v>3.05500887E8</v>
      </c>
      <c r="F139" s="45">
        <v>43504.0</v>
      </c>
      <c r="G139" s="1" t="s">
        <v>23</v>
      </c>
      <c r="H139" s="1" t="s">
        <v>476</v>
      </c>
      <c r="I139" s="1" t="s">
        <v>653</v>
      </c>
      <c r="J139" s="5">
        <v>11865.0</v>
      </c>
      <c r="K139" s="5">
        <v>1365.0</v>
      </c>
      <c r="L139" s="1" t="s">
        <v>466</v>
      </c>
      <c r="M139" s="1" t="s">
        <v>667</v>
      </c>
      <c r="N139" s="1" t="s">
        <v>655</v>
      </c>
    </row>
    <row r="140">
      <c r="A140" s="44">
        <v>45140.685497847226</v>
      </c>
      <c r="B140" s="1" t="s">
        <v>668</v>
      </c>
      <c r="C140" s="1" t="s">
        <v>464</v>
      </c>
      <c r="D140" s="1">
        <v>3.04701436E8</v>
      </c>
      <c r="F140" s="45">
        <v>43810.0</v>
      </c>
      <c r="G140" s="1" t="s">
        <v>23</v>
      </c>
      <c r="H140" s="1" t="s">
        <v>476</v>
      </c>
      <c r="I140" s="1" t="s">
        <v>653</v>
      </c>
      <c r="J140" s="5">
        <v>13560.0</v>
      </c>
      <c r="K140" s="5">
        <v>1560.0</v>
      </c>
      <c r="L140" s="1" t="s">
        <v>468</v>
      </c>
      <c r="M140" s="1" t="s">
        <v>669</v>
      </c>
      <c r="N140" s="1" t="s">
        <v>655</v>
      </c>
    </row>
    <row r="141">
      <c r="A141" s="44">
        <v>45140.69243946759</v>
      </c>
      <c r="B141" s="1" t="s">
        <v>308</v>
      </c>
      <c r="C141" s="1" t="s">
        <v>464</v>
      </c>
      <c r="D141" s="1">
        <v>3.002582E8</v>
      </c>
      <c r="F141" s="45">
        <v>43730.0</v>
      </c>
      <c r="G141" s="1" t="s">
        <v>23</v>
      </c>
      <c r="H141" s="1" t="s">
        <v>476</v>
      </c>
      <c r="I141" s="1" t="s">
        <v>653</v>
      </c>
      <c r="J141" s="5">
        <v>4520.0</v>
      </c>
      <c r="K141" s="1">
        <v>520.0</v>
      </c>
      <c r="L141" s="1" t="s">
        <v>468</v>
      </c>
      <c r="M141" s="1" t="s">
        <v>670</v>
      </c>
      <c r="N141" s="1" t="s">
        <v>655</v>
      </c>
    </row>
    <row r="142">
      <c r="A142" s="44">
        <v>45140.69522145833</v>
      </c>
      <c r="B142" s="1" t="s">
        <v>475</v>
      </c>
      <c r="C142" s="1" t="s">
        <v>464</v>
      </c>
      <c r="D142" s="1">
        <v>3.00067976E8</v>
      </c>
      <c r="F142" s="45">
        <v>43563.0</v>
      </c>
      <c r="G142" s="1" t="s">
        <v>23</v>
      </c>
      <c r="H142" s="1" t="s">
        <v>476</v>
      </c>
      <c r="I142" s="1" t="s">
        <v>653</v>
      </c>
      <c r="J142" s="5">
        <v>13560.0</v>
      </c>
      <c r="K142" s="5">
        <v>1560.0</v>
      </c>
      <c r="L142" s="1" t="s">
        <v>468</v>
      </c>
      <c r="M142" s="1" t="s">
        <v>671</v>
      </c>
      <c r="N142" s="1" t="s">
        <v>655</v>
      </c>
    </row>
    <row r="143">
      <c r="A143" s="44">
        <v>45140.6972346875</v>
      </c>
      <c r="B143" s="1" t="s">
        <v>519</v>
      </c>
      <c r="C143" s="1" t="s">
        <v>464</v>
      </c>
      <c r="D143" s="1">
        <v>3.00067651E8</v>
      </c>
      <c r="F143" s="45">
        <v>43609.0</v>
      </c>
      <c r="G143" s="1" t="s">
        <v>23</v>
      </c>
      <c r="H143" s="1" t="s">
        <v>476</v>
      </c>
      <c r="I143" s="1" t="s">
        <v>653</v>
      </c>
      <c r="J143" s="5">
        <v>13560.0</v>
      </c>
      <c r="K143" s="5">
        <v>1560.0</v>
      </c>
      <c r="L143" s="1" t="s">
        <v>466</v>
      </c>
      <c r="M143" s="1" t="s">
        <v>671</v>
      </c>
      <c r="N143" s="1" t="s">
        <v>655</v>
      </c>
    </row>
    <row r="144">
      <c r="A144" s="44">
        <v>45140.699368842594</v>
      </c>
      <c r="B144" s="1" t="s">
        <v>358</v>
      </c>
      <c r="C144" s="1" t="s">
        <v>464</v>
      </c>
      <c r="F144" s="45">
        <v>43779.0</v>
      </c>
      <c r="G144" s="1" t="s">
        <v>23</v>
      </c>
      <c r="H144" s="1" t="s">
        <v>476</v>
      </c>
      <c r="I144" s="1" t="s">
        <v>653</v>
      </c>
      <c r="J144" s="5">
        <v>15820.0</v>
      </c>
      <c r="K144" s="5">
        <v>1820.0</v>
      </c>
      <c r="L144" s="1" t="s">
        <v>468</v>
      </c>
      <c r="M144" s="1" t="s">
        <v>672</v>
      </c>
      <c r="N144" s="1" t="s">
        <v>655</v>
      </c>
    </row>
    <row r="145">
      <c r="A145" s="44">
        <v>45140.70181925926</v>
      </c>
      <c r="B145" s="1" t="s">
        <v>673</v>
      </c>
      <c r="C145" s="1" t="s">
        <v>464</v>
      </c>
      <c r="D145" s="1">
        <v>5.00154722E8</v>
      </c>
      <c r="F145" s="45">
        <v>43822.0</v>
      </c>
      <c r="G145" s="1" t="s">
        <v>77</v>
      </c>
      <c r="H145" s="1" t="s">
        <v>465</v>
      </c>
      <c r="I145" s="1" t="s">
        <v>653</v>
      </c>
      <c r="J145" s="1" t="s">
        <v>674</v>
      </c>
      <c r="K145" s="5">
        <v>14040.0</v>
      </c>
      <c r="L145" s="1" t="s">
        <v>465</v>
      </c>
      <c r="M145" s="1" t="s">
        <v>664</v>
      </c>
      <c r="N145" s="1" t="s">
        <v>655</v>
      </c>
    </row>
    <row r="146">
      <c r="A146" s="44">
        <v>45140.703163275466</v>
      </c>
      <c r="B146" s="1" t="s">
        <v>405</v>
      </c>
      <c r="C146" s="1" t="s">
        <v>464</v>
      </c>
      <c r="D146" s="1">
        <v>3.01754251E8</v>
      </c>
      <c r="F146" s="45">
        <v>43828.0</v>
      </c>
      <c r="G146" s="1" t="s">
        <v>465</v>
      </c>
      <c r="H146" s="1" t="s">
        <v>476</v>
      </c>
      <c r="I146" s="1" t="s">
        <v>653</v>
      </c>
      <c r="J146" s="5">
        <v>13560.0</v>
      </c>
      <c r="K146" s="5">
        <v>1560.0</v>
      </c>
      <c r="L146" s="1" t="s">
        <v>466</v>
      </c>
      <c r="M146" s="1" t="s">
        <v>675</v>
      </c>
      <c r="N146" s="1" t="s">
        <v>655</v>
      </c>
    </row>
    <row r="147">
      <c r="A147" s="44">
        <v>45140.70539885417</v>
      </c>
      <c r="B147" s="1" t="s">
        <v>676</v>
      </c>
      <c r="C147" s="1" t="s">
        <v>464</v>
      </c>
      <c r="D147" s="1">
        <v>5.00154722E8</v>
      </c>
      <c r="F147" s="45">
        <v>43822.0</v>
      </c>
      <c r="G147" s="1" t="s">
        <v>77</v>
      </c>
      <c r="H147" s="1" t="s">
        <v>465</v>
      </c>
      <c r="I147" s="1" t="s">
        <v>653</v>
      </c>
      <c r="J147" s="1" t="s">
        <v>674</v>
      </c>
      <c r="K147" s="5">
        <v>14040.0</v>
      </c>
      <c r="L147" s="1" t="s">
        <v>466</v>
      </c>
      <c r="M147" s="1" t="s">
        <v>677</v>
      </c>
      <c r="N147" s="1" t="s">
        <v>655</v>
      </c>
    </row>
    <row r="148">
      <c r="A148" s="44">
        <v>45140.70706697917</v>
      </c>
      <c r="B148" s="1" t="s">
        <v>29</v>
      </c>
      <c r="C148" s="1" t="s">
        <v>464</v>
      </c>
      <c r="D148" s="1">
        <v>3.02428869E8</v>
      </c>
      <c r="F148" s="45">
        <v>43843.0</v>
      </c>
      <c r="G148" s="1" t="s">
        <v>23</v>
      </c>
      <c r="H148" s="1" t="s">
        <v>476</v>
      </c>
      <c r="I148" s="1" t="s">
        <v>653</v>
      </c>
      <c r="J148" s="5">
        <v>7910.0</v>
      </c>
      <c r="K148" s="1">
        <v>910.0</v>
      </c>
      <c r="L148" s="1" t="s">
        <v>468</v>
      </c>
      <c r="M148" s="1" t="s">
        <v>678</v>
      </c>
      <c r="N148" s="1" t="s">
        <v>655</v>
      </c>
    </row>
    <row r="149">
      <c r="A149" s="44">
        <v>45140.708602557876</v>
      </c>
      <c r="B149" s="1" t="s">
        <v>54</v>
      </c>
      <c r="C149" s="1" t="s">
        <v>464</v>
      </c>
      <c r="D149" s="1">
        <v>3.00037935E8</v>
      </c>
      <c r="F149" s="45">
        <v>43854.0</v>
      </c>
      <c r="G149" s="1" t="s">
        <v>23</v>
      </c>
      <c r="H149" s="1" t="s">
        <v>497</v>
      </c>
      <c r="I149" s="1" t="s">
        <v>653</v>
      </c>
      <c r="J149" s="5">
        <v>50850.0</v>
      </c>
      <c r="K149" s="5">
        <v>5850.0</v>
      </c>
      <c r="L149" s="1" t="s">
        <v>466</v>
      </c>
      <c r="M149" s="1" t="s">
        <v>679</v>
      </c>
      <c r="N149" s="1" t="s">
        <v>655</v>
      </c>
    </row>
    <row r="150">
      <c r="A150" s="44">
        <v>45140.71062039352</v>
      </c>
      <c r="B150" s="1" t="s">
        <v>680</v>
      </c>
      <c r="C150" s="1" t="s">
        <v>464</v>
      </c>
      <c r="D150" s="1">
        <v>6.06730202E8</v>
      </c>
      <c r="F150" s="45">
        <v>43854.0</v>
      </c>
      <c r="G150" s="1" t="s">
        <v>23</v>
      </c>
      <c r="H150" s="1" t="s">
        <v>497</v>
      </c>
      <c r="I150" s="1" t="s">
        <v>653</v>
      </c>
      <c r="J150" s="5">
        <v>50850.0</v>
      </c>
      <c r="K150" s="5">
        <v>5850.0</v>
      </c>
      <c r="L150" s="1" t="s">
        <v>466</v>
      </c>
      <c r="M150" s="1" t="s">
        <v>679</v>
      </c>
      <c r="N150" s="1" t="s">
        <v>655</v>
      </c>
    </row>
    <row r="151">
      <c r="A151" s="44">
        <v>45140.712127962965</v>
      </c>
      <c r="B151" s="1" t="s">
        <v>681</v>
      </c>
      <c r="C151" s="1" t="s">
        <v>464</v>
      </c>
      <c r="F151" s="45">
        <v>43842.0</v>
      </c>
      <c r="G151" s="1" t="s">
        <v>23</v>
      </c>
      <c r="H151" s="1" t="s">
        <v>476</v>
      </c>
      <c r="I151" s="1" t="s">
        <v>653</v>
      </c>
      <c r="J151" s="5">
        <v>20340.0</v>
      </c>
      <c r="K151" s="5">
        <v>2340.0</v>
      </c>
      <c r="L151" s="1" t="s">
        <v>466</v>
      </c>
      <c r="M151" s="1" t="s">
        <v>682</v>
      </c>
      <c r="N151" s="1" t="s">
        <v>655</v>
      </c>
    </row>
    <row r="152">
      <c r="A152" s="44">
        <v>45140.71329251157</v>
      </c>
      <c r="B152" s="1" t="s">
        <v>683</v>
      </c>
      <c r="C152" s="1" t="s">
        <v>464</v>
      </c>
      <c r="D152" s="1">
        <v>3.02300699E8</v>
      </c>
      <c r="F152" s="45">
        <v>43846.0</v>
      </c>
      <c r="G152" s="1" t="s">
        <v>23</v>
      </c>
      <c r="H152" s="1" t="s">
        <v>476</v>
      </c>
      <c r="I152" s="1" t="s">
        <v>653</v>
      </c>
      <c r="J152" s="5">
        <v>18080.0</v>
      </c>
      <c r="K152" s="5">
        <v>2080.0</v>
      </c>
      <c r="L152" s="1" t="s">
        <v>468</v>
      </c>
      <c r="M152" s="1" t="s">
        <v>682</v>
      </c>
      <c r="N152" s="1" t="s">
        <v>655</v>
      </c>
    </row>
    <row r="153">
      <c r="A153" s="44">
        <v>45140.71604731481</v>
      </c>
      <c r="B153" s="1" t="s">
        <v>84</v>
      </c>
      <c r="C153" s="1" t="s">
        <v>464</v>
      </c>
      <c r="D153" s="1">
        <v>6.05519484E8</v>
      </c>
      <c r="F153" s="45">
        <v>43875.0</v>
      </c>
      <c r="G153" s="1" t="s">
        <v>23</v>
      </c>
      <c r="H153" s="1" t="s">
        <v>476</v>
      </c>
      <c r="I153" s="1" t="s">
        <v>653</v>
      </c>
      <c r="J153" s="5">
        <v>13560.0</v>
      </c>
      <c r="K153" s="5">
        <v>1560.0</v>
      </c>
      <c r="L153" s="1" t="s">
        <v>466</v>
      </c>
      <c r="M153" s="1" t="s">
        <v>684</v>
      </c>
      <c r="N153" s="1" t="s">
        <v>655</v>
      </c>
    </row>
    <row r="154">
      <c r="A154" s="44">
        <v>45140.72233768518</v>
      </c>
      <c r="B154" s="1" t="s">
        <v>685</v>
      </c>
      <c r="C154" s="1" t="s">
        <v>464</v>
      </c>
      <c r="D154" s="1">
        <v>3.0003617E8</v>
      </c>
      <c r="F154" s="45">
        <v>43883.0</v>
      </c>
      <c r="G154" s="1" t="s">
        <v>465</v>
      </c>
      <c r="H154" s="1" t="s">
        <v>686</v>
      </c>
      <c r="I154" s="1" t="s">
        <v>653</v>
      </c>
      <c r="J154" s="5">
        <v>50850.0</v>
      </c>
      <c r="K154" s="5">
        <v>5850.0</v>
      </c>
      <c r="L154" s="1" t="s">
        <v>466</v>
      </c>
      <c r="M154" s="1" t="s">
        <v>664</v>
      </c>
      <c r="N154" s="1" t="s">
        <v>655</v>
      </c>
    </row>
    <row r="155">
      <c r="A155" s="44">
        <v>45140.72347075232</v>
      </c>
      <c r="B155" s="1" t="s">
        <v>687</v>
      </c>
      <c r="C155" s="1" t="s">
        <v>464</v>
      </c>
      <c r="D155" s="1">
        <v>3.01536226E8</v>
      </c>
      <c r="F155" s="45">
        <v>43883.0</v>
      </c>
      <c r="G155" s="1" t="s">
        <v>465</v>
      </c>
      <c r="H155" s="1" t="s">
        <v>16</v>
      </c>
      <c r="I155" s="1" t="s">
        <v>653</v>
      </c>
      <c r="J155" s="5">
        <v>5650.0</v>
      </c>
      <c r="K155" s="1">
        <v>650.0</v>
      </c>
      <c r="L155" s="1" t="s">
        <v>468</v>
      </c>
      <c r="M155" s="1" t="s">
        <v>664</v>
      </c>
      <c r="N155" s="1" t="s">
        <v>655</v>
      </c>
    </row>
    <row r="156">
      <c r="A156" s="44">
        <v>45140.72496546296</v>
      </c>
      <c r="B156" s="1" t="s">
        <v>688</v>
      </c>
      <c r="C156" s="1" t="s">
        <v>464</v>
      </c>
      <c r="D156" s="1">
        <v>3.03712143E8</v>
      </c>
      <c r="F156" s="45">
        <v>43883.0</v>
      </c>
      <c r="G156" s="1" t="s">
        <v>465</v>
      </c>
      <c r="H156" s="1" t="s">
        <v>16</v>
      </c>
      <c r="I156" s="1" t="s">
        <v>653</v>
      </c>
      <c r="J156" s="5">
        <v>11300.0</v>
      </c>
      <c r="K156" s="5">
        <v>1300.0</v>
      </c>
      <c r="L156" s="1" t="s">
        <v>466</v>
      </c>
      <c r="M156" s="1" t="s">
        <v>664</v>
      </c>
      <c r="N156" s="1" t="s">
        <v>655</v>
      </c>
    </row>
    <row r="157">
      <c r="A157" s="44">
        <v>45140.72652561343</v>
      </c>
      <c r="B157" s="1" t="s">
        <v>652</v>
      </c>
      <c r="C157" s="1" t="s">
        <v>464</v>
      </c>
      <c r="D157" s="1">
        <v>3.00016862E8</v>
      </c>
      <c r="F157" s="45">
        <v>43988.0</v>
      </c>
      <c r="G157" s="1" t="s">
        <v>465</v>
      </c>
      <c r="H157" s="1" t="s">
        <v>476</v>
      </c>
      <c r="I157" s="1" t="s">
        <v>653</v>
      </c>
      <c r="J157" s="5">
        <v>18975.0</v>
      </c>
      <c r="K157" s="5">
        <v>2575.0</v>
      </c>
      <c r="L157" s="1" t="s">
        <v>466</v>
      </c>
      <c r="M157" s="1" t="s">
        <v>689</v>
      </c>
      <c r="N157" s="1" t="s">
        <v>655</v>
      </c>
    </row>
    <row r="158">
      <c r="A158" s="44">
        <v>45140.72867877314</v>
      </c>
      <c r="B158" s="1" t="s">
        <v>652</v>
      </c>
      <c r="C158" s="1" t="s">
        <v>464</v>
      </c>
      <c r="D158" s="1">
        <v>3.00016862E8</v>
      </c>
      <c r="F158" s="45">
        <v>43988.0</v>
      </c>
      <c r="G158" s="1" t="s">
        <v>465</v>
      </c>
      <c r="H158" s="1" t="s">
        <v>690</v>
      </c>
      <c r="I158" s="1" t="s">
        <v>653</v>
      </c>
      <c r="J158" s="5">
        <v>16850.0</v>
      </c>
      <c r="K158" s="5">
        <v>1950.0</v>
      </c>
      <c r="L158" s="1" t="s">
        <v>466</v>
      </c>
      <c r="M158" s="1" t="s">
        <v>691</v>
      </c>
      <c r="N158" s="1" t="s">
        <v>655</v>
      </c>
    </row>
    <row r="159">
      <c r="A159" s="44">
        <v>45140.73042353009</v>
      </c>
      <c r="B159" s="1" t="s">
        <v>692</v>
      </c>
      <c r="C159" s="1" t="s">
        <v>464</v>
      </c>
      <c r="D159" s="1">
        <v>3.00840597E8</v>
      </c>
      <c r="F159" s="45">
        <v>43985.0</v>
      </c>
      <c r="G159" s="1" t="s">
        <v>465</v>
      </c>
      <c r="H159" s="1" t="s">
        <v>16</v>
      </c>
      <c r="I159" s="1" t="s">
        <v>653</v>
      </c>
      <c r="J159" s="5">
        <v>14125.0</v>
      </c>
      <c r="K159" s="5">
        <v>1625.0</v>
      </c>
      <c r="L159" s="1" t="s">
        <v>466</v>
      </c>
      <c r="M159" s="1" t="s">
        <v>689</v>
      </c>
      <c r="N159" s="1" t="s">
        <v>655</v>
      </c>
    </row>
    <row r="160">
      <c r="A160" s="44">
        <v>45140.73220809028</v>
      </c>
      <c r="B160" s="1" t="s">
        <v>213</v>
      </c>
      <c r="C160" s="1" t="s">
        <v>464</v>
      </c>
      <c r="D160" s="1">
        <v>3.00068593E8</v>
      </c>
      <c r="F160" s="45">
        <v>43992.0</v>
      </c>
      <c r="G160" s="1" t="s">
        <v>23</v>
      </c>
      <c r="H160" s="1" t="s">
        <v>476</v>
      </c>
      <c r="I160" s="1" t="s">
        <v>653</v>
      </c>
      <c r="J160" s="5">
        <v>11752.0</v>
      </c>
      <c r="K160" s="5">
        <v>1352.0</v>
      </c>
      <c r="L160" s="1" t="s">
        <v>466</v>
      </c>
      <c r="M160" s="1" t="s">
        <v>693</v>
      </c>
      <c r="N160" s="1" t="s">
        <v>655</v>
      </c>
    </row>
    <row r="161">
      <c r="A161" s="44">
        <v>45140.73367</v>
      </c>
      <c r="B161" s="1" t="s">
        <v>694</v>
      </c>
      <c r="C161" s="1" t="s">
        <v>464</v>
      </c>
      <c r="D161" s="1">
        <v>6.01075869E8</v>
      </c>
      <c r="F161" s="45">
        <v>43961.0</v>
      </c>
      <c r="G161" s="1" t="s">
        <v>465</v>
      </c>
      <c r="H161" s="1" t="s">
        <v>476</v>
      </c>
      <c r="I161" s="1" t="s">
        <v>653</v>
      </c>
      <c r="J161" s="5">
        <v>11865.0</v>
      </c>
      <c r="K161" s="5">
        <v>1365.0</v>
      </c>
      <c r="L161" s="1" t="s">
        <v>466</v>
      </c>
      <c r="M161" s="1" t="s">
        <v>695</v>
      </c>
      <c r="N161" s="1" t="s">
        <v>655</v>
      </c>
    </row>
    <row r="162">
      <c r="A162" s="44">
        <v>45140.73621679399</v>
      </c>
      <c r="B162" s="1" t="s">
        <v>159</v>
      </c>
      <c r="C162" s="1" t="s">
        <v>464</v>
      </c>
      <c r="D162" s="1">
        <v>3.00765643E8</v>
      </c>
      <c r="F162" s="45">
        <v>43954.0</v>
      </c>
      <c r="G162" s="1" t="s">
        <v>465</v>
      </c>
      <c r="H162" s="1" t="s">
        <v>476</v>
      </c>
      <c r="I162" s="1" t="s">
        <v>653</v>
      </c>
      <c r="J162" s="5">
        <v>13560.0</v>
      </c>
      <c r="K162" s="5">
        <v>1560.0</v>
      </c>
      <c r="L162" s="1" t="s">
        <v>466</v>
      </c>
      <c r="M162" s="1" t="s">
        <v>696</v>
      </c>
      <c r="N162" s="1" t="s">
        <v>655</v>
      </c>
    </row>
    <row r="163">
      <c r="A163" s="44">
        <v>45140.73830442129</v>
      </c>
      <c r="B163" s="1" t="s">
        <v>697</v>
      </c>
      <c r="C163" s="1" t="s">
        <v>464</v>
      </c>
      <c r="D163" s="1">
        <v>3.04728639E8</v>
      </c>
      <c r="F163" s="45">
        <v>43997.0</v>
      </c>
      <c r="G163" s="1" t="s">
        <v>77</v>
      </c>
      <c r="H163" s="1" t="s">
        <v>476</v>
      </c>
      <c r="I163" s="1" t="s">
        <v>653</v>
      </c>
      <c r="J163" s="5">
        <v>24860.0</v>
      </c>
      <c r="K163" s="5">
        <v>2860.0</v>
      </c>
      <c r="L163" s="1" t="s">
        <v>466</v>
      </c>
      <c r="M163" s="1" t="s">
        <v>698</v>
      </c>
      <c r="N163" s="1" t="s">
        <v>655</v>
      </c>
    </row>
    <row r="164">
      <c r="A164" s="44">
        <v>45140.74005065972</v>
      </c>
      <c r="B164" s="1" t="s">
        <v>699</v>
      </c>
      <c r="C164" s="1" t="s">
        <v>464</v>
      </c>
      <c r="D164" s="1">
        <v>3.01384023E8</v>
      </c>
      <c r="F164" s="45">
        <v>43998.0</v>
      </c>
      <c r="G164" s="1" t="s">
        <v>23</v>
      </c>
      <c r="H164" s="1" t="s">
        <v>476</v>
      </c>
      <c r="I164" s="1" t="s">
        <v>653</v>
      </c>
      <c r="J164" s="5">
        <v>27120.0</v>
      </c>
      <c r="K164" s="5">
        <v>3120.0</v>
      </c>
      <c r="L164" s="1" t="s">
        <v>466</v>
      </c>
      <c r="M164" s="1" t="s">
        <v>700</v>
      </c>
      <c r="N164" s="1" t="s">
        <v>655</v>
      </c>
    </row>
    <row r="165">
      <c r="A165" s="44">
        <v>45140.74333931713</v>
      </c>
      <c r="B165" s="1" t="s">
        <v>519</v>
      </c>
      <c r="C165" s="1" t="s">
        <v>464</v>
      </c>
      <c r="D165" s="1">
        <v>3.00067651E8</v>
      </c>
      <c r="F165" s="45">
        <v>44000.0</v>
      </c>
      <c r="G165" s="1" t="s">
        <v>23</v>
      </c>
      <c r="H165" s="1" t="s">
        <v>476</v>
      </c>
      <c r="I165" s="1" t="s">
        <v>653</v>
      </c>
      <c r="J165" s="5">
        <v>13560.0</v>
      </c>
      <c r="K165" s="5">
        <v>1560.0</v>
      </c>
      <c r="L165" s="1" t="s">
        <v>466</v>
      </c>
      <c r="M165" s="1" t="s">
        <v>701</v>
      </c>
      <c r="N165" s="1" t="s">
        <v>655</v>
      </c>
    </row>
    <row r="166">
      <c r="A166" s="44">
        <v>45140.74445888889</v>
      </c>
      <c r="B166" s="1" t="s">
        <v>702</v>
      </c>
      <c r="C166" s="1" t="s">
        <v>464</v>
      </c>
      <c r="D166" s="1">
        <v>3.0003617E8</v>
      </c>
      <c r="F166" s="45">
        <v>43883.0</v>
      </c>
      <c r="G166" s="1" t="s">
        <v>465</v>
      </c>
      <c r="H166" s="1" t="s">
        <v>686</v>
      </c>
      <c r="I166" s="1" t="s">
        <v>653</v>
      </c>
      <c r="J166" s="5">
        <v>50850.0</v>
      </c>
      <c r="K166" s="5">
        <v>5850.0</v>
      </c>
      <c r="L166" s="1" t="s">
        <v>466</v>
      </c>
      <c r="M166" s="1" t="s">
        <v>703</v>
      </c>
      <c r="N166" s="1" t="s">
        <v>655</v>
      </c>
    </row>
    <row r="167">
      <c r="A167" s="44">
        <v>45140.74603581018</v>
      </c>
      <c r="B167" s="1" t="s">
        <v>704</v>
      </c>
      <c r="C167" s="1" t="s">
        <v>464</v>
      </c>
      <c r="D167" s="1">
        <v>3.03712143E8</v>
      </c>
      <c r="F167" s="45">
        <v>43883.0</v>
      </c>
      <c r="G167" s="1" t="s">
        <v>23</v>
      </c>
      <c r="H167" s="1" t="s">
        <v>16</v>
      </c>
      <c r="I167" s="1" t="s">
        <v>653</v>
      </c>
      <c r="J167" s="5">
        <v>11300.0</v>
      </c>
      <c r="K167" s="5">
        <v>1300.0</v>
      </c>
      <c r="L167" s="1" t="s">
        <v>466</v>
      </c>
      <c r="M167" s="1" t="s">
        <v>703</v>
      </c>
      <c r="N167" s="1" t="s">
        <v>655</v>
      </c>
    </row>
    <row r="168">
      <c r="A168" s="44">
        <v>45140.74788325232</v>
      </c>
      <c r="B168" s="1" t="s">
        <v>705</v>
      </c>
      <c r="C168" s="1" t="s">
        <v>464</v>
      </c>
      <c r="D168" s="1">
        <v>3.01536226E8</v>
      </c>
      <c r="F168" s="45">
        <v>43883.0</v>
      </c>
      <c r="G168" s="1" t="s">
        <v>465</v>
      </c>
      <c r="H168" s="1" t="s">
        <v>16</v>
      </c>
      <c r="I168" s="1" t="s">
        <v>653</v>
      </c>
      <c r="J168" s="5">
        <v>5650.0</v>
      </c>
      <c r="K168" s="1">
        <v>650.0</v>
      </c>
      <c r="L168" s="1" t="s">
        <v>466</v>
      </c>
      <c r="M168" s="1" t="s">
        <v>703</v>
      </c>
      <c r="N168" s="1" t="s">
        <v>655</v>
      </c>
    </row>
    <row r="169">
      <c r="A169" s="44">
        <v>45140.75350435185</v>
      </c>
      <c r="B169" s="1" t="s">
        <v>706</v>
      </c>
      <c r="C169" s="1" t="s">
        <v>464</v>
      </c>
      <c r="F169" s="45">
        <v>44010.0</v>
      </c>
      <c r="G169" s="1" t="s">
        <v>465</v>
      </c>
      <c r="H169" s="1" t="s">
        <v>707</v>
      </c>
      <c r="I169" s="1" t="s">
        <v>653</v>
      </c>
      <c r="J169" s="5">
        <v>40000.0</v>
      </c>
      <c r="K169" s="46">
        <v>4601.77</v>
      </c>
      <c r="L169" s="1" t="s">
        <v>466</v>
      </c>
      <c r="M169" s="1" t="s">
        <v>701</v>
      </c>
      <c r="N169" s="1" t="s">
        <v>655</v>
      </c>
    </row>
    <row r="170">
      <c r="A170" s="44">
        <v>45141.05557324074</v>
      </c>
      <c r="B170" s="1" t="s">
        <v>708</v>
      </c>
      <c r="C170" s="1" t="s">
        <v>464</v>
      </c>
      <c r="F170" s="45">
        <v>43313.0</v>
      </c>
      <c r="G170" s="1" t="s">
        <v>23</v>
      </c>
      <c r="H170" s="1" t="s">
        <v>709</v>
      </c>
      <c r="J170" s="5">
        <v>15820.0</v>
      </c>
      <c r="K170" s="5">
        <v>1820.0</v>
      </c>
      <c r="L170" s="1" t="s">
        <v>466</v>
      </c>
      <c r="M170" s="47" t="s">
        <v>710</v>
      </c>
      <c r="N170" s="1" t="s">
        <v>711</v>
      </c>
    </row>
    <row r="171">
      <c r="A171" s="44">
        <v>45141.056450902775</v>
      </c>
      <c r="B171" s="1" t="s">
        <v>166</v>
      </c>
      <c r="C171" s="1" t="s">
        <v>464</v>
      </c>
      <c r="F171" s="45">
        <v>43313.0</v>
      </c>
      <c r="G171" s="1" t="s">
        <v>23</v>
      </c>
      <c r="H171" s="1" t="s">
        <v>476</v>
      </c>
      <c r="J171" s="5">
        <v>13560.0</v>
      </c>
      <c r="K171" s="5">
        <v>1560.0</v>
      </c>
      <c r="L171" s="1" t="s">
        <v>466</v>
      </c>
      <c r="M171" s="47" t="s">
        <v>710</v>
      </c>
      <c r="N171" s="1" t="s">
        <v>711</v>
      </c>
    </row>
    <row r="172">
      <c r="A172" s="44">
        <v>45141.05741091435</v>
      </c>
      <c r="B172" s="1" t="s">
        <v>238</v>
      </c>
      <c r="C172" s="1" t="s">
        <v>464</v>
      </c>
      <c r="F172" s="45">
        <v>43313.0</v>
      </c>
      <c r="G172" s="1" t="s">
        <v>23</v>
      </c>
      <c r="H172" s="1" t="s">
        <v>476</v>
      </c>
      <c r="J172" s="5">
        <v>2260.0</v>
      </c>
      <c r="K172" s="1">
        <v>260.0</v>
      </c>
      <c r="L172" s="1" t="s">
        <v>468</v>
      </c>
      <c r="M172" s="47" t="s">
        <v>710</v>
      </c>
      <c r="N172" s="1" t="s">
        <v>711</v>
      </c>
    </row>
    <row r="173">
      <c r="A173" s="44">
        <v>45141.06070456019</v>
      </c>
      <c r="B173" s="1" t="s">
        <v>471</v>
      </c>
      <c r="C173" s="1" t="s">
        <v>464</v>
      </c>
      <c r="D173" s="1">
        <v>3.00473403E8</v>
      </c>
      <c r="F173" s="45">
        <v>43313.0</v>
      </c>
      <c r="G173" s="1" t="s">
        <v>23</v>
      </c>
      <c r="H173" s="1" t="s">
        <v>476</v>
      </c>
      <c r="J173" s="46">
        <v>15322.8</v>
      </c>
      <c r="K173" s="46">
        <v>1762.8</v>
      </c>
      <c r="L173" s="1" t="s">
        <v>466</v>
      </c>
      <c r="M173" s="1" t="s">
        <v>712</v>
      </c>
      <c r="N173" s="1" t="s">
        <v>711</v>
      </c>
    </row>
    <row r="174">
      <c r="A174" s="44">
        <v>45141.06348646991</v>
      </c>
      <c r="B174" s="1" t="s">
        <v>271</v>
      </c>
      <c r="C174" s="1" t="s">
        <v>464</v>
      </c>
      <c r="D174" s="1">
        <v>3.04397754E8</v>
      </c>
      <c r="F174" s="45">
        <v>43313.0</v>
      </c>
      <c r="G174" s="1" t="s">
        <v>23</v>
      </c>
      <c r="H174" s="1" t="s">
        <v>476</v>
      </c>
      <c r="J174" s="5">
        <v>13560.0</v>
      </c>
      <c r="K174" s="5">
        <v>1560.0</v>
      </c>
      <c r="L174" s="1" t="s">
        <v>466</v>
      </c>
      <c r="M174" s="1" t="s">
        <v>713</v>
      </c>
      <c r="N174" s="1" t="s">
        <v>711</v>
      </c>
    </row>
    <row r="175">
      <c r="A175" s="44">
        <v>45141.065226516206</v>
      </c>
      <c r="B175" s="1" t="s">
        <v>714</v>
      </c>
      <c r="C175" s="1" t="s">
        <v>464</v>
      </c>
      <c r="F175" s="45">
        <v>43334.0</v>
      </c>
      <c r="G175" s="1" t="s">
        <v>23</v>
      </c>
      <c r="H175" s="1" t="s">
        <v>686</v>
      </c>
      <c r="J175" s="5">
        <v>7910.0</v>
      </c>
      <c r="K175" s="1">
        <v>910.0</v>
      </c>
      <c r="L175" s="1" t="s">
        <v>466</v>
      </c>
      <c r="M175" s="1" t="s">
        <v>713</v>
      </c>
      <c r="N175" s="1" t="s">
        <v>711</v>
      </c>
    </row>
    <row r="176">
      <c r="A176" s="44">
        <v>45141.06681871528</v>
      </c>
      <c r="B176" s="1" t="s">
        <v>266</v>
      </c>
      <c r="C176" s="1" t="s">
        <v>464</v>
      </c>
      <c r="F176" s="45">
        <v>43316.0</v>
      </c>
      <c r="G176" s="1" t="s">
        <v>23</v>
      </c>
      <c r="H176" s="1" t="s">
        <v>476</v>
      </c>
      <c r="J176" s="5">
        <v>13560.0</v>
      </c>
      <c r="K176" s="5">
        <v>1560.0</v>
      </c>
      <c r="L176" s="1" t="s">
        <v>468</v>
      </c>
      <c r="M176" s="1" t="s">
        <v>713</v>
      </c>
      <c r="N176" s="1" t="s">
        <v>711</v>
      </c>
    </row>
    <row r="177">
      <c r="A177" s="44">
        <v>45141.067725092595</v>
      </c>
      <c r="B177" s="1" t="s">
        <v>715</v>
      </c>
      <c r="C177" s="1" t="s">
        <v>464</v>
      </c>
      <c r="F177" s="45">
        <v>43317.0</v>
      </c>
      <c r="G177" s="1" t="s">
        <v>23</v>
      </c>
      <c r="H177" s="1" t="s">
        <v>476</v>
      </c>
      <c r="J177" s="5">
        <v>13560.0</v>
      </c>
      <c r="K177" s="5">
        <v>1560.0</v>
      </c>
      <c r="L177" s="1" t="s">
        <v>466</v>
      </c>
      <c r="M177" s="1" t="s">
        <v>701</v>
      </c>
      <c r="N177" s="1" t="s">
        <v>711</v>
      </c>
    </row>
    <row r="178">
      <c r="A178" s="44">
        <v>45141.06882759259</v>
      </c>
      <c r="B178" s="1" t="s">
        <v>716</v>
      </c>
      <c r="C178" s="1" t="s">
        <v>464</v>
      </c>
      <c r="F178" s="45">
        <v>43350.0</v>
      </c>
      <c r="G178" s="1" t="s">
        <v>465</v>
      </c>
      <c r="H178" s="1" t="s">
        <v>476</v>
      </c>
      <c r="J178" s="5">
        <v>18080.0</v>
      </c>
      <c r="K178" s="5">
        <v>2080.0</v>
      </c>
      <c r="L178" s="1" t="s">
        <v>466</v>
      </c>
      <c r="M178" s="1" t="s">
        <v>701</v>
      </c>
      <c r="N178" s="1" t="s">
        <v>711</v>
      </c>
    </row>
    <row r="179">
      <c r="A179" s="44">
        <v>45141.07016386574</v>
      </c>
      <c r="B179" s="1" t="s">
        <v>515</v>
      </c>
      <c r="C179" s="1" t="s">
        <v>464</v>
      </c>
      <c r="D179" s="1">
        <v>6.05936621E8</v>
      </c>
      <c r="F179" s="45">
        <v>43351.0</v>
      </c>
      <c r="G179" s="1" t="s">
        <v>23</v>
      </c>
      <c r="H179" s="1" t="s">
        <v>497</v>
      </c>
      <c r="J179" s="5">
        <v>84750.0</v>
      </c>
      <c r="K179" s="5">
        <v>9750.0</v>
      </c>
      <c r="L179" s="1" t="s">
        <v>466</v>
      </c>
      <c r="M179" s="1" t="s">
        <v>717</v>
      </c>
      <c r="N179" s="1" t="s">
        <v>711</v>
      </c>
    </row>
    <row r="180">
      <c r="A180" s="44">
        <v>45141.07139377315</v>
      </c>
      <c r="B180" s="1" t="s">
        <v>515</v>
      </c>
      <c r="C180" s="1" t="s">
        <v>464</v>
      </c>
      <c r="D180" s="1">
        <v>6.05936621E8</v>
      </c>
      <c r="F180" s="45">
        <v>43351.0</v>
      </c>
      <c r="G180" s="1" t="s">
        <v>23</v>
      </c>
      <c r="H180" s="1" t="s">
        <v>476</v>
      </c>
      <c r="J180" s="5">
        <v>84750.0</v>
      </c>
      <c r="K180" s="5">
        <v>9750.0</v>
      </c>
      <c r="L180" s="1" t="s">
        <v>466</v>
      </c>
      <c r="M180" s="1" t="s">
        <v>664</v>
      </c>
      <c r="N180" s="1" t="s">
        <v>711</v>
      </c>
    </row>
    <row r="181">
      <c r="A181" s="44">
        <v>45141.0728990162</v>
      </c>
      <c r="B181" s="1" t="s">
        <v>515</v>
      </c>
      <c r="C181" s="1" t="s">
        <v>464</v>
      </c>
      <c r="D181" s="1">
        <v>6.05936621E8</v>
      </c>
      <c r="F181" s="45">
        <v>43351.0</v>
      </c>
      <c r="G181" s="1" t="s">
        <v>23</v>
      </c>
      <c r="H181" s="1" t="s">
        <v>476</v>
      </c>
      <c r="J181" s="5">
        <v>84750.0</v>
      </c>
      <c r="K181" s="5">
        <v>9750.0</v>
      </c>
      <c r="L181" s="1" t="s">
        <v>466</v>
      </c>
      <c r="M181" s="1" t="s">
        <v>664</v>
      </c>
      <c r="N181" s="1" t="s">
        <v>711</v>
      </c>
    </row>
    <row r="182">
      <c r="A182" s="44">
        <v>45141.07406459491</v>
      </c>
      <c r="B182" s="1" t="s">
        <v>718</v>
      </c>
      <c r="C182" s="1" t="s">
        <v>464</v>
      </c>
      <c r="F182" s="45">
        <v>43382.0</v>
      </c>
      <c r="G182" s="1" t="s">
        <v>23</v>
      </c>
      <c r="H182" s="1" t="s">
        <v>476</v>
      </c>
      <c r="J182" s="5">
        <v>18080.0</v>
      </c>
      <c r="K182" s="5">
        <v>2080.0</v>
      </c>
      <c r="L182" s="1" t="s">
        <v>466</v>
      </c>
      <c r="M182" s="1" t="s">
        <v>719</v>
      </c>
      <c r="N182" s="1" t="s">
        <v>711</v>
      </c>
    </row>
    <row r="183">
      <c r="A183" s="44">
        <v>45141.07689914352</v>
      </c>
      <c r="B183" s="1" t="s">
        <v>720</v>
      </c>
      <c r="C183" s="1" t="s">
        <v>464</v>
      </c>
      <c r="F183" s="45">
        <v>43382.0</v>
      </c>
      <c r="G183" s="1" t="s">
        <v>77</v>
      </c>
      <c r="H183" s="1" t="s">
        <v>476</v>
      </c>
      <c r="J183" s="5">
        <v>35708.0</v>
      </c>
      <c r="K183" s="5">
        <v>4108.0</v>
      </c>
      <c r="L183" s="1" t="s">
        <v>466</v>
      </c>
      <c r="M183" s="1" t="s">
        <v>664</v>
      </c>
      <c r="N183" s="1" t="s">
        <v>711</v>
      </c>
    </row>
    <row r="184">
      <c r="A184" s="44">
        <v>45141.077983888885</v>
      </c>
      <c r="B184" s="1" t="s">
        <v>720</v>
      </c>
      <c r="C184" s="1" t="s">
        <v>464</v>
      </c>
      <c r="F184" s="45">
        <v>43382.0</v>
      </c>
      <c r="G184" s="1" t="s">
        <v>77</v>
      </c>
      <c r="H184" s="1" t="s">
        <v>476</v>
      </c>
      <c r="J184" s="5">
        <v>71416.0</v>
      </c>
      <c r="K184" s="5">
        <v>8216.0</v>
      </c>
      <c r="L184" s="1" t="s">
        <v>466</v>
      </c>
      <c r="M184" s="1" t="s">
        <v>664</v>
      </c>
      <c r="N184" s="1" t="s">
        <v>711</v>
      </c>
    </row>
    <row r="185">
      <c r="A185" s="44">
        <v>45141.07879616898</v>
      </c>
      <c r="B185" s="1" t="s">
        <v>358</v>
      </c>
      <c r="C185" s="1" t="s">
        <v>464</v>
      </c>
      <c r="F185" s="45">
        <v>43431.0</v>
      </c>
      <c r="G185" s="1" t="s">
        <v>23</v>
      </c>
      <c r="H185" s="1" t="s">
        <v>476</v>
      </c>
      <c r="J185" s="5">
        <v>15820.0</v>
      </c>
      <c r="K185" s="5">
        <v>1820.0</v>
      </c>
      <c r="L185" s="1" t="s">
        <v>466</v>
      </c>
      <c r="M185" s="1" t="s">
        <v>701</v>
      </c>
      <c r="N185" s="1" t="s">
        <v>711</v>
      </c>
    </row>
    <row r="186">
      <c r="A186" s="44">
        <v>45141.07989061343</v>
      </c>
      <c r="B186" s="1" t="s">
        <v>721</v>
      </c>
      <c r="C186" s="1" t="s">
        <v>464</v>
      </c>
      <c r="F186" s="45">
        <v>43437.0</v>
      </c>
      <c r="G186" s="1" t="s">
        <v>23</v>
      </c>
      <c r="H186" s="1" t="s">
        <v>476</v>
      </c>
      <c r="J186" s="5">
        <v>10000.0</v>
      </c>
      <c r="K186" s="5">
        <v>1151.0</v>
      </c>
      <c r="L186" s="1" t="s">
        <v>466</v>
      </c>
      <c r="M186" s="1" t="s">
        <v>701</v>
      </c>
      <c r="N186" s="1" t="s">
        <v>711</v>
      </c>
    </row>
    <row r="187">
      <c r="A187" s="44">
        <v>45141.08078954861</v>
      </c>
      <c r="B187" s="1" t="s">
        <v>605</v>
      </c>
      <c r="C187" s="1" t="s">
        <v>464</v>
      </c>
      <c r="F187" s="45">
        <v>43446.0</v>
      </c>
      <c r="G187" s="1" t="s">
        <v>465</v>
      </c>
      <c r="H187" s="1" t="s">
        <v>476</v>
      </c>
      <c r="J187" s="5">
        <v>13560.0</v>
      </c>
      <c r="K187" s="5">
        <v>1560.0</v>
      </c>
      <c r="L187" s="1" t="s">
        <v>466</v>
      </c>
      <c r="M187" s="1" t="s">
        <v>701</v>
      </c>
      <c r="N187" s="1" t="s">
        <v>711</v>
      </c>
    </row>
    <row r="188">
      <c r="A188" s="44">
        <v>45141.08187405093</v>
      </c>
      <c r="B188" s="1" t="s">
        <v>486</v>
      </c>
      <c r="C188" s="1" t="s">
        <v>464</v>
      </c>
      <c r="D188" s="1">
        <v>6.0139542E7</v>
      </c>
      <c r="F188" s="45">
        <v>43446.0</v>
      </c>
      <c r="G188" s="1" t="s">
        <v>23</v>
      </c>
      <c r="H188" s="1" t="s">
        <v>16</v>
      </c>
      <c r="J188" s="5">
        <v>6780.0</v>
      </c>
      <c r="K188" s="1">
        <v>780.0</v>
      </c>
      <c r="L188" s="1" t="s">
        <v>468</v>
      </c>
      <c r="M188" s="1" t="s">
        <v>701</v>
      </c>
      <c r="N188" s="1" t="s">
        <v>711</v>
      </c>
    </row>
    <row r="189">
      <c r="A189" s="44">
        <v>45141.08336929398</v>
      </c>
      <c r="B189" s="1" t="s">
        <v>722</v>
      </c>
      <c r="C189" s="1" t="s">
        <v>464</v>
      </c>
      <c r="F189" s="45">
        <v>43491.0</v>
      </c>
      <c r="G189" s="1" t="s">
        <v>23</v>
      </c>
      <c r="H189" s="1" t="s">
        <v>476</v>
      </c>
      <c r="J189" s="5">
        <v>20340.0</v>
      </c>
      <c r="K189" s="5">
        <v>2340.0</v>
      </c>
      <c r="L189" s="1" t="s">
        <v>466</v>
      </c>
      <c r="M189" s="1" t="s">
        <v>701</v>
      </c>
      <c r="N189" s="1" t="s">
        <v>711</v>
      </c>
    </row>
    <row r="190">
      <c r="A190" s="44">
        <v>45141.08407201389</v>
      </c>
      <c r="B190" s="1" t="s">
        <v>631</v>
      </c>
      <c r="C190" s="1" t="s">
        <v>464</v>
      </c>
      <c r="F190" s="45">
        <v>43491.0</v>
      </c>
      <c r="G190" s="1" t="s">
        <v>465</v>
      </c>
      <c r="H190" s="1" t="s">
        <v>16</v>
      </c>
      <c r="J190" s="5">
        <v>1695.0</v>
      </c>
      <c r="K190" s="1">
        <v>195.0</v>
      </c>
      <c r="L190" s="1" t="s">
        <v>466</v>
      </c>
      <c r="M190" s="1" t="s">
        <v>701</v>
      </c>
      <c r="N190" s="1" t="s">
        <v>711</v>
      </c>
    </row>
    <row r="191">
      <c r="A191" s="44">
        <v>45141.08493182871</v>
      </c>
      <c r="B191" s="1" t="s">
        <v>488</v>
      </c>
      <c r="C191" s="1" t="s">
        <v>464</v>
      </c>
      <c r="F191" s="45">
        <v>43486.0</v>
      </c>
      <c r="G191" s="1" t="s">
        <v>23</v>
      </c>
      <c r="H191" s="1" t="s">
        <v>476</v>
      </c>
      <c r="J191" s="5">
        <v>26848.0</v>
      </c>
      <c r="K191" s="5">
        <v>3088.0</v>
      </c>
      <c r="L191" s="1" t="s">
        <v>466</v>
      </c>
      <c r="M191" s="1" t="s">
        <v>701</v>
      </c>
      <c r="N191" s="1" t="s">
        <v>711</v>
      </c>
    </row>
    <row r="192">
      <c r="A192" s="44">
        <v>45141.08586355324</v>
      </c>
      <c r="B192" s="1" t="s">
        <v>723</v>
      </c>
      <c r="C192" s="1" t="s">
        <v>464</v>
      </c>
      <c r="D192" s="1">
        <v>3.00037739E8</v>
      </c>
      <c r="F192" s="45">
        <v>43494.0</v>
      </c>
      <c r="G192" s="1" t="s">
        <v>23</v>
      </c>
      <c r="H192" s="1" t="s">
        <v>497</v>
      </c>
      <c r="J192" s="5">
        <v>39550.0</v>
      </c>
      <c r="K192" s="5">
        <v>4550.0</v>
      </c>
      <c r="L192" s="1" t="s">
        <v>466</v>
      </c>
      <c r="M192" s="1" t="s">
        <v>701</v>
      </c>
      <c r="N192" s="1" t="s">
        <v>711</v>
      </c>
    </row>
    <row r="193">
      <c r="A193" s="44">
        <v>45141.087051875</v>
      </c>
      <c r="B193" s="1" t="s">
        <v>724</v>
      </c>
      <c r="C193" s="1" t="s">
        <v>464</v>
      </c>
      <c r="F193" s="45">
        <v>43494.0</v>
      </c>
      <c r="G193" s="1" t="s">
        <v>465</v>
      </c>
      <c r="H193" s="1" t="s">
        <v>476</v>
      </c>
      <c r="J193" s="5">
        <v>45200.0</v>
      </c>
      <c r="K193" s="5">
        <v>5200.0</v>
      </c>
      <c r="L193" s="1" t="s">
        <v>466</v>
      </c>
      <c r="M193" s="1" t="s">
        <v>701</v>
      </c>
      <c r="N193" s="1" t="s">
        <v>711</v>
      </c>
    </row>
    <row r="194">
      <c r="A194" s="44">
        <v>45141.088141562504</v>
      </c>
      <c r="B194" s="1" t="s">
        <v>652</v>
      </c>
      <c r="C194" s="1" t="s">
        <v>464</v>
      </c>
      <c r="F194" s="45">
        <v>43494.0</v>
      </c>
      <c r="G194" s="1" t="s">
        <v>465</v>
      </c>
      <c r="H194" s="1" t="s">
        <v>16</v>
      </c>
      <c r="J194" s="5">
        <v>2260.0</v>
      </c>
      <c r="K194" s="1">
        <v>260.0</v>
      </c>
      <c r="L194" s="1" t="s">
        <v>468</v>
      </c>
      <c r="M194" s="1" t="s">
        <v>701</v>
      </c>
      <c r="N194" s="1" t="s">
        <v>711</v>
      </c>
    </row>
    <row r="195">
      <c r="A195" s="44">
        <v>45141.08927430556</v>
      </c>
      <c r="B195" s="1" t="s">
        <v>725</v>
      </c>
      <c r="C195" s="1" t="s">
        <v>464</v>
      </c>
      <c r="D195" s="1">
        <v>3.0036585E7</v>
      </c>
      <c r="F195" s="45">
        <v>43501.0</v>
      </c>
      <c r="G195" s="1" t="s">
        <v>23</v>
      </c>
      <c r="H195" s="1" t="s">
        <v>726</v>
      </c>
      <c r="J195" s="5">
        <v>22260.0</v>
      </c>
      <c r="K195" s="5">
        <v>2600.0</v>
      </c>
      <c r="L195" s="1" t="s">
        <v>466</v>
      </c>
      <c r="M195" s="1" t="s">
        <v>701</v>
      </c>
      <c r="N195" s="1" t="s">
        <v>711</v>
      </c>
    </row>
    <row r="196">
      <c r="A196" s="44">
        <v>45141.090613981476</v>
      </c>
      <c r="B196" s="1" t="s">
        <v>463</v>
      </c>
      <c r="C196" s="1" t="s">
        <v>464</v>
      </c>
      <c r="D196" s="1">
        <v>3.01536226E8</v>
      </c>
      <c r="F196" s="45">
        <v>43521.0</v>
      </c>
      <c r="G196" s="1" t="s">
        <v>23</v>
      </c>
      <c r="H196" s="1" t="s">
        <v>686</v>
      </c>
      <c r="J196" s="5">
        <v>67800.0</v>
      </c>
      <c r="K196" s="5">
        <v>7800.0</v>
      </c>
      <c r="L196" s="1" t="s">
        <v>466</v>
      </c>
      <c r="M196" s="1" t="s">
        <v>701</v>
      </c>
      <c r="N196" s="1" t="s">
        <v>711</v>
      </c>
    </row>
    <row r="197">
      <c r="A197" s="44">
        <v>45141.091962199076</v>
      </c>
      <c r="B197" s="1" t="s">
        <v>727</v>
      </c>
      <c r="C197" s="1" t="s">
        <v>464</v>
      </c>
      <c r="F197" s="45">
        <v>43548.0</v>
      </c>
      <c r="G197" s="1" t="s">
        <v>465</v>
      </c>
      <c r="H197" s="1" t="s">
        <v>476</v>
      </c>
      <c r="J197" s="5">
        <v>13560.0</v>
      </c>
      <c r="K197" s="5">
        <v>1560.0</v>
      </c>
      <c r="L197" s="1" t="s">
        <v>466</v>
      </c>
      <c r="M197" s="1" t="s">
        <v>701</v>
      </c>
      <c r="N197" s="1" t="s">
        <v>711</v>
      </c>
    </row>
    <row r="198">
      <c r="A198" s="44">
        <v>45141.09319385416</v>
      </c>
      <c r="B198" s="1" t="s">
        <v>728</v>
      </c>
      <c r="C198" s="1" t="s">
        <v>464</v>
      </c>
      <c r="D198" s="1">
        <v>3.02571956E8</v>
      </c>
      <c r="F198" s="45">
        <v>43567.0</v>
      </c>
      <c r="G198" s="1" t="s">
        <v>465</v>
      </c>
      <c r="H198" s="1" t="s">
        <v>476</v>
      </c>
      <c r="J198" s="5">
        <v>14690.0</v>
      </c>
      <c r="K198" s="5">
        <v>1690.0</v>
      </c>
      <c r="L198" s="1" t="s">
        <v>466</v>
      </c>
      <c r="M198" s="1" t="s">
        <v>701</v>
      </c>
      <c r="N198" s="1" t="s">
        <v>711</v>
      </c>
    </row>
    <row r="199">
      <c r="A199" s="44">
        <v>45141.0950965625</v>
      </c>
      <c r="B199" s="1" t="s">
        <v>54</v>
      </c>
      <c r="C199" s="1" t="s">
        <v>464</v>
      </c>
      <c r="F199" s="45">
        <v>43573.0</v>
      </c>
      <c r="G199" s="1" t="s">
        <v>23</v>
      </c>
      <c r="H199" s="1" t="s">
        <v>476</v>
      </c>
      <c r="J199" s="5">
        <v>3830.0</v>
      </c>
      <c r="K199" s="1">
        <v>440.0</v>
      </c>
      <c r="L199" s="1" t="s">
        <v>468</v>
      </c>
      <c r="M199" s="1" t="s">
        <v>701</v>
      </c>
      <c r="N199" s="1" t="s">
        <v>711</v>
      </c>
    </row>
    <row r="200">
      <c r="A200" s="44">
        <v>45141.0960290625</v>
      </c>
      <c r="B200" s="1" t="s">
        <v>582</v>
      </c>
      <c r="C200" s="1" t="s">
        <v>464</v>
      </c>
      <c r="D200" s="1">
        <v>6.02231912E8</v>
      </c>
      <c r="F200" s="45">
        <v>43574.0</v>
      </c>
      <c r="G200" s="1" t="s">
        <v>23</v>
      </c>
      <c r="H200" s="1" t="s">
        <v>476</v>
      </c>
      <c r="J200" s="5">
        <v>3830.0</v>
      </c>
      <c r="K200" s="1">
        <v>440.0</v>
      </c>
      <c r="L200" s="1" t="s">
        <v>468</v>
      </c>
      <c r="M200" s="1" t="s">
        <v>701</v>
      </c>
      <c r="N200" s="1" t="s">
        <v>711</v>
      </c>
    </row>
    <row r="201">
      <c r="A201" s="44">
        <v>45141.09686261574</v>
      </c>
      <c r="B201" s="1" t="s">
        <v>729</v>
      </c>
      <c r="C201" s="1" t="s">
        <v>464</v>
      </c>
      <c r="D201" s="1">
        <v>3.0122679E8</v>
      </c>
      <c r="F201" s="45">
        <v>43574.0</v>
      </c>
      <c r="G201" s="1" t="s">
        <v>23</v>
      </c>
      <c r="H201" s="1" t="s">
        <v>476</v>
      </c>
      <c r="J201" s="5">
        <v>3830.0</v>
      </c>
      <c r="K201" s="1">
        <v>440.0</v>
      </c>
      <c r="L201" s="1" t="s">
        <v>468</v>
      </c>
      <c r="M201" s="1" t="s">
        <v>701</v>
      </c>
      <c r="N201" s="1" t="s">
        <v>711</v>
      </c>
    </row>
    <row r="202">
      <c r="A202" s="44">
        <v>45141.098289664355</v>
      </c>
      <c r="B202" s="1" t="s">
        <v>213</v>
      </c>
      <c r="C202" s="1" t="s">
        <v>464</v>
      </c>
      <c r="D202" s="1">
        <v>3.0068593E7</v>
      </c>
      <c r="F202" s="45">
        <v>43585.0</v>
      </c>
      <c r="G202" s="1" t="s">
        <v>23</v>
      </c>
      <c r="H202" s="1" t="s">
        <v>476</v>
      </c>
      <c r="J202" s="5">
        <v>10400.0</v>
      </c>
      <c r="K202" s="5">
        <v>3120.0</v>
      </c>
      <c r="L202" s="1" t="s">
        <v>466</v>
      </c>
      <c r="M202" s="1" t="s">
        <v>664</v>
      </c>
      <c r="N202" s="1" t="s">
        <v>655</v>
      </c>
    </row>
    <row r="203">
      <c r="A203" s="44">
        <v>45141.09939986111</v>
      </c>
      <c r="B203" s="1" t="s">
        <v>558</v>
      </c>
      <c r="C203" s="1" t="s">
        <v>464</v>
      </c>
      <c r="D203" s="1">
        <v>3.05227856E8</v>
      </c>
      <c r="F203" s="45">
        <v>43587.0</v>
      </c>
      <c r="G203" s="1" t="s">
        <v>465</v>
      </c>
      <c r="H203" s="1" t="s">
        <v>476</v>
      </c>
      <c r="J203" s="5">
        <v>13520.0</v>
      </c>
      <c r="K203" s="5">
        <v>3120.0</v>
      </c>
      <c r="L203" s="1" t="s">
        <v>466</v>
      </c>
      <c r="M203" s="1" t="s">
        <v>701</v>
      </c>
      <c r="N203" s="1" t="s">
        <v>711</v>
      </c>
    </row>
    <row r="204">
      <c r="A204" s="44">
        <v>45141.10024061342</v>
      </c>
      <c r="B204" s="1" t="s">
        <v>166</v>
      </c>
      <c r="C204" s="1" t="s">
        <v>464</v>
      </c>
      <c r="D204" s="1">
        <v>3.0001664E8</v>
      </c>
      <c r="F204" s="45">
        <v>43597.0</v>
      </c>
      <c r="G204" s="1" t="s">
        <v>23</v>
      </c>
      <c r="H204" s="1" t="s">
        <v>476</v>
      </c>
      <c r="J204" s="5">
        <v>13560.0</v>
      </c>
      <c r="K204" s="5">
        <v>1560.0</v>
      </c>
      <c r="L204" s="1" t="s">
        <v>466</v>
      </c>
      <c r="M204" s="1" t="s">
        <v>701</v>
      </c>
      <c r="N204" s="1" t="s">
        <v>711</v>
      </c>
    </row>
    <row r="205">
      <c r="A205" s="44">
        <v>45141.101720266204</v>
      </c>
      <c r="B205" s="1" t="s">
        <v>730</v>
      </c>
      <c r="C205" s="1" t="s">
        <v>464</v>
      </c>
      <c r="D205" s="1">
        <v>6.01067869E8</v>
      </c>
      <c r="F205" s="45">
        <v>43600.0</v>
      </c>
      <c r="G205" s="1" t="s">
        <v>465</v>
      </c>
      <c r="H205" s="1" t="s">
        <v>476</v>
      </c>
      <c r="J205" s="5">
        <v>11865.0</v>
      </c>
      <c r="K205" s="5">
        <v>1365.0</v>
      </c>
      <c r="L205" s="1" t="s">
        <v>466</v>
      </c>
      <c r="M205" s="1" t="s">
        <v>701</v>
      </c>
      <c r="N205" s="1" t="s">
        <v>711</v>
      </c>
    </row>
    <row r="206">
      <c r="A206" s="44">
        <v>45141.10281971065</v>
      </c>
      <c r="B206" s="1" t="s">
        <v>190</v>
      </c>
      <c r="C206" s="1" t="s">
        <v>464</v>
      </c>
      <c r="D206" s="1">
        <v>3.05100869E8</v>
      </c>
      <c r="F206" s="45">
        <v>43604.0</v>
      </c>
      <c r="G206" s="1" t="s">
        <v>23</v>
      </c>
      <c r="H206" s="1" t="s">
        <v>476</v>
      </c>
      <c r="J206" s="5">
        <v>15820.0</v>
      </c>
      <c r="K206" s="5">
        <v>1820.0</v>
      </c>
      <c r="L206" s="1" t="s">
        <v>466</v>
      </c>
      <c r="M206" s="1" t="s">
        <v>701</v>
      </c>
      <c r="N206" s="1" t="s">
        <v>711</v>
      </c>
    </row>
    <row r="207">
      <c r="A207" s="44">
        <v>45141.103797488424</v>
      </c>
      <c r="B207" s="1" t="s">
        <v>213</v>
      </c>
      <c r="C207" s="1" t="s">
        <v>464</v>
      </c>
      <c r="D207" s="1">
        <v>3.00068593E8</v>
      </c>
      <c r="F207" s="45">
        <v>43633.0</v>
      </c>
      <c r="G207" s="1" t="s">
        <v>23</v>
      </c>
      <c r="H207" s="1" t="s">
        <v>476</v>
      </c>
      <c r="J207" s="5">
        <v>11752.0</v>
      </c>
      <c r="K207" s="5">
        <v>1352.0</v>
      </c>
      <c r="L207" s="1" t="s">
        <v>466</v>
      </c>
      <c r="M207" s="1" t="s">
        <v>701</v>
      </c>
      <c r="N207" s="1" t="s">
        <v>711</v>
      </c>
    </row>
    <row r="208">
      <c r="A208" s="44">
        <v>45141.133002291666</v>
      </c>
      <c r="B208" s="1" t="s">
        <v>227</v>
      </c>
      <c r="C208" s="1" t="s">
        <v>464</v>
      </c>
      <c r="D208" s="1">
        <v>6.0233493E8</v>
      </c>
      <c r="F208" s="45">
        <v>43634.0</v>
      </c>
      <c r="G208" s="1" t="s">
        <v>465</v>
      </c>
      <c r="H208" s="1" t="s">
        <v>476</v>
      </c>
      <c r="J208" s="5">
        <v>18080.0</v>
      </c>
      <c r="K208" s="5">
        <v>2080.0</v>
      </c>
      <c r="L208" s="1" t="s">
        <v>466</v>
      </c>
      <c r="M208" s="1" t="s">
        <v>664</v>
      </c>
      <c r="N208" s="1" t="s">
        <v>711</v>
      </c>
    </row>
    <row r="209">
      <c r="A209" s="44">
        <v>45141.13401270834</v>
      </c>
      <c r="B209" s="1" t="s">
        <v>731</v>
      </c>
      <c r="C209" s="1" t="s">
        <v>464</v>
      </c>
      <c r="D209" s="1">
        <v>6.0233493E8</v>
      </c>
      <c r="F209" s="45">
        <v>43634.0</v>
      </c>
      <c r="G209" s="1" t="s">
        <v>465</v>
      </c>
      <c r="H209" s="1" t="s">
        <v>476</v>
      </c>
      <c r="J209" s="5">
        <v>18080.0</v>
      </c>
      <c r="K209" s="5">
        <v>2080.0</v>
      </c>
      <c r="L209" s="1" t="s">
        <v>466</v>
      </c>
      <c r="M209" s="1" t="s">
        <v>732</v>
      </c>
      <c r="N209" s="1" t="s">
        <v>711</v>
      </c>
    </row>
    <row r="210">
      <c r="A210" s="44">
        <v>45141.13497297454</v>
      </c>
      <c r="B210" s="1" t="s">
        <v>733</v>
      </c>
      <c r="C210" s="1" t="s">
        <v>464</v>
      </c>
      <c r="D210" s="1">
        <v>3.03792732E8</v>
      </c>
      <c r="F210" s="45">
        <v>43634.0</v>
      </c>
      <c r="G210" s="1" t="s">
        <v>465</v>
      </c>
      <c r="H210" s="1" t="s">
        <v>476</v>
      </c>
      <c r="J210" s="5">
        <v>13560.0</v>
      </c>
      <c r="K210" s="5">
        <v>1560.0</v>
      </c>
      <c r="L210" s="1" t="s">
        <v>466</v>
      </c>
      <c r="M210" s="1" t="s">
        <v>701</v>
      </c>
      <c r="N210" s="1" t="s">
        <v>711</v>
      </c>
    </row>
    <row r="211">
      <c r="A211" s="44">
        <v>45141.13680502315</v>
      </c>
      <c r="B211" s="1" t="s">
        <v>206</v>
      </c>
      <c r="C211" s="1" t="s">
        <v>464</v>
      </c>
      <c r="D211" s="1">
        <v>3.00016862E8</v>
      </c>
      <c r="F211" s="45">
        <v>43637.0</v>
      </c>
      <c r="G211" s="1" t="s">
        <v>465</v>
      </c>
      <c r="H211" s="1" t="s">
        <v>476</v>
      </c>
      <c r="J211" s="5">
        <v>19500.0</v>
      </c>
      <c r="K211" s="5">
        <v>4500.0</v>
      </c>
      <c r="L211" s="1" t="s">
        <v>466</v>
      </c>
      <c r="M211" s="1" t="s">
        <v>664</v>
      </c>
      <c r="N211" s="1" t="s">
        <v>711</v>
      </c>
    </row>
    <row r="212">
      <c r="A212" s="44">
        <v>45141.138705439815</v>
      </c>
      <c r="B212" s="1" t="s">
        <v>206</v>
      </c>
      <c r="C212" s="1" t="s">
        <v>464</v>
      </c>
      <c r="D212" s="1">
        <v>3.00016862E8</v>
      </c>
      <c r="F212" s="45">
        <v>43637.0</v>
      </c>
      <c r="G212" s="1" t="s">
        <v>465</v>
      </c>
      <c r="H212" s="1" t="s">
        <v>734</v>
      </c>
      <c r="J212" s="5">
        <v>18645.0</v>
      </c>
      <c r="K212" s="5">
        <v>2145.0</v>
      </c>
      <c r="L212" s="1" t="s">
        <v>466</v>
      </c>
      <c r="M212" s="1" t="s">
        <v>701</v>
      </c>
      <c r="N212" s="1" t="s">
        <v>711</v>
      </c>
    </row>
    <row r="213">
      <c r="A213" s="44">
        <v>45141.13996172453</v>
      </c>
      <c r="B213" s="1" t="s">
        <v>560</v>
      </c>
      <c r="C213" s="1" t="s">
        <v>464</v>
      </c>
      <c r="D213" s="1">
        <v>3.00016862E8</v>
      </c>
      <c r="F213" s="45">
        <v>43637.0</v>
      </c>
      <c r="G213" s="1" t="s">
        <v>465</v>
      </c>
      <c r="H213" s="1" t="s">
        <v>476</v>
      </c>
      <c r="J213" s="5">
        <v>16950.0</v>
      </c>
      <c r="K213" s="5">
        <v>1950.0</v>
      </c>
      <c r="L213" s="1" t="s">
        <v>466</v>
      </c>
      <c r="M213" s="1" t="s">
        <v>701</v>
      </c>
      <c r="N213" s="1" t="s">
        <v>711</v>
      </c>
    </row>
    <row r="214">
      <c r="A214" s="44">
        <v>45141.141423946756</v>
      </c>
      <c r="B214" s="1" t="s">
        <v>735</v>
      </c>
      <c r="C214" s="1" t="s">
        <v>464</v>
      </c>
      <c r="F214" s="45">
        <v>43647.0</v>
      </c>
      <c r="G214" s="1" t="s">
        <v>465</v>
      </c>
      <c r="H214" s="1" t="s">
        <v>736</v>
      </c>
      <c r="J214" s="5">
        <v>81360.0</v>
      </c>
      <c r="K214" s="5">
        <v>9360.0</v>
      </c>
      <c r="L214" s="1" t="s">
        <v>466</v>
      </c>
      <c r="M214" s="1" t="s">
        <v>701</v>
      </c>
      <c r="N214" s="1" t="s">
        <v>711</v>
      </c>
    </row>
    <row r="215">
      <c r="A215" s="44">
        <v>45141.344105462966</v>
      </c>
      <c r="B215" s="1" t="s">
        <v>737</v>
      </c>
      <c r="C215" s="1" t="s">
        <v>464</v>
      </c>
      <c r="F215" s="45">
        <v>42943.0</v>
      </c>
      <c r="G215" s="1" t="s">
        <v>23</v>
      </c>
      <c r="H215" s="1" t="s">
        <v>497</v>
      </c>
      <c r="J215" s="1">
        <v>7190.0</v>
      </c>
      <c r="K215" s="1">
        <v>910.0</v>
      </c>
      <c r="L215" s="1" t="s">
        <v>468</v>
      </c>
      <c r="M215" s="1" t="s">
        <v>738</v>
      </c>
      <c r="N215" s="1" t="s">
        <v>739</v>
      </c>
    </row>
    <row r="216">
      <c r="A216" s="44">
        <v>45141.345309745375</v>
      </c>
      <c r="B216" s="1" t="s">
        <v>471</v>
      </c>
      <c r="C216" s="1" t="s">
        <v>464</v>
      </c>
      <c r="D216" s="1">
        <v>3.00473403E8</v>
      </c>
      <c r="F216" s="45">
        <v>42946.0</v>
      </c>
      <c r="G216" s="1" t="s">
        <v>23</v>
      </c>
      <c r="H216" s="1" t="s">
        <v>497</v>
      </c>
      <c r="J216" s="1">
        <v>15322.8</v>
      </c>
      <c r="K216" s="1">
        <v>1762.8</v>
      </c>
      <c r="L216" s="1" t="s">
        <v>468</v>
      </c>
      <c r="M216" s="1" t="s">
        <v>740</v>
      </c>
      <c r="N216" s="1" t="s">
        <v>739</v>
      </c>
    </row>
    <row r="217">
      <c r="A217" s="44">
        <v>45141.34633859954</v>
      </c>
      <c r="B217" s="1" t="s">
        <v>475</v>
      </c>
      <c r="C217" s="1" t="s">
        <v>464</v>
      </c>
      <c r="D217" s="1">
        <v>3.00067976E8</v>
      </c>
      <c r="F217" s="45">
        <v>42946.0</v>
      </c>
      <c r="G217" s="1" t="s">
        <v>23</v>
      </c>
      <c r="H217" s="1" t="s">
        <v>497</v>
      </c>
      <c r="J217" s="1">
        <v>13560.0</v>
      </c>
      <c r="K217" s="1">
        <v>1560.0</v>
      </c>
      <c r="L217" s="1" t="s">
        <v>468</v>
      </c>
      <c r="M217" s="1" t="s">
        <v>740</v>
      </c>
      <c r="N217" s="1" t="s">
        <v>739</v>
      </c>
    </row>
    <row r="218">
      <c r="A218" s="44">
        <v>45141.34770806713</v>
      </c>
      <c r="B218" s="1" t="s">
        <v>656</v>
      </c>
      <c r="C218" s="1" t="s">
        <v>464</v>
      </c>
      <c r="D218" s="1">
        <v>3.04397754E8</v>
      </c>
      <c r="F218" s="45">
        <v>42946.0</v>
      </c>
      <c r="G218" s="1" t="s">
        <v>23</v>
      </c>
      <c r="H218" s="1" t="s">
        <v>476</v>
      </c>
      <c r="J218" s="1">
        <v>13560.0</v>
      </c>
      <c r="K218" s="1">
        <v>1560.0</v>
      </c>
      <c r="L218" s="1" t="s">
        <v>468</v>
      </c>
      <c r="M218" s="1" t="s">
        <v>740</v>
      </c>
      <c r="N218" s="1" t="s">
        <v>739</v>
      </c>
    </row>
    <row r="219">
      <c r="A219" s="44">
        <v>45141.34882263889</v>
      </c>
      <c r="B219" s="1" t="s">
        <v>660</v>
      </c>
      <c r="C219" s="1" t="s">
        <v>464</v>
      </c>
      <c r="D219" s="1">
        <v>3.02850583E8</v>
      </c>
      <c r="F219" s="45">
        <v>42969.0</v>
      </c>
      <c r="G219" s="1" t="s">
        <v>23</v>
      </c>
      <c r="H219" s="1" t="s">
        <v>476</v>
      </c>
      <c r="J219" s="1">
        <v>2260.0</v>
      </c>
      <c r="K219" s="1">
        <v>260.0</v>
      </c>
      <c r="L219" s="1" t="s">
        <v>468</v>
      </c>
      <c r="M219" s="1" t="s">
        <v>741</v>
      </c>
      <c r="N219" s="1" t="s">
        <v>739</v>
      </c>
    </row>
    <row r="220">
      <c r="A220" s="44">
        <v>45141.34991657407</v>
      </c>
      <c r="B220" s="1" t="s">
        <v>742</v>
      </c>
      <c r="C220" s="1" t="s">
        <v>464</v>
      </c>
      <c r="F220" s="45">
        <v>43002.0</v>
      </c>
      <c r="G220" s="1" t="s">
        <v>465</v>
      </c>
      <c r="H220" s="1" t="s">
        <v>476</v>
      </c>
      <c r="J220" s="1">
        <v>16950.0</v>
      </c>
      <c r="K220" s="1">
        <v>1950.0</v>
      </c>
      <c r="L220" s="1" t="s">
        <v>468</v>
      </c>
      <c r="M220" s="1" t="s">
        <v>743</v>
      </c>
      <c r="N220" s="1" t="s">
        <v>739</v>
      </c>
    </row>
    <row r="221">
      <c r="A221" s="44">
        <v>45141.35317059028</v>
      </c>
      <c r="B221" s="1" t="s">
        <v>744</v>
      </c>
      <c r="C221" s="1" t="s">
        <v>464</v>
      </c>
      <c r="D221" s="1">
        <v>3.03704667E8</v>
      </c>
      <c r="F221" s="45">
        <v>43004.0</v>
      </c>
      <c r="G221" s="1" t="s">
        <v>23</v>
      </c>
      <c r="H221" s="1" t="s">
        <v>476</v>
      </c>
      <c r="J221" s="1">
        <v>5085.0</v>
      </c>
      <c r="K221" s="1">
        <v>585.0</v>
      </c>
      <c r="L221" s="1" t="s">
        <v>468</v>
      </c>
      <c r="M221" s="1" t="s">
        <v>745</v>
      </c>
      <c r="N221" s="1" t="s">
        <v>739</v>
      </c>
    </row>
    <row r="222">
      <c r="A222" s="44">
        <v>45141.3540528125</v>
      </c>
      <c r="B222" s="1" t="s">
        <v>536</v>
      </c>
      <c r="C222" s="1" t="s">
        <v>464</v>
      </c>
      <c r="D222" s="1">
        <v>3.01922696E8</v>
      </c>
      <c r="F222" s="45">
        <v>43046.0</v>
      </c>
      <c r="G222" s="1" t="s">
        <v>23</v>
      </c>
      <c r="H222" s="1" t="s">
        <v>476</v>
      </c>
      <c r="J222" s="1">
        <v>14916.0</v>
      </c>
      <c r="K222" s="1">
        <v>1716.0</v>
      </c>
      <c r="L222" s="1" t="s">
        <v>468</v>
      </c>
      <c r="M222" s="1" t="s">
        <v>531</v>
      </c>
      <c r="N222" s="1" t="s">
        <v>739</v>
      </c>
    </row>
    <row r="223">
      <c r="A223" s="44">
        <v>45141.35486423611</v>
      </c>
      <c r="B223" s="1" t="s">
        <v>326</v>
      </c>
      <c r="C223" s="1" t="s">
        <v>464</v>
      </c>
      <c r="D223" s="1">
        <v>6.02757104E8</v>
      </c>
      <c r="F223" s="45">
        <v>43047.0</v>
      </c>
      <c r="G223" s="1" t="s">
        <v>23</v>
      </c>
      <c r="H223" s="1" t="s">
        <v>476</v>
      </c>
      <c r="J223" s="1">
        <v>15820.0</v>
      </c>
      <c r="K223" s="1">
        <v>1820.0</v>
      </c>
      <c r="L223" s="1" t="s">
        <v>468</v>
      </c>
      <c r="M223" s="1" t="s">
        <v>746</v>
      </c>
      <c r="N223" s="1" t="s">
        <v>739</v>
      </c>
    </row>
    <row r="224">
      <c r="A224" s="44">
        <v>45141.3557199537</v>
      </c>
      <c r="B224" s="1" t="s">
        <v>54</v>
      </c>
      <c r="C224" s="1" t="s">
        <v>464</v>
      </c>
      <c r="D224" s="1">
        <v>3.00037935E8</v>
      </c>
      <c r="F224" s="45">
        <v>43051.0</v>
      </c>
      <c r="G224" s="1" t="s">
        <v>23</v>
      </c>
      <c r="H224" s="1" t="s">
        <v>476</v>
      </c>
      <c r="J224" s="1">
        <v>8475.0</v>
      </c>
      <c r="K224" s="1">
        <v>975.0</v>
      </c>
      <c r="L224" s="1" t="s">
        <v>468</v>
      </c>
      <c r="M224" s="1" t="s">
        <v>535</v>
      </c>
      <c r="N224" s="1" t="s">
        <v>739</v>
      </c>
    </row>
    <row r="225">
      <c r="A225" s="44">
        <v>45141.35666841435</v>
      </c>
      <c r="B225" s="1" t="s">
        <v>524</v>
      </c>
      <c r="C225" s="1" t="s">
        <v>464</v>
      </c>
      <c r="D225" s="1">
        <v>3.02429949E8</v>
      </c>
      <c r="F225" s="45">
        <v>43051.0</v>
      </c>
      <c r="G225" s="1" t="s">
        <v>23</v>
      </c>
      <c r="H225" s="1" t="s">
        <v>476</v>
      </c>
      <c r="J225" s="1">
        <v>8475.0</v>
      </c>
      <c r="K225" s="1">
        <v>975.0</v>
      </c>
      <c r="L225" s="1" t="s">
        <v>468</v>
      </c>
      <c r="M225" s="1" t="s">
        <v>535</v>
      </c>
      <c r="N225" s="1" t="s">
        <v>739</v>
      </c>
    </row>
    <row r="226">
      <c r="A226" s="44">
        <v>45141.357575092596</v>
      </c>
      <c r="B226" s="1" t="s">
        <v>358</v>
      </c>
      <c r="C226" s="1" t="s">
        <v>464</v>
      </c>
      <c r="F226" s="45">
        <v>43052.0</v>
      </c>
      <c r="G226" s="1" t="s">
        <v>23</v>
      </c>
      <c r="H226" s="1" t="s">
        <v>476</v>
      </c>
      <c r="J226" s="1">
        <v>15820.0</v>
      </c>
      <c r="K226" s="1">
        <v>1820.0</v>
      </c>
      <c r="L226" s="1" t="s">
        <v>468</v>
      </c>
      <c r="M226" s="1" t="s">
        <v>603</v>
      </c>
      <c r="N226" s="1" t="s">
        <v>739</v>
      </c>
    </row>
    <row r="227">
      <c r="A227" s="44">
        <v>45141.35873965277</v>
      </c>
      <c r="B227" s="1" t="s">
        <v>747</v>
      </c>
      <c r="C227" s="1" t="s">
        <v>464</v>
      </c>
      <c r="D227" s="1">
        <v>3.01646039E8</v>
      </c>
      <c r="F227" s="45">
        <v>43065.0</v>
      </c>
      <c r="G227" s="1" t="s">
        <v>23</v>
      </c>
      <c r="H227" s="1" t="s">
        <v>686</v>
      </c>
      <c r="J227" s="1">
        <v>16950.0</v>
      </c>
      <c r="K227" s="1">
        <v>1950.0</v>
      </c>
      <c r="L227" s="1" t="s">
        <v>468</v>
      </c>
      <c r="M227" s="1" t="s">
        <v>748</v>
      </c>
      <c r="N227" s="1" t="s">
        <v>739</v>
      </c>
    </row>
    <row r="228">
      <c r="A228" s="44">
        <v>45141.35965230324</v>
      </c>
      <c r="B228" s="1" t="s">
        <v>749</v>
      </c>
      <c r="C228" s="1" t="s">
        <v>464</v>
      </c>
      <c r="F228" s="45">
        <v>43101.0</v>
      </c>
      <c r="G228" s="1" t="s">
        <v>465</v>
      </c>
      <c r="H228" s="1" t="s">
        <v>476</v>
      </c>
      <c r="J228" s="1">
        <v>10000.0</v>
      </c>
      <c r="K228" s="1">
        <v>1150.45</v>
      </c>
      <c r="L228" s="1" t="s">
        <v>468</v>
      </c>
      <c r="M228" s="1" t="s">
        <v>491</v>
      </c>
      <c r="N228" s="1" t="s">
        <v>739</v>
      </c>
    </row>
    <row r="229">
      <c r="A229" s="44">
        <v>45141.360652187504</v>
      </c>
      <c r="B229" s="1" t="s">
        <v>652</v>
      </c>
      <c r="C229" s="1" t="s">
        <v>464</v>
      </c>
      <c r="F229" s="45">
        <v>43103.0</v>
      </c>
      <c r="G229" s="1" t="s">
        <v>465</v>
      </c>
      <c r="H229" s="1" t="s">
        <v>750</v>
      </c>
      <c r="J229" s="1">
        <v>36160.0</v>
      </c>
      <c r="K229" s="1">
        <v>4160.0</v>
      </c>
      <c r="L229" s="1" t="s">
        <v>468</v>
      </c>
      <c r="M229" s="1" t="s">
        <v>751</v>
      </c>
      <c r="N229" s="1" t="s">
        <v>739</v>
      </c>
    </row>
    <row r="230">
      <c r="A230" s="44">
        <v>45141.36161142361</v>
      </c>
      <c r="B230" s="1" t="s">
        <v>523</v>
      </c>
      <c r="C230" s="1" t="s">
        <v>464</v>
      </c>
      <c r="D230" s="1">
        <v>3.02150595E8</v>
      </c>
      <c r="F230" s="45">
        <v>43102.0</v>
      </c>
      <c r="G230" s="1" t="s">
        <v>23</v>
      </c>
      <c r="H230" s="1" t="s">
        <v>476</v>
      </c>
      <c r="J230" s="1">
        <v>8475.0</v>
      </c>
      <c r="K230" s="1">
        <v>975.0</v>
      </c>
      <c r="L230" s="1" t="s">
        <v>468</v>
      </c>
      <c r="M230" s="1" t="s">
        <v>752</v>
      </c>
      <c r="N230" s="1" t="s">
        <v>739</v>
      </c>
    </row>
    <row r="231">
      <c r="A231" s="44">
        <v>45141.362331261575</v>
      </c>
      <c r="B231" s="1" t="s">
        <v>582</v>
      </c>
      <c r="C231" s="1" t="s">
        <v>464</v>
      </c>
      <c r="D231" s="1">
        <v>6.02231912E8</v>
      </c>
      <c r="F231" s="45">
        <v>43132.0</v>
      </c>
      <c r="G231" s="1" t="s">
        <v>23</v>
      </c>
      <c r="H231" s="1" t="s">
        <v>476</v>
      </c>
      <c r="J231" s="1">
        <v>8475.0</v>
      </c>
      <c r="K231" s="1">
        <v>975.0</v>
      </c>
      <c r="L231" s="1" t="s">
        <v>468</v>
      </c>
      <c r="M231" s="1" t="s">
        <v>753</v>
      </c>
      <c r="N231" s="1" t="s">
        <v>739</v>
      </c>
    </row>
    <row r="232">
      <c r="A232" s="44">
        <v>45141.362949560185</v>
      </c>
      <c r="B232" s="1" t="s">
        <v>681</v>
      </c>
      <c r="C232" s="1" t="s">
        <v>464</v>
      </c>
      <c r="F232" s="45">
        <v>43133.0</v>
      </c>
      <c r="G232" s="1" t="s">
        <v>23</v>
      </c>
      <c r="H232" s="1" t="s">
        <v>476</v>
      </c>
      <c r="J232" s="1">
        <v>20340.0</v>
      </c>
      <c r="K232" s="1">
        <v>2340.0</v>
      </c>
      <c r="L232" s="1" t="s">
        <v>468</v>
      </c>
      <c r="M232" s="1" t="s">
        <v>754</v>
      </c>
      <c r="N232" s="1" t="s">
        <v>739</v>
      </c>
    </row>
    <row r="233">
      <c r="A233" s="44">
        <v>45141.36310533565</v>
      </c>
      <c r="B233" s="1" t="s">
        <v>755</v>
      </c>
      <c r="C233" s="1" t="s">
        <v>464</v>
      </c>
      <c r="D233" s="1">
        <v>3.03711513E8</v>
      </c>
      <c r="F233" s="45">
        <v>42211.0</v>
      </c>
      <c r="G233" s="1" t="s">
        <v>23</v>
      </c>
      <c r="H233" s="1" t="s">
        <v>476</v>
      </c>
      <c r="J233" s="5">
        <v>5000.0</v>
      </c>
      <c r="K233" s="1">
        <v>650.0</v>
      </c>
      <c r="L233" s="1" t="s">
        <v>466</v>
      </c>
      <c r="M233" s="1" t="s">
        <v>756</v>
      </c>
      <c r="N233" s="47" t="s">
        <v>757</v>
      </c>
    </row>
    <row r="234">
      <c r="A234" s="44">
        <v>45141.36384168982</v>
      </c>
      <c r="B234" s="1" t="s">
        <v>758</v>
      </c>
      <c r="C234" s="1" t="s">
        <v>464</v>
      </c>
      <c r="F234" s="45">
        <v>43149.0</v>
      </c>
      <c r="G234" s="1" t="s">
        <v>23</v>
      </c>
      <c r="H234" s="1" t="s">
        <v>686</v>
      </c>
      <c r="J234" s="1">
        <v>67800.0</v>
      </c>
      <c r="K234" s="1">
        <v>7800.0</v>
      </c>
      <c r="L234" s="1" t="s">
        <v>468</v>
      </c>
      <c r="M234" s="1" t="s">
        <v>759</v>
      </c>
      <c r="N234" s="1" t="s">
        <v>739</v>
      </c>
    </row>
    <row r="235">
      <c r="A235" s="44">
        <v>45141.365814537035</v>
      </c>
      <c r="B235" s="1" t="s">
        <v>760</v>
      </c>
      <c r="C235" s="1" t="s">
        <v>464</v>
      </c>
      <c r="D235" s="1">
        <v>3.00036035E8</v>
      </c>
      <c r="F235" s="45">
        <v>42213.0</v>
      </c>
      <c r="G235" s="1" t="s">
        <v>23</v>
      </c>
      <c r="H235" s="1" t="s">
        <v>16</v>
      </c>
      <c r="J235" s="5">
        <v>11300.0</v>
      </c>
      <c r="K235" s="5">
        <v>1300.0</v>
      </c>
      <c r="L235" s="1" t="s">
        <v>466</v>
      </c>
      <c r="M235" s="1" t="s">
        <v>701</v>
      </c>
      <c r="N235" s="1" t="s">
        <v>761</v>
      </c>
    </row>
    <row r="236">
      <c r="A236" s="44">
        <v>45141.365860011574</v>
      </c>
      <c r="B236" s="1" t="s">
        <v>762</v>
      </c>
      <c r="C236" s="1" t="s">
        <v>464</v>
      </c>
      <c r="F236" s="45">
        <v>43149.0</v>
      </c>
      <c r="G236" s="1" t="s">
        <v>23</v>
      </c>
      <c r="H236" s="1" t="s">
        <v>476</v>
      </c>
      <c r="J236" s="1">
        <v>13560.0</v>
      </c>
      <c r="K236" s="1">
        <v>1560.0</v>
      </c>
      <c r="L236" s="1" t="s">
        <v>468</v>
      </c>
      <c r="M236" s="1" t="s">
        <v>759</v>
      </c>
      <c r="N236" s="1" t="s">
        <v>739</v>
      </c>
    </row>
    <row r="237">
      <c r="A237" s="44">
        <v>45141.366764895836</v>
      </c>
      <c r="B237" s="1" t="s">
        <v>614</v>
      </c>
      <c r="C237" s="1" t="s">
        <v>464</v>
      </c>
      <c r="F237" s="45">
        <v>43149.0</v>
      </c>
      <c r="G237" s="1" t="s">
        <v>23</v>
      </c>
      <c r="H237" s="1" t="s">
        <v>497</v>
      </c>
      <c r="J237" s="1">
        <v>67122.0</v>
      </c>
      <c r="K237" s="1">
        <v>7722.0</v>
      </c>
      <c r="L237" s="1" t="s">
        <v>468</v>
      </c>
      <c r="M237" s="1" t="s">
        <v>759</v>
      </c>
      <c r="N237" s="1" t="s">
        <v>739</v>
      </c>
    </row>
    <row r="238">
      <c r="A238" s="44">
        <v>45141.367529641204</v>
      </c>
      <c r="B238" s="1" t="s">
        <v>763</v>
      </c>
      <c r="C238" s="1" t="s">
        <v>464</v>
      </c>
      <c r="F238" s="45">
        <v>43151.0</v>
      </c>
      <c r="G238" s="1" t="s">
        <v>23</v>
      </c>
      <c r="H238" s="1" t="s">
        <v>16</v>
      </c>
      <c r="J238" s="1">
        <v>5650.0</v>
      </c>
      <c r="K238" s="1">
        <v>650.0</v>
      </c>
      <c r="L238" s="1" t="s">
        <v>468</v>
      </c>
      <c r="M238" s="1" t="s">
        <v>764</v>
      </c>
      <c r="N238" s="1" t="s">
        <v>739</v>
      </c>
    </row>
    <row r="239">
      <c r="A239" s="44">
        <v>45141.36831844907</v>
      </c>
      <c r="B239" s="1" t="s">
        <v>765</v>
      </c>
      <c r="C239" s="1" t="s">
        <v>464</v>
      </c>
      <c r="D239" s="1">
        <v>6.01075869E8</v>
      </c>
      <c r="F239" s="45">
        <v>42198.0</v>
      </c>
      <c r="G239" s="1" t="s">
        <v>23</v>
      </c>
      <c r="H239" s="1" t="s">
        <v>16</v>
      </c>
      <c r="J239" s="5">
        <v>2260.0</v>
      </c>
      <c r="K239" s="1">
        <v>260.0</v>
      </c>
      <c r="L239" s="1" t="s">
        <v>468</v>
      </c>
      <c r="M239" s="1" t="s">
        <v>701</v>
      </c>
      <c r="N239" s="1" t="s">
        <v>761</v>
      </c>
    </row>
    <row r="240">
      <c r="A240" s="44">
        <v>45141.36868299769</v>
      </c>
      <c r="B240" s="1" t="s">
        <v>766</v>
      </c>
      <c r="C240" s="1" t="s">
        <v>464</v>
      </c>
      <c r="F240" s="45">
        <v>43149.0</v>
      </c>
      <c r="G240" s="1" t="s">
        <v>465</v>
      </c>
      <c r="H240" s="1" t="s">
        <v>16</v>
      </c>
      <c r="J240" s="1">
        <v>66754.0</v>
      </c>
      <c r="K240" s="1">
        <v>7679.0</v>
      </c>
      <c r="L240" s="1" t="s">
        <v>468</v>
      </c>
      <c r="M240" s="1" t="s">
        <v>759</v>
      </c>
      <c r="N240" s="1" t="s">
        <v>739</v>
      </c>
    </row>
    <row r="241">
      <c r="A241" s="44">
        <v>45141.36961167824</v>
      </c>
      <c r="B241" s="1" t="s">
        <v>652</v>
      </c>
      <c r="C241" s="1" t="s">
        <v>464</v>
      </c>
      <c r="F241" s="45">
        <v>43156.0</v>
      </c>
      <c r="G241" s="1" t="s">
        <v>465</v>
      </c>
      <c r="H241" s="1" t="s">
        <v>16</v>
      </c>
      <c r="J241" s="1">
        <v>8475.0</v>
      </c>
      <c r="K241" s="1">
        <v>975.0</v>
      </c>
      <c r="L241" s="1" t="s">
        <v>468</v>
      </c>
      <c r="M241" s="1" t="s">
        <v>767</v>
      </c>
      <c r="N241" s="1" t="s">
        <v>739</v>
      </c>
    </row>
    <row r="242">
      <c r="A242" s="44">
        <v>45141.37050619213</v>
      </c>
      <c r="B242" s="1" t="s">
        <v>768</v>
      </c>
      <c r="C242" s="1" t="s">
        <v>464</v>
      </c>
      <c r="F242" s="45">
        <v>43156.0</v>
      </c>
      <c r="G242" s="1" t="s">
        <v>23</v>
      </c>
      <c r="H242" s="1" t="s">
        <v>476</v>
      </c>
      <c r="J242" s="1">
        <v>10170.0</v>
      </c>
      <c r="K242" s="1">
        <v>1170.0</v>
      </c>
      <c r="L242" s="1" t="s">
        <v>468</v>
      </c>
      <c r="M242" s="1" t="s">
        <v>767</v>
      </c>
      <c r="N242" s="1" t="s">
        <v>739</v>
      </c>
    </row>
    <row r="243">
      <c r="A243" s="44">
        <v>45141.37135961806</v>
      </c>
      <c r="B243" s="1" t="s">
        <v>769</v>
      </c>
      <c r="C243" s="1" t="s">
        <v>464</v>
      </c>
      <c r="F243" s="45">
        <v>43158.0</v>
      </c>
      <c r="G243" s="1" t="s">
        <v>23</v>
      </c>
      <c r="H243" s="1" t="s">
        <v>476</v>
      </c>
      <c r="J243" s="1">
        <v>11300.0</v>
      </c>
      <c r="K243" s="1">
        <v>1300.0</v>
      </c>
      <c r="L243" s="1" t="s">
        <v>468</v>
      </c>
      <c r="M243" s="1" t="s">
        <v>770</v>
      </c>
      <c r="N243" s="1" t="s">
        <v>739</v>
      </c>
    </row>
    <row r="244">
      <c r="A244" s="44">
        <v>45141.37136085649</v>
      </c>
      <c r="B244" s="1" t="s">
        <v>771</v>
      </c>
      <c r="C244" s="1" t="s">
        <v>464</v>
      </c>
      <c r="D244" s="1">
        <v>3.00470671E8</v>
      </c>
      <c r="F244" s="45">
        <v>42236.0</v>
      </c>
      <c r="G244" s="1" t="s">
        <v>465</v>
      </c>
      <c r="H244" s="1" t="s">
        <v>497</v>
      </c>
      <c r="J244" s="46">
        <v>88495.65</v>
      </c>
      <c r="K244" s="46">
        <v>11504.5</v>
      </c>
      <c r="L244" s="1" t="s">
        <v>466</v>
      </c>
      <c r="M244" s="1" t="s">
        <v>701</v>
      </c>
      <c r="N244" s="1" t="s">
        <v>761</v>
      </c>
    </row>
    <row r="245">
      <c r="A245" s="44">
        <v>45141.37257299769</v>
      </c>
      <c r="B245" s="1" t="s">
        <v>772</v>
      </c>
      <c r="C245" s="1" t="s">
        <v>464</v>
      </c>
      <c r="F245" s="45">
        <v>43166.0</v>
      </c>
      <c r="G245" s="1" t="s">
        <v>465</v>
      </c>
      <c r="H245" s="1" t="s">
        <v>773</v>
      </c>
      <c r="J245" s="1">
        <v>72250.0</v>
      </c>
      <c r="K245" s="1">
        <v>9392.5</v>
      </c>
      <c r="L245" s="1" t="s">
        <v>468</v>
      </c>
      <c r="M245" s="1" t="s">
        <v>774</v>
      </c>
      <c r="N245" s="1" t="s">
        <v>739</v>
      </c>
    </row>
    <row r="246">
      <c r="A246" s="44">
        <v>45141.372876203706</v>
      </c>
      <c r="B246" s="1" t="s">
        <v>771</v>
      </c>
      <c r="C246" s="1" t="s">
        <v>464</v>
      </c>
      <c r="D246" s="1">
        <v>3.00470671E8</v>
      </c>
      <c r="F246" s="45">
        <v>42218.0</v>
      </c>
      <c r="G246" s="1" t="s">
        <v>465</v>
      </c>
      <c r="H246" s="1" t="s">
        <v>476</v>
      </c>
      <c r="J246" s="46">
        <v>44247.8</v>
      </c>
      <c r="K246" s="46">
        <v>5752.2</v>
      </c>
      <c r="L246" s="1" t="s">
        <v>466</v>
      </c>
      <c r="M246" s="1" t="s">
        <v>701</v>
      </c>
      <c r="N246" s="1" t="s">
        <v>761</v>
      </c>
    </row>
    <row r="247">
      <c r="A247" s="44">
        <v>45141.37320236111</v>
      </c>
      <c r="B247" s="1" t="s">
        <v>775</v>
      </c>
      <c r="C247" s="1" t="s">
        <v>464</v>
      </c>
      <c r="F247" s="45">
        <v>43166.0</v>
      </c>
      <c r="G247" s="1" t="s">
        <v>23</v>
      </c>
      <c r="H247" s="1" t="s">
        <v>16</v>
      </c>
      <c r="J247" s="1">
        <v>1469.0</v>
      </c>
      <c r="K247" s="1">
        <v>169.0</v>
      </c>
      <c r="L247" s="1" t="s">
        <v>468</v>
      </c>
      <c r="M247" s="1" t="s">
        <v>774</v>
      </c>
      <c r="N247" s="1" t="s">
        <v>739</v>
      </c>
    </row>
    <row r="248">
      <c r="A248" s="44">
        <v>45141.37402096065</v>
      </c>
      <c r="B248" s="1" t="s">
        <v>727</v>
      </c>
      <c r="C248" s="1" t="s">
        <v>464</v>
      </c>
      <c r="F248" s="45">
        <v>43174.0</v>
      </c>
      <c r="G248" s="1" t="s">
        <v>465</v>
      </c>
      <c r="H248" s="1" t="s">
        <v>476</v>
      </c>
      <c r="J248" s="1">
        <v>13560.0</v>
      </c>
      <c r="K248" s="1">
        <v>1560.0</v>
      </c>
      <c r="L248" s="1" t="s">
        <v>468</v>
      </c>
      <c r="M248" s="1" t="s">
        <v>776</v>
      </c>
      <c r="N248" s="1" t="s">
        <v>739</v>
      </c>
    </row>
    <row r="249">
      <c r="A249" s="44">
        <v>45141.37475756944</v>
      </c>
      <c r="B249" s="1" t="s">
        <v>777</v>
      </c>
      <c r="C249" s="1" t="s">
        <v>464</v>
      </c>
      <c r="D249" s="1">
        <v>3.00473403E8</v>
      </c>
      <c r="F249" s="45">
        <v>42223.0</v>
      </c>
      <c r="G249" s="1" t="s">
        <v>23</v>
      </c>
      <c r="H249" s="1" t="s">
        <v>476</v>
      </c>
      <c r="J249" s="5">
        <v>13560.0</v>
      </c>
      <c r="K249" s="5">
        <v>1560.0</v>
      </c>
      <c r="L249" s="1" t="s">
        <v>466</v>
      </c>
      <c r="M249" s="1" t="s">
        <v>701</v>
      </c>
      <c r="N249" s="1" t="s">
        <v>761</v>
      </c>
    </row>
    <row r="250">
      <c r="A250" s="44">
        <v>45141.37503052084</v>
      </c>
      <c r="B250" s="1" t="s">
        <v>778</v>
      </c>
      <c r="C250" s="1" t="s">
        <v>464</v>
      </c>
      <c r="F250" s="45">
        <v>43181.0</v>
      </c>
      <c r="G250" s="1" t="s">
        <v>465</v>
      </c>
      <c r="H250" s="1" t="s">
        <v>779</v>
      </c>
      <c r="J250" s="1">
        <v>289000.0</v>
      </c>
      <c r="K250" s="1">
        <v>36560.0</v>
      </c>
      <c r="L250" s="1" t="s">
        <v>468</v>
      </c>
      <c r="M250" s="1" t="s">
        <v>780</v>
      </c>
      <c r="N250" s="1" t="s">
        <v>739</v>
      </c>
    </row>
    <row r="251">
      <c r="A251" s="44">
        <v>45141.376508553236</v>
      </c>
      <c r="B251" s="1" t="s">
        <v>781</v>
      </c>
      <c r="C251" s="1" t="s">
        <v>464</v>
      </c>
      <c r="F251" s="45">
        <v>43180.0</v>
      </c>
      <c r="G251" s="1" t="s">
        <v>465</v>
      </c>
      <c r="H251" s="1" t="s">
        <v>686</v>
      </c>
      <c r="J251" s="1">
        <v>11300.0</v>
      </c>
      <c r="K251" s="1">
        <v>1300.0</v>
      </c>
      <c r="L251" s="1" t="s">
        <v>468</v>
      </c>
      <c r="M251" s="1" t="s">
        <v>780</v>
      </c>
      <c r="N251" s="1" t="s">
        <v>739</v>
      </c>
    </row>
    <row r="252">
      <c r="A252" s="44">
        <v>45141.37699295139</v>
      </c>
      <c r="B252" s="1" t="s">
        <v>782</v>
      </c>
      <c r="C252" s="1" t="s">
        <v>464</v>
      </c>
      <c r="D252" s="1">
        <v>3.05257064E8</v>
      </c>
      <c r="F252" s="45">
        <v>42225.0</v>
      </c>
      <c r="G252" s="1" t="s">
        <v>23</v>
      </c>
      <c r="H252" s="1" t="s">
        <v>476</v>
      </c>
      <c r="J252" s="5">
        <v>7910.0</v>
      </c>
      <c r="K252" s="1">
        <v>910.0</v>
      </c>
      <c r="L252" s="1" t="s">
        <v>466</v>
      </c>
      <c r="M252" s="1" t="s">
        <v>701</v>
      </c>
      <c r="N252" s="1" t="s">
        <v>761</v>
      </c>
    </row>
    <row r="253">
      <c r="A253" s="44">
        <v>45141.3772075</v>
      </c>
      <c r="B253" s="1" t="s">
        <v>783</v>
      </c>
      <c r="C253" s="1" t="s">
        <v>464</v>
      </c>
      <c r="F253" s="45">
        <v>43188.0</v>
      </c>
      <c r="G253" s="1" t="s">
        <v>23</v>
      </c>
      <c r="H253" s="1" t="s">
        <v>530</v>
      </c>
      <c r="J253" s="1">
        <v>16950.0</v>
      </c>
      <c r="K253" s="1">
        <v>1950.0</v>
      </c>
      <c r="L253" s="1" t="s">
        <v>468</v>
      </c>
      <c r="M253" s="1" t="s">
        <v>784</v>
      </c>
      <c r="N253" s="1" t="s">
        <v>739</v>
      </c>
    </row>
    <row r="254">
      <c r="A254" s="44">
        <v>45141.37794857639</v>
      </c>
      <c r="B254" s="1" t="s">
        <v>607</v>
      </c>
      <c r="C254" s="1" t="s">
        <v>464</v>
      </c>
      <c r="F254" s="45">
        <v>43200.0</v>
      </c>
      <c r="G254" s="1" t="s">
        <v>23</v>
      </c>
      <c r="H254" s="1" t="s">
        <v>497</v>
      </c>
      <c r="J254" s="1">
        <v>45200.0</v>
      </c>
      <c r="K254" s="1">
        <v>5200.0</v>
      </c>
      <c r="L254" s="1" t="s">
        <v>468</v>
      </c>
      <c r="M254" s="1" t="s">
        <v>785</v>
      </c>
      <c r="N254" s="1" t="s">
        <v>739</v>
      </c>
    </row>
    <row r="255">
      <c r="A255" s="44">
        <v>45141.37911893519</v>
      </c>
      <c r="B255" s="1" t="s">
        <v>660</v>
      </c>
      <c r="C255" s="1" t="s">
        <v>464</v>
      </c>
      <c r="D255" s="1">
        <v>3.02850583E8</v>
      </c>
      <c r="F255" s="45">
        <v>42227.0</v>
      </c>
      <c r="G255" s="1" t="s">
        <v>465</v>
      </c>
      <c r="H255" s="1" t="s">
        <v>476</v>
      </c>
      <c r="J255" s="5">
        <v>2260.0</v>
      </c>
      <c r="K255" s="1">
        <v>260.0</v>
      </c>
      <c r="L255" s="1" t="s">
        <v>468</v>
      </c>
      <c r="M255" s="1" t="s">
        <v>701</v>
      </c>
      <c r="N255" s="1" t="s">
        <v>761</v>
      </c>
    </row>
    <row r="256">
      <c r="A256" s="44">
        <v>45141.37978604167</v>
      </c>
      <c r="B256" s="1" t="s">
        <v>629</v>
      </c>
      <c r="C256" s="1" t="s">
        <v>464</v>
      </c>
      <c r="D256" s="1">
        <v>3.05227856E8</v>
      </c>
      <c r="F256" s="45">
        <v>43206.0</v>
      </c>
      <c r="G256" s="1" t="s">
        <v>465</v>
      </c>
      <c r="H256" s="1" t="s">
        <v>476</v>
      </c>
      <c r="J256" s="1">
        <v>10400.0</v>
      </c>
      <c r="K256" s="1">
        <v>1352.0</v>
      </c>
      <c r="L256" s="1" t="s">
        <v>468</v>
      </c>
      <c r="M256" s="1" t="s">
        <v>786</v>
      </c>
      <c r="N256" s="1" t="s">
        <v>739</v>
      </c>
    </row>
    <row r="257">
      <c r="A257" s="44">
        <v>45141.380525879635</v>
      </c>
      <c r="B257" s="1" t="s">
        <v>54</v>
      </c>
      <c r="C257" s="1" t="s">
        <v>464</v>
      </c>
      <c r="D257" s="1">
        <v>3.00037935E8</v>
      </c>
      <c r="F257" s="45">
        <v>43207.0</v>
      </c>
      <c r="G257" s="1" t="s">
        <v>23</v>
      </c>
      <c r="H257" s="1" t="s">
        <v>476</v>
      </c>
      <c r="J257" s="1">
        <v>3830.7</v>
      </c>
      <c r="K257" s="1">
        <v>440.7</v>
      </c>
      <c r="L257" s="1" t="s">
        <v>468</v>
      </c>
      <c r="M257" s="1" t="s">
        <v>787</v>
      </c>
      <c r="N257" s="1" t="s">
        <v>739</v>
      </c>
    </row>
    <row r="258">
      <c r="A258" s="44">
        <v>45141.3808216551</v>
      </c>
      <c r="B258" s="1" t="s">
        <v>463</v>
      </c>
      <c r="C258" s="1" t="s">
        <v>464</v>
      </c>
      <c r="D258" s="1">
        <v>3.01536236E8</v>
      </c>
      <c r="F258" s="45">
        <v>42229.0</v>
      </c>
      <c r="G258" s="1" t="s">
        <v>23</v>
      </c>
      <c r="H258" s="1" t="s">
        <v>484</v>
      </c>
      <c r="J258" s="46">
        <v>29476.05</v>
      </c>
      <c r="K258" s="1">
        <v>3391.05</v>
      </c>
      <c r="L258" s="1" t="s">
        <v>466</v>
      </c>
      <c r="M258" s="1" t="s">
        <v>701</v>
      </c>
      <c r="N258" s="1" t="s">
        <v>761</v>
      </c>
    </row>
    <row r="259">
      <c r="A259" s="44">
        <v>45141.38129506944</v>
      </c>
      <c r="B259" s="1" t="s">
        <v>524</v>
      </c>
      <c r="C259" s="1" t="s">
        <v>464</v>
      </c>
      <c r="D259" s="1">
        <v>3.02429949E8</v>
      </c>
      <c r="F259" s="45">
        <v>43207.0</v>
      </c>
      <c r="G259" s="1" t="s">
        <v>23</v>
      </c>
      <c r="H259" s="1" t="s">
        <v>476</v>
      </c>
      <c r="J259" s="1">
        <v>3830.7</v>
      </c>
      <c r="K259" s="1">
        <v>440.7</v>
      </c>
      <c r="L259" s="1" t="s">
        <v>468</v>
      </c>
      <c r="M259" s="1" t="s">
        <v>787</v>
      </c>
      <c r="N259" s="1" t="s">
        <v>739</v>
      </c>
    </row>
    <row r="260">
      <c r="A260" s="44">
        <v>45141.38210491899</v>
      </c>
      <c r="B260" s="1" t="s">
        <v>523</v>
      </c>
      <c r="C260" s="1" t="s">
        <v>464</v>
      </c>
      <c r="D260" s="1">
        <v>3.02150595E8</v>
      </c>
      <c r="F260" s="45">
        <v>43207.0</v>
      </c>
      <c r="G260" s="1" t="s">
        <v>23</v>
      </c>
      <c r="H260" s="1" t="s">
        <v>476</v>
      </c>
      <c r="J260" s="1">
        <v>3830.7</v>
      </c>
      <c r="K260" s="1">
        <v>440.7</v>
      </c>
      <c r="L260" s="1" t="s">
        <v>468</v>
      </c>
      <c r="M260" s="1" t="s">
        <v>787</v>
      </c>
      <c r="N260" s="1" t="s">
        <v>739</v>
      </c>
    </row>
    <row r="261">
      <c r="A261" s="44">
        <v>45141.38298744213</v>
      </c>
      <c r="B261" s="1" t="s">
        <v>582</v>
      </c>
      <c r="C261" s="1" t="s">
        <v>464</v>
      </c>
      <c r="D261" s="1">
        <v>6.02231912E8</v>
      </c>
      <c r="F261" s="45">
        <v>43207.0</v>
      </c>
      <c r="G261" s="1" t="s">
        <v>23</v>
      </c>
      <c r="H261" s="1" t="s">
        <v>476</v>
      </c>
      <c r="J261" s="1">
        <v>3830.7</v>
      </c>
      <c r="K261" s="1">
        <v>440.7</v>
      </c>
      <c r="L261" s="1" t="s">
        <v>468</v>
      </c>
      <c r="M261" s="1" t="s">
        <v>787</v>
      </c>
      <c r="N261" s="1" t="s">
        <v>739</v>
      </c>
    </row>
    <row r="262">
      <c r="A262" s="44">
        <v>45141.38386392361</v>
      </c>
      <c r="B262" s="1" t="s">
        <v>777</v>
      </c>
      <c r="C262" s="1" t="s">
        <v>464</v>
      </c>
      <c r="D262" s="1">
        <v>3.00473403E8</v>
      </c>
      <c r="F262" s="45">
        <v>42234.0</v>
      </c>
      <c r="G262" s="1" t="s">
        <v>23</v>
      </c>
      <c r="H262" s="1" t="s">
        <v>484</v>
      </c>
      <c r="J262" s="5">
        <v>8475.0</v>
      </c>
      <c r="K262" s="1">
        <v>975.0</v>
      </c>
      <c r="L262" s="1" t="s">
        <v>466</v>
      </c>
      <c r="M262" s="1" t="s">
        <v>701</v>
      </c>
      <c r="N262" s="1" t="s">
        <v>761</v>
      </c>
    </row>
    <row r="263">
      <c r="A263" s="44">
        <v>45141.385299409725</v>
      </c>
      <c r="B263" s="1" t="s">
        <v>788</v>
      </c>
      <c r="C263" s="1" t="s">
        <v>464</v>
      </c>
      <c r="F263" s="45">
        <v>42237.0</v>
      </c>
      <c r="G263" s="1" t="s">
        <v>465</v>
      </c>
      <c r="H263" s="1" t="s">
        <v>476</v>
      </c>
      <c r="J263" s="5">
        <v>6780.0</v>
      </c>
      <c r="K263" s="1">
        <v>780.0</v>
      </c>
      <c r="L263" s="1" t="s">
        <v>466</v>
      </c>
      <c r="M263" s="1" t="s">
        <v>701</v>
      </c>
      <c r="N263" s="1" t="s">
        <v>761</v>
      </c>
    </row>
    <row r="264">
      <c r="A264" s="44">
        <v>45141.386820590276</v>
      </c>
      <c r="B264" s="1" t="s">
        <v>777</v>
      </c>
      <c r="C264" s="1" t="s">
        <v>464</v>
      </c>
      <c r="D264" s="1">
        <v>3.00473403E8</v>
      </c>
      <c r="F264" s="45">
        <v>42272.0</v>
      </c>
      <c r="G264" s="1" t="s">
        <v>23</v>
      </c>
      <c r="H264" s="1" t="s">
        <v>16</v>
      </c>
      <c r="J264" s="5">
        <v>9040.0</v>
      </c>
      <c r="K264" s="5">
        <v>1040.0</v>
      </c>
      <c r="L264" s="1" t="s">
        <v>466</v>
      </c>
      <c r="M264" s="1" t="s">
        <v>701</v>
      </c>
      <c r="N264" s="1" t="s">
        <v>761</v>
      </c>
    </row>
    <row r="265">
      <c r="A265" s="44">
        <v>45141.388637881944</v>
      </c>
      <c r="B265" s="1" t="s">
        <v>789</v>
      </c>
      <c r="C265" s="1" t="s">
        <v>464</v>
      </c>
      <c r="D265" s="1">
        <v>3.01327066E8</v>
      </c>
      <c r="F265" s="45">
        <v>42274.0</v>
      </c>
      <c r="G265" s="1" t="s">
        <v>23</v>
      </c>
      <c r="H265" s="1" t="s">
        <v>476</v>
      </c>
      <c r="J265" s="5">
        <v>6780.0</v>
      </c>
      <c r="K265" s="1">
        <v>780.0</v>
      </c>
      <c r="L265" s="1" t="s">
        <v>466</v>
      </c>
      <c r="M265" s="1" t="s">
        <v>701</v>
      </c>
      <c r="N265" s="1" t="s">
        <v>761</v>
      </c>
    </row>
    <row r="266">
      <c r="A266" s="44">
        <v>45141.39030060185</v>
      </c>
      <c r="B266" s="1" t="s">
        <v>475</v>
      </c>
      <c r="C266" s="1" t="s">
        <v>464</v>
      </c>
      <c r="D266" s="1">
        <v>3.00067976E8</v>
      </c>
      <c r="F266" s="45">
        <v>42281.0</v>
      </c>
      <c r="G266" s="1" t="s">
        <v>23</v>
      </c>
      <c r="H266" s="1" t="s">
        <v>790</v>
      </c>
      <c r="J266" s="5">
        <v>36160.0</v>
      </c>
      <c r="K266" s="5">
        <v>4160.0</v>
      </c>
      <c r="L266" s="1" t="s">
        <v>466</v>
      </c>
      <c r="M266" s="1" t="s">
        <v>701</v>
      </c>
      <c r="N266" s="1" t="s">
        <v>761</v>
      </c>
    </row>
    <row r="267">
      <c r="A267" s="44">
        <v>45141.3914877662</v>
      </c>
      <c r="B267" s="1" t="s">
        <v>791</v>
      </c>
      <c r="C267" s="1" t="s">
        <v>464</v>
      </c>
      <c r="D267" s="1">
        <v>3.00016965E8</v>
      </c>
      <c r="F267" s="45">
        <v>42282.0</v>
      </c>
      <c r="G267" s="1" t="s">
        <v>23</v>
      </c>
      <c r="H267" s="1" t="s">
        <v>476</v>
      </c>
      <c r="J267" s="5">
        <v>13560.0</v>
      </c>
      <c r="K267" s="5">
        <v>1560.0</v>
      </c>
      <c r="L267" s="1" t="s">
        <v>466</v>
      </c>
      <c r="M267" s="1" t="s">
        <v>701</v>
      </c>
      <c r="N267" s="1" t="s">
        <v>761</v>
      </c>
    </row>
    <row r="268">
      <c r="A268" s="44">
        <v>45141.3942028125</v>
      </c>
      <c r="B268" s="1" t="s">
        <v>792</v>
      </c>
      <c r="C268" s="1" t="s">
        <v>464</v>
      </c>
      <c r="F268" s="45">
        <v>43114.0</v>
      </c>
      <c r="G268" s="1" t="s">
        <v>465</v>
      </c>
      <c r="H268" s="1" t="s">
        <v>793</v>
      </c>
      <c r="J268" s="1">
        <v>289000.0</v>
      </c>
      <c r="K268" s="1">
        <v>37570.0</v>
      </c>
      <c r="L268" s="1" t="s">
        <v>468</v>
      </c>
      <c r="M268" s="1" t="s">
        <v>794</v>
      </c>
      <c r="N268" s="1" t="s">
        <v>739</v>
      </c>
    </row>
    <row r="269">
      <c r="A269" s="44">
        <v>45141.39422256945</v>
      </c>
      <c r="B269" s="1" t="s">
        <v>791</v>
      </c>
      <c r="C269" s="1" t="s">
        <v>464</v>
      </c>
      <c r="D269" s="1">
        <v>3.00016965E8</v>
      </c>
      <c r="F269" s="45">
        <v>42282.0</v>
      </c>
      <c r="G269" s="1" t="s">
        <v>23</v>
      </c>
      <c r="H269" s="1" t="s">
        <v>16</v>
      </c>
      <c r="J269" s="1">
        <v>13560.0</v>
      </c>
      <c r="K269" s="1">
        <v>1560.0</v>
      </c>
      <c r="L269" s="1" t="s">
        <v>466</v>
      </c>
      <c r="M269" s="1" t="s">
        <v>701</v>
      </c>
      <c r="N269" s="1" t="s">
        <v>761</v>
      </c>
    </row>
    <row r="270">
      <c r="A270" s="44">
        <v>45141.3949881713</v>
      </c>
      <c r="B270" s="1" t="s">
        <v>643</v>
      </c>
      <c r="C270" s="1" t="s">
        <v>464</v>
      </c>
      <c r="F270" s="45">
        <v>43234.0</v>
      </c>
      <c r="G270" s="1" t="s">
        <v>465</v>
      </c>
      <c r="H270" s="1" t="s">
        <v>476</v>
      </c>
      <c r="J270" s="1">
        <v>11865.0</v>
      </c>
      <c r="K270" s="1">
        <v>1365.0</v>
      </c>
      <c r="L270" s="1" t="s">
        <v>468</v>
      </c>
      <c r="M270" s="1" t="s">
        <v>795</v>
      </c>
      <c r="N270" s="1" t="s">
        <v>739</v>
      </c>
    </row>
    <row r="271">
      <c r="A271" s="44">
        <v>45141.39604603009</v>
      </c>
      <c r="B271" s="1" t="s">
        <v>796</v>
      </c>
      <c r="C271" s="1" t="s">
        <v>464</v>
      </c>
      <c r="F271" s="45">
        <v>43240.0</v>
      </c>
      <c r="G271" s="1" t="s">
        <v>465</v>
      </c>
      <c r="H271" s="1" t="s">
        <v>793</v>
      </c>
      <c r="J271" s="1">
        <v>305999.99</v>
      </c>
      <c r="K271" s="1">
        <v>35203.53</v>
      </c>
      <c r="L271" s="1" t="s">
        <v>468</v>
      </c>
      <c r="M271" s="1" t="s">
        <v>797</v>
      </c>
      <c r="N271" s="1" t="s">
        <v>739</v>
      </c>
    </row>
    <row r="272">
      <c r="A272" s="44">
        <v>45141.39636435185</v>
      </c>
      <c r="B272" s="1" t="s">
        <v>791</v>
      </c>
      <c r="C272" s="1" t="s">
        <v>464</v>
      </c>
      <c r="D272" s="1">
        <v>3.00016965E8</v>
      </c>
      <c r="F272" s="45">
        <v>42285.0</v>
      </c>
      <c r="G272" s="1" t="s">
        <v>23</v>
      </c>
      <c r="H272" s="1" t="s">
        <v>16</v>
      </c>
      <c r="I272" s="1">
        <v>1000.0</v>
      </c>
      <c r="J272" s="1">
        <v>5650.0</v>
      </c>
      <c r="K272" s="1">
        <v>650.0</v>
      </c>
      <c r="L272" s="1" t="s">
        <v>466</v>
      </c>
      <c r="M272" s="1" t="s">
        <v>701</v>
      </c>
      <c r="N272" s="1" t="s">
        <v>761</v>
      </c>
    </row>
    <row r="273">
      <c r="A273" s="44">
        <v>45141.39681769676</v>
      </c>
      <c r="B273" s="1" t="s">
        <v>792</v>
      </c>
      <c r="C273" s="1" t="s">
        <v>464</v>
      </c>
      <c r="F273" s="45">
        <v>43241.0</v>
      </c>
      <c r="G273" s="1" t="s">
        <v>465</v>
      </c>
      <c r="H273" s="1" t="s">
        <v>793</v>
      </c>
      <c r="J273" s="1">
        <v>288999.99</v>
      </c>
      <c r="K273" s="1">
        <v>33247.78</v>
      </c>
      <c r="L273" s="1" t="s">
        <v>468</v>
      </c>
      <c r="M273" s="1" t="s">
        <v>505</v>
      </c>
      <c r="N273" s="1" t="s">
        <v>739</v>
      </c>
    </row>
    <row r="274">
      <c r="A274" s="44">
        <v>45141.39755184027</v>
      </c>
      <c r="B274" s="1" t="s">
        <v>652</v>
      </c>
      <c r="C274" s="1" t="s">
        <v>464</v>
      </c>
      <c r="F274" s="45">
        <v>43269.0</v>
      </c>
      <c r="G274" s="1" t="s">
        <v>465</v>
      </c>
      <c r="H274" s="1" t="s">
        <v>476</v>
      </c>
      <c r="J274" s="1">
        <v>16950.0</v>
      </c>
      <c r="K274" s="1">
        <v>1950.0</v>
      </c>
      <c r="L274" s="1" t="s">
        <v>468</v>
      </c>
      <c r="M274" s="1" t="s">
        <v>798</v>
      </c>
      <c r="N274" s="1" t="s">
        <v>739</v>
      </c>
    </row>
    <row r="275">
      <c r="A275" s="44">
        <v>45141.39810457176</v>
      </c>
      <c r="B275" s="1" t="s">
        <v>652</v>
      </c>
      <c r="C275" s="1" t="s">
        <v>464</v>
      </c>
      <c r="D275" s="1">
        <v>3.00016862E8</v>
      </c>
      <c r="F275" s="45">
        <v>42292.0</v>
      </c>
      <c r="G275" s="1" t="s">
        <v>465</v>
      </c>
      <c r="H275" s="1" t="s">
        <v>799</v>
      </c>
      <c r="J275" s="1">
        <v>31640.0</v>
      </c>
      <c r="K275" s="1">
        <v>3640.0</v>
      </c>
      <c r="L275" s="1" t="s">
        <v>466</v>
      </c>
      <c r="M275" s="1" t="s">
        <v>701</v>
      </c>
      <c r="N275" s="1" t="s">
        <v>761</v>
      </c>
    </row>
    <row r="276">
      <c r="A276" s="44">
        <v>45141.3982569213</v>
      </c>
      <c r="B276" s="1" t="s">
        <v>213</v>
      </c>
      <c r="C276" s="1" t="s">
        <v>464</v>
      </c>
      <c r="F276" s="45">
        <v>43276.0</v>
      </c>
      <c r="G276" s="1" t="s">
        <v>23</v>
      </c>
      <c r="H276" s="1" t="s">
        <v>476</v>
      </c>
      <c r="J276" s="1">
        <v>12752.0</v>
      </c>
      <c r="K276" s="1">
        <v>1352.0</v>
      </c>
      <c r="L276" s="1" t="s">
        <v>468</v>
      </c>
      <c r="M276" s="1" t="s">
        <v>579</v>
      </c>
      <c r="N276" s="1" t="s">
        <v>739</v>
      </c>
    </row>
    <row r="277">
      <c r="A277" s="44">
        <v>45141.39940041667</v>
      </c>
      <c r="B277" s="1" t="s">
        <v>800</v>
      </c>
      <c r="C277" s="1" t="s">
        <v>464</v>
      </c>
      <c r="D277" s="1">
        <v>3.00470671E8</v>
      </c>
      <c r="F277" s="45">
        <v>43284.0</v>
      </c>
      <c r="G277" s="1" t="s">
        <v>465</v>
      </c>
      <c r="H277" s="1" t="s">
        <v>476</v>
      </c>
      <c r="J277" s="1">
        <v>56500.0</v>
      </c>
      <c r="K277" s="1">
        <v>6500.0</v>
      </c>
      <c r="L277" s="1" t="s">
        <v>468</v>
      </c>
      <c r="M277" s="1" t="s">
        <v>801</v>
      </c>
      <c r="N277" s="1" t="s">
        <v>739</v>
      </c>
    </row>
    <row r="278">
      <c r="A278" s="44">
        <v>45141.399672326384</v>
      </c>
      <c r="B278" s="1" t="s">
        <v>802</v>
      </c>
      <c r="C278" s="1" t="s">
        <v>464</v>
      </c>
      <c r="D278" s="1">
        <v>3.00839131E8</v>
      </c>
      <c r="F278" s="45">
        <v>42293.0</v>
      </c>
      <c r="G278" s="1" t="s">
        <v>465</v>
      </c>
      <c r="H278" s="1" t="s">
        <v>497</v>
      </c>
      <c r="J278" s="1">
        <v>28250.0</v>
      </c>
      <c r="K278" s="1">
        <v>3250.0</v>
      </c>
      <c r="L278" s="1" t="s">
        <v>466</v>
      </c>
      <c r="M278" s="1" t="s">
        <v>701</v>
      </c>
      <c r="N278" s="1" t="s">
        <v>761</v>
      </c>
    </row>
    <row r="279">
      <c r="A279" s="44">
        <v>45141.400347083334</v>
      </c>
      <c r="B279" s="1" t="s">
        <v>800</v>
      </c>
      <c r="C279" s="1" t="s">
        <v>464</v>
      </c>
      <c r="D279" s="1">
        <v>3.00470671E8</v>
      </c>
      <c r="F279" s="45">
        <v>43284.0</v>
      </c>
      <c r="G279" s="1" t="s">
        <v>465</v>
      </c>
      <c r="H279" s="1" t="s">
        <v>476</v>
      </c>
      <c r="J279" s="1">
        <v>56500.0</v>
      </c>
      <c r="K279" s="1">
        <v>6500.0</v>
      </c>
      <c r="L279" s="1" t="s">
        <v>468</v>
      </c>
      <c r="M279" s="1" t="s">
        <v>801</v>
      </c>
      <c r="N279" s="1" t="s">
        <v>739</v>
      </c>
    </row>
    <row r="280">
      <c r="A280" s="44">
        <v>45141.40096796297</v>
      </c>
      <c r="B280" s="1" t="s">
        <v>243</v>
      </c>
      <c r="C280" s="1" t="s">
        <v>464</v>
      </c>
      <c r="F280" s="45">
        <v>43284.0</v>
      </c>
      <c r="G280" s="1" t="s">
        <v>23</v>
      </c>
      <c r="H280" s="1" t="s">
        <v>686</v>
      </c>
      <c r="J280" s="1">
        <v>11300.0</v>
      </c>
      <c r="K280" s="1">
        <v>1300.0</v>
      </c>
      <c r="L280" s="1" t="s">
        <v>468</v>
      </c>
      <c r="M280" s="1" t="s">
        <v>801</v>
      </c>
      <c r="N280" s="1" t="s">
        <v>739</v>
      </c>
    </row>
    <row r="281">
      <c r="A281" s="44">
        <v>45141.40165730324</v>
      </c>
      <c r="B281" s="1" t="s">
        <v>721</v>
      </c>
      <c r="C281" s="1" t="s">
        <v>464</v>
      </c>
      <c r="D281" s="1">
        <v>3.05600874E8</v>
      </c>
      <c r="F281" s="45">
        <v>42295.0</v>
      </c>
      <c r="G281" s="1" t="s">
        <v>23</v>
      </c>
      <c r="H281" s="1" t="s">
        <v>803</v>
      </c>
      <c r="J281" s="1">
        <v>28250.0</v>
      </c>
      <c r="K281" s="1">
        <v>3250.0</v>
      </c>
      <c r="L281" s="1" t="s">
        <v>466</v>
      </c>
      <c r="M281" s="1" t="s">
        <v>701</v>
      </c>
      <c r="N281" s="1" t="s">
        <v>761</v>
      </c>
    </row>
    <row r="282">
      <c r="A282" s="44">
        <v>45141.40192108796</v>
      </c>
      <c r="B282" s="1" t="s">
        <v>804</v>
      </c>
      <c r="C282" s="1" t="s">
        <v>464</v>
      </c>
      <c r="F282" s="45">
        <v>43294.0</v>
      </c>
      <c r="G282" s="1" t="s">
        <v>465</v>
      </c>
      <c r="H282" s="1" t="s">
        <v>476</v>
      </c>
      <c r="J282" s="1">
        <v>79999.0</v>
      </c>
      <c r="K282" s="1">
        <v>9263.0</v>
      </c>
      <c r="L282" s="1" t="s">
        <v>468</v>
      </c>
      <c r="M282" s="1" t="s">
        <v>805</v>
      </c>
      <c r="N282" s="1" t="s">
        <v>739</v>
      </c>
    </row>
    <row r="283">
      <c r="A283" s="44">
        <v>45141.40301829861</v>
      </c>
      <c r="B283" s="1" t="s">
        <v>219</v>
      </c>
      <c r="C283" s="1" t="s">
        <v>464</v>
      </c>
      <c r="F283" s="45">
        <v>43294.0</v>
      </c>
      <c r="G283" s="1" t="s">
        <v>465</v>
      </c>
      <c r="H283" s="1" t="s">
        <v>806</v>
      </c>
      <c r="J283" s="1">
        <v>59999.0</v>
      </c>
      <c r="K283" s="1">
        <v>6902.0</v>
      </c>
      <c r="L283" s="1" t="s">
        <v>468</v>
      </c>
      <c r="M283" s="1" t="s">
        <v>805</v>
      </c>
      <c r="N283" s="1" t="s">
        <v>739</v>
      </c>
    </row>
    <row r="284">
      <c r="A284" s="44">
        <v>45141.4035031713</v>
      </c>
      <c r="B284" s="1" t="s">
        <v>807</v>
      </c>
      <c r="C284" s="1" t="s">
        <v>464</v>
      </c>
      <c r="D284" s="1">
        <v>3.001922696E9</v>
      </c>
      <c r="F284" s="45">
        <v>42317.0</v>
      </c>
      <c r="G284" s="1" t="s">
        <v>23</v>
      </c>
      <c r="H284" s="1" t="s">
        <v>803</v>
      </c>
      <c r="J284" s="1">
        <v>28250.0</v>
      </c>
      <c r="K284" s="1">
        <v>3250.0</v>
      </c>
      <c r="L284" s="1" t="s">
        <v>466</v>
      </c>
      <c r="M284" s="1" t="s">
        <v>701</v>
      </c>
      <c r="N284" s="1" t="s">
        <v>761</v>
      </c>
    </row>
    <row r="285">
      <c r="A285" s="44">
        <v>45141.405019791666</v>
      </c>
      <c r="B285" s="1" t="s">
        <v>808</v>
      </c>
      <c r="C285" s="1" t="s">
        <v>464</v>
      </c>
      <c r="D285" s="1">
        <v>3.00212926E8</v>
      </c>
      <c r="F285" s="45">
        <v>42457.0</v>
      </c>
      <c r="G285" s="1" t="s">
        <v>23</v>
      </c>
      <c r="H285" s="1" t="s">
        <v>476</v>
      </c>
      <c r="J285" s="1">
        <v>3830.6</v>
      </c>
      <c r="K285" s="1">
        <v>440.6</v>
      </c>
      <c r="L285" s="1" t="s">
        <v>468</v>
      </c>
      <c r="M285" s="1" t="s">
        <v>501</v>
      </c>
      <c r="N285" s="1" t="s">
        <v>761</v>
      </c>
    </row>
    <row r="286">
      <c r="A286" s="44">
        <v>45141.40589116898</v>
      </c>
      <c r="B286" s="1" t="s">
        <v>809</v>
      </c>
      <c r="C286" s="1" t="s">
        <v>464</v>
      </c>
      <c r="D286" s="1">
        <v>3.0122679E8</v>
      </c>
      <c r="F286" s="45">
        <v>42447.0</v>
      </c>
      <c r="G286" s="1" t="s">
        <v>23</v>
      </c>
      <c r="H286" s="1" t="s">
        <v>476</v>
      </c>
      <c r="J286" s="1">
        <v>3830.7</v>
      </c>
      <c r="K286" s="1">
        <v>440.7</v>
      </c>
      <c r="L286" s="1" t="s">
        <v>468</v>
      </c>
      <c r="M286" s="1" t="s">
        <v>810</v>
      </c>
      <c r="N286" s="1" t="s">
        <v>761</v>
      </c>
    </row>
    <row r="287">
      <c r="A287" s="44">
        <v>45141.40711827546</v>
      </c>
      <c r="B287" s="1" t="s">
        <v>523</v>
      </c>
      <c r="C287" s="1" t="s">
        <v>464</v>
      </c>
      <c r="D287" s="1">
        <v>3.02150595E8</v>
      </c>
      <c r="F287" s="45">
        <v>42457.0</v>
      </c>
      <c r="G287" s="1" t="s">
        <v>23</v>
      </c>
      <c r="H287" s="1" t="s">
        <v>476</v>
      </c>
      <c r="J287" s="1">
        <v>3830.7</v>
      </c>
      <c r="K287" s="1">
        <v>440.7</v>
      </c>
      <c r="L287" s="1" t="s">
        <v>468</v>
      </c>
      <c r="M287" s="1" t="s">
        <v>501</v>
      </c>
      <c r="N287" s="1" t="s">
        <v>761</v>
      </c>
    </row>
    <row r="288">
      <c r="A288" s="44">
        <v>45141.40908233797</v>
      </c>
      <c r="B288" s="1" t="s">
        <v>811</v>
      </c>
      <c r="C288" s="1" t="s">
        <v>464</v>
      </c>
      <c r="F288" s="45">
        <v>42450.0</v>
      </c>
      <c r="G288" s="1" t="s">
        <v>23</v>
      </c>
      <c r="H288" s="1" t="s">
        <v>484</v>
      </c>
      <c r="J288" s="1">
        <v>50000.0</v>
      </c>
      <c r="K288" s="1">
        <v>5752.0</v>
      </c>
      <c r="L288" s="1" t="s">
        <v>468</v>
      </c>
      <c r="M288" s="1" t="s">
        <v>812</v>
      </c>
      <c r="N288" s="1" t="s">
        <v>761</v>
      </c>
    </row>
    <row r="289">
      <c r="A289" s="44">
        <v>45141.410170567135</v>
      </c>
      <c r="B289" s="1" t="s">
        <v>781</v>
      </c>
      <c r="C289" s="1" t="s">
        <v>464</v>
      </c>
      <c r="D289" s="1">
        <v>3.02571956E8</v>
      </c>
      <c r="F289" s="45">
        <v>42471.0</v>
      </c>
      <c r="G289" s="1" t="s">
        <v>465</v>
      </c>
      <c r="H289" s="1" t="s">
        <v>476</v>
      </c>
      <c r="J289" s="1">
        <v>6780.0</v>
      </c>
      <c r="K289" s="1">
        <v>780.0</v>
      </c>
      <c r="L289" s="1" t="s">
        <v>468</v>
      </c>
      <c r="M289" s="1" t="s">
        <v>813</v>
      </c>
      <c r="N289" s="1" t="s">
        <v>761</v>
      </c>
    </row>
    <row r="290">
      <c r="A290" s="44">
        <v>45141.411362071754</v>
      </c>
      <c r="B290" s="1" t="s">
        <v>814</v>
      </c>
      <c r="C290" s="1" t="s">
        <v>464</v>
      </c>
      <c r="D290" s="1">
        <v>3.01919324E8</v>
      </c>
      <c r="F290" s="45">
        <v>42477.0</v>
      </c>
      <c r="G290" s="1" t="s">
        <v>465</v>
      </c>
      <c r="H290" s="1" t="s">
        <v>750</v>
      </c>
      <c r="J290" s="1">
        <v>920505.0</v>
      </c>
      <c r="K290" s="1">
        <v>11050.0</v>
      </c>
      <c r="L290" s="1" t="s">
        <v>468</v>
      </c>
      <c r="M290" s="1" t="s">
        <v>787</v>
      </c>
      <c r="N290" s="1" t="s">
        <v>761</v>
      </c>
    </row>
    <row r="291">
      <c r="A291" s="44">
        <v>45141.412697141204</v>
      </c>
      <c r="B291" s="1" t="s">
        <v>815</v>
      </c>
      <c r="C291" s="1" t="s">
        <v>464</v>
      </c>
      <c r="D291" s="1">
        <v>3.01847591E8</v>
      </c>
      <c r="F291" s="45">
        <v>42495.0</v>
      </c>
      <c r="G291" s="1" t="s">
        <v>465</v>
      </c>
      <c r="H291" s="1" t="s">
        <v>476</v>
      </c>
      <c r="J291" s="1">
        <v>11865.0</v>
      </c>
      <c r="K291" s="1">
        <v>1365.0</v>
      </c>
      <c r="L291" s="1" t="s">
        <v>468</v>
      </c>
      <c r="M291" s="1" t="s">
        <v>816</v>
      </c>
      <c r="N291" s="1" t="s">
        <v>761</v>
      </c>
    </row>
    <row r="292">
      <c r="A292" s="44">
        <v>45141.41727503472</v>
      </c>
      <c r="B292" s="1" t="s">
        <v>817</v>
      </c>
      <c r="C292" s="1" t="s">
        <v>464</v>
      </c>
      <c r="D292" s="1">
        <v>3.001664E7</v>
      </c>
      <c r="F292" s="45">
        <v>42498.0</v>
      </c>
      <c r="G292" s="1" t="s">
        <v>465</v>
      </c>
      <c r="H292" s="1" t="s">
        <v>476</v>
      </c>
      <c r="J292" s="1">
        <v>21999.96</v>
      </c>
      <c r="K292" s="1">
        <v>2530.96</v>
      </c>
      <c r="L292" s="1" t="s">
        <v>468</v>
      </c>
      <c r="M292" s="1" t="s">
        <v>818</v>
      </c>
      <c r="N292" s="1" t="s">
        <v>761</v>
      </c>
    </row>
    <row r="293">
      <c r="A293" s="44">
        <v>45141.418569699075</v>
      </c>
      <c r="B293" s="1" t="s">
        <v>819</v>
      </c>
      <c r="C293" s="1" t="s">
        <v>464</v>
      </c>
      <c r="D293" s="1">
        <v>3.01536226E8</v>
      </c>
      <c r="F293" s="45">
        <v>42508.0</v>
      </c>
      <c r="G293" s="1" t="s">
        <v>23</v>
      </c>
      <c r="H293" s="1" t="s">
        <v>820</v>
      </c>
      <c r="J293" s="1">
        <v>718420.0</v>
      </c>
      <c r="K293" s="1">
        <v>82650.0</v>
      </c>
      <c r="L293" s="1" t="s">
        <v>468</v>
      </c>
      <c r="M293" s="1" t="s">
        <v>818</v>
      </c>
      <c r="N293" s="1" t="s">
        <v>761</v>
      </c>
    </row>
    <row r="294">
      <c r="A294" s="44">
        <v>45141.4194649537</v>
      </c>
      <c r="B294" s="1" t="s">
        <v>821</v>
      </c>
      <c r="C294" s="1" t="s">
        <v>464</v>
      </c>
      <c r="D294" s="1">
        <v>3.0097605E7</v>
      </c>
      <c r="F294" s="45">
        <v>42508.0</v>
      </c>
      <c r="G294" s="1" t="s">
        <v>465</v>
      </c>
      <c r="H294" s="1" t="s">
        <v>497</v>
      </c>
      <c r="J294" s="1">
        <v>39550.0</v>
      </c>
      <c r="K294" s="1">
        <v>4550.0</v>
      </c>
      <c r="L294" s="1" t="s">
        <v>468</v>
      </c>
      <c r="M294" s="1" t="s">
        <v>818</v>
      </c>
      <c r="N294" s="1" t="s">
        <v>761</v>
      </c>
    </row>
    <row r="295">
      <c r="A295" s="44">
        <v>45141.4200895949</v>
      </c>
      <c r="B295" s="1" t="s">
        <v>822</v>
      </c>
      <c r="C295" s="1" t="s">
        <v>464</v>
      </c>
      <c r="F295" s="45">
        <v>42512.0</v>
      </c>
      <c r="G295" s="1" t="s">
        <v>465</v>
      </c>
      <c r="H295" s="1" t="s">
        <v>497</v>
      </c>
      <c r="J295" s="1">
        <v>44070.0</v>
      </c>
      <c r="K295" s="1">
        <v>5070.0</v>
      </c>
      <c r="L295" s="1" t="s">
        <v>468</v>
      </c>
      <c r="M295" s="1" t="s">
        <v>823</v>
      </c>
      <c r="N295" s="1" t="s">
        <v>761</v>
      </c>
    </row>
    <row r="296">
      <c r="A296" s="44">
        <v>45141.42101337963</v>
      </c>
      <c r="B296" s="1" t="s">
        <v>824</v>
      </c>
      <c r="C296" s="1" t="s">
        <v>464</v>
      </c>
      <c r="D296" s="1">
        <v>6.01814949E8</v>
      </c>
      <c r="F296" s="45">
        <v>42522.0</v>
      </c>
      <c r="G296" s="1" t="s">
        <v>23</v>
      </c>
      <c r="H296" s="1" t="s">
        <v>476</v>
      </c>
      <c r="J296" s="1">
        <v>28250.0</v>
      </c>
      <c r="K296" s="1">
        <v>3250.0</v>
      </c>
      <c r="L296" s="1" t="s">
        <v>468</v>
      </c>
      <c r="M296" s="1" t="s">
        <v>508</v>
      </c>
      <c r="N296" s="1" t="s">
        <v>761</v>
      </c>
    </row>
    <row r="297">
      <c r="A297" s="44">
        <v>45141.42194997685</v>
      </c>
      <c r="B297" s="1" t="s">
        <v>825</v>
      </c>
      <c r="C297" s="1" t="s">
        <v>464</v>
      </c>
      <c r="D297" s="1">
        <v>3.03706007E8</v>
      </c>
      <c r="F297" s="45">
        <v>42523.0</v>
      </c>
      <c r="G297" s="1" t="s">
        <v>23</v>
      </c>
      <c r="H297" s="1" t="s">
        <v>826</v>
      </c>
      <c r="J297" s="1">
        <v>7738.24</v>
      </c>
      <c r="K297" s="1">
        <v>890.24</v>
      </c>
      <c r="L297" s="1" t="s">
        <v>468</v>
      </c>
      <c r="M297" s="1" t="s">
        <v>827</v>
      </c>
      <c r="N297" s="1" t="s">
        <v>761</v>
      </c>
    </row>
    <row r="298">
      <c r="A298" s="44">
        <v>45141.422836921294</v>
      </c>
      <c r="B298" s="1" t="s">
        <v>652</v>
      </c>
      <c r="C298" s="1" t="s">
        <v>464</v>
      </c>
      <c r="D298" s="1">
        <v>3.00016862E8</v>
      </c>
      <c r="F298" s="45">
        <v>42528.0</v>
      </c>
      <c r="G298" s="1" t="s">
        <v>465</v>
      </c>
      <c r="H298" s="1" t="s">
        <v>476</v>
      </c>
      <c r="J298" s="1">
        <v>16950.0</v>
      </c>
      <c r="K298" s="1">
        <v>1950.0</v>
      </c>
      <c r="L298" s="1" t="s">
        <v>468</v>
      </c>
      <c r="M298" s="1" t="s">
        <v>828</v>
      </c>
      <c r="N298" s="1" t="s">
        <v>761</v>
      </c>
    </row>
    <row r="299">
      <c r="A299" s="44">
        <v>45141.42377263889</v>
      </c>
      <c r="B299" s="1" t="s">
        <v>213</v>
      </c>
      <c r="C299" s="1" t="s">
        <v>464</v>
      </c>
      <c r="D299" s="1">
        <v>3.00068593E8</v>
      </c>
      <c r="F299" s="45">
        <v>42536.0</v>
      </c>
      <c r="G299" s="1" t="s">
        <v>23</v>
      </c>
      <c r="H299" s="1" t="s">
        <v>476</v>
      </c>
      <c r="J299" s="1">
        <v>10400.0</v>
      </c>
      <c r="K299" s="1">
        <v>1196.46</v>
      </c>
      <c r="L299" s="1" t="s">
        <v>468</v>
      </c>
      <c r="M299" s="1" t="s">
        <v>829</v>
      </c>
      <c r="N299" s="1" t="s">
        <v>761</v>
      </c>
    </row>
    <row r="300">
      <c r="A300" s="44">
        <v>45141.42436902778</v>
      </c>
      <c r="B300" s="1" t="s">
        <v>830</v>
      </c>
      <c r="C300" s="1" t="s">
        <v>464</v>
      </c>
      <c r="D300" s="1">
        <v>3.05227856E8</v>
      </c>
      <c r="F300" s="45">
        <v>42536.0</v>
      </c>
      <c r="G300" s="1" t="s">
        <v>465</v>
      </c>
      <c r="H300" s="1" t="s">
        <v>476</v>
      </c>
      <c r="J300" s="1">
        <v>10400.0</v>
      </c>
      <c r="K300" s="1">
        <v>1196.46</v>
      </c>
      <c r="L300" s="1" t="s">
        <v>468</v>
      </c>
      <c r="M300" s="1" t="s">
        <v>829</v>
      </c>
      <c r="N300" s="1" t="s">
        <v>761</v>
      </c>
    </row>
    <row r="301">
      <c r="A301" s="44">
        <v>45141.42633410879</v>
      </c>
      <c r="B301" s="1" t="s">
        <v>831</v>
      </c>
      <c r="C301" s="1" t="s">
        <v>464</v>
      </c>
      <c r="D301" s="1">
        <v>6.01318036E8</v>
      </c>
      <c r="F301" s="45">
        <v>42326.0</v>
      </c>
      <c r="G301" s="1" t="s">
        <v>23</v>
      </c>
      <c r="H301" s="1" t="s">
        <v>832</v>
      </c>
      <c r="J301" s="1">
        <v>114400.0</v>
      </c>
      <c r="K301" s="1">
        <v>14872.0</v>
      </c>
      <c r="L301" s="1" t="s">
        <v>466</v>
      </c>
      <c r="M301" s="1" t="s">
        <v>833</v>
      </c>
      <c r="N301" s="1" t="s">
        <v>761</v>
      </c>
    </row>
    <row r="302">
      <c r="A302" s="44">
        <v>45141.42984027778</v>
      </c>
      <c r="B302" s="1" t="s">
        <v>834</v>
      </c>
      <c r="C302" s="1" t="s">
        <v>464</v>
      </c>
      <c r="D302" s="1">
        <v>3.01922696E8</v>
      </c>
      <c r="F302" s="45">
        <v>42327.0</v>
      </c>
      <c r="G302" s="1" t="s">
        <v>23</v>
      </c>
      <c r="H302" s="1" t="s">
        <v>476</v>
      </c>
      <c r="J302" s="1">
        <v>13560.0</v>
      </c>
      <c r="K302" s="1">
        <v>1560.0</v>
      </c>
      <c r="L302" s="1" t="s">
        <v>466</v>
      </c>
      <c r="M302" s="1" t="s">
        <v>701</v>
      </c>
      <c r="N302" s="1" t="s">
        <v>761</v>
      </c>
    </row>
    <row r="303">
      <c r="A303" s="44">
        <v>45141.431127662036</v>
      </c>
      <c r="B303" s="1" t="s">
        <v>835</v>
      </c>
      <c r="C303" s="1" t="s">
        <v>464</v>
      </c>
      <c r="D303" s="1">
        <v>3.01384023E8</v>
      </c>
      <c r="F303" s="45">
        <v>42537.0</v>
      </c>
      <c r="G303" s="1" t="s">
        <v>23</v>
      </c>
      <c r="H303" s="1" t="s">
        <v>476</v>
      </c>
      <c r="J303" s="1">
        <v>28250.0</v>
      </c>
      <c r="K303" s="1">
        <v>3250.0</v>
      </c>
      <c r="L303" s="1" t="s">
        <v>468</v>
      </c>
      <c r="M303" s="1" t="s">
        <v>836</v>
      </c>
      <c r="N303" s="1" t="s">
        <v>761</v>
      </c>
    </row>
    <row r="304">
      <c r="A304" s="44">
        <v>45141.43158371528</v>
      </c>
      <c r="B304" s="1" t="s">
        <v>837</v>
      </c>
      <c r="C304" s="1" t="s">
        <v>464</v>
      </c>
      <c r="D304" s="1">
        <v>3.01919324E8</v>
      </c>
      <c r="F304" s="45">
        <v>42330.0</v>
      </c>
      <c r="G304" s="1" t="s">
        <v>465</v>
      </c>
      <c r="H304" s="1" t="s">
        <v>838</v>
      </c>
      <c r="J304" s="1">
        <v>14690.0</v>
      </c>
      <c r="K304" s="1">
        <v>1690.0</v>
      </c>
      <c r="L304" s="1" t="s">
        <v>466</v>
      </c>
      <c r="M304" s="1" t="s">
        <v>701</v>
      </c>
      <c r="N304" s="1" t="s">
        <v>761</v>
      </c>
    </row>
    <row r="305">
      <c r="A305" s="44">
        <v>45141.432900949076</v>
      </c>
      <c r="B305" s="1" t="s">
        <v>839</v>
      </c>
      <c r="C305" s="1" t="s">
        <v>464</v>
      </c>
      <c r="D305" s="1">
        <v>6.02444784E8</v>
      </c>
      <c r="F305" s="45">
        <v>42543.0</v>
      </c>
      <c r="G305" s="1" t="s">
        <v>23</v>
      </c>
      <c r="H305" s="1" t="s">
        <v>840</v>
      </c>
      <c r="J305" s="1">
        <v>2825.0</v>
      </c>
      <c r="K305" s="1">
        <v>325.0</v>
      </c>
      <c r="L305" s="1" t="s">
        <v>468</v>
      </c>
      <c r="M305" s="1" t="s">
        <v>841</v>
      </c>
      <c r="N305" s="1" t="s">
        <v>761</v>
      </c>
    </row>
    <row r="306">
      <c r="A306" s="44">
        <v>45141.43382280093</v>
      </c>
      <c r="B306" s="1" t="s">
        <v>842</v>
      </c>
      <c r="C306" s="1" t="s">
        <v>464</v>
      </c>
      <c r="D306" s="1">
        <v>3.03706007E8</v>
      </c>
      <c r="F306" s="45">
        <v>42544.0</v>
      </c>
      <c r="G306" s="1" t="s">
        <v>23</v>
      </c>
      <c r="H306" s="1" t="s">
        <v>530</v>
      </c>
      <c r="J306" s="1">
        <v>10000.5</v>
      </c>
      <c r="K306" s="1">
        <v>1150.5</v>
      </c>
      <c r="L306" s="1" t="s">
        <v>468</v>
      </c>
      <c r="M306" s="1" t="s">
        <v>843</v>
      </c>
      <c r="N306" s="1" t="s">
        <v>761</v>
      </c>
    </row>
    <row r="307">
      <c r="A307" s="44">
        <v>45141.43439844907</v>
      </c>
      <c r="B307" s="1" t="s">
        <v>844</v>
      </c>
      <c r="C307" s="1" t="s">
        <v>464</v>
      </c>
      <c r="F307" s="45">
        <v>42544.0</v>
      </c>
      <c r="G307" s="1" t="s">
        <v>23</v>
      </c>
      <c r="H307" s="1" t="s">
        <v>476</v>
      </c>
      <c r="J307" s="1">
        <v>17200.0</v>
      </c>
      <c r="L307" s="1" t="s">
        <v>468</v>
      </c>
      <c r="M307" s="1" t="s">
        <v>843</v>
      </c>
      <c r="N307" s="1" t="s">
        <v>761</v>
      </c>
    </row>
    <row r="308">
      <c r="A308" s="44">
        <v>45141.43551244213</v>
      </c>
      <c r="B308" s="1" t="s">
        <v>777</v>
      </c>
      <c r="C308" s="1" t="s">
        <v>464</v>
      </c>
      <c r="D308" s="1">
        <v>3.00473403E8</v>
      </c>
      <c r="F308" s="45">
        <v>42547.0</v>
      </c>
      <c r="G308" s="1" t="s">
        <v>23</v>
      </c>
      <c r="H308" s="1" t="s">
        <v>476</v>
      </c>
      <c r="J308" s="1">
        <v>15322.8</v>
      </c>
      <c r="K308" s="1">
        <v>1762.8</v>
      </c>
      <c r="L308" s="1" t="s">
        <v>468</v>
      </c>
      <c r="M308" s="1" t="s">
        <v>845</v>
      </c>
      <c r="N308" s="1" t="s">
        <v>761</v>
      </c>
    </row>
    <row r="309">
      <c r="A309" s="44">
        <v>45141.43623178241</v>
      </c>
      <c r="B309" s="1" t="s">
        <v>666</v>
      </c>
      <c r="C309" s="1" t="s">
        <v>464</v>
      </c>
      <c r="D309" s="1">
        <v>3.05500887E8</v>
      </c>
      <c r="F309" s="45">
        <v>42549.0</v>
      </c>
      <c r="G309" s="1" t="s">
        <v>23</v>
      </c>
      <c r="H309" s="1" t="s">
        <v>686</v>
      </c>
      <c r="J309" s="1">
        <v>8475.0</v>
      </c>
      <c r="K309" s="1">
        <v>975.0</v>
      </c>
      <c r="L309" s="1" t="s">
        <v>468</v>
      </c>
      <c r="M309" s="1" t="s">
        <v>646</v>
      </c>
      <c r="N309" s="1" t="s">
        <v>761</v>
      </c>
    </row>
    <row r="310">
      <c r="A310" s="44">
        <v>45141.43724743056</v>
      </c>
      <c r="B310" s="1" t="s">
        <v>846</v>
      </c>
      <c r="C310" s="1" t="s">
        <v>464</v>
      </c>
      <c r="D310" s="1">
        <v>3.00470671E8</v>
      </c>
      <c r="F310" s="45">
        <v>42550.0</v>
      </c>
      <c r="G310" s="1" t="s">
        <v>465</v>
      </c>
      <c r="H310" s="1" t="s">
        <v>476</v>
      </c>
      <c r="J310" s="1">
        <v>49999.99</v>
      </c>
      <c r="K310" s="1">
        <v>5752.21</v>
      </c>
      <c r="L310" s="1" t="s">
        <v>468</v>
      </c>
      <c r="M310" s="1" t="s">
        <v>847</v>
      </c>
      <c r="N310" s="1" t="s">
        <v>761</v>
      </c>
    </row>
    <row r="311">
      <c r="A311" s="44">
        <v>45141.43823115741</v>
      </c>
      <c r="B311" s="1" t="s">
        <v>848</v>
      </c>
      <c r="C311" s="1" t="s">
        <v>464</v>
      </c>
      <c r="F311" s="45">
        <v>42554.0</v>
      </c>
      <c r="G311" s="1" t="s">
        <v>23</v>
      </c>
      <c r="H311" s="1" t="s">
        <v>497</v>
      </c>
      <c r="J311" s="1">
        <v>50002.5</v>
      </c>
      <c r="K311" s="1">
        <v>5752.5</v>
      </c>
      <c r="L311" s="1" t="s">
        <v>468</v>
      </c>
      <c r="M311" s="1" t="s">
        <v>801</v>
      </c>
      <c r="N311" s="1" t="s">
        <v>761</v>
      </c>
    </row>
    <row r="312">
      <c r="A312" s="44">
        <v>45141.439159988426</v>
      </c>
      <c r="B312" s="1" t="s">
        <v>811</v>
      </c>
      <c r="C312" s="1" t="s">
        <v>464</v>
      </c>
      <c r="F312" s="45">
        <v>42559.0</v>
      </c>
      <c r="G312" s="1" t="s">
        <v>23</v>
      </c>
      <c r="H312" s="1" t="s">
        <v>476</v>
      </c>
      <c r="J312" s="1">
        <v>45200.0</v>
      </c>
      <c r="K312" s="1">
        <v>5200.0</v>
      </c>
      <c r="L312" s="1" t="s">
        <v>468</v>
      </c>
      <c r="M312" s="1" t="s">
        <v>566</v>
      </c>
      <c r="N312" s="1" t="s">
        <v>761</v>
      </c>
    </row>
    <row r="313">
      <c r="A313" s="44">
        <v>45141.44006488426</v>
      </c>
      <c r="B313" s="1" t="s">
        <v>811</v>
      </c>
      <c r="C313" s="1" t="s">
        <v>464</v>
      </c>
      <c r="F313" s="45">
        <v>42559.0</v>
      </c>
      <c r="G313" s="1" t="s">
        <v>23</v>
      </c>
      <c r="H313" s="1" t="s">
        <v>849</v>
      </c>
      <c r="J313" s="1">
        <v>22600.0</v>
      </c>
      <c r="K313" s="1">
        <v>2600.0</v>
      </c>
      <c r="L313" s="1" t="s">
        <v>468</v>
      </c>
      <c r="M313" s="1" t="s">
        <v>566</v>
      </c>
      <c r="N313" s="1" t="s">
        <v>761</v>
      </c>
    </row>
    <row r="314">
      <c r="A314" s="44">
        <v>45141.44082738426</v>
      </c>
      <c r="B314" s="1" t="s">
        <v>811</v>
      </c>
      <c r="C314" s="1" t="s">
        <v>464</v>
      </c>
      <c r="F314" s="45">
        <v>42561.0</v>
      </c>
      <c r="G314" s="1" t="s">
        <v>23</v>
      </c>
      <c r="H314" s="1" t="s">
        <v>497</v>
      </c>
      <c r="J314" s="1">
        <v>84750.0</v>
      </c>
      <c r="K314" s="1">
        <v>9750.0</v>
      </c>
      <c r="L314" s="1" t="s">
        <v>468</v>
      </c>
      <c r="M314" s="1" t="s">
        <v>513</v>
      </c>
      <c r="N314" s="1" t="s">
        <v>761</v>
      </c>
    </row>
    <row r="315">
      <c r="A315" s="44">
        <v>45141.441593090276</v>
      </c>
      <c r="B315" s="1" t="s">
        <v>631</v>
      </c>
      <c r="C315" s="1" t="s">
        <v>464</v>
      </c>
      <c r="D315" s="1">
        <v>3.00016862E8</v>
      </c>
      <c r="F315" s="45">
        <v>42575.0</v>
      </c>
      <c r="G315" s="1" t="s">
        <v>465</v>
      </c>
      <c r="H315" s="1" t="s">
        <v>16</v>
      </c>
      <c r="J315" s="1">
        <v>1130.0</v>
      </c>
      <c r="K315" s="1">
        <v>130.0</v>
      </c>
      <c r="L315" s="1" t="s">
        <v>468</v>
      </c>
      <c r="M315" s="1" t="s">
        <v>850</v>
      </c>
      <c r="N315" s="1" t="s">
        <v>761</v>
      </c>
    </row>
    <row r="316">
      <c r="A316" s="44">
        <v>45141.442383125</v>
      </c>
      <c r="B316" s="1" t="s">
        <v>652</v>
      </c>
      <c r="C316" s="1" t="s">
        <v>464</v>
      </c>
      <c r="D316" s="1">
        <v>3.00016862E8</v>
      </c>
      <c r="F316" s="45">
        <v>42560.0</v>
      </c>
      <c r="G316" s="1" t="s">
        <v>465</v>
      </c>
      <c r="H316" s="1" t="s">
        <v>16</v>
      </c>
      <c r="J316" s="1">
        <v>5650.0</v>
      </c>
      <c r="K316" s="1">
        <v>650.0</v>
      </c>
      <c r="L316" s="1" t="s">
        <v>468</v>
      </c>
      <c r="M316" s="1" t="s">
        <v>850</v>
      </c>
      <c r="N316" s="1" t="s">
        <v>761</v>
      </c>
    </row>
    <row r="317">
      <c r="A317" s="44">
        <v>45141.44308383102</v>
      </c>
      <c r="B317" s="1" t="s">
        <v>316</v>
      </c>
      <c r="C317" s="1" t="s">
        <v>464</v>
      </c>
      <c r="D317" s="1">
        <v>3.00715233E8</v>
      </c>
      <c r="F317" s="45">
        <v>42575.0</v>
      </c>
      <c r="G317" s="1" t="s">
        <v>465</v>
      </c>
      <c r="H317" s="1" t="s">
        <v>497</v>
      </c>
      <c r="J317" s="1">
        <v>38420.0</v>
      </c>
      <c r="K317" s="1">
        <v>4420.0</v>
      </c>
      <c r="L317" s="1" t="s">
        <v>468</v>
      </c>
      <c r="M317" s="1" t="s">
        <v>850</v>
      </c>
      <c r="N317" s="1" t="s">
        <v>761</v>
      </c>
    </row>
    <row r="318">
      <c r="A318" s="44">
        <v>45141.97961123842</v>
      </c>
      <c r="B318" s="1" t="s">
        <v>851</v>
      </c>
      <c r="C318" s="1" t="s">
        <v>464</v>
      </c>
      <c r="D318" s="1">
        <v>3.05764571E8</v>
      </c>
      <c r="F318" s="45">
        <v>42341.0</v>
      </c>
      <c r="G318" s="1" t="s">
        <v>23</v>
      </c>
      <c r="H318" s="1" t="s">
        <v>852</v>
      </c>
      <c r="J318" s="1">
        <v>30510.0</v>
      </c>
      <c r="K318" s="1">
        <v>3510.0</v>
      </c>
      <c r="L318" s="1" t="s">
        <v>466</v>
      </c>
      <c r="M318" s="1" t="s">
        <v>701</v>
      </c>
      <c r="N318" s="1" t="s">
        <v>761</v>
      </c>
    </row>
    <row r="319">
      <c r="A319" s="44">
        <v>45141.98187674768</v>
      </c>
      <c r="B319" s="1" t="s">
        <v>853</v>
      </c>
      <c r="C319" s="1" t="s">
        <v>464</v>
      </c>
      <c r="D319" s="1">
        <v>3.05504416E8</v>
      </c>
      <c r="F319" s="45">
        <v>42344.0</v>
      </c>
      <c r="G319" s="1" t="s">
        <v>23</v>
      </c>
      <c r="H319" s="1" t="s">
        <v>497</v>
      </c>
      <c r="J319" s="1">
        <v>41810.0</v>
      </c>
      <c r="K319" s="1">
        <v>4810.0</v>
      </c>
      <c r="L319" s="1" t="s">
        <v>466</v>
      </c>
      <c r="M319" s="1" t="s">
        <v>701</v>
      </c>
      <c r="N319" s="1" t="s">
        <v>761</v>
      </c>
    </row>
    <row r="320">
      <c r="A320" s="44">
        <v>45141.982972847225</v>
      </c>
      <c r="B320" s="1" t="s">
        <v>854</v>
      </c>
      <c r="C320" s="1" t="s">
        <v>464</v>
      </c>
      <c r="D320" s="1">
        <v>3.00004061E8</v>
      </c>
      <c r="F320" s="45">
        <v>42344.0</v>
      </c>
      <c r="G320" s="1" t="s">
        <v>23</v>
      </c>
      <c r="H320" s="1" t="s">
        <v>852</v>
      </c>
      <c r="J320" s="1">
        <v>135000.0</v>
      </c>
      <c r="K320" s="1">
        <v>17550.0</v>
      </c>
      <c r="L320" s="1" t="s">
        <v>466</v>
      </c>
      <c r="M320" s="1" t="s">
        <v>701</v>
      </c>
      <c r="N320" s="1" t="s">
        <v>761</v>
      </c>
    </row>
    <row r="321">
      <c r="A321" s="44">
        <v>45141.983953159724</v>
      </c>
      <c r="B321" s="1" t="s">
        <v>855</v>
      </c>
      <c r="C321" s="1" t="s">
        <v>464</v>
      </c>
      <c r="D321" s="1">
        <v>3.01646013E8</v>
      </c>
      <c r="F321" s="45">
        <v>42342.0</v>
      </c>
      <c r="G321" s="1" t="s">
        <v>23</v>
      </c>
      <c r="H321" s="1" t="s">
        <v>852</v>
      </c>
      <c r="J321" s="1">
        <v>63845.0</v>
      </c>
      <c r="K321" s="1">
        <v>7345.0</v>
      </c>
      <c r="L321" s="1" t="s">
        <v>466</v>
      </c>
      <c r="M321" s="1" t="s">
        <v>701</v>
      </c>
      <c r="N321" s="1" t="s">
        <v>761</v>
      </c>
    </row>
    <row r="322">
      <c r="A322" s="44">
        <v>45141.986627164355</v>
      </c>
      <c r="B322" s="1" t="s">
        <v>856</v>
      </c>
      <c r="C322" s="1" t="s">
        <v>464</v>
      </c>
      <c r="F322" s="45">
        <v>42360.0</v>
      </c>
      <c r="G322" s="1" t="s">
        <v>77</v>
      </c>
      <c r="H322" s="1" t="s">
        <v>497</v>
      </c>
      <c r="J322" s="1">
        <v>89270.0</v>
      </c>
      <c r="K322" s="1">
        <v>10270.0</v>
      </c>
      <c r="L322" s="1" t="s">
        <v>466</v>
      </c>
      <c r="M322" s="1" t="s">
        <v>701</v>
      </c>
      <c r="N322" s="1" t="s">
        <v>761</v>
      </c>
    </row>
    <row r="323">
      <c r="A323" s="44">
        <v>45141.98808512732</v>
      </c>
      <c r="B323" s="1" t="s">
        <v>857</v>
      </c>
      <c r="C323" s="1" t="s">
        <v>464</v>
      </c>
      <c r="F323" s="45">
        <v>42366.0</v>
      </c>
      <c r="G323" s="1" t="s">
        <v>23</v>
      </c>
      <c r="H323" s="1" t="s">
        <v>530</v>
      </c>
      <c r="J323" s="1">
        <v>5322.3</v>
      </c>
      <c r="K323" s="1">
        <v>612.3</v>
      </c>
      <c r="L323" s="1" t="s">
        <v>466</v>
      </c>
      <c r="M323" s="1" t="s">
        <v>701</v>
      </c>
      <c r="N323" s="1" t="s">
        <v>761</v>
      </c>
    </row>
    <row r="324">
      <c r="A324" s="44">
        <v>45141.989268935184</v>
      </c>
      <c r="B324" s="1" t="s">
        <v>858</v>
      </c>
      <c r="C324" s="1" t="s">
        <v>464</v>
      </c>
      <c r="D324" s="1">
        <v>3.00068342E8</v>
      </c>
      <c r="F324" s="45">
        <v>42369.0</v>
      </c>
      <c r="G324" s="1" t="s">
        <v>23</v>
      </c>
      <c r="H324" s="1" t="s">
        <v>497</v>
      </c>
      <c r="J324" s="1">
        <v>48590.0</v>
      </c>
      <c r="K324" s="1">
        <v>5590.0</v>
      </c>
      <c r="L324" s="1" t="s">
        <v>466</v>
      </c>
      <c r="M324" s="1" t="s">
        <v>701</v>
      </c>
      <c r="N324" s="1" t="s">
        <v>761</v>
      </c>
    </row>
    <row r="325">
      <c r="A325" s="44">
        <v>45141.9907121412</v>
      </c>
      <c r="B325" s="1" t="s">
        <v>859</v>
      </c>
      <c r="C325" s="1" t="s">
        <v>464</v>
      </c>
      <c r="D325" s="1">
        <v>6.01630844E8</v>
      </c>
      <c r="F325" s="45">
        <v>42372.0</v>
      </c>
      <c r="G325" s="1" t="s">
        <v>23</v>
      </c>
      <c r="H325" s="1" t="s">
        <v>852</v>
      </c>
      <c r="J325" s="1">
        <v>15820.0</v>
      </c>
      <c r="K325" s="1">
        <v>1820.0</v>
      </c>
      <c r="L325" s="1" t="s">
        <v>466</v>
      </c>
      <c r="M325" s="1" t="s">
        <v>701</v>
      </c>
      <c r="N325" s="1" t="s">
        <v>761</v>
      </c>
    </row>
    <row r="326">
      <c r="A326" s="44">
        <v>45141.99212576389</v>
      </c>
      <c r="B326" s="1" t="s">
        <v>860</v>
      </c>
      <c r="C326" s="1" t="s">
        <v>464</v>
      </c>
      <c r="D326" s="1">
        <v>3.01646039E8</v>
      </c>
      <c r="F326" s="45">
        <v>42372.0</v>
      </c>
      <c r="G326" s="1" t="s">
        <v>23</v>
      </c>
      <c r="H326" s="1" t="s">
        <v>476</v>
      </c>
      <c r="J326" s="1">
        <v>11300.0</v>
      </c>
      <c r="K326" s="1">
        <v>1300.0</v>
      </c>
      <c r="L326" s="1" t="s">
        <v>466</v>
      </c>
      <c r="M326" s="1" t="s">
        <v>701</v>
      </c>
      <c r="N326" s="1" t="s">
        <v>761</v>
      </c>
    </row>
    <row r="327">
      <c r="A327" s="44">
        <v>45141.993045254625</v>
      </c>
      <c r="B327" s="1" t="s">
        <v>715</v>
      </c>
      <c r="C327" s="1" t="s">
        <v>464</v>
      </c>
      <c r="D327" s="1">
        <v>3.04701436E8</v>
      </c>
      <c r="F327" s="45">
        <v>42372.0</v>
      </c>
      <c r="G327" s="1" t="s">
        <v>23</v>
      </c>
      <c r="H327" s="1" t="s">
        <v>476</v>
      </c>
      <c r="J327" s="1">
        <v>7000.0</v>
      </c>
      <c r="K327" s="1">
        <v>910.0</v>
      </c>
      <c r="L327" s="1" t="s">
        <v>466</v>
      </c>
      <c r="M327" s="1" t="s">
        <v>701</v>
      </c>
      <c r="N327" s="1" t="s">
        <v>761</v>
      </c>
    </row>
    <row r="328">
      <c r="A328" s="44">
        <v>45141.99454215278</v>
      </c>
      <c r="B328" s="1" t="s">
        <v>855</v>
      </c>
      <c r="C328" s="1" t="s">
        <v>464</v>
      </c>
      <c r="D328" s="1">
        <v>3.01646013E8</v>
      </c>
      <c r="F328" s="45">
        <v>42382.0</v>
      </c>
      <c r="G328" s="1" t="s">
        <v>23</v>
      </c>
      <c r="H328" s="1" t="s">
        <v>476</v>
      </c>
      <c r="J328" s="1">
        <v>19210.0</v>
      </c>
      <c r="K328" s="1">
        <v>2210.0</v>
      </c>
      <c r="L328" s="1" t="s">
        <v>466</v>
      </c>
      <c r="M328" s="1" t="s">
        <v>701</v>
      </c>
      <c r="N328" s="1" t="s">
        <v>761</v>
      </c>
    </row>
    <row r="329">
      <c r="A329" s="44">
        <v>45141.99646525463</v>
      </c>
      <c r="B329" s="1" t="s">
        <v>768</v>
      </c>
      <c r="C329" s="1" t="s">
        <v>464</v>
      </c>
      <c r="D329" s="1">
        <v>3.00212387E8</v>
      </c>
      <c r="F329" s="45">
        <v>42394.0</v>
      </c>
      <c r="G329" s="1" t="s">
        <v>23</v>
      </c>
      <c r="H329" s="1" t="s">
        <v>476</v>
      </c>
      <c r="J329" s="1">
        <v>10170.0</v>
      </c>
      <c r="K329" s="1">
        <v>1170.0</v>
      </c>
      <c r="L329" s="1" t="s">
        <v>466</v>
      </c>
      <c r="M329" s="1" t="s">
        <v>701</v>
      </c>
      <c r="N329" s="1" t="s">
        <v>761</v>
      </c>
    </row>
    <row r="330">
      <c r="A330" s="44">
        <v>45141.998577094906</v>
      </c>
      <c r="B330" s="1" t="s">
        <v>861</v>
      </c>
      <c r="C330" s="1" t="s">
        <v>464</v>
      </c>
      <c r="D330" s="1">
        <v>6.01075869E8</v>
      </c>
      <c r="F330" s="45">
        <v>42398.0</v>
      </c>
      <c r="G330" s="1" t="s">
        <v>465</v>
      </c>
      <c r="H330" s="1" t="s">
        <v>476</v>
      </c>
      <c r="J330" s="1">
        <v>16950.0</v>
      </c>
      <c r="K330" s="1">
        <v>1950.0</v>
      </c>
      <c r="L330" s="1" t="s">
        <v>466</v>
      </c>
      <c r="M330" s="1" t="s">
        <v>833</v>
      </c>
      <c r="N330" s="1" t="s">
        <v>761</v>
      </c>
    </row>
    <row r="331">
      <c r="A331" s="44">
        <v>45141.99968930555</v>
      </c>
      <c r="B331" s="1" t="s">
        <v>694</v>
      </c>
      <c r="C331" s="1" t="s">
        <v>464</v>
      </c>
      <c r="F331" s="45">
        <v>42398.0</v>
      </c>
      <c r="G331" s="1" t="s">
        <v>465</v>
      </c>
      <c r="H331" s="1" t="s">
        <v>803</v>
      </c>
      <c r="J331" s="1">
        <v>45200.0</v>
      </c>
      <c r="K331" s="1">
        <v>5200.0</v>
      </c>
      <c r="L331" s="1" t="s">
        <v>466</v>
      </c>
      <c r="M331" s="1" t="s">
        <v>701</v>
      </c>
      <c r="N331" s="1" t="s">
        <v>761</v>
      </c>
    </row>
    <row r="332">
      <c r="A332" s="44">
        <v>45142.00093430556</v>
      </c>
      <c r="B332" s="1" t="s">
        <v>777</v>
      </c>
      <c r="C332" s="1" t="s">
        <v>464</v>
      </c>
      <c r="D332" s="1">
        <v>3.00473403E8</v>
      </c>
      <c r="F332" s="45">
        <v>42402.0</v>
      </c>
      <c r="G332" s="1" t="s">
        <v>23</v>
      </c>
      <c r="H332" s="1" t="s">
        <v>484</v>
      </c>
      <c r="J332" s="1">
        <v>3390.0</v>
      </c>
      <c r="K332" s="1">
        <v>390.0</v>
      </c>
      <c r="L332" s="1" t="s">
        <v>466</v>
      </c>
      <c r="M332" s="1" t="s">
        <v>701</v>
      </c>
      <c r="N332" s="1" t="s">
        <v>761</v>
      </c>
    </row>
    <row r="333">
      <c r="A333" s="44">
        <v>45142.00213778936</v>
      </c>
      <c r="B333" s="1" t="s">
        <v>862</v>
      </c>
      <c r="C333" s="1" t="s">
        <v>464</v>
      </c>
      <c r="D333" s="1">
        <v>3.0046476E8</v>
      </c>
      <c r="F333" s="45">
        <v>42408.0</v>
      </c>
      <c r="G333" s="1" t="s">
        <v>465</v>
      </c>
      <c r="H333" s="1" t="s">
        <v>497</v>
      </c>
      <c r="J333" s="1">
        <v>45200.0</v>
      </c>
      <c r="K333" s="1">
        <v>5200.0</v>
      </c>
      <c r="L333" s="1" t="s">
        <v>466</v>
      </c>
      <c r="M333" s="1" t="s">
        <v>701</v>
      </c>
      <c r="N333" s="1" t="s">
        <v>761</v>
      </c>
    </row>
    <row r="334">
      <c r="A334" s="44">
        <v>45142.003652893516</v>
      </c>
      <c r="B334" s="1" t="s">
        <v>863</v>
      </c>
      <c r="C334" s="1" t="s">
        <v>464</v>
      </c>
      <c r="F334" s="45">
        <v>42417.0</v>
      </c>
      <c r="G334" s="1" t="s">
        <v>23</v>
      </c>
      <c r="H334" s="1" t="s">
        <v>484</v>
      </c>
      <c r="J334" s="1">
        <v>10000.5</v>
      </c>
      <c r="K334" s="1">
        <v>1150.5</v>
      </c>
      <c r="L334" s="1" t="s">
        <v>466</v>
      </c>
      <c r="M334" s="1" t="s">
        <v>701</v>
      </c>
      <c r="N334" s="1" t="s">
        <v>761</v>
      </c>
    </row>
    <row r="335">
      <c r="A335" s="44">
        <v>45142.004517071764</v>
      </c>
      <c r="B335" s="1" t="s">
        <v>864</v>
      </c>
      <c r="C335" s="1" t="s">
        <v>464</v>
      </c>
      <c r="F335" s="45">
        <v>42446.0</v>
      </c>
      <c r="G335" s="1" t="s">
        <v>23</v>
      </c>
      <c r="H335" s="1" t="s">
        <v>476</v>
      </c>
      <c r="J335" s="1">
        <v>13560.0</v>
      </c>
      <c r="K335" s="1">
        <v>1560.0</v>
      </c>
      <c r="L335" s="1" t="s">
        <v>466</v>
      </c>
      <c r="M335" s="1" t="s">
        <v>701</v>
      </c>
      <c r="N335" s="1" t="s">
        <v>761</v>
      </c>
    </row>
    <row r="336">
      <c r="A336" s="44">
        <v>45142.00563796297</v>
      </c>
      <c r="B336" s="1" t="s">
        <v>865</v>
      </c>
      <c r="C336" s="1" t="s">
        <v>464</v>
      </c>
      <c r="D336" s="1">
        <v>3.01931043E8</v>
      </c>
      <c r="F336" s="45">
        <v>42453.0</v>
      </c>
      <c r="G336" s="1" t="s">
        <v>465</v>
      </c>
      <c r="H336" s="1" t="s">
        <v>497</v>
      </c>
      <c r="J336" s="1">
        <v>37968.0</v>
      </c>
      <c r="K336" s="1">
        <v>4368.0</v>
      </c>
      <c r="L336" s="1" t="s">
        <v>466</v>
      </c>
      <c r="M336" s="1" t="s">
        <v>701</v>
      </c>
      <c r="N336" s="1" t="s">
        <v>761</v>
      </c>
    </row>
    <row r="337">
      <c r="A337" s="44">
        <v>45142.00698145833</v>
      </c>
      <c r="B337" s="1" t="s">
        <v>866</v>
      </c>
      <c r="C337" s="1" t="s">
        <v>464</v>
      </c>
      <c r="D337" s="1">
        <v>6.01815489E8</v>
      </c>
      <c r="F337" s="45">
        <v>42456.0</v>
      </c>
      <c r="G337" s="1" t="s">
        <v>23</v>
      </c>
      <c r="H337" s="1" t="s">
        <v>476</v>
      </c>
      <c r="J337" s="1">
        <v>14464.0</v>
      </c>
      <c r="K337" s="1">
        <v>1664.0</v>
      </c>
      <c r="L337" s="1" t="s">
        <v>466</v>
      </c>
      <c r="M337" s="1" t="s">
        <v>701</v>
      </c>
      <c r="N337" s="1" t="s">
        <v>761</v>
      </c>
    </row>
    <row r="338">
      <c r="A338" s="44">
        <v>45142.107753854165</v>
      </c>
      <c r="B338" s="1" t="s">
        <v>867</v>
      </c>
      <c r="C338" s="1" t="s">
        <v>464</v>
      </c>
      <c r="F338" s="45">
        <v>42456.0</v>
      </c>
      <c r="G338" s="1" t="s">
        <v>23</v>
      </c>
      <c r="H338" s="1" t="s">
        <v>476</v>
      </c>
      <c r="J338" s="1">
        <v>7910.0</v>
      </c>
      <c r="K338" s="1">
        <v>910.0</v>
      </c>
      <c r="L338" s="1" t="s">
        <v>466</v>
      </c>
      <c r="M338" s="1" t="s">
        <v>701</v>
      </c>
      <c r="N338" s="1" t="s">
        <v>761</v>
      </c>
    </row>
    <row r="339">
      <c r="A339" s="44">
        <v>45142.110833530096</v>
      </c>
      <c r="B339" s="1" t="s">
        <v>54</v>
      </c>
      <c r="C339" s="1" t="s">
        <v>464</v>
      </c>
      <c r="D339" s="1">
        <v>3.00037935E8</v>
      </c>
      <c r="F339" s="45">
        <v>42457.0</v>
      </c>
      <c r="G339" s="1" t="s">
        <v>23</v>
      </c>
      <c r="H339" s="1" t="s">
        <v>476</v>
      </c>
      <c r="J339" s="1">
        <v>3830.7</v>
      </c>
      <c r="K339" s="1">
        <v>440.7</v>
      </c>
      <c r="L339" s="1" t="s">
        <v>466</v>
      </c>
      <c r="M339" s="1" t="s">
        <v>701</v>
      </c>
      <c r="N339" s="1" t="s">
        <v>761</v>
      </c>
    </row>
    <row r="340">
      <c r="A340" s="44">
        <v>45142.11262402778</v>
      </c>
      <c r="B340" s="1" t="s">
        <v>715</v>
      </c>
      <c r="C340" s="1" t="s">
        <v>464</v>
      </c>
      <c r="F340" s="45">
        <v>41476.0</v>
      </c>
      <c r="G340" s="1" t="s">
        <v>23</v>
      </c>
      <c r="H340" s="1" t="s">
        <v>476</v>
      </c>
      <c r="J340" s="1">
        <v>7910.0</v>
      </c>
      <c r="K340" s="1">
        <v>910.0</v>
      </c>
      <c r="L340" s="1" t="s">
        <v>466</v>
      </c>
      <c r="M340" s="1" t="s">
        <v>701</v>
      </c>
      <c r="N340" s="1" t="s">
        <v>868</v>
      </c>
    </row>
    <row r="341">
      <c r="A341" s="44">
        <v>45142.11522684028</v>
      </c>
      <c r="B341" s="1" t="s">
        <v>869</v>
      </c>
      <c r="C341" s="1" t="s">
        <v>464</v>
      </c>
      <c r="D341" s="1">
        <v>3.05502214E8</v>
      </c>
      <c r="F341" s="45">
        <v>41476.0</v>
      </c>
      <c r="G341" s="1" t="s">
        <v>23</v>
      </c>
      <c r="H341" s="1" t="s">
        <v>709</v>
      </c>
      <c r="J341" s="1">
        <v>2825.0</v>
      </c>
      <c r="K341" s="1">
        <v>325.0</v>
      </c>
      <c r="L341" s="1" t="s">
        <v>466</v>
      </c>
      <c r="M341" s="1" t="s">
        <v>701</v>
      </c>
      <c r="N341" s="1" t="s">
        <v>868</v>
      </c>
    </row>
    <row r="342">
      <c r="A342" s="44">
        <v>45142.11698126157</v>
      </c>
      <c r="B342" s="1" t="s">
        <v>782</v>
      </c>
      <c r="C342" s="1" t="s">
        <v>464</v>
      </c>
      <c r="D342" s="1">
        <v>3.05257064E8</v>
      </c>
      <c r="F342" s="45">
        <v>41510.0</v>
      </c>
      <c r="G342" s="1" t="s">
        <v>23</v>
      </c>
      <c r="H342" s="1" t="s">
        <v>476</v>
      </c>
      <c r="J342" s="1">
        <v>7910.0</v>
      </c>
      <c r="K342" s="1">
        <v>910.0</v>
      </c>
      <c r="L342" s="1" t="s">
        <v>466</v>
      </c>
      <c r="M342" s="1" t="s">
        <v>701</v>
      </c>
      <c r="N342" s="1" t="s">
        <v>868</v>
      </c>
    </row>
    <row r="343">
      <c r="A343" s="44">
        <v>45142.119036550925</v>
      </c>
      <c r="B343" s="1" t="s">
        <v>870</v>
      </c>
      <c r="C343" s="1" t="s">
        <v>464</v>
      </c>
      <c r="F343" s="45">
        <v>41510.0</v>
      </c>
      <c r="G343" s="1" t="s">
        <v>23</v>
      </c>
      <c r="H343" s="1" t="s">
        <v>476</v>
      </c>
      <c r="J343" s="1">
        <v>5650.0</v>
      </c>
      <c r="K343" s="1">
        <v>650.0</v>
      </c>
      <c r="L343" s="1" t="s">
        <v>466</v>
      </c>
      <c r="M343" s="1" t="s">
        <v>701</v>
      </c>
      <c r="N343" s="1" t="s">
        <v>868</v>
      </c>
    </row>
    <row r="344">
      <c r="A344" s="44">
        <v>45142.120757384255</v>
      </c>
      <c r="B344" s="1" t="s">
        <v>871</v>
      </c>
      <c r="C344" s="1" t="s">
        <v>464</v>
      </c>
      <c r="D344" s="1">
        <v>3.00038086E8</v>
      </c>
      <c r="F344" s="45">
        <v>41511.0</v>
      </c>
      <c r="G344" s="1" t="s">
        <v>23</v>
      </c>
      <c r="H344" s="1" t="s">
        <v>872</v>
      </c>
      <c r="J344" s="1">
        <v>3955.0</v>
      </c>
      <c r="K344" s="1">
        <v>455.0</v>
      </c>
      <c r="L344" s="1" t="s">
        <v>466</v>
      </c>
      <c r="M344" s="1" t="s">
        <v>701</v>
      </c>
      <c r="N344" s="1" t="s">
        <v>868</v>
      </c>
    </row>
    <row r="345">
      <c r="A345" s="44">
        <v>45142.24683149306</v>
      </c>
      <c r="B345" s="1" t="s">
        <v>873</v>
      </c>
      <c r="C345" s="1" t="s">
        <v>464</v>
      </c>
      <c r="D345" s="1">
        <v>3.01645869E8</v>
      </c>
      <c r="F345" s="45">
        <v>40994.0</v>
      </c>
      <c r="G345" s="1" t="s">
        <v>23</v>
      </c>
      <c r="H345" s="1" t="s">
        <v>874</v>
      </c>
      <c r="J345" s="1">
        <v>23165.0</v>
      </c>
      <c r="K345" s="1">
        <v>2665.0</v>
      </c>
      <c r="L345" s="1" t="s">
        <v>466</v>
      </c>
      <c r="M345" s="1" t="s">
        <v>701</v>
      </c>
      <c r="N345" s="1" t="s">
        <v>875</v>
      </c>
      <c r="O345" s="1" t="s">
        <v>876</v>
      </c>
    </row>
    <row r="346">
      <c r="A346" s="44">
        <v>45142.28010560185</v>
      </c>
      <c r="B346" s="1" t="s">
        <v>877</v>
      </c>
      <c r="C346" s="1" t="s">
        <v>464</v>
      </c>
      <c r="D346" s="1">
        <v>3.02874729E8</v>
      </c>
      <c r="F346" s="45">
        <v>41056.0</v>
      </c>
      <c r="G346" s="1" t="s">
        <v>465</v>
      </c>
      <c r="H346" s="1" t="s">
        <v>476</v>
      </c>
      <c r="J346" s="1">
        <v>8812.0</v>
      </c>
      <c r="K346" s="1">
        <v>1013.0</v>
      </c>
      <c r="L346" s="1" t="s">
        <v>466</v>
      </c>
      <c r="M346" s="1" t="s">
        <v>701</v>
      </c>
      <c r="N346" s="1" t="s">
        <v>875</v>
      </c>
      <c r="O346" s="1" t="s">
        <v>876</v>
      </c>
    </row>
    <row r="347">
      <c r="A347" s="44">
        <v>45142.28177450231</v>
      </c>
      <c r="B347" s="1" t="s">
        <v>878</v>
      </c>
      <c r="C347" s="1" t="s">
        <v>464</v>
      </c>
      <c r="D347" s="1">
        <v>3.01327066E8</v>
      </c>
      <c r="F347" s="45">
        <v>40721.0</v>
      </c>
      <c r="G347" s="1" t="s">
        <v>23</v>
      </c>
      <c r="H347" s="1" t="s">
        <v>497</v>
      </c>
      <c r="J347" s="1">
        <v>16950.0</v>
      </c>
      <c r="K347" s="1">
        <v>1950.0</v>
      </c>
      <c r="L347" s="1" t="s">
        <v>466</v>
      </c>
      <c r="M347" s="1" t="s">
        <v>701</v>
      </c>
      <c r="N347" s="1" t="s">
        <v>875</v>
      </c>
      <c r="O347" s="1" t="s">
        <v>876</v>
      </c>
    </row>
    <row r="348">
      <c r="A348" s="44">
        <v>45142.28476792824</v>
      </c>
      <c r="B348" s="1" t="s">
        <v>879</v>
      </c>
      <c r="C348" s="1" t="s">
        <v>464</v>
      </c>
      <c r="D348" s="1">
        <v>3.03979566E8</v>
      </c>
      <c r="F348" s="45">
        <v>40965.0</v>
      </c>
      <c r="G348" s="1" t="s">
        <v>23</v>
      </c>
      <c r="H348" s="1" t="s">
        <v>880</v>
      </c>
      <c r="J348" s="1">
        <v>7000.0</v>
      </c>
      <c r="K348" s="1">
        <v>805.3</v>
      </c>
      <c r="L348" s="1" t="s">
        <v>466</v>
      </c>
      <c r="M348" s="1" t="s">
        <v>701</v>
      </c>
      <c r="N348" s="1" t="s">
        <v>875</v>
      </c>
      <c r="O348" s="1" t="s">
        <v>876</v>
      </c>
    </row>
    <row r="349">
      <c r="A349" s="44">
        <v>45142.286702673606</v>
      </c>
      <c r="B349" s="1" t="s">
        <v>881</v>
      </c>
      <c r="C349" s="1" t="s">
        <v>464</v>
      </c>
      <c r="D349" s="1">
        <v>3.02430749E8</v>
      </c>
      <c r="F349" s="45">
        <v>41056.0</v>
      </c>
      <c r="G349" s="1" t="s">
        <v>23</v>
      </c>
      <c r="H349" s="1" t="s">
        <v>476</v>
      </c>
      <c r="J349" s="1">
        <v>6780.0</v>
      </c>
      <c r="K349" s="1">
        <v>780.0</v>
      </c>
      <c r="L349" s="1" t="s">
        <v>466</v>
      </c>
      <c r="M349" s="1" t="s">
        <v>701</v>
      </c>
      <c r="N349" s="1" t="s">
        <v>875</v>
      </c>
      <c r="O349" s="1" t="s">
        <v>876</v>
      </c>
    </row>
    <row r="350">
      <c r="A350" s="44">
        <v>45142.287869594904</v>
      </c>
      <c r="B350" s="1" t="s">
        <v>882</v>
      </c>
      <c r="C350" s="1" t="s">
        <v>464</v>
      </c>
      <c r="F350" s="45">
        <v>41056.0</v>
      </c>
      <c r="G350" s="1" t="s">
        <v>23</v>
      </c>
      <c r="H350" s="1" t="s">
        <v>476</v>
      </c>
      <c r="J350" s="1">
        <v>6780.0</v>
      </c>
      <c r="K350" s="1">
        <v>780.0</v>
      </c>
      <c r="L350" s="1" t="s">
        <v>466</v>
      </c>
      <c r="M350" s="1" t="s">
        <v>701</v>
      </c>
      <c r="N350" s="1" t="s">
        <v>875</v>
      </c>
      <c r="O350" s="1" t="s">
        <v>876</v>
      </c>
    </row>
    <row r="351">
      <c r="A351" s="44">
        <v>45142.28986130787</v>
      </c>
      <c r="B351" s="1" t="s">
        <v>883</v>
      </c>
      <c r="C351" s="1" t="s">
        <v>464</v>
      </c>
      <c r="F351" s="45">
        <v>41088.0</v>
      </c>
      <c r="G351" s="1" t="s">
        <v>23</v>
      </c>
      <c r="H351" s="1" t="s">
        <v>884</v>
      </c>
      <c r="J351" s="1">
        <v>16950.0</v>
      </c>
      <c r="K351" s="1">
        <v>1950.0</v>
      </c>
      <c r="L351" s="1" t="s">
        <v>466</v>
      </c>
      <c r="M351" s="1" t="s">
        <v>701</v>
      </c>
      <c r="N351" s="1" t="s">
        <v>875</v>
      </c>
      <c r="O351" s="1" t="s">
        <v>876</v>
      </c>
    </row>
    <row r="352">
      <c r="A352" s="44">
        <v>45142.29158409723</v>
      </c>
      <c r="B352" s="1" t="s">
        <v>652</v>
      </c>
      <c r="C352" s="1" t="s">
        <v>464</v>
      </c>
      <c r="D352" s="1">
        <v>3.00016862E8</v>
      </c>
      <c r="F352" s="45">
        <v>41288.0</v>
      </c>
      <c r="G352" s="1" t="s">
        <v>465</v>
      </c>
      <c r="H352" s="1" t="s">
        <v>497</v>
      </c>
      <c r="J352" s="1">
        <v>46330.0</v>
      </c>
      <c r="K352" s="1">
        <v>5330.0</v>
      </c>
      <c r="L352" s="1" t="s">
        <v>466</v>
      </c>
      <c r="M352" s="1" t="s">
        <v>701</v>
      </c>
      <c r="N352" s="1" t="s">
        <v>875</v>
      </c>
      <c r="O352" s="1" t="s">
        <v>876</v>
      </c>
    </row>
    <row r="353">
      <c r="A353" s="44">
        <v>45142.293068784726</v>
      </c>
      <c r="B353" s="1" t="s">
        <v>885</v>
      </c>
      <c r="C353" s="1" t="s">
        <v>464</v>
      </c>
      <c r="D353" s="1">
        <v>3.01646013E8</v>
      </c>
      <c r="F353" s="45">
        <v>41295.0</v>
      </c>
      <c r="G353" s="1" t="s">
        <v>23</v>
      </c>
      <c r="H353" s="1" t="s">
        <v>886</v>
      </c>
      <c r="J353" s="1">
        <v>28250.0</v>
      </c>
      <c r="K353" s="1">
        <v>3250.0</v>
      </c>
      <c r="L353" s="1" t="s">
        <v>466</v>
      </c>
      <c r="M353" s="1" t="s">
        <v>701</v>
      </c>
      <c r="N353" s="1" t="s">
        <v>875</v>
      </c>
      <c r="O353" s="1" t="s">
        <v>876</v>
      </c>
    </row>
    <row r="354">
      <c r="A354" s="44">
        <v>45142.296574305554</v>
      </c>
      <c r="B354" s="1" t="s">
        <v>873</v>
      </c>
      <c r="C354" s="1" t="s">
        <v>464</v>
      </c>
      <c r="D354" s="1">
        <v>3.01645869E8</v>
      </c>
      <c r="F354" s="45">
        <v>41303.0</v>
      </c>
      <c r="G354" s="1" t="s">
        <v>23</v>
      </c>
      <c r="H354" s="1" t="s">
        <v>476</v>
      </c>
      <c r="J354" s="1">
        <v>16950.0</v>
      </c>
      <c r="K354" s="1">
        <v>1950.0</v>
      </c>
      <c r="L354" s="1" t="s">
        <v>466</v>
      </c>
      <c r="M354" s="1" t="s">
        <v>701</v>
      </c>
      <c r="N354" s="1" t="s">
        <v>875</v>
      </c>
      <c r="O354" s="1" t="s">
        <v>876</v>
      </c>
    </row>
    <row r="355">
      <c r="A355" s="44">
        <v>45142.29752006945</v>
      </c>
      <c r="B355" s="1" t="s">
        <v>887</v>
      </c>
      <c r="C355" s="1" t="s">
        <v>464</v>
      </c>
      <c r="F355" s="45">
        <v>41304.0</v>
      </c>
      <c r="G355" s="1" t="s">
        <v>23</v>
      </c>
      <c r="H355" s="1" t="s">
        <v>497</v>
      </c>
      <c r="J355" s="1">
        <v>13560.0</v>
      </c>
      <c r="K355" s="1">
        <v>1560.0</v>
      </c>
      <c r="L355" s="1" t="s">
        <v>466</v>
      </c>
      <c r="M355" s="1" t="s">
        <v>701</v>
      </c>
      <c r="N355" s="1" t="s">
        <v>875</v>
      </c>
      <c r="O355" s="1" t="s">
        <v>876</v>
      </c>
    </row>
    <row r="356">
      <c r="A356" s="44">
        <v>45142.29867497685</v>
      </c>
      <c r="B356" s="1" t="s">
        <v>888</v>
      </c>
      <c r="C356" s="1" t="s">
        <v>464</v>
      </c>
      <c r="F356" s="45">
        <v>41317.0</v>
      </c>
      <c r="G356" s="1" t="s">
        <v>23</v>
      </c>
      <c r="H356" s="1" t="s">
        <v>476</v>
      </c>
      <c r="J356" s="1">
        <v>5650.0</v>
      </c>
      <c r="K356" s="1">
        <v>650.0</v>
      </c>
      <c r="L356" s="1" t="s">
        <v>466</v>
      </c>
      <c r="M356" s="1" t="s">
        <v>701</v>
      </c>
      <c r="N356" s="1" t="s">
        <v>875</v>
      </c>
      <c r="O356" s="1" t="s">
        <v>876</v>
      </c>
    </row>
    <row r="357">
      <c r="A357" s="44">
        <v>45142.300482673614</v>
      </c>
      <c r="B357" s="1" t="s">
        <v>889</v>
      </c>
      <c r="C357" s="1" t="s">
        <v>464</v>
      </c>
      <c r="D357" s="1">
        <v>3.03979566E8</v>
      </c>
      <c r="F357" s="45">
        <v>41327.0</v>
      </c>
      <c r="G357" s="1" t="s">
        <v>23</v>
      </c>
      <c r="H357" s="1" t="s">
        <v>476</v>
      </c>
      <c r="J357" s="1">
        <v>7000.0</v>
      </c>
      <c r="K357" s="1">
        <v>805.3</v>
      </c>
      <c r="L357" s="1" t="s">
        <v>466</v>
      </c>
      <c r="M357" s="1" t="s">
        <v>701</v>
      </c>
      <c r="N357" s="1" t="s">
        <v>875</v>
      </c>
      <c r="O357" s="1" t="s">
        <v>876</v>
      </c>
    </row>
    <row r="358">
      <c r="A358" s="44">
        <v>45142.301982453704</v>
      </c>
      <c r="B358" s="1" t="s">
        <v>890</v>
      </c>
      <c r="C358" s="1" t="s">
        <v>464</v>
      </c>
      <c r="D358" s="1">
        <v>3.04705496E8</v>
      </c>
      <c r="F358" s="45">
        <v>41415.0</v>
      </c>
      <c r="G358" s="1" t="s">
        <v>23</v>
      </c>
      <c r="H358" s="1" t="s">
        <v>497</v>
      </c>
      <c r="J358" s="1">
        <v>13560.0</v>
      </c>
      <c r="K358" s="1">
        <v>1560.0</v>
      </c>
      <c r="L358" s="1" t="s">
        <v>466</v>
      </c>
      <c r="M358" s="1" t="s">
        <v>701</v>
      </c>
      <c r="N358" s="1" t="s">
        <v>875</v>
      </c>
      <c r="O358" s="1" t="s">
        <v>876</v>
      </c>
    </row>
    <row r="359">
      <c r="A359" s="44">
        <v>45142.30317280092</v>
      </c>
      <c r="B359" s="1" t="s">
        <v>891</v>
      </c>
      <c r="C359" s="1" t="s">
        <v>464</v>
      </c>
      <c r="D359" s="1">
        <v>3.02430749E8</v>
      </c>
      <c r="F359" s="45">
        <v>41421.0</v>
      </c>
      <c r="G359" s="1" t="s">
        <v>23</v>
      </c>
      <c r="H359" s="1" t="s">
        <v>476</v>
      </c>
      <c r="J359" s="1">
        <v>6780.0</v>
      </c>
      <c r="K359" s="1">
        <v>780.0</v>
      </c>
      <c r="L359" s="1" t="s">
        <v>466</v>
      </c>
      <c r="M359" s="1" t="s">
        <v>701</v>
      </c>
      <c r="N359" s="1" t="s">
        <v>875</v>
      </c>
      <c r="O359" s="1" t="s">
        <v>876</v>
      </c>
    </row>
    <row r="360">
      <c r="A360" s="44">
        <v>45142.305209502316</v>
      </c>
      <c r="B360" s="1" t="s">
        <v>891</v>
      </c>
      <c r="C360" s="1" t="s">
        <v>464</v>
      </c>
      <c r="D360" s="1">
        <v>3.0243049E7</v>
      </c>
      <c r="F360" s="45">
        <v>41421.0</v>
      </c>
      <c r="G360" s="1" t="s">
        <v>23</v>
      </c>
      <c r="H360" s="1" t="s">
        <v>497</v>
      </c>
      <c r="J360" s="1">
        <v>9040.0</v>
      </c>
      <c r="K360" s="1">
        <v>1040.0</v>
      </c>
      <c r="L360" s="1" t="s">
        <v>466</v>
      </c>
      <c r="M360" s="1" t="s">
        <v>701</v>
      </c>
      <c r="N360" s="1" t="s">
        <v>875</v>
      </c>
      <c r="O360" s="1" t="s">
        <v>876</v>
      </c>
    </row>
    <row r="361">
      <c r="A361" s="44">
        <v>45142.30618508102</v>
      </c>
      <c r="B361" s="1" t="s">
        <v>652</v>
      </c>
      <c r="C361" s="1" t="s">
        <v>464</v>
      </c>
      <c r="D361" s="1">
        <v>3.00016862E8</v>
      </c>
      <c r="F361" s="45">
        <v>41430.0</v>
      </c>
      <c r="G361" s="1" t="s">
        <v>465</v>
      </c>
      <c r="H361" s="1" t="s">
        <v>476</v>
      </c>
      <c r="J361" s="1">
        <v>8475.0</v>
      </c>
      <c r="K361" s="1">
        <v>975.0</v>
      </c>
      <c r="L361" s="1" t="s">
        <v>466</v>
      </c>
      <c r="M361" s="1" t="s">
        <v>701</v>
      </c>
      <c r="N361" s="1" t="s">
        <v>875</v>
      </c>
      <c r="O361" s="1" t="s">
        <v>876</v>
      </c>
    </row>
    <row r="362">
      <c r="A362" s="44">
        <v>45142.3073415625</v>
      </c>
      <c r="B362" s="1" t="s">
        <v>882</v>
      </c>
      <c r="C362" s="1" t="s">
        <v>464</v>
      </c>
      <c r="F362" s="45">
        <v>41432.0</v>
      </c>
      <c r="G362" s="1" t="s">
        <v>23</v>
      </c>
      <c r="H362" s="1" t="s">
        <v>476</v>
      </c>
      <c r="J362" s="1">
        <v>6780.0</v>
      </c>
      <c r="K362" s="1">
        <v>780.0</v>
      </c>
      <c r="L362" s="1" t="s">
        <v>466</v>
      </c>
      <c r="M362" s="1" t="s">
        <v>701</v>
      </c>
      <c r="N362" s="1" t="s">
        <v>875</v>
      </c>
      <c r="O362" s="1" t="s">
        <v>876</v>
      </c>
    </row>
    <row r="363">
      <c r="A363" s="44">
        <v>45142.308728206015</v>
      </c>
      <c r="B363" s="1" t="s">
        <v>892</v>
      </c>
      <c r="C363" s="1" t="s">
        <v>464</v>
      </c>
      <c r="F363" s="45">
        <v>41447.0</v>
      </c>
      <c r="G363" s="1" t="s">
        <v>465</v>
      </c>
      <c r="H363" s="1" t="s">
        <v>497</v>
      </c>
      <c r="J363" s="1">
        <v>33900.0</v>
      </c>
      <c r="K363" s="1">
        <v>3900.0</v>
      </c>
      <c r="L363" s="1" t="s">
        <v>466</v>
      </c>
      <c r="M363" s="1" t="s">
        <v>701</v>
      </c>
      <c r="N363" s="1" t="s">
        <v>875</v>
      </c>
      <c r="O363" s="1" t="s">
        <v>876</v>
      </c>
    </row>
    <row r="364">
      <c r="A364" s="44">
        <v>45142.31000540509</v>
      </c>
      <c r="B364" s="1" t="s">
        <v>892</v>
      </c>
      <c r="C364" s="1" t="s">
        <v>464</v>
      </c>
      <c r="F364" s="45">
        <v>41447.0</v>
      </c>
      <c r="G364" s="1" t="s">
        <v>465</v>
      </c>
      <c r="H364" s="1" t="s">
        <v>476</v>
      </c>
      <c r="J364" s="1">
        <v>10848.0</v>
      </c>
      <c r="K364" s="1">
        <v>1248.0</v>
      </c>
      <c r="L364" s="1" t="s">
        <v>466</v>
      </c>
      <c r="M364" s="1" t="s">
        <v>701</v>
      </c>
      <c r="N364" s="1" t="s">
        <v>875</v>
      </c>
      <c r="O364" s="1" t="s">
        <v>876</v>
      </c>
    </row>
    <row r="365">
      <c r="A365" s="44">
        <v>45142.311273831016</v>
      </c>
      <c r="B365" s="1" t="s">
        <v>855</v>
      </c>
      <c r="C365" s="1" t="s">
        <v>464</v>
      </c>
      <c r="D365" s="1">
        <v>3.01646013E8</v>
      </c>
      <c r="F365" s="45">
        <v>41448.0</v>
      </c>
      <c r="G365" s="1" t="s">
        <v>23</v>
      </c>
      <c r="H365" s="1" t="s">
        <v>893</v>
      </c>
      <c r="J365" s="1">
        <v>28250.0</v>
      </c>
      <c r="K365" s="1">
        <v>3250.0</v>
      </c>
      <c r="L365" s="1" t="s">
        <v>466</v>
      </c>
      <c r="M365" s="1" t="s">
        <v>701</v>
      </c>
      <c r="N365" s="1" t="s">
        <v>875</v>
      </c>
      <c r="O365" s="1" t="s">
        <v>876</v>
      </c>
    </row>
    <row r="366">
      <c r="A366" s="44">
        <v>45142.313116840276</v>
      </c>
      <c r="B366" s="1" t="s">
        <v>238</v>
      </c>
      <c r="C366" s="1" t="s">
        <v>464</v>
      </c>
      <c r="D366" s="1">
        <v>3.02850583E8</v>
      </c>
      <c r="F366" s="45">
        <v>41456.0</v>
      </c>
      <c r="G366" s="1" t="s">
        <v>23</v>
      </c>
      <c r="H366" s="1" t="s">
        <v>476</v>
      </c>
      <c r="J366" s="1">
        <v>2260.0</v>
      </c>
      <c r="K366" s="1">
        <v>260.0</v>
      </c>
      <c r="L366" s="1" t="s">
        <v>466</v>
      </c>
      <c r="M366" s="1" t="s">
        <v>701</v>
      </c>
      <c r="N366" s="1" t="s">
        <v>875</v>
      </c>
      <c r="O366" s="1" t="s">
        <v>876</v>
      </c>
    </row>
    <row r="367">
      <c r="A367" s="44">
        <v>45142.31535638889</v>
      </c>
      <c r="B367" s="1" t="s">
        <v>894</v>
      </c>
      <c r="C367" s="1" t="s">
        <v>464</v>
      </c>
      <c r="F367" s="45">
        <v>41458.0</v>
      </c>
      <c r="G367" s="1" t="s">
        <v>23</v>
      </c>
      <c r="H367" s="1" t="s">
        <v>895</v>
      </c>
      <c r="J367" s="1">
        <v>299676.0</v>
      </c>
      <c r="K367" s="1">
        <v>34476.0</v>
      </c>
      <c r="L367" s="1" t="s">
        <v>466</v>
      </c>
      <c r="M367" s="1" t="s">
        <v>701</v>
      </c>
      <c r="N367" s="1" t="s">
        <v>875</v>
      </c>
      <c r="O367" s="1" t="s">
        <v>876</v>
      </c>
    </row>
    <row r="368">
      <c r="A368" s="44">
        <v>45142.31654525463</v>
      </c>
      <c r="B368" s="1" t="s">
        <v>896</v>
      </c>
      <c r="C368" s="1" t="s">
        <v>464</v>
      </c>
      <c r="D368" s="1">
        <v>3.01537544E8</v>
      </c>
      <c r="F368" s="45">
        <v>41462.0</v>
      </c>
      <c r="G368" s="1" t="s">
        <v>23</v>
      </c>
      <c r="H368" s="1" t="s">
        <v>497</v>
      </c>
      <c r="J368" s="1">
        <v>42500.0</v>
      </c>
      <c r="K368" s="1">
        <v>5525.0</v>
      </c>
      <c r="L368" s="1" t="s">
        <v>466</v>
      </c>
      <c r="M368" s="1" t="s">
        <v>701</v>
      </c>
      <c r="N368" s="1" t="s">
        <v>875</v>
      </c>
      <c r="O368" s="1" t="s">
        <v>876</v>
      </c>
    </row>
    <row r="369">
      <c r="A369" s="44">
        <v>45143.063131874995</v>
      </c>
      <c r="B369" s="1" t="s">
        <v>897</v>
      </c>
      <c r="C369" s="1" t="s">
        <v>898</v>
      </c>
      <c r="D369" s="1">
        <v>3.02843741E8</v>
      </c>
      <c r="F369" s="45">
        <v>43318.0</v>
      </c>
      <c r="G369" s="1" t="s">
        <v>23</v>
      </c>
      <c r="H369" s="1" t="s">
        <v>899</v>
      </c>
      <c r="J369" s="46">
        <v>93093.94</v>
      </c>
      <c r="K369" s="1">
        <v>10710.61</v>
      </c>
      <c r="L369" s="1" t="s">
        <v>466</v>
      </c>
      <c r="M369" s="1" t="s">
        <v>900</v>
      </c>
      <c r="N369" s="1" t="s">
        <v>711</v>
      </c>
      <c r="O369" s="1" t="s">
        <v>876</v>
      </c>
    </row>
    <row r="370">
      <c r="A370" s="44">
        <v>45143.06577489583</v>
      </c>
      <c r="B370" s="1" t="s">
        <v>901</v>
      </c>
      <c r="C370" s="1" t="s">
        <v>898</v>
      </c>
      <c r="F370" s="45">
        <v>43320.0</v>
      </c>
      <c r="G370" s="1" t="s">
        <v>23</v>
      </c>
      <c r="H370" s="1" t="s">
        <v>902</v>
      </c>
      <c r="J370" s="1">
        <v>4247.73</v>
      </c>
      <c r="K370" s="1">
        <v>552.21</v>
      </c>
      <c r="L370" s="1" t="s">
        <v>466</v>
      </c>
      <c r="M370" s="1" t="s">
        <v>903</v>
      </c>
      <c r="N370" s="1" t="s">
        <v>711</v>
      </c>
      <c r="O370" s="1" t="s">
        <v>876</v>
      </c>
    </row>
    <row r="371">
      <c r="A371" s="44">
        <v>45143.067417893515</v>
      </c>
      <c r="B371" s="1" t="s">
        <v>904</v>
      </c>
      <c r="C371" s="1" t="s">
        <v>898</v>
      </c>
      <c r="F371" s="45">
        <v>43320.0</v>
      </c>
      <c r="G371" s="1" t="s">
        <v>23</v>
      </c>
      <c r="H371" s="1" t="s">
        <v>905</v>
      </c>
      <c r="J371" s="1">
        <v>2876.4</v>
      </c>
      <c r="K371" s="1">
        <v>363.32</v>
      </c>
      <c r="L371" s="1" t="s">
        <v>468</v>
      </c>
      <c r="M371" s="1" t="s">
        <v>900</v>
      </c>
      <c r="N371" s="1" t="s">
        <v>711</v>
      </c>
      <c r="O371" s="1" t="s">
        <v>876</v>
      </c>
    </row>
    <row r="372">
      <c r="A372" s="44">
        <v>45143.06963856482</v>
      </c>
      <c r="B372" s="1" t="s">
        <v>904</v>
      </c>
      <c r="C372" s="1" t="s">
        <v>898</v>
      </c>
      <c r="F372" s="45">
        <v>43320.0</v>
      </c>
      <c r="G372" s="1" t="s">
        <v>23</v>
      </c>
      <c r="H372" s="1" t="s">
        <v>906</v>
      </c>
      <c r="J372" s="1">
        <v>283.13</v>
      </c>
      <c r="K372" s="1">
        <v>36.81</v>
      </c>
      <c r="L372" s="1" t="s">
        <v>468</v>
      </c>
      <c r="M372" s="1" t="s">
        <v>900</v>
      </c>
      <c r="N372" s="1" t="s">
        <v>711</v>
      </c>
      <c r="O372" s="1" t="s">
        <v>876</v>
      </c>
    </row>
    <row r="373">
      <c r="A373" s="44">
        <v>45143.13125460648</v>
      </c>
      <c r="B373" s="1" t="s">
        <v>907</v>
      </c>
      <c r="C373" s="1" t="s">
        <v>898</v>
      </c>
      <c r="D373" s="1">
        <v>3.00072141E8</v>
      </c>
      <c r="F373" s="45">
        <v>43334.0</v>
      </c>
      <c r="G373" s="1" t="s">
        <v>23</v>
      </c>
      <c r="H373" s="1" t="s">
        <v>908</v>
      </c>
      <c r="J373" s="1">
        <v>62773.1</v>
      </c>
      <c r="K373" s="1">
        <v>7221.63</v>
      </c>
      <c r="L373" s="1" t="s">
        <v>466</v>
      </c>
      <c r="M373" s="1" t="s">
        <v>900</v>
      </c>
      <c r="N373" s="1" t="s">
        <v>711</v>
      </c>
      <c r="O373" s="1" t="s">
        <v>876</v>
      </c>
    </row>
    <row r="374">
      <c r="A374" s="44">
        <v>45143.13376640047</v>
      </c>
      <c r="B374" s="1" t="s">
        <v>909</v>
      </c>
      <c r="C374" s="1" t="s">
        <v>898</v>
      </c>
      <c r="D374" s="1">
        <v>6.01580352E8</v>
      </c>
      <c r="F374" s="45">
        <v>43408.0</v>
      </c>
      <c r="G374" s="1" t="s">
        <v>23</v>
      </c>
      <c r="H374" s="1" t="s">
        <v>910</v>
      </c>
      <c r="J374" s="1">
        <v>31671.0</v>
      </c>
      <c r="K374" s="1">
        <v>3644.0</v>
      </c>
      <c r="L374" s="1" t="s">
        <v>466</v>
      </c>
      <c r="M374" s="1" t="s">
        <v>900</v>
      </c>
      <c r="N374" s="1" t="s">
        <v>711</v>
      </c>
      <c r="O374" s="1" t="s">
        <v>876</v>
      </c>
    </row>
    <row r="375">
      <c r="A375" s="44">
        <v>45143.13583363426</v>
      </c>
      <c r="B375" s="1" t="s">
        <v>909</v>
      </c>
      <c r="C375" s="1" t="s">
        <v>898</v>
      </c>
      <c r="D375" s="1">
        <v>6.01580352E8</v>
      </c>
      <c r="F375" s="45">
        <v>43450.0</v>
      </c>
      <c r="G375" s="1" t="s">
        <v>23</v>
      </c>
      <c r="H375" s="1" t="s">
        <v>911</v>
      </c>
      <c r="J375" s="1">
        <v>3277.0</v>
      </c>
      <c r="K375" s="1">
        <v>377.0</v>
      </c>
      <c r="L375" s="1" t="s">
        <v>466</v>
      </c>
      <c r="M375" s="1" t="s">
        <v>900</v>
      </c>
      <c r="N375" s="1" t="s">
        <v>711</v>
      </c>
      <c r="O375" s="1" t="s">
        <v>876</v>
      </c>
    </row>
    <row r="376">
      <c r="A376" s="44">
        <v>45143.138035972224</v>
      </c>
      <c r="B376" s="1" t="s">
        <v>912</v>
      </c>
      <c r="C376" s="1" t="s">
        <v>898</v>
      </c>
      <c r="D376" s="1">
        <v>3.00471751E8</v>
      </c>
      <c r="F376" s="45">
        <v>43504.0</v>
      </c>
      <c r="G376" s="1" t="s">
        <v>23</v>
      </c>
      <c r="H376" s="1" t="s">
        <v>913</v>
      </c>
      <c r="J376" s="1">
        <v>15994.0</v>
      </c>
      <c r="K376" s="1">
        <v>1840.71</v>
      </c>
      <c r="L376" s="1" t="s">
        <v>466</v>
      </c>
      <c r="M376" s="1" t="s">
        <v>900</v>
      </c>
      <c r="N376" s="1" t="s">
        <v>711</v>
      </c>
      <c r="O376" s="1" t="s">
        <v>876</v>
      </c>
    </row>
    <row r="377">
      <c r="A377" s="44">
        <v>45143.140082673606</v>
      </c>
      <c r="B377" s="1" t="s">
        <v>912</v>
      </c>
      <c r="C377" s="1" t="s">
        <v>898</v>
      </c>
      <c r="D377" s="1">
        <v>3.00471751E8</v>
      </c>
      <c r="F377" s="45">
        <v>43551.0</v>
      </c>
      <c r="G377" s="1" t="s">
        <v>23</v>
      </c>
      <c r="H377" s="1" t="s">
        <v>914</v>
      </c>
      <c r="J377" s="1">
        <v>15399.19</v>
      </c>
      <c r="K377" s="1">
        <v>1683.19</v>
      </c>
      <c r="L377" s="1" t="s">
        <v>468</v>
      </c>
      <c r="M377" s="1" t="s">
        <v>900</v>
      </c>
      <c r="N377" s="1" t="s">
        <v>711</v>
      </c>
      <c r="O377" s="1" t="s">
        <v>876</v>
      </c>
    </row>
    <row r="378">
      <c r="A378" s="44">
        <v>45143.14312277778</v>
      </c>
      <c r="B378" s="1" t="s">
        <v>915</v>
      </c>
      <c r="C378" s="1" t="s">
        <v>898</v>
      </c>
      <c r="D378" s="1">
        <v>3.01384706E8</v>
      </c>
      <c r="F378" s="45">
        <v>43643.0</v>
      </c>
      <c r="G378" s="1" t="s">
        <v>23</v>
      </c>
      <c r="H378" s="1" t="s">
        <v>916</v>
      </c>
      <c r="J378" s="1">
        <v>62989.64</v>
      </c>
      <c r="K378" s="1">
        <v>7246.64</v>
      </c>
      <c r="L378" s="1" t="s">
        <v>466</v>
      </c>
      <c r="M378" s="1" t="s">
        <v>900</v>
      </c>
      <c r="N378" s="1" t="s">
        <v>711</v>
      </c>
      <c r="O378" s="1" t="s">
        <v>876</v>
      </c>
    </row>
    <row r="379">
      <c r="A379" s="44">
        <v>45143.14653932871</v>
      </c>
      <c r="B379" s="1" t="s">
        <v>917</v>
      </c>
      <c r="C379" s="1" t="s">
        <v>898</v>
      </c>
      <c r="D379" s="1">
        <v>6.08534408E8</v>
      </c>
      <c r="F379" s="45">
        <v>43673.0</v>
      </c>
      <c r="G379" s="1" t="s">
        <v>77</v>
      </c>
      <c r="H379" s="1" t="s">
        <v>918</v>
      </c>
      <c r="J379" s="1">
        <v>1930.51</v>
      </c>
      <c r="K379" s="1">
        <v>222.09</v>
      </c>
      <c r="L379" s="1" t="s">
        <v>466</v>
      </c>
      <c r="M379" s="1" t="s">
        <v>900</v>
      </c>
      <c r="N379" s="1" t="s">
        <v>711</v>
      </c>
      <c r="O379" s="1" t="s">
        <v>876</v>
      </c>
    </row>
    <row r="380">
      <c r="A380" s="44">
        <v>45143.148861064816</v>
      </c>
      <c r="B380" s="1" t="s">
        <v>919</v>
      </c>
      <c r="C380" s="1" t="s">
        <v>898</v>
      </c>
      <c r="D380" s="1">
        <v>6.08534408E8</v>
      </c>
      <c r="F380" s="45">
        <v>43652.0</v>
      </c>
      <c r="G380" s="1" t="s">
        <v>77</v>
      </c>
      <c r="H380" s="1" t="s">
        <v>920</v>
      </c>
      <c r="J380" s="1">
        <v>712.82</v>
      </c>
      <c r="K380" s="1">
        <v>82.01</v>
      </c>
      <c r="L380" s="1" t="s">
        <v>466</v>
      </c>
      <c r="M380" s="1" t="s">
        <v>900</v>
      </c>
      <c r="N380" s="1" t="s">
        <v>711</v>
      </c>
      <c r="O380" s="1" t="s">
        <v>876</v>
      </c>
    </row>
    <row r="381">
      <c r="A381" s="44">
        <v>45143.15089278935</v>
      </c>
      <c r="B381" s="1" t="s">
        <v>921</v>
      </c>
      <c r="C381" s="1" t="s">
        <v>898</v>
      </c>
      <c r="D381" s="1">
        <v>1.07313407E8</v>
      </c>
      <c r="F381" s="45">
        <v>43639.0</v>
      </c>
      <c r="G381" s="1" t="s">
        <v>23</v>
      </c>
      <c r="H381" s="1" t="s">
        <v>922</v>
      </c>
      <c r="J381" s="1">
        <v>2399.94</v>
      </c>
      <c r="K381" s="1">
        <v>276.11</v>
      </c>
      <c r="L381" s="1" t="s">
        <v>468</v>
      </c>
      <c r="M381" s="1" t="s">
        <v>900</v>
      </c>
      <c r="N381" s="1" t="s">
        <v>711</v>
      </c>
      <c r="O381" s="1" t="s">
        <v>876</v>
      </c>
    </row>
    <row r="382">
      <c r="A382" s="44">
        <v>45143.15329314815</v>
      </c>
      <c r="B382" s="1" t="s">
        <v>923</v>
      </c>
      <c r="C382" s="1" t="s">
        <v>898</v>
      </c>
      <c r="D382" s="1">
        <v>6.01188354E8</v>
      </c>
      <c r="F382" s="45">
        <v>43629.0</v>
      </c>
      <c r="G382" s="1" t="s">
        <v>23</v>
      </c>
      <c r="H382" s="1" t="s">
        <v>924</v>
      </c>
      <c r="J382" s="1">
        <v>3262.53</v>
      </c>
      <c r="K382" s="1">
        <v>375.33</v>
      </c>
      <c r="L382" s="1" t="s">
        <v>468</v>
      </c>
      <c r="M382" s="1" t="s">
        <v>900</v>
      </c>
      <c r="N382" s="1" t="s">
        <v>711</v>
      </c>
      <c r="O382" s="1" t="s">
        <v>876</v>
      </c>
    </row>
    <row r="383">
      <c r="A383" s="44">
        <v>45143.15762265046</v>
      </c>
      <c r="B383" s="1" t="s">
        <v>917</v>
      </c>
      <c r="C383" s="1" t="s">
        <v>898</v>
      </c>
      <c r="D383" s="1">
        <v>6.01188354E8</v>
      </c>
      <c r="F383" s="45">
        <v>43649.0</v>
      </c>
      <c r="G383" s="1" t="s">
        <v>465</v>
      </c>
      <c r="H383" s="1" t="s">
        <v>920</v>
      </c>
      <c r="J383" s="1">
        <v>7300.2</v>
      </c>
      <c r="K383" s="1">
        <v>308.87</v>
      </c>
      <c r="L383" s="1" t="s">
        <v>468</v>
      </c>
      <c r="M383" s="1" t="s">
        <v>900</v>
      </c>
      <c r="N383" s="1" t="s">
        <v>711</v>
      </c>
      <c r="O383" s="1" t="s">
        <v>876</v>
      </c>
    </row>
    <row r="384">
      <c r="A384" s="44">
        <v>45143.15948259259</v>
      </c>
      <c r="B384" s="1" t="s">
        <v>917</v>
      </c>
      <c r="C384" s="1" t="s">
        <v>898</v>
      </c>
      <c r="D384" s="1">
        <v>6.01188354E8</v>
      </c>
      <c r="F384" s="45">
        <v>43629.0</v>
      </c>
      <c r="G384" s="1" t="s">
        <v>465</v>
      </c>
      <c r="H384" s="1" t="s">
        <v>920</v>
      </c>
      <c r="J384" s="1">
        <v>1567.51</v>
      </c>
      <c r="K384" s="1">
        <v>180.33</v>
      </c>
      <c r="L384" s="1" t="s">
        <v>468</v>
      </c>
      <c r="M384" s="1" t="s">
        <v>701</v>
      </c>
      <c r="N384" s="1" t="s">
        <v>711</v>
      </c>
      <c r="O384" s="1" t="s">
        <v>876</v>
      </c>
    </row>
    <row r="385">
      <c r="A385" s="44">
        <v>45143.16631719907</v>
      </c>
      <c r="B385" s="1" t="s">
        <v>925</v>
      </c>
      <c r="C385" s="1" t="s">
        <v>898</v>
      </c>
      <c r="D385" s="1">
        <v>3.04563074E8</v>
      </c>
      <c r="F385" s="45">
        <v>43747.0</v>
      </c>
      <c r="G385" s="1" t="s">
        <v>465</v>
      </c>
      <c r="H385" s="1" t="s">
        <v>926</v>
      </c>
      <c r="J385" s="1">
        <v>4000.0</v>
      </c>
      <c r="K385" s="1">
        <v>460.18</v>
      </c>
      <c r="L385" s="1" t="s">
        <v>468</v>
      </c>
      <c r="M385" s="1" t="s">
        <v>900</v>
      </c>
      <c r="N385" s="1" t="s">
        <v>655</v>
      </c>
      <c r="O385" s="1" t="s">
        <v>876</v>
      </c>
    </row>
    <row r="386">
      <c r="A386" s="44">
        <v>45143.17730836806</v>
      </c>
      <c r="B386" s="1" t="s">
        <v>927</v>
      </c>
      <c r="C386" s="1" t="s">
        <v>898</v>
      </c>
      <c r="D386" s="1">
        <v>3.0248283E8</v>
      </c>
      <c r="F386" s="45">
        <v>43789.0</v>
      </c>
      <c r="G386" s="1" t="s">
        <v>465</v>
      </c>
      <c r="H386" s="1" t="s">
        <v>653</v>
      </c>
      <c r="J386" s="1">
        <v>45489.4</v>
      </c>
      <c r="K386" s="1">
        <v>5233.4</v>
      </c>
      <c r="L386" s="1" t="s">
        <v>466</v>
      </c>
      <c r="M386" s="1" t="s">
        <v>900</v>
      </c>
      <c r="N386" s="1" t="s">
        <v>655</v>
      </c>
      <c r="O386" s="1" t="s">
        <v>876</v>
      </c>
    </row>
    <row r="387">
      <c r="A387" s="44">
        <v>45143.180586319446</v>
      </c>
      <c r="B387" s="1" t="s">
        <v>928</v>
      </c>
      <c r="C387" s="1" t="s">
        <v>898</v>
      </c>
      <c r="D387" s="1">
        <v>6.02474591E8</v>
      </c>
      <c r="F387" s="45">
        <v>43850.0</v>
      </c>
      <c r="G387" s="1" t="s">
        <v>465</v>
      </c>
      <c r="H387" s="1" t="s">
        <v>653</v>
      </c>
      <c r="J387" s="1">
        <v>789.97</v>
      </c>
      <c r="K387" s="1">
        <v>37.78</v>
      </c>
      <c r="L387" s="1" t="s">
        <v>468</v>
      </c>
      <c r="M387" s="1" t="s">
        <v>900</v>
      </c>
      <c r="N387" s="1" t="s">
        <v>655</v>
      </c>
      <c r="O387" s="1" t="s">
        <v>876</v>
      </c>
    </row>
    <row r="388">
      <c r="A388" s="44">
        <v>45143.18240928241</v>
      </c>
      <c r="B388" s="1" t="s">
        <v>929</v>
      </c>
      <c r="C388" s="1" t="s">
        <v>898</v>
      </c>
      <c r="D388" s="1">
        <v>5.00072941E8</v>
      </c>
      <c r="F388" s="45">
        <v>43850.0</v>
      </c>
      <c r="G388" s="1" t="s">
        <v>465</v>
      </c>
      <c r="H388" s="1" t="s">
        <v>653</v>
      </c>
      <c r="J388" s="1">
        <v>400.0</v>
      </c>
      <c r="K388" s="1">
        <v>46.02</v>
      </c>
      <c r="L388" s="1" t="s">
        <v>468</v>
      </c>
      <c r="M388" s="1" t="s">
        <v>900</v>
      </c>
      <c r="N388" s="1" t="s">
        <v>655</v>
      </c>
      <c r="O388" s="1" t="s">
        <v>876</v>
      </c>
    </row>
    <row r="389">
      <c r="A389" s="44">
        <v>45143.184422708335</v>
      </c>
      <c r="B389" s="1" t="s">
        <v>930</v>
      </c>
      <c r="C389" s="1" t="s">
        <v>898</v>
      </c>
      <c r="D389" s="1">
        <v>3.00121252E8</v>
      </c>
      <c r="F389" s="45">
        <v>43864.0</v>
      </c>
      <c r="G389" s="1" t="s">
        <v>23</v>
      </c>
      <c r="H389" s="1" t="s">
        <v>653</v>
      </c>
      <c r="J389" s="1">
        <v>12769.0</v>
      </c>
      <c r="K389" s="1">
        <v>1469.0</v>
      </c>
      <c r="L389" s="1" t="s">
        <v>466</v>
      </c>
      <c r="M389" s="1" t="s">
        <v>900</v>
      </c>
      <c r="N389" s="1" t="s">
        <v>655</v>
      </c>
      <c r="O389" s="1" t="s">
        <v>876</v>
      </c>
    </row>
    <row r="390">
      <c r="A390" s="44">
        <v>45143.187119814815</v>
      </c>
      <c r="B390" s="1" t="s">
        <v>931</v>
      </c>
      <c r="C390" s="1" t="s">
        <v>898</v>
      </c>
      <c r="D390" s="1">
        <v>3.00142084E8</v>
      </c>
      <c r="F390" s="45">
        <v>43870.0</v>
      </c>
      <c r="G390" s="1" t="s">
        <v>465</v>
      </c>
      <c r="H390" s="1" t="s">
        <v>653</v>
      </c>
      <c r="J390" s="1">
        <v>18748.47</v>
      </c>
      <c r="K390" s="1">
        <v>2436.3</v>
      </c>
      <c r="L390" s="1" t="s">
        <v>466</v>
      </c>
      <c r="M390" s="1" t="s">
        <v>900</v>
      </c>
      <c r="N390" s="1" t="s">
        <v>655</v>
      </c>
      <c r="O390" s="1" t="s">
        <v>876</v>
      </c>
    </row>
    <row r="391">
      <c r="A391" s="44">
        <v>45144.3451891088</v>
      </c>
      <c r="B391" s="1" t="s">
        <v>243</v>
      </c>
      <c r="C391" s="1" t="s">
        <v>464</v>
      </c>
      <c r="D391" s="1">
        <v>3.05500887E8</v>
      </c>
      <c r="F391" s="45">
        <v>41535.0</v>
      </c>
      <c r="G391" s="1" t="s">
        <v>23</v>
      </c>
      <c r="H391" s="1" t="s">
        <v>497</v>
      </c>
      <c r="J391" s="1">
        <v>22374.0</v>
      </c>
      <c r="K391" s="1">
        <v>2574.0</v>
      </c>
      <c r="L391" s="1" t="s">
        <v>466</v>
      </c>
      <c r="M391" s="1" t="s">
        <v>701</v>
      </c>
      <c r="N391" s="1" t="s">
        <v>868</v>
      </c>
      <c r="O391" s="1" t="s">
        <v>876</v>
      </c>
    </row>
    <row r="392">
      <c r="A392" s="44">
        <v>45144.346163634254</v>
      </c>
      <c r="B392" s="1" t="s">
        <v>887</v>
      </c>
      <c r="C392" s="1" t="s">
        <v>464</v>
      </c>
      <c r="D392" s="1">
        <v>3.02427583E8</v>
      </c>
      <c r="F392" s="45">
        <v>41536.0</v>
      </c>
      <c r="G392" s="1" t="s">
        <v>23</v>
      </c>
      <c r="H392" s="1" t="s">
        <v>476</v>
      </c>
      <c r="J392" s="1">
        <v>5650.0</v>
      </c>
      <c r="K392" s="1">
        <v>650.0</v>
      </c>
      <c r="L392" s="1" t="s">
        <v>468</v>
      </c>
      <c r="M392" s="1" t="s">
        <v>701</v>
      </c>
      <c r="N392" s="1" t="s">
        <v>868</v>
      </c>
      <c r="O392" s="1" t="s">
        <v>876</v>
      </c>
    </row>
    <row r="393">
      <c r="A393" s="44">
        <v>45144.34788616898</v>
      </c>
      <c r="B393" s="1" t="s">
        <v>932</v>
      </c>
      <c r="C393" s="1" t="s">
        <v>464</v>
      </c>
      <c r="D393" s="1">
        <v>3.02427879E8</v>
      </c>
      <c r="F393" s="45">
        <v>41536.0</v>
      </c>
      <c r="G393" s="1" t="s">
        <v>23</v>
      </c>
      <c r="H393" s="1" t="s">
        <v>497</v>
      </c>
      <c r="J393" s="1">
        <v>31640.0</v>
      </c>
      <c r="K393" s="1">
        <v>3640.0</v>
      </c>
      <c r="L393" s="1" t="s">
        <v>466</v>
      </c>
      <c r="M393" s="1" t="s">
        <v>701</v>
      </c>
      <c r="N393" s="1" t="s">
        <v>868</v>
      </c>
      <c r="O393" s="1" t="s">
        <v>876</v>
      </c>
    </row>
    <row r="394">
      <c r="A394" s="44">
        <v>45144.34877622685</v>
      </c>
      <c r="B394" s="1" t="s">
        <v>326</v>
      </c>
      <c r="C394" s="1" t="s">
        <v>464</v>
      </c>
      <c r="D394" s="1">
        <v>3.05599788E8</v>
      </c>
      <c r="F394" s="45">
        <v>41549.0</v>
      </c>
      <c r="G394" s="1" t="s">
        <v>23</v>
      </c>
      <c r="H394" s="1" t="s">
        <v>476</v>
      </c>
      <c r="J394" s="1">
        <v>7919.0</v>
      </c>
      <c r="K394" s="1">
        <v>910.0</v>
      </c>
      <c r="L394" s="1" t="s">
        <v>468</v>
      </c>
      <c r="M394" s="1" t="s">
        <v>701</v>
      </c>
      <c r="N394" s="1" t="s">
        <v>868</v>
      </c>
      <c r="O394" s="1" t="s">
        <v>876</v>
      </c>
    </row>
    <row r="395">
      <c r="A395" s="44">
        <v>45144.36475025463</v>
      </c>
      <c r="B395" s="1" t="s">
        <v>933</v>
      </c>
      <c r="C395" s="1" t="s">
        <v>464</v>
      </c>
      <c r="D395" s="1">
        <v>3.01919324E8</v>
      </c>
      <c r="F395" s="45">
        <v>41550.0</v>
      </c>
      <c r="G395" s="1" t="s">
        <v>465</v>
      </c>
      <c r="H395" s="1" t="s">
        <v>476</v>
      </c>
      <c r="J395" s="1">
        <v>11000.0</v>
      </c>
      <c r="K395" s="1">
        <v>1265.49</v>
      </c>
      <c r="L395" s="1" t="s">
        <v>466</v>
      </c>
      <c r="M395" s="1" t="s">
        <v>701</v>
      </c>
      <c r="N395" s="1" t="s">
        <v>868</v>
      </c>
      <c r="O395" s="1" t="s">
        <v>876</v>
      </c>
    </row>
    <row r="396">
      <c r="A396" s="44">
        <v>45144.36611430555</v>
      </c>
      <c r="B396" s="1" t="s">
        <v>807</v>
      </c>
      <c r="C396" s="1" t="s">
        <v>464</v>
      </c>
      <c r="D396" s="1">
        <v>3.01922969E8</v>
      </c>
      <c r="F396" s="45">
        <v>41589.0</v>
      </c>
      <c r="G396" s="1" t="s">
        <v>23</v>
      </c>
      <c r="H396" s="1" t="s">
        <v>476</v>
      </c>
      <c r="J396" s="1">
        <v>14916.0</v>
      </c>
      <c r="K396" s="1">
        <v>1716.0</v>
      </c>
      <c r="L396" s="1" t="s">
        <v>466</v>
      </c>
      <c r="M396" s="1" t="s">
        <v>701</v>
      </c>
      <c r="N396" s="1" t="s">
        <v>868</v>
      </c>
      <c r="O396" s="1" t="s">
        <v>876</v>
      </c>
    </row>
    <row r="397">
      <c r="A397" s="44">
        <v>45144.36934988426</v>
      </c>
      <c r="B397" s="1" t="s">
        <v>934</v>
      </c>
      <c r="C397" s="1" t="s">
        <v>464</v>
      </c>
      <c r="D397" s="1">
        <v>3.01689188E8</v>
      </c>
      <c r="F397" s="45">
        <v>41603.0</v>
      </c>
      <c r="G397" s="1" t="s">
        <v>465</v>
      </c>
      <c r="H397" s="1" t="s">
        <v>497</v>
      </c>
      <c r="J397" s="1">
        <v>19799.0</v>
      </c>
      <c r="K397" s="1">
        <v>2277.0</v>
      </c>
      <c r="L397" s="1" t="s">
        <v>466</v>
      </c>
      <c r="M397" s="1" t="s">
        <v>701</v>
      </c>
      <c r="N397" s="1" t="s">
        <v>868</v>
      </c>
      <c r="O397" s="1" t="s">
        <v>876</v>
      </c>
    </row>
    <row r="398">
      <c r="A398" s="44">
        <v>45144.37049376157</v>
      </c>
      <c r="B398" s="1" t="s">
        <v>935</v>
      </c>
      <c r="C398" s="1" t="s">
        <v>464</v>
      </c>
      <c r="D398" s="1">
        <v>3.00016965E8</v>
      </c>
      <c r="F398" s="45">
        <v>41611.0</v>
      </c>
      <c r="G398" s="1" t="s">
        <v>465</v>
      </c>
      <c r="H398" s="1" t="s">
        <v>476</v>
      </c>
      <c r="J398" s="1">
        <v>33900.0</v>
      </c>
      <c r="K398" s="1">
        <v>3900.0</v>
      </c>
      <c r="L398" s="1" t="s">
        <v>466</v>
      </c>
      <c r="M398" s="1" t="s">
        <v>701</v>
      </c>
      <c r="N398" s="1" t="s">
        <v>868</v>
      </c>
      <c r="O398" s="1" t="s">
        <v>876</v>
      </c>
    </row>
    <row r="399">
      <c r="A399" s="44">
        <v>45144.37179099537</v>
      </c>
      <c r="B399" s="1" t="s">
        <v>936</v>
      </c>
      <c r="C399" s="1" t="s">
        <v>464</v>
      </c>
      <c r="D399" s="1">
        <v>3.05600877E8</v>
      </c>
      <c r="F399" s="45">
        <v>41621.0</v>
      </c>
      <c r="G399" s="1" t="s">
        <v>23</v>
      </c>
      <c r="H399" s="1" t="s">
        <v>476</v>
      </c>
      <c r="J399" s="1">
        <v>7910.0</v>
      </c>
      <c r="K399" s="1">
        <v>910.0</v>
      </c>
      <c r="L399" s="1" t="s">
        <v>466</v>
      </c>
      <c r="M399" s="5">
        <v>7910.0</v>
      </c>
      <c r="N399" s="1" t="s">
        <v>868</v>
      </c>
      <c r="O399" s="1" t="s">
        <v>876</v>
      </c>
    </row>
    <row r="400">
      <c r="A400" s="44">
        <v>45144.37315035879</v>
      </c>
      <c r="B400" s="1" t="s">
        <v>777</v>
      </c>
      <c r="C400" s="1" t="s">
        <v>464</v>
      </c>
      <c r="D400" s="1">
        <v>3.00473403E8</v>
      </c>
      <c r="F400" s="45">
        <v>41628.0</v>
      </c>
      <c r="G400" s="1" t="s">
        <v>23</v>
      </c>
      <c r="H400" s="1" t="s">
        <v>497</v>
      </c>
      <c r="J400" s="1">
        <v>40680.0</v>
      </c>
      <c r="K400" s="1">
        <v>4680.0</v>
      </c>
      <c r="L400" s="1" t="s">
        <v>466</v>
      </c>
      <c r="M400" s="1" t="s">
        <v>701</v>
      </c>
      <c r="N400" s="1" t="s">
        <v>868</v>
      </c>
      <c r="O400" s="1" t="s">
        <v>876</v>
      </c>
    </row>
    <row r="401">
      <c r="A401" s="44">
        <v>45144.37404614584</v>
      </c>
      <c r="B401" s="1" t="s">
        <v>937</v>
      </c>
      <c r="C401" s="1" t="s">
        <v>464</v>
      </c>
      <c r="D401" s="1">
        <v>3.02426117E8</v>
      </c>
      <c r="F401" s="45">
        <v>41646.0</v>
      </c>
      <c r="G401" s="1" t="s">
        <v>23</v>
      </c>
      <c r="H401" s="1" t="s">
        <v>476</v>
      </c>
      <c r="J401" s="1">
        <v>7910.0</v>
      </c>
      <c r="K401" s="1">
        <v>910.0</v>
      </c>
      <c r="L401" s="1" t="s">
        <v>468</v>
      </c>
      <c r="M401" s="1" t="s">
        <v>701</v>
      </c>
      <c r="N401" s="1" t="s">
        <v>868</v>
      </c>
      <c r="O401" s="1" t="s">
        <v>876</v>
      </c>
    </row>
    <row r="402">
      <c r="A402" s="44">
        <v>45144.37525228009</v>
      </c>
      <c r="B402" s="1" t="s">
        <v>855</v>
      </c>
      <c r="C402" s="1" t="s">
        <v>464</v>
      </c>
      <c r="D402" s="1">
        <v>3.01646013E8</v>
      </c>
      <c r="F402" s="45">
        <v>41296.0</v>
      </c>
      <c r="G402" s="1" t="s">
        <v>23</v>
      </c>
      <c r="H402" s="1" t="s">
        <v>476</v>
      </c>
      <c r="J402" s="1">
        <v>19210.0</v>
      </c>
      <c r="K402" s="1">
        <v>2210.0</v>
      </c>
      <c r="L402" s="1" t="s">
        <v>466</v>
      </c>
      <c r="M402" s="1" t="s">
        <v>701</v>
      </c>
      <c r="N402" s="1" t="s">
        <v>868</v>
      </c>
      <c r="O402" s="1" t="s">
        <v>876</v>
      </c>
    </row>
    <row r="403">
      <c r="A403" s="44">
        <v>45144.379533576386</v>
      </c>
      <c r="B403" s="1" t="s">
        <v>768</v>
      </c>
      <c r="C403" s="1" t="s">
        <v>464</v>
      </c>
      <c r="D403" s="1">
        <v>3.00212387E8</v>
      </c>
      <c r="F403" s="45">
        <v>41663.0</v>
      </c>
      <c r="G403" s="1" t="s">
        <v>23</v>
      </c>
      <c r="H403" s="1" t="s">
        <v>476</v>
      </c>
      <c r="J403" s="1">
        <v>23000.0</v>
      </c>
      <c r="K403" s="1">
        <v>2646.0</v>
      </c>
      <c r="L403" s="1" t="s">
        <v>466</v>
      </c>
      <c r="M403" s="1" t="s">
        <v>701</v>
      </c>
      <c r="N403" s="1" t="s">
        <v>868</v>
      </c>
      <c r="O403" s="1" t="s">
        <v>876</v>
      </c>
    </row>
    <row r="404">
      <c r="A404" s="44">
        <v>45144.380405856486</v>
      </c>
      <c r="B404" s="1" t="s">
        <v>938</v>
      </c>
      <c r="C404" s="1" t="s">
        <v>464</v>
      </c>
      <c r="D404" s="1">
        <v>3.01646039E8</v>
      </c>
      <c r="F404" s="45">
        <v>41679.0</v>
      </c>
      <c r="G404" s="1" t="s">
        <v>23</v>
      </c>
      <c r="H404" s="1" t="s">
        <v>476</v>
      </c>
      <c r="J404" s="1">
        <v>9040.0</v>
      </c>
      <c r="K404" s="1">
        <v>1040.0</v>
      </c>
      <c r="L404" s="1" t="s">
        <v>468</v>
      </c>
      <c r="M404" s="1" t="s">
        <v>701</v>
      </c>
      <c r="N404" s="1" t="s">
        <v>868</v>
      </c>
      <c r="O404" s="1" t="s">
        <v>876</v>
      </c>
    </row>
    <row r="405">
      <c r="A405" s="44">
        <v>45144.381560995374</v>
      </c>
      <c r="B405" s="1" t="s">
        <v>939</v>
      </c>
      <c r="C405" s="1" t="s">
        <v>464</v>
      </c>
      <c r="D405" s="1">
        <v>3.02428869E8</v>
      </c>
      <c r="F405" s="45">
        <v>41691.0</v>
      </c>
      <c r="G405" s="1" t="s">
        <v>23</v>
      </c>
      <c r="H405" s="1" t="s">
        <v>497</v>
      </c>
      <c r="J405" s="1">
        <v>24860.0</v>
      </c>
      <c r="K405" s="1">
        <v>2860.0</v>
      </c>
      <c r="L405" s="1" t="s">
        <v>466</v>
      </c>
      <c r="M405" s="1" t="s">
        <v>701</v>
      </c>
      <c r="N405" s="1" t="s">
        <v>868</v>
      </c>
      <c r="O405" s="1" t="s">
        <v>876</v>
      </c>
    </row>
    <row r="406">
      <c r="A406" s="44">
        <v>45144.3836725</v>
      </c>
      <c r="B406" s="1" t="s">
        <v>940</v>
      </c>
      <c r="C406" s="1" t="s">
        <v>464</v>
      </c>
      <c r="F406" s="45">
        <v>41700.0</v>
      </c>
      <c r="G406" s="1" t="s">
        <v>465</v>
      </c>
      <c r="H406" s="1" t="s">
        <v>941</v>
      </c>
      <c r="J406" s="1">
        <v>327982.5</v>
      </c>
      <c r="K406" s="1">
        <v>37732.5</v>
      </c>
      <c r="L406" s="1" t="s">
        <v>466</v>
      </c>
      <c r="M406" s="1" t="s">
        <v>701</v>
      </c>
      <c r="N406" s="1" t="s">
        <v>868</v>
      </c>
      <c r="O406" s="1" t="s">
        <v>876</v>
      </c>
    </row>
    <row r="407">
      <c r="A407" s="44">
        <v>45144.3846146412</v>
      </c>
      <c r="B407" s="1" t="s">
        <v>769</v>
      </c>
      <c r="C407" s="1" t="s">
        <v>464</v>
      </c>
      <c r="F407" s="45">
        <v>41705.0</v>
      </c>
      <c r="G407" s="1" t="s">
        <v>23</v>
      </c>
      <c r="H407" s="1" t="s">
        <v>476</v>
      </c>
      <c r="J407" s="1">
        <v>7910.0</v>
      </c>
      <c r="K407" s="1">
        <v>910.0</v>
      </c>
      <c r="L407" s="1" t="s">
        <v>466</v>
      </c>
      <c r="M407" s="1" t="s">
        <v>701</v>
      </c>
      <c r="N407" s="1" t="s">
        <v>942</v>
      </c>
      <c r="O407" s="1" t="s">
        <v>876</v>
      </c>
    </row>
    <row r="408">
      <c r="A408" s="44">
        <v>45144.38625729167</v>
      </c>
      <c r="B408" s="1" t="s">
        <v>943</v>
      </c>
      <c r="C408" s="1" t="s">
        <v>464</v>
      </c>
      <c r="D408" s="1" t="s">
        <v>868</v>
      </c>
      <c r="F408" s="45">
        <v>41710.0</v>
      </c>
      <c r="G408" s="1" t="s">
        <v>23</v>
      </c>
      <c r="H408" s="1" t="s">
        <v>497</v>
      </c>
      <c r="J408" s="1">
        <v>15000.0</v>
      </c>
      <c r="K408" s="1">
        <v>1725.66</v>
      </c>
      <c r="L408" s="1" t="s">
        <v>466</v>
      </c>
      <c r="M408" s="1" t="s">
        <v>701</v>
      </c>
      <c r="N408" s="1" t="s">
        <v>868</v>
      </c>
      <c r="O408" s="1" t="s">
        <v>876</v>
      </c>
    </row>
    <row r="409">
      <c r="A409" s="44">
        <v>45144.38802625</v>
      </c>
      <c r="B409" s="1" t="s">
        <v>944</v>
      </c>
      <c r="C409" s="1" t="s">
        <v>464</v>
      </c>
      <c r="D409" s="1">
        <v>6.01814949E8</v>
      </c>
      <c r="F409" s="45">
        <v>41745.0</v>
      </c>
      <c r="G409" s="1" t="s">
        <v>23</v>
      </c>
      <c r="H409" s="1" t="s">
        <v>16</v>
      </c>
      <c r="J409" s="1">
        <v>2203.5</v>
      </c>
      <c r="K409" s="1">
        <v>253.5</v>
      </c>
      <c r="L409" s="1" t="s">
        <v>468</v>
      </c>
      <c r="M409" s="1" t="s">
        <v>701</v>
      </c>
      <c r="N409" s="1" t="s">
        <v>868</v>
      </c>
      <c r="O409" s="1" t="s">
        <v>876</v>
      </c>
    </row>
    <row r="410">
      <c r="A410" s="44">
        <v>45144.389440914354</v>
      </c>
      <c r="B410" s="1" t="s">
        <v>945</v>
      </c>
      <c r="C410" s="1" t="s">
        <v>464</v>
      </c>
      <c r="D410" s="1">
        <v>3.00062746E8</v>
      </c>
      <c r="F410" s="45">
        <v>41756.0</v>
      </c>
      <c r="G410" s="1" t="s">
        <v>465</v>
      </c>
      <c r="H410" s="1" t="s">
        <v>497</v>
      </c>
      <c r="J410" s="1">
        <v>40680.0</v>
      </c>
      <c r="K410" s="1">
        <v>4680.0</v>
      </c>
      <c r="L410" s="1" t="s">
        <v>466</v>
      </c>
      <c r="M410" s="1" t="s">
        <v>701</v>
      </c>
      <c r="N410" s="1" t="s">
        <v>868</v>
      </c>
      <c r="O410" s="1" t="s">
        <v>876</v>
      </c>
    </row>
    <row r="411">
      <c r="A411" s="44">
        <v>45144.39126236111</v>
      </c>
      <c r="B411" s="1" t="s">
        <v>666</v>
      </c>
      <c r="C411" s="1" t="s">
        <v>464</v>
      </c>
      <c r="D411" s="1">
        <v>3.05500887E8</v>
      </c>
      <c r="F411" s="45">
        <v>41756.0</v>
      </c>
      <c r="G411" s="1" t="s">
        <v>23</v>
      </c>
      <c r="H411" s="1" t="s">
        <v>946</v>
      </c>
      <c r="J411" s="1">
        <v>22600.0</v>
      </c>
      <c r="K411" s="1">
        <v>2600.0</v>
      </c>
      <c r="L411" s="1" t="s">
        <v>466</v>
      </c>
      <c r="M411" s="1" t="s">
        <v>701</v>
      </c>
      <c r="N411" s="1" t="s">
        <v>868</v>
      </c>
      <c r="O411" s="1" t="s">
        <v>876</v>
      </c>
    </row>
    <row r="412">
      <c r="A412" s="44">
        <v>45144.39243762731</v>
      </c>
      <c r="B412" s="1" t="s">
        <v>947</v>
      </c>
      <c r="C412" s="1" t="s">
        <v>464</v>
      </c>
      <c r="D412" s="1">
        <v>1.03789914E8</v>
      </c>
      <c r="F412" s="45">
        <v>41794.0</v>
      </c>
      <c r="G412" s="1" t="s">
        <v>23</v>
      </c>
      <c r="H412" s="1" t="s">
        <v>709</v>
      </c>
      <c r="J412" s="1">
        <v>1300.0</v>
      </c>
      <c r="K412" s="1">
        <v>216.67</v>
      </c>
      <c r="L412" s="1" t="s">
        <v>468</v>
      </c>
      <c r="M412" s="1" t="s">
        <v>701</v>
      </c>
      <c r="N412" s="1" t="s">
        <v>868</v>
      </c>
      <c r="O412" s="1" t="s">
        <v>876</v>
      </c>
    </row>
    <row r="413">
      <c r="A413" s="44">
        <v>45144.39396284722</v>
      </c>
      <c r="B413" s="1" t="s">
        <v>652</v>
      </c>
      <c r="C413" s="1" t="s">
        <v>464</v>
      </c>
      <c r="D413" s="1">
        <v>3.00016862E8</v>
      </c>
      <c r="F413" s="45">
        <v>41803.0</v>
      </c>
      <c r="G413" s="1" t="s">
        <v>465</v>
      </c>
      <c r="H413" s="1" t="s">
        <v>476</v>
      </c>
      <c r="J413" s="1">
        <v>8475.0</v>
      </c>
      <c r="K413" s="1">
        <v>975.0</v>
      </c>
      <c r="L413" s="1" t="s">
        <v>466</v>
      </c>
      <c r="M413" s="1" t="s">
        <v>701</v>
      </c>
      <c r="N413" s="1" t="s">
        <v>868</v>
      </c>
      <c r="O413" s="1" t="s">
        <v>876</v>
      </c>
    </row>
    <row r="414">
      <c r="A414" s="44">
        <v>45144.39504392361</v>
      </c>
      <c r="B414" s="1" t="s">
        <v>846</v>
      </c>
      <c r="C414" s="1" t="s">
        <v>464</v>
      </c>
      <c r="D414" s="1">
        <v>3.000470671E9</v>
      </c>
      <c r="F414" s="45">
        <v>41826.0</v>
      </c>
      <c r="G414" s="1" t="s">
        <v>465</v>
      </c>
      <c r="H414" s="1" t="s">
        <v>476</v>
      </c>
      <c r="J414" s="1">
        <v>56500.0</v>
      </c>
      <c r="K414" s="1">
        <v>6500.0</v>
      </c>
      <c r="L414" s="1" t="s">
        <v>466</v>
      </c>
      <c r="M414" s="1" t="s">
        <v>948</v>
      </c>
      <c r="N414" s="1" t="s">
        <v>868</v>
      </c>
      <c r="O414" s="1" t="s">
        <v>876</v>
      </c>
    </row>
    <row r="415">
      <c r="A415" s="44">
        <v>45144.39621414352</v>
      </c>
      <c r="B415" s="1" t="s">
        <v>782</v>
      </c>
      <c r="C415" s="1" t="s">
        <v>464</v>
      </c>
      <c r="D415" s="1">
        <v>3.05257064E8</v>
      </c>
      <c r="F415" s="45">
        <v>41827.0</v>
      </c>
      <c r="G415" s="1" t="s">
        <v>23</v>
      </c>
      <c r="H415" s="1" t="s">
        <v>476</v>
      </c>
      <c r="J415" s="1">
        <v>7910.0</v>
      </c>
      <c r="K415" s="1">
        <v>910.0</v>
      </c>
      <c r="L415" s="1" t="s">
        <v>466</v>
      </c>
      <c r="M415" s="1" t="s">
        <v>701</v>
      </c>
      <c r="N415" s="1" t="s">
        <v>868</v>
      </c>
      <c r="O415" s="1" t="s">
        <v>876</v>
      </c>
    </row>
    <row r="416">
      <c r="A416" s="44">
        <v>45144.39830059028</v>
      </c>
      <c r="B416" s="1" t="s">
        <v>629</v>
      </c>
      <c r="C416" s="1" t="s">
        <v>464</v>
      </c>
      <c r="D416" s="1">
        <v>3.05227856E8</v>
      </c>
      <c r="F416" s="45">
        <v>41829.0</v>
      </c>
      <c r="G416" s="1" t="s">
        <v>465</v>
      </c>
      <c r="H416" s="1" t="s">
        <v>790</v>
      </c>
      <c r="J416" s="1">
        <v>41132.0</v>
      </c>
      <c r="K416" s="1">
        <v>4732.0</v>
      </c>
      <c r="L416" s="1" t="s">
        <v>466</v>
      </c>
      <c r="M416" s="1" t="s">
        <v>949</v>
      </c>
      <c r="N416" s="1" t="s">
        <v>868</v>
      </c>
      <c r="O416" s="1" t="s">
        <v>876</v>
      </c>
    </row>
    <row r="417">
      <c r="A417" s="44">
        <v>45144.39962880787</v>
      </c>
      <c r="B417" s="1" t="s">
        <v>213</v>
      </c>
      <c r="C417" s="1" t="s">
        <v>464</v>
      </c>
      <c r="D417" s="1">
        <v>3.00068593E8</v>
      </c>
      <c r="F417" s="45">
        <v>41829.0</v>
      </c>
      <c r="G417" s="1" t="s">
        <v>23</v>
      </c>
      <c r="H417" s="1" t="s">
        <v>790</v>
      </c>
      <c r="J417" s="1">
        <v>41132.0</v>
      </c>
      <c r="K417" s="1">
        <v>4732.0</v>
      </c>
      <c r="L417" s="1" t="s">
        <v>466</v>
      </c>
      <c r="M417" s="1" t="s">
        <v>949</v>
      </c>
      <c r="N417" s="1" t="s">
        <v>868</v>
      </c>
      <c r="O417" s="1" t="s">
        <v>876</v>
      </c>
    </row>
    <row r="418">
      <c r="A418" s="44">
        <v>45144.40087315972</v>
      </c>
      <c r="B418" s="1" t="s">
        <v>781</v>
      </c>
      <c r="C418" s="1" t="s">
        <v>464</v>
      </c>
      <c r="D418" s="1">
        <v>3.02571956E8</v>
      </c>
      <c r="F418" s="45">
        <v>41831.0</v>
      </c>
      <c r="G418" s="1" t="s">
        <v>465</v>
      </c>
      <c r="H418" s="1" t="s">
        <v>497</v>
      </c>
      <c r="J418" s="1">
        <v>18080.0</v>
      </c>
      <c r="K418" s="1">
        <v>2080.0</v>
      </c>
      <c r="L418" s="1" t="s">
        <v>466</v>
      </c>
      <c r="M418" s="1" t="s">
        <v>701</v>
      </c>
      <c r="N418" s="1" t="s">
        <v>868</v>
      </c>
      <c r="O418" s="1" t="s">
        <v>876</v>
      </c>
    </row>
    <row r="419">
      <c r="A419" s="44">
        <v>45144.40178990741</v>
      </c>
      <c r="B419" s="1" t="s">
        <v>666</v>
      </c>
      <c r="C419" s="1" t="s">
        <v>464</v>
      </c>
      <c r="D419" s="1">
        <v>3.05500887E8</v>
      </c>
      <c r="F419" s="45">
        <v>41833.0</v>
      </c>
      <c r="G419" s="1" t="s">
        <v>23</v>
      </c>
      <c r="H419" s="1" t="s">
        <v>476</v>
      </c>
      <c r="J419" s="1">
        <v>6780.0</v>
      </c>
      <c r="K419" s="1">
        <v>780.0</v>
      </c>
      <c r="L419" s="1" t="s">
        <v>466</v>
      </c>
      <c r="M419" s="1" t="s">
        <v>701</v>
      </c>
      <c r="N419" s="1" t="s">
        <v>868</v>
      </c>
      <c r="O419" s="1" t="s">
        <v>876</v>
      </c>
    </row>
    <row r="420">
      <c r="A420" s="44">
        <v>45144.40278564815</v>
      </c>
      <c r="B420" s="1" t="s">
        <v>660</v>
      </c>
      <c r="C420" s="1" t="s">
        <v>464</v>
      </c>
      <c r="D420" s="1">
        <v>3.02850583E8</v>
      </c>
      <c r="F420" s="45">
        <v>41835.0</v>
      </c>
      <c r="G420" s="1" t="s">
        <v>23</v>
      </c>
      <c r="H420" s="1" t="s">
        <v>476</v>
      </c>
      <c r="J420" s="1">
        <v>2260.0</v>
      </c>
      <c r="K420" s="1">
        <v>260.0</v>
      </c>
      <c r="L420" s="1" t="s">
        <v>468</v>
      </c>
      <c r="M420" s="1" t="s">
        <v>701</v>
      </c>
      <c r="N420" s="1" t="s">
        <v>868</v>
      </c>
      <c r="O420" s="1" t="s">
        <v>876</v>
      </c>
    </row>
    <row r="421">
      <c r="A421" s="44">
        <v>45144.5797671412</v>
      </c>
      <c r="B421" s="1" t="s">
        <v>904</v>
      </c>
      <c r="C421" s="1" t="s">
        <v>898</v>
      </c>
      <c r="D421" s="1">
        <v>3.00044614E8</v>
      </c>
      <c r="F421" s="45">
        <v>44030.0</v>
      </c>
      <c r="G421" s="1" t="s">
        <v>23</v>
      </c>
      <c r="H421" s="1" t="s">
        <v>906</v>
      </c>
      <c r="J421" s="1">
        <v>2235.66</v>
      </c>
      <c r="K421" s="1">
        <v>87.33</v>
      </c>
      <c r="L421" s="1" t="s">
        <v>468</v>
      </c>
      <c r="M421" s="1" t="s">
        <v>701</v>
      </c>
      <c r="N421" s="1" t="s">
        <v>581</v>
      </c>
      <c r="O421" s="1" t="s">
        <v>393</v>
      </c>
    </row>
    <row r="422">
      <c r="A422" s="44">
        <v>45144.58153258102</v>
      </c>
      <c r="B422" s="1" t="s">
        <v>950</v>
      </c>
      <c r="C422" s="1" t="s">
        <v>898</v>
      </c>
      <c r="D422" s="1">
        <v>6.01578667E8</v>
      </c>
      <c r="F422" s="45">
        <v>44301.0</v>
      </c>
      <c r="G422" s="1" t="s">
        <v>465</v>
      </c>
      <c r="H422" s="1" t="s">
        <v>951</v>
      </c>
      <c r="J422" s="1">
        <v>5500.0</v>
      </c>
      <c r="K422" s="1" t="s">
        <v>653</v>
      </c>
      <c r="L422" s="1" t="s">
        <v>466</v>
      </c>
      <c r="M422" s="1" t="s">
        <v>701</v>
      </c>
      <c r="N422" s="1" t="s">
        <v>581</v>
      </c>
      <c r="O422" s="1" t="s">
        <v>393</v>
      </c>
    </row>
    <row r="423">
      <c r="A423" s="44">
        <v>45144.58596761574</v>
      </c>
      <c r="B423" s="1" t="s">
        <v>952</v>
      </c>
      <c r="C423" s="1" t="s">
        <v>898</v>
      </c>
      <c r="D423" s="1">
        <v>3.00098293E8</v>
      </c>
      <c r="F423" s="45">
        <v>41471.0</v>
      </c>
      <c r="G423" s="1" t="s">
        <v>23</v>
      </c>
      <c r="H423" s="1" t="s">
        <v>953</v>
      </c>
      <c r="J423" s="1">
        <v>22750.0</v>
      </c>
      <c r="K423" s="1">
        <v>2617.26</v>
      </c>
      <c r="L423" s="1" t="s">
        <v>466</v>
      </c>
      <c r="M423" s="1" t="s">
        <v>701</v>
      </c>
      <c r="N423" s="1" t="s">
        <v>868</v>
      </c>
      <c r="O423" s="1" t="s">
        <v>876</v>
      </c>
    </row>
    <row r="424">
      <c r="A424" s="44">
        <v>45144.587418379626</v>
      </c>
      <c r="B424" s="1" t="s">
        <v>952</v>
      </c>
      <c r="C424" s="1" t="s">
        <v>898</v>
      </c>
      <c r="D424" s="1">
        <v>3.00098293E8</v>
      </c>
      <c r="F424" s="45">
        <v>41483.0</v>
      </c>
      <c r="G424" s="1" t="s">
        <v>23</v>
      </c>
      <c r="H424" s="1" t="s">
        <v>954</v>
      </c>
      <c r="J424" s="1">
        <v>60000.0</v>
      </c>
      <c r="K424" s="1">
        <v>6902.66</v>
      </c>
      <c r="L424" s="1" t="s">
        <v>466</v>
      </c>
      <c r="M424" s="1" t="s">
        <v>701</v>
      </c>
      <c r="N424" s="1" t="s">
        <v>868</v>
      </c>
      <c r="O424" s="1" t="s">
        <v>876</v>
      </c>
    </row>
    <row r="425">
      <c r="A425" s="44">
        <v>45144.589135312504</v>
      </c>
      <c r="B425" s="1" t="s">
        <v>955</v>
      </c>
      <c r="C425" s="1" t="s">
        <v>898</v>
      </c>
      <c r="D425" s="1">
        <v>3.01185374E8</v>
      </c>
      <c r="F425" s="45">
        <v>41493.0</v>
      </c>
      <c r="G425" s="1" t="s">
        <v>23</v>
      </c>
      <c r="H425" s="1" t="s">
        <v>956</v>
      </c>
      <c r="J425" s="1">
        <v>44748.0</v>
      </c>
      <c r="K425" s="1">
        <v>5148.0</v>
      </c>
      <c r="L425" s="1" t="s">
        <v>466</v>
      </c>
      <c r="M425" s="1" t="s">
        <v>701</v>
      </c>
      <c r="N425" s="1" t="s">
        <v>868</v>
      </c>
      <c r="O425" s="1" t="s">
        <v>876</v>
      </c>
    </row>
    <row r="426">
      <c r="A426" s="44">
        <v>45144.591058101854</v>
      </c>
      <c r="B426" s="1" t="s">
        <v>957</v>
      </c>
      <c r="C426" s="1" t="s">
        <v>898</v>
      </c>
      <c r="D426" s="1">
        <v>3.00255449E8</v>
      </c>
      <c r="F426" s="45">
        <v>41503.0</v>
      </c>
      <c r="G426" s="1" t="s">
        <v>23</v>
      </c>
      <c r="H426" s="1" t="s">
        <v>653</v>
      </c>
      <c r="J426" s="1">
        <v>8249.0</v>
      </c>
      <c r="K426" s="1">
        <v>949.0</v>
      </c>
      <c r="L426" s="1" t="s">
        <v>468</v>
      </c>
      <c r="M426" s="1" t="s">
        <v>701</v>
      </c>
      <c r="N426" s="1" t="s">
        <v>868</v>
      </c>
      <c r="O426" s="1" t="s">
        <v>876</v>
      </c>
    </row>
    <row r="427">
      <c r="A427" s="44">
        <v>45144.59234944444</v>
      </c>
      <c r="B427" s="1" t="s">
        <v>958</v>
      </c>
      <c r="C427" s="1" t="s">
        <v>898</v>
      </c>
      <c r="D427" s="1">
        <v>3.03867278E8</v>
      </c>
      <c r="F427" s="45">
        <v>41612.0</v>
      </c>
      <c r="G427" s="1" t="s">
        <v>23</v>
      </c>
      <c r="H427" s="1" t="s">
        <v>653</v>
      </c>
      <c r="J427" s="1">
        <v>8000.0</v>
      </c>
      <c r="K427" s="1">
        <v>920.35</v>
      </c>
      <c r="L427" s="1" t="s">
        <v>466</v>
      </c>
      <c r="M427" s="1" t="s">
        <v>701</v>
      </c>
      <c r="N427" s="1" t="s">
        <v>868</v>
      </c>
      <c r="O427" s="1" t="s">
        <v>876</v>
      </c>
    </row>
    <row r="428">
      <c r="A428" s="44">
        <v>45144.59367185185</v>
      </c>
      <c r="B428" s="1" t="s">
        <v>959</v>
      </c>
      <c r="C428" s="1" t="s">
        <v>898</v>
      </c>
      <c r="D428" s="1">
        <v>3.01824113E8</v>
      </c>
      <c r="F428" s="45">
        <v>41729.0</v>
      </c>
      <c r="G428" s="1" t="s">
        <v>23</v>
      </c>
      <c r="H428" s="1" t="s">
        <v>653</v>
      </c>
      <c r="J428" s="1">
        <v>94355.0</v>
      </c>
      <c r="K428" s="1">
        <v>10855.0</v>
      </c>
      <c r="L428" s="1" t="s">
        <v>466</v>
      </c>
      <c r="M428" s="1" t="s">
        <v>701</v>
      </c>
      <c r="N428" s="1" t="s">
        <v>868</v>
      </c>
      <c r="O428" s="1" t="s">
        <v>876</v>
      </c>
    </row>
    <row r="429">
      <c r="A429" s="44">
        <v>45144.595299444445</v>
      </c>
      <c r="B429" s="1" t="s">
        <v>897</v>
      </c>
      <c r="C429" s="1" t="s">
        <v>898</v>
      </c>
      <c r="D429" s="1">
        <v>3.02849741E8</v>
      </c>
      <c r="F429" s="45">
        <v>41667.0</v>
      </c>
      <c r="G429" s="1" t="s">
        <v>23</v>
      </c>
      <c r="H429" s="1" t="s">
        <v>899</v>
      </c>
      <c r="J429" s="1">
        <v>1994.01</v>
      </c>
      <c r="K429" s="1">
        <v>230.09</v>
      </c>
      <c r="L429" s="1" t="s">
        <v>468</v>
      </c>
      <c r="M429" s="1" t="s">
        <v>701</v>
      </c>
      <c r="N429" s="1" t="s">
        <v>868</v>
      </c>
      <c r="O429" s="1" t="s">
        <v>876</v>
      </c>
    </row>
    <row r="430">
      <c r="A430" s="44">
        <v>45144.596939490744</v>
      </c>
      <c r="B430" s="1" t="s">
        <v>960</v>
      </c>
      <c r="C430" s="1" t="s">
        <v>898</v>
      </c>
      <c r="F430" s="45">
        <v>41724.0</v>
      </c>
      <c r="G430" s="1" t="s">
        <v>23</v>
      </c>
      <c r="H430" s="1" t="s">
        <v>653</v>
      </c>
      <c r="J430" s="1">
        <v>1570.7</v>
      </c>
      <c r="K430" s="1">
        <v>180.7</v>
      </c>
      <c r="L430" s="1" t="s">
        <v>468</v>
      </c>
      <c r="M430" s="1" t="s">
        <v>701</v>
      </c>
      <c r="N430" s="1" t="s">
        <v>868</v>
      </c>
      <c r="O430" s="1" t="s">
        <v>876</v>
      </c>
    </row>
    <row r="431">
      <c r="A431" s="44">
        <v>45144.59895467592</v>
      </c>
      <c r="B431" s="1" t="s">
        <v>961</v>
      </c>
      <c r="C431" s="1" t="s">
        <v>898</v>
      </c>
      <c r="D431" s="1">
        <v>3.04896518E8</v>
      </c>
      <c r="F431" s="45">
        <v>41735.0</v>
      </c>
      <c r="G431" s="1" t="s">
        <v>23</v>
      </c>
      <c r="H431" s="1" t="s">
        <v>962</v>
      </c>
      <c r="J431" s="1">
        <v>1356.0</v>
      </c>
      <c r="K431" s="1">
        <v>156.0</v>
      </c>
      <c r="L431" s="1" t="s">
        <v>468</v>
      </c>
      <c r="M431" s="1" t="s">
        <v>701</v>
      </c>
      <c r="N431" s="1" t="s">
        <v>868</v>
      </c>
      <c r="O431" s="1" t="s">
        <v>876</v>
      </c>
    </row>
    <row r="432">
      <c r="A432" s="44">
        <v>45144.600314421295</v>
      </c>
      <c r="B432" s="1" t="s">
        <v>961</v>
      </c>
      <c r="C432" s="1" t="s">
        <v>898</v>
      </c>
      <c r="D432" s="1">
        <v>3.04896518E8</v>
      </c>
      <c r="F432" s="45">
        <v>41752.0</v>
      </c>
      <c r="G432" s="1" t="s">
        <v>23</v>
      </c>
      <c r="H432" s="1" t="s">
        <v>963</v>
      </c>
      <c r="J432" s="1">
        <v>1808.0</v>
      </c>
      <c r="K432" s="1">
        <v>208.0</v>
      </c>
      <c r="L432" s="1" t="s">
        <v>468</v>
      </c>
      <c r="M432" s="1" t="s">
        <v>701</v>
      </c>
      <c r="N432" s="1" t="s">
        <v>868</v>
      </c>
      <c r="O432" s="1" t="s">
        <v>876</v>
      </c>
    </row>
    <row r="433">
      <c r="A433" s="44">
        <v>45144.60172708333</v>
      </c>
      <c r="B433" s="1" t="s">
        <v>912</v>
      </c>
      <c r="C433" s="1" t="s">
        <v>898</v>
      </c>
      <c r="D433" s="1">
        <v>3.00471751E8</v>
      </c>
      <c r="F433" s="45">
        <v>41770.0</v>
      </c>
      <c r="G433" s="1" t="s">
        <v>23</v>
      </c>
      <c r="H433" s="1" t="s">
        <v>913</v>
      </c>
      <c r="J433" s="1">
        <v>39500.0</v>
      </c>
      <c r="K433" s="1">
        <v>4544.0</v>
      </c>
      <c r="L433" s="1" t="s">
        <v>466</v>
      </c>
      <c r="M433" s="1" t="s">
        <v>701</v>
      </c>
      <c r="N433" s="1" t="s">
        <v>868</v>
      </c>
      <c r="O433" s="1" t="s">
        <v>876</v>
      </c>
    </row>
    <row r="434">
      <c r="A434" s="44">
        <v>45144.60348125</v>
      </c>
      <c r="B434" s="1" t="s">
        <v>904</v>
      </c>
      <c r="C434" s="1" t="s">
        <v>898</v>
      </c>
      <c r="F434" s="45">
        <v>41770.0</v>
      </c>
      <c r="G434" s="1" t="s">
        <v>23</v>
      </c>
      <c r="H434" s="1" t="s">
        <v>653</v>
      </c>
      <c r="J434" s="1">
        <v>2000.0</v>
      </c>
      <c r="K434" s="1">
        <v>230.09</v>
      </c>
      <c r="L434" s="1" t="s">
        <v>468</v>
      </c>
      <c r="M434" s="1" t="s">
        <v>701</v>
      </c>
      <c r="N434" s="1" t="s">
        <v>868</v>
      </c>
      <c r="O434" s="1" t="s">
        <v>876</v>
      </c>
    </row>
    <row r="435">
      <c r="A435" s="44">
        <v>45144.60490280093</v>
      </c>
      <c r="B435" s="1" t="s">
        <v>961</v>
      </c>
      <c r="C435" s="1" t="s">
        <v>898</v>
      </c>
      <c r="D435" s="1">
        <v>3.04896518E8</v>
      </c>
      <c r="F435" s="45">
        <v>41785.0</v>
      </c>
      <c r="G435" s="1" t="s">
        <v>23</v>
      </c>
      <c r="H435" s="1" t="s">
        <v>964</v>
      </c>
      <c r="J435" s="1">
        <v>1808.0</v>
      </c>
      <c r="K435" s="1">
        <v>208.0</v>
      </c>
      <c r="L435" s="1" t="s">
        <v>468</v>
      </c>
      <c r="M435" s="1" t="s">
        <v>701</v>
      </c>
      <c r="N435" s="1" t="s">
        <v>868</v>
      </c>
      <c r="O435" s="1" t="s">
        <v>965</v>
      </c>
    </row>
    <row r="436">
      <c r="A436" s="44">
        <v>45157.300418506944</v>
      </c>
      <c r="B436" s="1" t="s">
        <v>966</v>
      </c>
      <c r="C436" s="1" t="s">
        <v>967</v>
      </c>
      <c r="D436" s="1">
        <v>6.07424739E8</v>
      </c>
      <c r="F436" s="45">
        <v>44812.0</v>
      </c>
      <c r="G436" s="1" t="s">
        <v>23</v>
      </c>
      <c r="H436" s="1" t="s">
        <v>968</v>
      </c>
      <c r="J436" s="1">
        <v>999.0</v>
      </c>
      <c r="L436" s="1" t="s">
        <v>468</v>
      </c>
      <c r="M436" s="1" t="s">
        <v>701</v>
      </c>
      <c r="N436" s="1" t="s">
        <v>470</v>
      </c>
      <c r="O436" s="1" t="s">
        <v>72</v>
      </c>
    </row>
    <row r="437">
      <c r="A437" s="44">
        <v>45157.30397958333</v>
      </c>
      <c r="B437" s="1" t="s">
        <v>969</v>
      </c>
      <c r="C437" s="1" t="s">
        <v>967</v>
      </c>
      <c r="D437" s="1">
        <v>6.07424739E8</v>
      </c>
      <c r="F437" s="45">
        <v>44815.0</v>
      </c>
      <c r="G437" s="1" t="s">
        <v>23</v>
      </c>
      <c r="H437" s="1" t="s">
        <v>968</v>
      </c>
      <c r="J437" s="1">
        <v>999.0</v>
      </c>
      <c r="L437" s="1" t="s">
        <v>468</v>
      </c>
      <c r="M437" s="1" t="s">
        <v>701</v>
      </c>
      <c r="N437" s="1" t="s">
        <v>470</v>
      </c>
      <c r="O437" s="1" t="s">
        <v>72</v>
      </c>
    </row>
    <row r="438">
      <c r="A438" s="44">
        <v>45157.30519932871</v>
      </c>
      <c r="B438" s="1" t="s">
        <v>970</v>
      </c>
      <c r="C438" s="1" t="s">
        <v>967</v>
      </c>
      <c r="D438" s="1">
        <v>6.07424739E8</v>
      </c>
      <c r="F438" s="45">
        <v>44815.0</v>
      </c>
      <c r="G438" s="1" t="s">
        <v>23</v>
      </c>
      <c r="H438" s="1" t="s">
        <v>968</v>
      </c>
      <c r="J438" s="1">
        <v>999.0</v>
      </c>
      <c r="L438" s="1" t="s">
        <v>468</v>
      </c>
      <c r="M438" s="1" t="s">
        <v>701</v>
      </c>
      <c r="N438" s="1" t="s">
        <v>470</v>
      </c>
      <c r="O438" s="1" t="s">
        <v>72</v>
      </c>
    </row>
    <row r="439">
      <c r="A439" s="44">
        <v>45157.30692320602</v>
      </c>
      <c r="B439" s="1" t="s">
        <v>971</v>
      </c>
      <c r="C439" s="1" t="s">
        <v>967</v>
      </c>
      <c r="D439" s="1">
        <v>6.07424739E8</v>
      </c>
      <c r="F439" s="45">
        <v>44815.0</v>
      </c>
      <c r="G439" s="1" t="s">
        <v>23</v>
      </c>
      <c r="H439" s="1" t="s">
        <v>968</v>
      </c>
      <c r="J439" s="1">
        <v>999.0</v>
      </c>
      <c r="L439" s="1" t="s">
        <v>468</v>
      </c>
      <c r="M439" s="1" t="s">
        <v>701</v>
      </c>
      <c r="N439" s="1" t="s">
        <v>470</v>
      </c>
      <c r="O439" s="1" t="s">
        <v>72</v>
      </c>
    </row>
    <row r="440">
      <c r="A440" s="44">
        <v>45157.308720393514</v>
      </c>
      <c r="B440" s="1" t="s">
        <v>972</v>
      </c>
      <c r="C440" s="1" t="s">
        <v>967</v>
      </c>
      <c r="D440" s="1">
        <v>6.07424739E8</v>
      </c>
      <c r="F440" s="45">
        <v>44815.0</v>
      </c>
      <c r="G440" s="1" t="s">
        <v>23</v>
      </c>
      <c r="H440" s="1" t="s">
        <v>968</v>
      </c>
      <c r="J440" s="1">
        <v>999.0</v>
      </c>
      <c r="L440" s="1" t="s">
        <v>468</v>
      </c>
      <c r="M440" s="1" t="s">
        <v>701</v>
      </c>
      <c r="N440" s="1" t="s">
        <v>470</v>
      </c>
      <c r="O440" s="1" t="s">
        <v>72</v>
      </c>
    </row>
    <row r="441">
      <c r="A441" s="44">
        <v>45157.30961615741</v>
      </c>
      <c r="B441" s="1" t="s">
        <v>973</v>
      </c>
      <c r="C441" s="1" t="s">
        <v>967</v>
      </c>
      <c r="D441" s="1">
        <v>6.07424739E8</v>
      </c>
      <c r="F441" s="45">
        <v>44815.0</v>
      </c>
      <c r="G441" s="1" t="s">
        <v>23</v>
      </c>
      <c r="H441" s="1" t="s">
        <v>968</v>
      </c>
      <c r="J441" s="1">
        <v>999.0</v>
      </c>
      <c r="L441" s="1" t="s">
        <v>468</v>
      </c>
      <c r="M441" s="1" t="s">
        <v>701</v>
      </c>
      <c r="N441" s="1" t="s">
        <v>470</v>
      </c>
      <c r="O441" s="1" t="s">
        <v>72</v>
      </c>
    </row>
    <row r="442">
      <c r="A442" s="44">
        <v>45157.31058734954</v>
      </c>
      <c r="B442" s="1" t="s">
        <v>652</v>
      </c>
      <c r="C442" s="1" t="s">
        <v>967</v>
      </c>
      <c r="D442" s="1">
        <v>6.07424739E8</v>
      </c>
      <c r="F442" s="45">
        <v>44815.0</v>
      </c>
      <c r="G442" s="1" t="s">
        <v>23</v>
      </c>
      <c r="H442" s="1" t="s">
        <v>968</v>
      </c>
      <c r="J442" s="1">
        <v>999.0</v>
      </c>
      <c r="L442" s="1" t="s">
        <v>468</v>
      </c>
      <c r="M442" s="1" t="s">
        <v>701</v>
      </c>
      <c r="N442" s="1" t="s">
        <v>470</v>
      </c>
      <c r="O442" s="1" t="s">
        <v>72</v>
      </c>
    </row>
    <row r="443">
      <c r="A443" s="44">
        <v>45157.311364803245</v>
      </c>
      <c r="B443" s="1" t="s">
        <v>974</v>
      </c>
      <c r="C443" s="1" t="s">
        <v>967</v>
      </c>
      <c r="D443" s="1">
        <v>6.07424739E8</v>
      </c>
      <c r="F443" s="45">
        <v>44817.0</v>
      </c>
      <c r="G443" s="1" t="s">
        <v>23</v>
      </c>
      <c r="H443" s="1" t="s">
        <v>968</v>
      </c>
      <c r="J443" s="1">
        <v>999.0</v>
      </c>
      <c r="L443" s="1" t="s">
        <v>468</v>
      </c>
      <c r="M443" s="1" t="s">
        <v>701</v>
      </c>
      <c r="N443" s="1" t="s">
        <v>470</v>
      </c>
      <c r="O443" s="1" t="s">
        <v>72</v>
      </c>
    </row>
    <row r="444">
      <c r="A444" s="44">
        <v>45157.31206625</v>
      </c>
      <c r="B444" s="1" t="s">
        <v>975</v>
      </c>
      <c r="C444" s="1" t="s">
        <v>967</v>
      </c>
      <c r="D444" s="1">
        <v>6.07424739E8</v>
      </c>
      <c r="F444" s="45">
        <v>44817.0</v>
      </c>
      <c r="G444" s="1" t="s">
        <v>23</v>
      </c>
      <c r="H444" s="1" t="s">
        <v>968</v>
      </c>
      <c r="J444" s="1">
        <v>999.0</v>
      </c>
      <c r="L444" s="1" t="s">
        <v>468</v>
      </c>
      <c r="M444" s="1" t="s">
        <v>701</v>
      </c>
      <c r="N444" s="1" t="s">
        <v>470</v>
      </c>
      <c r="O444" s="1" t="s">
        <v>72</v>
      </c>
    </row>
    <row r="445">
      <c r="A445" s="44">
        <v>45157.313098495375</v>
      </c>
      <c r="B445" s="1" t="s">
        <v>976</v>
      </c>
      <c r="C445" s="1" t="s">
        <v>967</v>
      </c>
      <c r="D445" s="1">
        <v>6.07424739E8</v>
      </c>
      <c r="F445" s="45">
        <v>44818.0</v>
      </c>
      <c r="G445" s="1" t="s">
        <v>23</v>
      </c>
      <c r="H445" s="1" t="s">
        <v>968</v>
      </c>
      <c r="J445" s="1">
        <v>999.0</v>
      </c>
      <c r="L445" s="1" t="s">
        <v>468</v>
      </c>
      <c r="M445" s="1" t="s">
        <v>701</v>
      </c>
      <c r="N445" s="1" t="s">
        <v>470</v>
      </c>
      <c r="O445" s="1" t="s">
        <v>72</v>
      </c>
    </row>
    <row r="446">
      <c r="A446" s="44">
        <v>45157.31496556713</v>
      </c>
      <c r="B446" s="1" t="s">
        <v>977</v>
      </c>
      <c r="C446" s="1" t="s">
        <v>967</v>
      </c>
      <c r="D446" s="1">
        <v>6.07424739E8</v>
      </c>
      <c r="F446" s="45">
        <v>44820.0</v>
      </c>
      <c r="G446" s="1" t="s">
        <v>23</v>
      </c>
      <c r="H446" s="1" t="s">
        <v>968</v>
      </c>
      <c r="J446" s="1">
        <v>999.0</v>
      </c>
      <c r="L446" s="1" t="s">
        <v>468</v>
      </c>
      <c r="M446" s="1" t="s">
        <v>701</v>
      </c>
      <c r="N446" s="1" t="s">
        <v>470</v>
      </c>
      <c r="O446" s="1" t="s">
        <v>72</v>
      </c>
    </row>
    <row r="447">
      <c r="A447" s="44">
        <v>45157.315541261574</v>
      </c>
      <c r="B447" s="1" t="s">
        <v>978</v>
      </c>
      <c r="C447" s="1" t="s">
        <v>967</v>
      </c>
      <c r="D447" s="1">
        <v>6.07424739E8</v>
      </c>
      <c r="F447" s="45">
        <v>44820.0</v>
      </c>
      <c r="G447" s="1" t="s">
        <v>23</v>
      </c>
      <c r="H447" s="1" t="s">
        <v>968</v>
      </c>
      <c r="J447" s="1">
        <v>999.0</v>
      </c>
      <c r="L447" s="1" t="s">
        <v>468</v>
      </c>
      <c r="M447" s="1" t="s">
        <v>701</v>
      </c>
      <c r="N447" s="1" t="s">
        <v>470</v>
      </c>
      <c r="O447" s="1" t="s">
        <v>72</v>
      </c>
    </row>
    <row r="448">
      <c r="A448" s="44">
        <v>45157.31684721065</v>
      </c>
      <c r="B448" s="1" t="s">
        <v>979</v>
      </c>
      <c r="C448" s="1" t="s">
        <v>967</v>
      </c>
      <c r="D448" s="1">
        <v>6.07424739E8</v>
      </c>
      <c r="F448" s="45">
        <v>44823.0</v>
      </c>
      <c r="G448" s="1" t="s">
        <v>23</v>
      </c>
      <c r="H448" s="1" t="s">
        <v>968</v>
      </c>
      <c r="J448" s="1">
        <v>999.0</v>
      </c>
      <c r="L448" s="1" t="s">
        <v>468</v>
      </c>
      <c r="M448" s="1" t="s">
        <v>701</v>
      </c>
      <c r="N448" s="1" t="s">
        <v>470</v>
      </c>
      <c r="O448" s="1" t="s">
        <v>72</v>
      </c>
    </row>
    <row r="449">
      <c r="A449" s="44">
        <v>45157.31755491898</v>
      </c>
      <c r="B449" s="1" t="s">
        <v>980</v>
      </c>
      <c r="C449" s="1" t="s">
        <v>967</v>
      </c>
      <c r="D449" s="1">
        <v>6.07424739E8</v>
      </c>
      <c r="F449" s="45">
        <v>44824.0</v>
      </c>
      <c r="G449" s="1" t="s">
        <v>23</v>
      </c>
      <c r="H449" s="1" t="s">
        <v>968</v>
      </c>
      <c r="J449" s="1">
        <v>999.0</v>
      </c>
      <c r="L449" s="1" t="s">
        <v>468</v>
      </c>
      <c r="M449" s="1" t="s">
        <v>701</v>
      </c>
      <c r="N449" s="1" t="s">
        <v>470</v>
      </c>
      <c r="O449" s="1" t="s">
        <v>72</v>
      </c>
    </row>
    <row r="450">
      <c r="A450" s="44">
        <v>45157.31817782407</v>
      </c>
      <c r="B450" s="1" t="s">
        <v>981</v>
      </c>
      <c r="C450" s="1" t="s">
        <v>967</v>
      </c>
      <c r="D450" s="1">
        <v>6.07424739E8</v>
      </c>
      <c r="F450" s="45">
        <v>44844.0</v>
      </c>
      <c r="G450" s="1" t="s">
        <v>23</v>
      </c>
      <c r="H450" s="1" t="s">
        <v>968</v>
      </c>
      <c r="J450" s="1">
        <v>999.0</v>
      </c>
      <c r="L450" s="1" t="s">
        <v>468</v>
      </c>
      <c r="M450" s="1" t="s">
        <v>701</v>
      </c>
      <c r="N450" s="1" t="s">
        <v>470</v>
      </c>
      <c r="O450" s="1" t="s">
        <v>72</v>
      </c>
    </row>
    <row r="451">
      <c r="A451" s="44">
        <v>45157.318750833336</v>
      </c>
      <c r="B451" s="1" t="s">
        <v>982</v>
      </c>
      <c r="C451" s="1" t="s">
        <v>967</v>
      </c>
      <c r="D451" s="1">
        <v>6.07424739E8</v>
      </c>
      <c r="F451" s="45">
        <v>44853.0</v>
      </c>
      <c r="G451" s="1" t="s">
        <v>23</v>
      </c>
      <c r="H451" s="1" t="s">
        <v>968</v>
      </c>
      <c r="J451" s="1">
        <v>999.0</v>
      </c>
      <c r="L451" s="1" t="s">
        <v>468</v>
      </c>
      <c r="M451" s="1" t="s">
        <v>701</v>
      </c>
      <c r="N451" s="1" t="s">
        <v>470</v>
      </c>
      <c r="O451" s="1" t="s">
        <v>72</v>
      </c>
    </row>
    <row r="452">
      <c r="A452" s="44">
        <v>45157.31941393518</v>
      </c>
      <c r="B452" s="1" t="s">
        <v>983</v>
      </c>
      <c r="C452" s="1" t="s">
        <v>967</v>
      </c>
      <c r="D452" s="1">
        <v>6.07424739E8</v>
      </c>
      <c r="F452" s="45">
        <v>44866.0</v>
      </c>
      <c r="G452" s="1" t="s">
        <v>23</v>
      </c>
      <c r="H452" s="1" t="s">
        <v>968</v>
      </c>
      <c r="J452" s="1">
        <v>999.0</v>
      </c>
      <c r="L452" s="1" t="s">
        <v>468</v>
      </c>
      <c r="M452" s="1" t="s">
        <v>701</v>
      </c>
      <c r="N452" s="1" t="s">
        <v>470</v>
      </c>
      <c r="O452" s="1" t="s">
        <v>72</v>
      </c>
    </row>
    <row r="453">
      <c r="A453" s="44">
        <v>45157.32125784722</v>
      </c>
      <c r="B453" s="1" t="s">
        <v>984</v>
      </c>
      <c r="C453" s="1" t="s">
        <v>967</v>
      </c>
      <c r="D453" s="1">
        <v>6.07424739E8</v>
      </c>
      <c r="F453" s="45">
        <v>44868.0</v>
      </c>
      <c r="G453" s="1" t="s">
        <v>23</v>
      </c>
      <c r="H453" s="1" t="s">
        <v>968</v>
      </c>
      <c r="J453" s="1">
        <v>999.0</v>
      </c>
      <c r="L453" s="1" t="s">
        <v>468</v>
      </c>
      <c r="M453" s="1" t="s">
        <v>701</v>
      </c>
      <c r="N453" s="1" t="s">
        <v>470</v>
      </c>
      <c r="O453" s="1" t="s">
        <v>72</v>
      </c>
    </row>
    <row r="454">
      <c r="A454" s="44">
        <v>45157.3218537037</v>
      </c>
      <c r="B454" s="1" t="s">
        <v>985</v>
      </c>
      <c r="C454" s="1" t="s">
        <v>967</v>
      </c>
      <c r="D454" s="1">
        <v>6.07424739E8</v>
      </c>
      <c r="F454" s="45">
        <v>44872.0</v>
      </c>
      <c r="G454" s="1" t="s">
        <v>23</v>
      </c>
      <c r="H454" s="1" t="s">
        <v>968</v>
      </c>
      <c r="J454" s="1">
        <v>999.0</v>
      </c>
      <c r="L454" s="1" t="s">
        <v>468</v>
      </c>
      <c r="M454" s="1" t="s">
        <v>701</v>
      </c>
      <c r="N454" s="1" t="s">
        <v>470</v>
      </c>
      <c r="O454" s="1" t="s">
        <v>72</v>
      </c>
    </row>
    <row r="455">
      <c r="A455" s="44">
        <v>45157.32330089121</v>
      </c>
      <c r="B455" s="1" t="s">
        <v>986</v>
      </c>
      <c r="C455" s="1" t="s">
        <v>967</v>
      </c>
      <c r="D455" s="1">
        <v>6.07424739E8</v>
      </c>
      <c r="F455" s="45">
        <v>44873.0</v>
      </c>
      <c r="G455" s="1" t="s">
        <v>23</v>
      </c>
      <c r="H455" s="1" t="s">
        <v>968</v>
      </c>
      <c r="J455" s="1">
        <v>999.0</v>
      </c>
      <c r="L455" s="1" t="s">
        <v>468</v>
      </c>
      <c r="M455" s="1" t="s">
        <v>701</v>
      </c>
      <c r="N455" s="1" t="s">
        <v>470</v>
      </c>
      <c r="O455" s="1" t="s">
        <v>72</v>
      </c>
    </row>
    <row r="456">
      <c r="A456" s="44">
        <v>45157.32417071759</v>
      </c>
      <c r="B456" s="1" t="s">
        <v>987</v>
      </c>
      <c r="C456" s="1" t="s">
        <v>967</v>
      </c>
      <c r="D456" s="1">
        <v>6.07424739E8</v>
      </c>
      <c r="F456" s="45">
        <v>44874.0</v>
      </c>
      <c r="G456" s="1" t="s">
        <v>23</v>
      </c>
      <c r="H456" s="1" t="s">
        <v>968</v>
      </c>
      <c r="J456" s="1">
        <v>999.0</v>
      </c>
      <c r="L456" s="1" t="s">
        <v>468</v>
      </c>
      <c r="M456" s="1" t="s">
        <v>701</v>
      </c>
      <c r="N456" s="1" t="s">
        <v>470</v>
      </c>
      <c r="O456" s="1" t="s">
        <v>72</v>
      </c>
    </row>
    <row r="457">
      <c r="A457" s="44">
        <v>45157.32540625</v>
      </c>
      <c r="B457" s="1" t="s">
        <v>988</v>
      </c>
      <c r="C457" s="1" t="s">
        <v>967</v>
      </c>
      <c r="D457" s="1">
        <v>6.07424739E8</v>
      </c>
      <c r="F457" s="45">
        <v>44874.0</v>
      </c>
      <c r="G457" s="1" t="s">
        <v>23</v>
      </c>
      <c r="H457" s="1" t="s">
        <v>968</v>
      </c>
      <c r="J457" s="1">
        <v>999.0</v>
      </c>
      <c r="L457" s="1" t="s">
        <v>468</v>
      </c>
      <c r="M457" s="1" t="s">
        <v>701</v>
      </c>
      <c r="N457" s="1" t="s">
        <v>470</v>
      </c>
      <c r="O457" s="1" t="s">
        <v>72</v>
      </c>
    </row>
    <row r="458">
      <c r="A458" s="44">
        <v>45157.3260316088</v>
      </c>
      <c r="B458" s="1" t="s">
        <v>989</v>
      </c>
      <c r="C458" s="1" t="s">
        <v>967</v>
      </c>
      <c r="D458" s="1">
        <v>6.07424739E8</v>
      </c>
      <c r="F458" s="45">
        <v>45239.0</v>
      </c>
      <c r="G458" s="1" t="s">
        <v>23</v>
      </c>
      <c r="H458" s="1" t="s">
        <v>968</v>
      </c>
      <c r="J458" s="1">
        <v>999.0</v>
      </c>
      <c r="L458" s="1" t="s">
        <v>468</v>
      </c>
      <c r="M458" s="1" t="s">
        <v>701</v>
      </c>
      <c r="N458" s="1" t="s">
        <v>470</v>
      </c>
      <c r="O458" s="1" t="s">
        <v>72</v>
      </c>
    </row>
    <row r="459">
      <c r="A459" s="44">
        <v>45157.32681586806</v>
      </c>
      <c r="B459" s="1" t="s">
        <v>990</v>
      </c>
      <c r="C459" s="1" t="s">
        <v>967</v>
      </c>
      <c r="D459" s="1">
        <v>6.07424739E8</v>
      </c>
      <c r="F459" s="45">
        <v>44874.0</v>
      </c>
      <c r="G459" s="1" t="s">
        <v>23</v>
      </c>
      <c r="H459" s="1" t="s">
        <v>968</v>
      </c>
      <c r="J459" s="1">
        <v>999.0</v>
      </c>
      <c r="L459" s="1" t="s">
        <v>468</v>
      </c>
      <c r="M459" s="1" t="s">
        <v>991</v>
      </c>
      <c r="N459" s="1" t="s">
        <v>470</v>
      </c>
      <c r="O459" s="1" t="s">
        <v>72</v>
      </c>
    </row>
    <row r="460">
      <c r="A460" s="44">
        <v>45157.32749601852</v>
      </c>
      <c r="B460" s="1" t="s">
        <v>992</v>
      </c>
      <c r="C460" s="1" t="s">
        <v>967</v>
      </c>
      <c r="D460" s="1">
        <v>6.07424739E8</v>
      </c>
      <c r="F460" s="45">
        <v>44874.0</v>
      </c>
      <c r="G460" s="1" t="s">
        <v>23</v>
      </c>
      <c r="H460" s="1" t="s">
        <v>968</v>
      </c>
      <c r="J460" s="1">
        <v>999.0</v>
      </c>
      <c r="L460" s="1" t="s">
        <v>468</v>
      </c>
      <c r="M460" s="1" t="s">
        <v>701</v>
      </c>
      <c r="N460" s="1" t="s">
        <v>470</v>
      </c>
      <c r="O460" s="1" t="s">
        <v>72</v>
      </c>
    </row>
    <row r="461">
      <c r="A461" s="44">
        <v>45157.32952518518</v>
      </c>
      <c r="B461" s="1" t="s">
        <v>993</v>
      </c>
      <c r="C461" s="1" t="s">
        <v>967</v>
      </c>
      <c r="D461" s="1">
        <v>6.07424739E8</v>
      </c>
      <c r="F461" s="45">
        <v>44875.0</v>
      </c>
      <c r="G461" s="1" t="s">
        <v>23</v>
      </c>
      <c r="H461" s="1" t="s">
        <v>968</v>
      </c>
      <c r="J461" s="1">
        <v>999.0</v>
      </c>
      <c r="L461" s="1" t="s">
        <v>468</v>
      </c>
      <c r="M461" s="1" t="s">
        <v>701</v>
      </c>
      <c r="N461" s="1" t="s">
        <v>470</v>
      </c>
      <c r="O461" s="1" t="s">
        <v>72</v>
      </c>
    </row>
    <row r="462">
      <c r="A462" s="44">
        <v>45157.33037481482</v>
      </c>
      <c r="B462" s="1" t="s">
        <v>994</v>
      </c>
      <c r="C462" s="1" t="s">
        <v>967</v>
      </c>
      <c r="D462" s="1">
        <v>6.07424739E8</v>
      </c>
      <c r="F462" s="45">
        <v>44903.0</v>
      </c>
      <c r="G462" s="1" t="s">
        <v>23</v>
      </c>
      <c r="H462" s="1" t="s">
        <v>968</v>
      </c>
      <c r="J462" s="1">
        <v>999.0</v>
      </c>
      <c r="L462" s="1" t="s">
        <v>468</v>
      </c>
      <c r="M462" s="1" t="s">
        <v>701</v>
      </c>
      <c r="N462" s="1" t="s">
        <v>470</v>
      </c>
      <c r="O462" s="1" t="s">
        <v>72</v>
      </c>
    </row>
    <row r="463">
      <c r="A463" s="44">
        <v>45157.33189269676</v>
      </c>
      <c r="B463" s="1" t="s">
        <v>995</v>
      </c>
      <c r="C463" s="1" t="s">
        <v>967</v>
      </c>
      <c r="D463" s="1">
        <v>6.07424739E8</v>
      </c>
      <c r="F463" s="45">
        <v>43218.0</v>
      </c>
      <c r="G463" s="1" t="s">
        <v>23</v>
      </c>
      <c r="H463" s="1" t="s">
        <v>476</v>
      </c>
      <c r="J463" s="1">
        <v>16000.0</v>
      </c>
      <c r="L463" s="1" t="s">
        <v>466</v>
      </c>
      <c r="M463" s="1" t="s">
        <v>701</v>
      </c>
      <c r="N463" s="1" t="s">
        <v>470</v>
      </c>
      <c r="O463" s="1" t="s">
        <v>72</v>
      </c>
    </row>
    <row r="464">
      <c r="A464" s="44">
        <v>45157.33305775463</v>
      </c>
      <c r="B464" s="1" t="s">
        <v>243</v>
      </c>
      <c r="C464" s="1" t="s">
        <v>967</v>
      </c>
      <c r="D464" s="1">
        <v>6.07424739E8</v>
      </c>
      <c r="F464" s="45">
        <v>43276.0</v>
      </c>
      <c r="G464" s="1" t="s">
        <v>23</v>
      </c>
      <c r="H464" s="1" t="s">
        <v>476</v>
      </c>
      <c r="J464" s="1">
        <v>999.0</v>
      </c>
      <c r="L464" s="1" t="s">
        <v>466</v>
      </c>
      <c r="M464" s="1" t="s">
        <v>701</v>
      </c>
      <c r="N464" s="1" t="s">
        <v>739</v>
      </c>
      <c r="O464" s="1" t="s">
        <v>72</v>
      </c>
    </row>
    <row r="465">
      <c r="A465" s="44">
        <v>45157.33541388889</v>
      </c>
      <c r="B465" s="1" t="s">
        <v>652</v>
      </c>
      <c r="C465" s="1" t="s">
        <v>967</v>
      </c>
      <c r="D465" s="1">
        <v>6.07424739E8</v>
      </c>
      <c r="F465" s="45">
        <v>44574.0</v>
      </c>
      <c r="G465" s="1" t="s">
        <v>23</v>
      </c>
      <c r="H465" s="1" t="s">
        <v>996</v>
      </c>
      <c r="J465" s="1">
        <v>44500.0</v>
      </c>
      <c r="L465" s="1" t="s">
        <v>466</v>
      </c>
      <c r="M465" s="1" t="s">
        <v>701</v>
      </c>
      <c r="N465" s="1" t="s">
        <v>517</v>
      </c>
      <c r="O465" s="1" t="s">
        <v>72</v>
      </c>
    </row>
    <row r="3203">
      <c r="J3203" s="10">
        <f>SUM(J2:J3202)</f>
        <v>13341183.46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0"/>
    <col customWidth="1" min="2" max="2" width="60.88"/>
    <col customWidth="1" min="3" max="3" width="14.38"/>
    <col customWidth="1" min="4" max="14" width="18.88"/>
  </cols>
  <sheetData>
    <row r="1">
      <c r="A1" s="41" t="s">
        <v>427</v>
      </c>
      <c r="B1" s="41" t="s">
        <v>5</v>
      </c>
      <c r="C1" s="48" t="s">
        <v>12</v>
      </c>
      <c r="D1" s="41" t="s">
        <v>16</v>
      </c>
      <c r="E1" s="41" t="s">
        <v>997</v>
      </c>
      <c r="F1" s="41" t="s">
        <v>998</v>
      </c>
      <c r="G1" s="41" t="s">
        <v>432</v>
      </c>
      <c r="H1" s="42" t="s">
        <v>999</v>
      </c>
    </row>
    <row r="2">
      <c r="A2" s="43">
        <v>45144.447398310185</v>
      </c>
      <c r="B2" s="29" t="s">
        <v>1000</v>
      </c>
      <c r="C2" s="49">
        <v>9.820756605E9</v>
      </c>
      <c r="E2" s="11" t="s">
        <v>1001</v>
      </c>
      <c r="F2" s="29" t="s">
        <v>1002</v>
      </c>
      <c r="G2" s="29" t="s">
        <v>23</v>
      </c>
      <c r="H2" s="50"/>
    </row>
    <row r="3">
      <c r="A3" s="43">
        <v>45144.4533821875</v>
      </c>
      <c r="B3" s="29" t="s">
        <v>1003</v>
      </c>
      <c r="C3" s="51" t="s">
        <v>1004</v>
      </c>
      <c r="F3" s="29" t="s">
        <v>1002</v>
      </c>
      <c r="G3" s="29" t="s">
        <v>23</v>
      </c>
      <c r="H3" s="52" t="s">
        <v>1004</v>
      </c>
    </row>
    <row r="4">
      <c r="A4" s="43">
        <v>45144.45386072916</v>
      </c>
      <c r="B4" s="29" t="s">
        <v>1005</v>
      </c>
      <c r="C4" s="49">
        <v>9.862079589E9</v>
      </c>
      <c r="F4" s="29" t="s">
        <v>1002</v>
      </c>
      <c r="G4" s="29" t="s">
        <v>23</v>
      </c>
    </row>
    <row r="5">
      <c r="A5" s="43">
        <v>45144.454243229164</v>
      </c>
      <c r="B5" s="29" t="s">
        <v>1006</v>
      </c>
      <c r="C5" s="51" t="s">
        <v>1007</v>
      </c>
      <c r="F5" s="29" t="s">
        <v>1002</v>
      </c>
      <c r="G5" s="29" t="s">
        <v>23</v>
      </c>
      <c r="H5" s="52" t="s">
        <v>1007</v>
      </c>
    </row>
    <row r="6">
      <c r="A6" s="43">
        <v>45144.4545712963</v>
      </c>
      <c r="B6" s="29" t="s">
        <v>1008</v>
      </c>
      <c r="C6" s="51" t="s">
        <v>1009</v>
      </c>
      <c r="F6" s="29" t="s">
        <v>1002</v>
      </c>
      <c r="G6" s="29" t="s">
        <v>23</v>
      </c>
      <c r="H6" s="52" t="s">
        <v>1009</v>
      </c>
    </row>
    <row r="7">
      <c r="A7" s="43">
        <v>45144.45489634259</v>
      </c>
      <c r="B7" s="29" t="s">
        <v>1010</v>
      </c>
      <c r="C7" s="51" t="s">
        <v>1011</v>
      </c>
      <c r="F7" s="29" t="s">
        <v>1002</v>
      </c>
      <c r="G7" s="29" t="s">
        <v>23</v>
      </c>
      <c r="H7" s="52" t="s">
        <v>1011</v>
      </c>
    </row>
    <row r="8">
      <c r="A8" s="43">
        <v>45144.4551758912</v>
      </c>
      <c r="B8" s="29" t="s">
        <v>1012</v>
      </c>
      <c r="C8" s="51" t="s">
        <v>1013</v>
      </c>
      <c r="F8" s="29" t="s">
        <v>1002</v>
      </c>
      <c r="G8" s="29" t="s">
        <v>23</v>
      </c>
      <c r="H8" s="52" t="s">
        <v>1013</v>
      </c>
    </row>
    <row r="9">
      <c r="A9" s="43">
        <v>45144.45567409722</v>
      </c>
      <c r="B9" s="29" t="s">
        <v>1014</v>
      </c>
      <c r="C9" s="51" t="s">
        <v>1015</v>
      </c>
      <c r="E9" s="53" t="s">
        <v>1016</v>
      </c>
      <c r="F9" s="29" t="s">
        <v>1002</v>
      </c>
      <c r="G9" s="29" t="s">
        <v>23</v>
      </c>
      <c r="H9" s="52" t="s">
        <v>1015</v>
      </c>
    </row>
    <row r="10">
      <c r="A10" s="43">
        <v>45144.456074270835</v>
      </c>
      <c r="B10" s="29" t="s">
        <v>1017</v>
      </c>
      <c r="C10" s="49">
        <v>9.852029438E9</v>
      </c>
      <c r="F10" s="29" t="s">
        <v>1002</v>
      </c>
      <c r="G10" s="29" t="s">
        <v>23</v>
      </c>
    </row>
    <row r="11">
      <c r="A11" s="43">
        <v>45144.456481863424</v>
      </c>
      <c r="B11" s="29" t="s">
        <v>1018</v>
      </c>
      <c r="C11" s="51" t="s">
        <v>1019</v>
      </c>
      <c r="F11" s="29" t="s">
        <v>1002</v>
      </c>
      <c r="G11" s="29" t="s">
        <v>23</v>
      </c>
      <c r="H11" s="52" t="s">
        <v>1019</v>
      </c>
    </row>
    <row r="12">
      <c r="A12" s="43">
        <v>45144.456809421295</v>
      </c>
      <c r="B12" s="29" t="s">
        <v>1020</v>
      </c>
      <c r="C12" s="51" t="s">
        <v>1021</v>
      </c>
      <c r="F12" s="29" t="s">
        <v>1002</v>
      </c>
      <c r="G12" s="29" t="s">
        <v>23</v>
      </c>
      <c r="H12" s="52" t="s">
        <v>1021</v>
      </c>
    </row>
    <row r="13">
      <c r="A13" s="43">
        <v>45144.45717771991</v>
      </c>
      <c r="B13" s="29" t="s">
        <v>1022</v>
      </c>
      <c r="C13" s="51" t="s">
        <v>1023</v>
      </c>
      <c r="F13" s="29" t="s">
        <v>1002</v>
      </c>
      <c r="G13" s="29" t="s">
        <v>23</v>
      </c>
      <c r="H13" s="52" t="s">
        <v>1023</v>
      </c>
    </row>
    <row r="14">
      <c r="A14" s="43">
        <v>45144.45775290509</v>
      </c>
      <c r="B14" s="29" t="s">
        <v>1024</v>
      </c>
      <c r="C14" s="49">
        <v>9.852022891E9</v>
      </c>
      <c r="F14" s="29" t="s">
        <v>1002</v>
      </c>
      <c r="G14" s="29" t="s">
        <v>23</v>
      </c>
    </row>
    <row r="15">
      <c r="A15" s="43">
        <v>45144.45834597222</v>
      </c>
      <c r="B15" s="29" t="s">
        <v>1025</v>
      </c>
      <c r="C15" s="49">
        <v>9.812384992E9</v>
      </c>
      <c r="F15" s="29" t="s">
        <v>1002</v>
      </c>
      <c r="G15" s="29" t="s">
        <v>23</v>
      </c>
    </row>
    <row r="16">
      <c r="A16" s="43">
        <v>45144.45897349537</v>
      </c>
      <c r="B16" s="29" t="s">
        <v>1026</v>
      </c>
      <c r="C16" s="51" t="s">
        <v>1027</v>
      </c>
      <c r="E16" s="11" t="s">
        <v>1028</v>
      </c>
      <c r="F16" s="29" t="s">
        <v>1002</v>
      </c>
      <c r="G16" s="29" t="s">
        <v>23</v>
      </c>
      <c r="H16" s="52" t="s">
        <v>1027</v>
      </c>
    </row>
    <row r="17">
      <c r="A17" s="43">
        <v>45144.459476296295</v>
      </c>
      <c r="B17" s="29" t="s">
        <v>1029</v>
      </c>
      <c r="C17" s="51" t="s">
        <v>1030</v>
      </c>
      <c r="F17" s="29" t="s">
        <v>1002</v>
      </c>
      <c r="G17" s="29" t="s">
        <v>23</v>
      </c>
      <c r="H17" s="52" t="s">
        <v>1030</v>
      </c>
    </row>
    <row r="18">
      <c r="A18" s="43">
        <v>45144.45990392361</v>
      </c>
      <c r="B18" s="29" t="s">
        <v>1031</v>
      </c>
      <c r="C18" s="51" t="s">
        <v>1032</v>
      </c>
      <c r="F18" s="29" t="s">
        <v>1002</v>
      </c>
      <c r="G18" s="29" t="s">
        <v>23</v>
      </c>
      <c r="H18" s="52" t="s">
        <v>1032</v>
      </c>
    </row>
    <row r="19">
      <c r="A19" s="43">
        <v>45144.460562465276</v>
      </c>
      <c r="B19" s="29" t="s">
        <v>1033</v>
      </c>
      <c r="C19" s="51" t="s">
        <v>1034</v>
      </c>
      <c r="E19" s="11" t="s">
        <v>1035</v>
      </c>
      <c r="F19" s="29" t="s">
        <v>1002</v>
      </c>
      <c r="G19" s="29" t="s">
        <v>23</v>
      </c>
      <c r="H19" s="52" t="s">
        <v>1034</v>
      </c>
    </row>
    <row r="20">
      <c r="A20" s="43">
        <v>45144.461016180554</v>
      </c>
      <c r="B20" s="29" t="s">
        <v>1024</v>
      </c>
      <c r="C20" s="49">
        <v>9.852022891E9</v>
      </c>
      <c r="F20" s="29" t="s">
        <v>1002</v>
      </c>
      <c r="G20" s="29" t="s">
        <v>23</v>
      </c>
    </row>
    <row r="21">
      <c r="A21" s="43">
        <v>45144.461379456014</v>
      </c>
      <c r="B21" s="29" t="s">
        <v>1036</v>
      </c>
      <c r="C21" s="51" t="s">
        <v>1037</v>
      </c>
      <c r="F21" s="29" t="s">
        <v>1002</v>
      </c>
      <c r="G21" s="29" t="s">
        <v>23</v>
      </c>
      <c r="H21" s="52" t="s">
        <v>1037</v>
      </c>
    </row>
    <row r="22">
      <c r="A22" s="43">
        <v>45144.462013807875</v>
      </c>
      <c r="B22" s="29" t="s">
        <v>1038</v>
      </c>
      <c r="C22" s="51" t="s">
        <v>1039</v>
      </c>
      <c r="E22" s="53" t="s">
        <v>1040</v>
      </c>
      <c r="F22" s="29" t="s">
        <v>1041</v>
      </c>
      <c r="G22" s="29" t="s">
        <v>23</v>
      </c>
      <c r="H22" s="52" t="s">
        <v>1039</v>
      </c>
    </row>
    <row r="23">
      <c r="A23" s="43">
        <v>45144.46233645834</v>
      </c>
      <c r="B23" s="29" t="s">
        <v>1042</v>
      </c>
      <c r="C23" s="49">
        <v>9.804010507E9</v>
      </c>
      <c r="F23" s="29" t="s">
        <v>1002</v>
      </c>
      <c r="G23" s="29" t="s">
        <v>23</v>
      </c>
    </row>
    <row r="24">
      <c r="A24" s="43">
        <v>45144.46261746528</v>
      </c>
      <c r="B24" s="29" t="s">
        <v>1043</v>
      </c>
      <c r="C24" s="51" t="s">
        <v>1044</v>
      </c>
      <c r="F24" s="29" t="s">
        <v>1002</v>
      </c>
      <c r="G24" s="29" t="s">
        <v>23</v>
      </c>
      <c r="H24" s="52" t="s">
        <v>1044</v>
      </c>
    </row>
    <row r="25">
      <c r="A25" s="43">
        <v>45144.462913738425</v>
      </c>
      <c r="B25" s="29" t="s">
        <v>1045</v>
      </c>
      <c r="C25" s="51" t="s">
        <v>1046</v>
      </c>
      <c r="E25" s="53" t="s">
        <v>1047</v>
      </c>
      <c r="F25" s="29" t="s">
        <v>1002</v>
      </c>
      <c r="G25" s="29" t="s">
        <v>23</v>
      </c>
      <c r="H25" s="52" t="s">
        <v>1046</v>
      </c>
    </row>
    <row r="26">
      <c r="A26" s="43">
        <v>45144.463802280094</v>
      </c>
      <c r="B26" s="29" t="s">
        <v>1048</v>
      </c>
      <c r="C26" s="51" t="s">
        <v>1049</v>
      </c>
      <c r="F26" s="29" t="s">
        <v>1002</v>
      </c>
      <c r="G26" s="29" t="s">
        <v>23</v>
      </c>
      <c r="H26" s="52" t="s">
        <v>1049</v>
      </c>
    </row>
    <row r="27">
      <c r="A27" s="43">
        <v>45144.46412711806</v>
      </c>
      <c r="B27" s="29" t="s">
        <v>1050</v>
      </c>
      <c r="C27" s="51" t="s">
        <v>1051</v>
      </c>
      <c r="F27" s="29" t="s">
        <v>1002</v>
      </c>
      <c r="G27" s="29" t="s">
        <v>23</v>
      </c>
      <c r="H27" s="52" t="s">
        <v>1051</v>
      </c>
    </row>
    <row r="28">
      <c r="A28" s="43">
        <v>45144.46448807871</v>
      </c>
      <c r="B28" s="29" t="s">
        <v>1052</v>
      </c>
      <c r="C28" s="49">
        <v>9.851136615E9</v>
      </c>
      <c r="F28" s="29" t="s">
        <v>1002</v>
      </c>
      <c r="G28" s="29" t="s">
        <v>23</v>
      </c>
    </row>
    <row r="29">
      <c r="A29" s="43">
        <v>45144.46522563657</v>
      </c>
      <c r="B29" s="29" t="s">
        <v>1053</v>
      </c>
      <c r="C29" s="51" t="s">
        <v>1054</v>
      </c>
      <c r="F29" s="29" t="s">
        <v>1002</v>
      </c>
      <c r="G29" s="29" t="s">
        <v>23</v>
      </c>
      <c r="H29" s="52" t="s">
        <v>1054</v>
      </c>
    </row>
    <row r="30">
      <c r="A30" s="43">
        <v>45144.4658324537</v>
      </c>
      <c r="B30" s="29" t="s">
        <v>1055</v>
      </c>
      <c r="C30" s="49">
        <v>9.804349445E9</v>
      </c>
      <c r="F30" s="29" t="s">
        <v>1002</v>
      </c>
      <c r="G30" s="29" t="s">
        <v>23</v>
      </c>
    </row>
    <row r="31">
      <c r="A31" s="43">
        <v>45144.466405011575</v>
      </c>
      <c r="B31" s="29" t="s">
        <v>1056</v>
      </c>
      <c r="C31" s="51" t="s">
        <v>1057</v>
      </c>
      <c r="F31" s="29" t="s">
        <v>1002</v>
      </c>
      <c r="G31" s="29" t="s">
        <v>23</v>
      </c>
      <c r="H31" s="52" t="s">
        <v>1057</v>
      </c>
    </row>
    <row r="32">
      <c r="A32" s="43">
        <v>45144.466790729166</v>
      </c>
      <c r="B32" s="29" t="s">
        <v>1058</v>
      </c>
      <c r="C32" s="51" t="s">
        <v>1059</v>
      </c>
      <c r="E32" s="11" t="s">
        <v>1060</v>
      </c>
      <c r="F32" s="29" t="s">
        <v>1041</v>
      </c>
      <c r="G32" s="29" t="s">
        <v>23</v>
      </c>
      <c r="H32" s="52" t="s">
        <v>1059</v>
      </c>
    </row>
    <row r="33">
      <c r="A33" s="43">
        <v>45144.46937951389</v>
      </c>
      <c r="B33" s="29" t="s">
        <v>1061</v>
      </c>
      <c r="C33" s="49">
        <v>9.819308635E9</v>
      </c>
      <c r="F33" s="29" t="s">
        <v>1002</v>
      </c>
      <c r="G33" s="29" t="s">
        <v>23</v>
      </c>
    </row>
    <row r="34">
      <c r="A34" s="43">
        <v>45144.46972005787</v>
      </c>
      <c r="B34" s="29" t="s">
        <v>1003</v>
      </c>
      <c r="C34" s="51" t="s">
        <v>1004</v>
      </c>
      <c r="F34" s="29" t="s">
        <v>1002</v>
      </c>
      <c r="G34" s="29" t="s">
        <v>23</v>
      </c>
      <c r="H34" s="52" t="s">
        <v>1004</v>
      </c>
    </row>
    <row r="35">
      <c r="A35" s="43">
        <v>45144.469950416664</v>
      </c>
      <c r="B35" s="29" t="s">
        <v>1062</v>
      </c>
      <c r="C35" s="51" t="s">
        <v>1063</v>
      </c>
      <c r="F35" s="29" t="s">
        <v>1002</v>
      </c>
      <c r="G35" s="29" t="s">
        <v>23</v>
      </c>
      <c r="H35" s="52" t="s">
        <v>1063</v>
      </c>
    </row>
    <row r="36">
      <c r="A36" s="43">
        <v>45144.47016655093</v>
      </c>
      <c r="B36" s="29" t="s">
        <v>1020</v>
      </c>
      <c r="C36" s="51" t="s">
        <v>1021</v>
      </c>
      <c r="F36" s="29" t="s">
        <v>1002</v>
      </c>
      <c r="G36" s="29" t="s">
        <v>23</v>
      </c>
      <c r="H36" s="52" t="s">
        <v>1021</v>
      </c>
    </row>
    <row r="37">
      <c r="A37" s="43">
        <v>45144.47046303241</v>
      </c>
      <c r="B37" s="29" t="s">
        <v>1064</v>
      </c>
      <c r="C37" s="51" t="s">
        <v>1065</v>
      </c>
      <c r="E37" s="53" t="s">
        <v>1066</v>
      </c>
      <c r="F37" s="29" t="s">
        <v>1002</v>
      </c>
      <c r="G37" s="29" t="s">
        <v>23</v>
      </c>
      <c r="H37" s="52" t="s">
        <v>1065</v>
      </c>
    </row>
    <row r="38">
      <c r="A38" s="43">
        <v>45144.47100070602</v>
      </c>
      <c r="B38" s="29" t="s">
        <v>1067</v>
      </c>
      <c r="C38" s="51" t="s">
        <v>1068</v>
      </c>
      <c r="F38" s="29" t="s">
        <v>1002</v>
      </c>
      <c r="G38" s="29" t="s">
        <v>23</v>
      </c>
      <c r="H38" s="52" t="s">
        <v>1068</v>
      </c>
    </row>
    <row r="39">
      <c r="A39" s="43">
        <v>45144.47132473379</v>
      </c>
      <c r="B39" s="29" t="s">
        <v>1069</v>
      </c>
      <c r="C39" s="51" t="s">
        <v>1070</v>
      </c>
      <c r="E39" s="53" t="s">
        <v>1071</v>
      </c>
      <c r="F39" s="29" t="s">
        <v>1002</v>
      </c>
      <c r="G39" s="29" t="s">
        <v>23</v>
      </c>
      <c r="H39" s="52" t="s">
        <v>1070</v>
      </c>
    </row>
    <row r="40">
      <c r="A40" s="43">
        <v>45144.47160268518</v>
      </c>
      <c r="B40" s="29" t="s">
        <v>1072</v>
      </c>
      <c r="C40" s="51" t="s">
        <v>1073</v>
      </c>
      <c r="E40" s="11" t="s">
        <v>1074</v>
      </c>
      <c r="F40" s="29" t="s">
        <v>1002</v>
      </c>
      <c r="G40" s="29" t="s">
        <v>23</v>
      </c>
      <c r="H40" s="52" t="s">
        <v>1073</v>
      </c>
    </row>
    <row r="41">
      <c r="A41" s="43">
        <v>45144.47206642361</v>
      </c>
      <c r="B41" s="29" t="s">
        <v>1075</v>
      </c>
      <c r="C41" s="51" t="s">
        <v>1076</v>
      </c>
      <c r="E41" s="11" t="s">
        <v>1077</v>
      </c>
      <c r="F41" s="29" t="s">
        <v>1041</v>
      </c>
      <c r="G41" s="29" t="s">
        <v>23</v>
      </c>
      <c r="H41" s="52" t="s">
        <v>1076</v>
      </c>
    </row>
    <row r="42">
      <c r="A42" s="43">
        <v>45144.47255273148</v>
      </c>
      <c r="B42" s="29" t="s">
        <v>887</v>
      </c>
      <c r="C42" s="51" t="s">
        <v>1078</v>
      </c>
      <c r="E42" s="11" t="s">
        <v>1079</v>
      </c>
      <c r="F42" s="29" t="s">
        <v>1002</v>
      </c>
      <c r="G42" s="29" t="s">
        <v>23</v>
      </c>
      <c r="H42" s="52" t="s">
        <v>1078</v>
      </c>
    </row>
    <row r="43">
      <c r="A43" s="43">
        <v>45144.472906828705</v>
      </c>
      <c r="B43" s="29" t="s">
        <v>1080</v>
      </c>
      <c r="C43" s="51" t="s">
        <v>1081</v>
      </c>
      <c r="F43" s="29" t="s">
        <v>1002</v>
      </c>
      <c r="G43" s="29" t="s">
        <v>23</v>
      </c>
      <c r="H43" s="52" t="s">
        <v>1081</v>
      </c>
    </row>
    <row r="44">
      <c r="A44" s="43">
        <v>45144.473335312505</v>
      </c>
      <c r="B44" s="29" t="s">
        <v>1082</v>
      </c>
      <c r="C44" s="51" t="s">
        <v>1083</v>
      </c>
      <c r="E44" s="53" t="s">
        <v>1084</v>
      </c>
      <c r="F44" s="29" t="s">
        <v>1002</v>
      </c>
      <c r="G44" s="29" t="s">
        <v>23</v>
      </c>
      <c r="H44" s="52" t="s">
        <v>1083</v>
      </c>
    </row>
    <row r="45">
      <c r="A45" s="43">
        <v>45144.47383716435</v>
      </c>
      <c r="B45" s="29" t="s">
        <v>1085</v>
      </c>
      <c r="C45" s="51" t="s">
        <v>1086</v>
      </c>
      <c r="E45" s="11" t="s">
        <v>1087</v>
      </c>
      <c r="F45" s="29" t="s">
        <v>1002</v>
      </c>
      <c r="G45" s="29" t="s">
        <v>23</v>
      </c>
      <c r="H45" s="52" t="s">
        <v>1086</v>
      </c>
    </row>
    <row r="46">
      <c r="A46" s="43">
        <v>45144.474322372684</v>
      </c>
      <c r="B46" s="29" t="s">
        <v>1088</v>
      </c>
      <c r="C46" s="51" t="s">
        <v>1089</v>
      </c>
      <c r="F46" s="29" t="s">
        <v>1002</v>
      </c>
      <c r="G46" s="29" t="s">
        <v>23</v>
      </c>
      <c r="H46" s="52" t="s">
        <v>1089</v>
      </c>
    </row>
    <row r="47">
      <c r="A47" s="43">
        <v>45144.477774837964</v>
      </c>
      <c r="B47" s="29" t="s">
        <v>1090</v>
      </c>
      <c r="C47" s="51" t="s">
        <v>1091</v>
      </c>
      <c r="F47" s="29" t="s">
        <v>1002</v>
      </c>
      <c r="G47" s="29" t="s">
        <v>23</v>
      </c>
      <c r="H47" s="52" t="s">
        <v>1091</v>
      </c>
    </row>
    <row r="48">
      <c r="A48" s="43">
        <v>45144.47922469907</v>
      </c>
      <c r="B48" s="29" t="s">
        <v>1092</v>
      </c>
      <c r="C48" s="51" t="s">
        <v>1093</v>
      </c>
      <c r="F48" s="29" t="s">
        <v>1002</v>
      </c>
      <c r="G48" s="29" t="s">
        <v>23</v>
      </c>
      <c r="H48" s="52" t="s">
        <v>1093</v>
      </c>
    </row>
    <row r="49">
      <c r="A49" s="43">
        <v>45144.47960284722</v>
      </c>
      <c r="B49" s="29" t="s">
        <v>1094</v>
      </c>
      <c r="C49" s="51" t="s">
        <v>1095</v>
      </c>
      <c r="F49" s="29" t="s">
        <v>1041</v>
      </c>
      <c r="G49" s="29" t="s">
        <v>23</v>
      </c>
      <c r="H49" s="52" t="s">
        <v>1095</v>
      </c>
    </row>
    <row r="50">
      <c r="A50" s="43">
        <v>45144.479840879634</v>
      </c>
      <c r="B50" s="29" t="s">
        <v>1096</v>
      </c>
      <c r="C50" s="51" t="s">
        <v>1097</v>
      </c>
      <c r="F50" s="29" t="s">
        <v>1002</v>
      </c>
      <c r="G50" s="29" t="s">
        <v>23</v>
      </c>
      <c r="H50" s="52" t="s">
        <v>1097</v>
      </c>
    </row>
    <row r="51">
      <c r="A51" s="43">
        <v>45144.48010050926</v>
      </c>
      <c r="B51" s="29" t="s">
        <v>1098</v>
      </c>
      <c r="C51" s="49">
        <v>9.84915663E9</v>
      </c>
      <c r="F51" s="29" t="s">
        <v>1002</v>
      </c>
      <c r="G51" s="29" t="s">
        <v>23</v>
      </c>
    </row>
    <row r="52">
      <c r="A52" s="43">
        <v>45144.48055553241</v>
      </c>
      <c r="B52" s="29" t="s">
        <v>1099</v>
      </c>
      <c r="C52" s="51" t="s">
        <v>1100</v>
      </c>
      <c r="E52" s="11" t="s">
        <v>1079</v>
      </c>
      <c r="F52" s="29" t="s">
        <v>1002</v>
      </c>
      <c r="G52" s="29" t="s">
        <v>23</v>
      </c>
      <c r="H52" s="52" t="s">
        <v>1100</v>
      </c>
    </row>
    <row r="53">
      <c r="A53" s="43">
        <v>45144.480842523146</v>
      </c>
      <c r="B53" s="29" t="s">
        <v>1101</v>
      </c>
      <c r="C53" s="49">
        <v>9.849416617E9</v>
      </c>
      <c r="F53" s="29" t="s">
        <v>1002</v>
      </c>
      <c r="G53" s="29" t="s">
        <v>23</v>
      </c>
      <c r="H53" s="29">
        <v>9.849416617E9</v>
      </c>
    </row>
    <row r="54">
      <c r="A54" s="43">
        <v>45144.48243415509</v>
      </c>
      <c r="B54" s="29" t="s">
        <v>1102</v>
      </c>
      <c r="C54" s="49">
        <v>9.842246681E9</v>
      </c>
      <c r="E54" s="53" t="s">
        <v>1103</v>
      </c>
      <c r="F54" s="29" t="s">
        <v>1041</v>
      </c>
      <c r="G54" s="29" t="s">
        <v>23</v>
      </c>
    </row>
    <row r="55">
      <c r="A55" s="43">
        <v>45144.484495358796</v>
      </c>
      <c r="B55" s="29" t="s">
        <v>1104</v>
      </c>
      <c r="C55" s="51" t="s">
        <v>1105</v>
      </c>
      <c r="E55" s="11" t="s">
        <v>1106</v>
      </c>
      <c r="F55" s="29" t="s">
        <v>1041</v>
      </c>
      <c r="G55" s="29" t="s">
        <v>23</v>
      </c>
      <c r="H55" s="52" t="s">
        <v>1105</v>
      </c>
    </row>
    <row r="56">
      <c r="A56" s="43">
        <v>45145.42489466435</v>
      </c>
      <c r="B56" s="29" t="s">
        <v>1107</v>
      </c>
      <c r="C56" s="51" t="s">
        <v>1108</v>
      </c>
      <c r="F56" s="29" t="s">
        <v>1041</v>
      </c>
      <c r="G56" s="29" t="s">
        <v>23</v>
      </c>
      <c r="H56" s="52" t="s">
        <v>1108</v>
      </c>
    </row>
    <row r="57">
      <c r="A57" s="43">
        <v>45145.42512712963</v>
      </c>
      <c r="B57" s="29" t="s">
        <v>1109</v>
      </c>
      <c r="C57" s="51" t="s">
        <v>1110</v>
      </c>
      <c r="F57" s="29" t="s">
        <v>1041</v>
      </c>
      <c r="G57" s="29" t="s">
        <v>23</v>
      </c>
      <c r="H57" s="52" t="s">
        <v>1110</v>
      </c>
    </row>
    <row r="58">
      <c r="A58" s="43">
        <v>45145.42534821759</v>
      </c>
      <c r="B58" s="29" t="s">
        <v>1111</v>
      </c>
      <c r="C58" s="51" t="s">
        <v>1112</v>
      </c>
      <c r="F58" s="29" t="s">
        <v>1041</v>
      </c>
      <c r="G58" s="29" t="s">
        <v>23</v>
      </c>
      <c r="H58" s="52" t="s">
        <v>1112</v>
      </c>
    </row>
    <row r="59">
      <c r="A59" s="43">
        <v>45145.425994363424</v>
      </c>
      <c r="B59" s="29" t="s">
        <v>1113</v>
      </c>
      <c r="C59" s="49">
        <v>9.852025871E9</v>
      </c>
      <c r="E59" s="29" t="s">
        <v>1114</v>
      </c>
      <c r="F59" s="29" t="s">
        <v>1041</v>
      </c>
      <c r="G59" s="29" t="s">
        <v>23</v>
      </c>
    </row>
    <row r="60">
      <c r="A60" s="43">
        <v>45145.4263371875</v>
      </c>
      <c r="B60" s="29" t="s">
        <v>1115</v>
      </c>
      <c r="C60" s="49">
        <v>9.805333679E9</v>
      </c>
      <c r="E60" s="29" t="s">
        <v>1116</v>
      </c>
      <c r="F60" s="29" t="s">
        <v>1041</v>
      </c>
      <c r="G60" s="29" t="s">
        <v>23</v>
      </c>
    </row>
    <row r="61">
      <c r="A61" s="43">
        <v>45145.42657949074</v>
      </c>
      <c r="B61" s="29" t="s">
        <v>1117</v>
      </c>
      <c r="C61" s="51" t="s">
        <v>1118</v>
      </c>
      <c r="F61" s="29" t="s">
        <v>1041</v>
      </c>
      <c r="G61" s="29" t="s">
        <v>23</v>
      </c>
      <c r="H61" s="52" t="s">
        <v>1118</v>
      </c>
    </row>
    <row r="62">
      <c r="A62" s="43">
        <v>45145.42686371528</v>
      </c>
      <c r="B62" s="29" t="s">
        <v>1119</v>
      </c>
      <c r="C62" s="49">
        <v>9.822789201E9</v>
      </c>
      <c r="E62" s="11" t="s">
        <v>1120</v>
      </c>
      <c r="F62" s="29" t="s">
        <v>1041</v>
      </c>
      <c r="G62" s="29" t="s">
        <v>23</v>
      </c>
    </row>
    <row r="63">
      <c r="A63" s="43">
        <v>45145.427131840275</v>
      </c>
      <c r="B63" s="29" t="s">
        <v>1121</v>
      </c>
      <c r="C63" s="51" t="s">
        <v>1122</v>
      </c>
      <c r="E63" s="53" t="s">
        <v>1123</v>
      </c>
      <c r="F63" s="29" t="s">
        <v>1041</v>
      </c>
      <c r="G63" s="29" t="s">
        <v>23</v>
      </c>
      <c r="H63" s="52" t="s">
        <v>1122</v>
      </c>
    </row>
    <row r="64">
      <c r="A64" s="43">
        <v>45145.42742017361</v>
      </c>
      <c r="B64" s="29" t="s">
        <v>1124</v>
      </c>
      <c r="C64" s="49">
        <v>9.842436287E9</v>
      </c>
      <c r="F64" s="29" t="s">
        <v>1041</v>
      </c>
      <c r="G64" s="29" t="s">
        <v>23</v>
      </c>
    </row>
    <row r="65">
      <c r="A65" s="43">
        <v>45145.427683761576</v>
      </c>
      <c r="B65" s="29" t="s">
        <v>1058</v>
      </c>
      <c r="C65" s="51" t="s">
        <v>1059</v>
      </c>
      <c r="E65" s="11" t="s">
        <v>1060</v>
      </c>
      <c r="F65" s="29" t="s">
        <v>1041</v>
      </c>
      <c r="G65" s="29" t="s">
        <v>23</v>
      </c>
      <c r="H65" s="52" t="s">
        <v>1059</v>
      </c>
    </row>
    <row r="66">
      <c r="A66" s="43">
        <v>45145.42795210648</v>
      </c>
      <c r="B66" s="29" t="s">
        <v>1125</v>
      </c>
      <c r="C66" s="51" t="s">
        <v>1126</v>
      </c>
      <c r="E66" s="11" t="s">
        <v>1040</v>
      </c>
      <c r="F66" s="29" t="s">
        <v>1041</v>
      </c>
      <c r="G66" s="29" t="s">
        <v>23</v>
      </c>
      <c r="H66" s="52" t="s">
        <v>1126</v>
      </c>
    </row>
    <row r="67">
      <c r="A67" s="43">
        <v>45145.42818299768</v>
      </c>
      <c r="B67" s="29" t="s">
        <v>1127</v>
      </c>
      <c r="C67" s="51" t="s">
        <v>1128</v>
      </c>
      <c r="F67" s="29" t="s">
        <v>1041</v>
      </c>
      <c r="G67" s="29" t="s">
        <v>23</v>
      </c>
      <c r="H67" s="52" t="s">
        <v>1128</v>
      </c>
    </row>
    <row r="68">
      <c r="A68" s="43">
        <v>45145.42839997685</v>
      </c>
      <c r="B68" s="29" t="s">
        <v>1129</v>
      </c>
      <c r="C68" s="51" t="s">
        <v>1130</v>
      </c>
      <c r="E68" s="11" t="s">
        <v>1131</v>
      </c>
      <c r="F68" s="29" t="s">
        <v>1041</v>
      </c>
      <c r="G68" s="29" t="s">
        <v>23</v>
      </c>
      <c r="H68" s="52" t="s">
        <v>1130</v>
      </c>
    </row>
    <row r="69">
      <c r="A69" s="43">
        <v>45145.42868628472</v>
      </c>
      <c r="B69" s="29" t="s">
        <v>1132</v>
      </c>
      <c r="C69" s="51" t="s">
        <v>1133</v>
      </c>
      <c r="E69" s="53" t="s">
        <v>1134</v>
      </c>
      <c r="F69" s="29" t="s">
        <v>1041</v>
      </c>
      <c r="G69" s="29" t="s">
        <v>23</v>
      </c>
      <c r="H69" s="52" t="s">
        <v>1133</v>
      </c>
    </row>
    <row r="70">
      <c r="A70" s="43">
        <v>45145.42889480324</v>
      </c>
      <c r="B70" s="29" t="s">
        <v>1135</v>
      </c>
      <c r="C70" s="49">
        <v>9.815318305E9</v>
      </c>
      <c r="E70" s="11" t="s">
        <v>1136</v>
      </c>
      <c r="F70" s="29" t="s">
        <v>1041</v>
      </c>
      <c r="G70" s="29" t="s">
        <v>23</v>
      </c>
    </row>
    <row r="71">
      <c r="A71" s="43">
        <v>45145.429165243055</v>
      </c>
      <c r="B71" s="29" t="s">
        <v>1137</v>
      </c>
      <c r="C71" s="51" t="s">
        <v>1138</v>
      </c>
      <c r="F71" s="29" t="s">
        <v>1041</v>
      </c>
      <c r="G71" s="29" t="s">
        <v>23</v>
      </c>
      <c r="H71" s="52" t="s">
        <v>1138</v>
      </c>
    </row>
    <row r="72">
      <c r="A72" s="43">
        <v>45145.431706504634</v>
      </c>
      <c r="B72" s="29" t="s">
        <v>1139</v>
      </c>
      <c r="C72" s="49">
        <v>9.820726213E9</v>
      </c>
      <c r="F72" s="29" t="s">
        <v>1140</v>
      </c>
      <c r="G72" s="29" t="s">
        <v>23</v>
      </c>
    </row>
    <row r="73">
      <c r="A73" s="43">
        <v>45145.43198883102</v>
      </c>
      <c r="B73" s="29" t="s">
        <v>1141</v>
      </c>
      <c r="C73" s="51" t="s">
        <v>1142</v>
      </c>
      <c r="F73" s="29" t="s">
        <v>1140</v>
      </c>
      <c r="G73" s="29" t="s">
        <v>23</v>
      </c>
      <c r="H73" s="52" t="s">
        <v>1142</v>
      </c>
    </row>
    <row r="74">
      <c r="A74" s="43">
        <v>45145.43221782407</v>
      </c>
      <c r="B74" s="29" t="s">
        <v>1143</v>
      </c>
      <c r="C74" s="49">
        <v>9.852020539E9</v>
      </c>
      <c r="E74" s="53" t="s">
        <v>1144</v>
      </c>
      <c r="F74" s="29" t="s">
        <v>1140</v>
      </c>
      <c r="G74" s="29" t="s">
        <v>23</v>
      </c>
    </row>
    <row r="75">
      <c r="A75" s="43">
        <v>45145.432521678245</v>
      </c>
      <c r="B75" s="29" t="s">
        <v>1145</v>
      </c>
      <c r="C75" s="51" t="s">
        <v>1146</v>
      </c>
      <c r="E75" s="53" t="s">
        <v>1147</v>
      </c>
      <c r="F75" s="29" t="s">
        <v>1140</v>
      </c>
      <c r="G75" s="29" t="s">
        <v>23</v>
      </c>
      <c r="H75" s="52" t="s">
        <v>1146</v>
      </c>
    </row>
    <row r="76">
      <c r="A76" s="43">
        <v>45145.432750300926</v>
      </c>
      <c r="B76" s="29" t="s">
        <v>1148</v>
      </c>
      <c r="C76" s="49">
        <v>9.851162802E9</v>
      </c>
      <c r="F76" s="29" t="s">
        <v>1140</v>
      </c>
      <c r="G76" s="29" t="s">
        <v>23</v>
      </c>
    </row>
    <row r="77">
      <c r="A77" s="43">
        <v>45145.43302271991</v>
      </c>
      <c r="B77" s="29" t="s">
        <v>1149</v>
      </c>
      <c r="C77" s="51" t="s">
        <v>1150</v>
      </c>
      <c r="E77" s="11" t="s">
        <v>1151</v>
      </c>
      <c r="F77" s="29" t="s">
        <v>1140</v>
      </c>
      <c r="G77" s="29" t="s">
        <v>23</v>
      </c>
      <c r="H77" s="52" t="s">
        <v>1150</v>
      </c>
    </row>
    <row r="78">
      <c r="A78" s="43">
        <v>45145.43325055555</v>
      </c>
      <c r="B78" s="29" t="s">
        <v>1152</v>
      </c>
      <c r="C78" s="51" t="s">
        <v>1153</v>
      </c>
      <c r="E78" s="53" t="s">
        <v>1154</v>
      </c>
      <c r="F78" s="29" t="s">
        <v>1140</v>
      </c>
      <c r="G78" s="29" t="s">
        <v>23</v>
      </c>
      <c r="H78" s="52" t="s">
        <v>1153</v>
      </c>
    </row>
    <row r="79">
      <c r="A79" s="43">
        <v>45145.43351835648</v>
      </c>
      <c r="B79" s="29" t="s">
        <v>1155</v>
      </c>
      <c r="C79" s="49">
        <v>9.842069159E9</v>
      </c>
      <c r="E79" s="53" t="s">
        <v>1156</v>
      </c>
      <c r="F79" s="29" t="s">
        <v>1140</v>
      </c>
      <c r="G79" s="29" t="s">
        <v>23</v>
      </c>
    </row>
    <row r="80">
      <c r="A80" s="43">
        <v>45145.43394150463</v>
      </c>
      <c r="B80" s="29" t="s">
        <v>1157</v>
      </c>
      <c r="C80" s="51" t="s">
        <v>1158</v>
      </c>
      <c r="F80" s="29" t="s">
        <v>1140</v>
      </c>
      <c r="G80" s="29" t="s">
        <v>23</v>
      </c>
      <c r="H80" s="52" t="s">
        <v>1158</v>
      </c>
    </row>
    <row r="81">
      <c r="A81" s="43">
        <v>45145.43435055556</v>
      </c>
      <c r="B81" s="29" t="s">
        <v>1159</v>
      </c>
      <c r="C81" s="51" t="s">
        <v>1160</v>
      </c>
      <c r="E81" s="11" t="s">
        <v>1161</v>
      </c>
      <c r="F81" s="29" t="s">
        <v>1140</v>
      </c>
      <c r="G81" s="29" t="s">
        <v>23</v>
      </c>
      <c r="H81" s="52" t="s">
        <v>1160</v>
      </c>
    </row>
    <row r="82">
      <c r="A82" s="43">
        <v>45145.43471804398</v>
      </c>
      <c r="B82" s="29" t="s">
        <v>1162</v>
      </c>
      <c r="C82" s="49">
        <v>9.817342044E9</v>
      </c>
      <c r="E82" s="53" t="s">
        <v>1163</v>
      </c>
      <c r="F82" s="29" t="s">
        <v>1140</v>
      </c>
      <c r="G82" s="29" t="s">
        <v>23</v>
      </c>
    </row>
    <row r="83">
      <c r="A83" s="43">
        <v>45145.43507871528</v>
      </c>
      <c r="B83" s="29" t="s">
        <v>1164</v>
      </c>
      <c r="C83" s="51" t="s">
        <v>1160</v>
      </c>
      <c r="E83" s="11" t="s">
        <v>1165</v>
      </c>
      <c r="F83" s="29" t="s">
        <v>1140</v>
      </c>
      <c r="G83" s="29" t="s">
        <v>23</v>
      </c>
      <c r="H83" s="52" t="s">
        <v>1160</v>
      </c>
    </row>
    <row r="84">
      <c r="A84" s="43">
        <v>45145.43531898149</v>
      </c>
      <c r="B84" s="29" t="s">
        <v>137</v>
      </c>
      <c r="C84" s="51" t="s">
        <v>1166</v>
      </c>
      <c r="F84" s="29" t="s">
        <v>1140</v>
      </c>
      <c r="G84" s="29" t="s">
        <v>23</v>
      </c>
      <c r="H84" s="52" t="s">
        <v>1166</v>
      </c>
    </row>
    <row r="85">
      <c r="A85" s="43">
        <v>45145.43562175926</v>
      </c>
      <c r="B85" s="29" t="s">
        <v>1167</v>
      </c>
      <c r="C85" s="49">
        <v>9.852042177E9</v>
      </c>
      <c r="E85" s="53" t="s">
        <v>1168</v>
      </c>
      <c r="F85" s="29" t="s">
        <v>1140</v>
      </c>
      <c r="G85" s="29" t="s">
        <v>23</v>
      </c>
    </row>
    <row r="86">
      <c r="A86" s="43">
        <v>45145.43593402777</v>
      </c>
      <c r="B86" s="29" t="s">
        <v>1169</v>
      </c>
      <c r="C86" s="51" t="s">
        <v>1170</v>
      </c>
      <c r="F86" s="29" t="s">
        <v>1140</v>
      </c>
      <c r="G86" s="29" t="s">
        <v>23</v>
      </c>
      <c r="H86" s="52" t="s">
        <v>1170</v>
      </c>
    </row>
    <row r="87">
      <c r="A87" s="43">
        <v>45145.43616128472</v>
      </c>
      <c r="B87" s="29" t="s">
        <v>1171</v>
      </c>
      <c r="C87" s="49">
        <v>9.852026442E9</v>
      </c>
      <c r="F87" s="29" t="s">
        <v>1140</v>
      </c>
      <c r="G87" s="29" t="s">
        <v>23</v>
      </c>
    </row>
    <row r="88">
      <c r="A88" s="43">
        <v>45145.43658958333</v>
      </c>
      <c r="B88" s="29" t="s">
        <v>1172</v>
      </c>
      <c r="C88" s="51" t="s">
        <v>1173</v>
      </c>
      <c r="F88" s="29" t="s">
        <v>1140</v>
      </c>
      <c r="G88" s="29" t="s">
        <v>23</v>
      </c>
      <c r="H88" s="52" t="s">
        <v>1173</v>
      </c>
    </row>
    <row r="89">
      <c r="A89" s="43">
        <v>45145.43988355324</v>
      </c>
      <c r="B89" s="29" t="s">
        <v>1174</v>
      </c>
      <c r="C89" s="51" t="s">
        <v>1175</v>
      </c>
      <c r="E89" s="11" t="s">
        <v>1176</v>
      </c>
      <c r="F89" s="29" t="s">
        <v>1002</v>
      </c>
      <c r="G89" s="29" t="s">
        <v>142</v>
      </c>
      <c r="H89" s="52" t="s">
        <v>1175</v>
      </c>
    </row>
    <row r="90">
      <c r="A90" s="43">
        <v>45145.440073680555</v>
      </c>
      <c r="B90" s="29" t="s">
        <v>1177</v>
      </c>
      <c r="C90" s="51" t="s">
        <v>1178</v>
      </c>
      <c r="F90" s="29" t="s">
        <v>1002</v>
      </c>
      <c r="G90" s="29" t="s">
        <v>142</v>
      </c>
      <c r="H90" s="52" t="s">
        <v>1178</v>
      </c>
    </row>
    <row r="91">
      <c r="A91" s="43">
        <v>45145.440256608796</v>
      </c>
      <c r="B91" s="29" t="s">
        <v>1179</v>
      </c>
      <c r="C91" s="51" t="s">
        <v>1180</v>
      </c>
      <c r="F91" s="29" t="s">
        <v>1002</v>
      </c>
      <c r="G91" s="29" t="s">
        <v>142</v>
      </c>
      <c r="H91" s="52" t="s">
        <v>1180</v>
      </c>
    </row>
    <row r="92">
      <c r="A92" s="43">
        <v>45145.440524375</v>
      </c>
      <c r="B92" s="29" t="s">
        <v>1181</v>
      </c>
      <c r="C92" s="51" t="s">
        <v>1182</v>
      </c>
      <c r="E92" s="11" t="s">
        <v>1183</v>
      </c>
      <c r="F92" s="29" t="s">
        <v>1002</v>
      </c>
      <c r="G92" s="29" t="s">
        <v>142</v>
      </c>
      <c r="H92" s="52" t="s">
        <v>1182</v>
      </c>
    </row>
    <row r="93">
      <c r="A93" s="43">
        <v>45145.440785266204</v>
      </c>
      <c r="B93" s="29" t="s">
        <v>1184</v>
      </c>
      <c r="C93" s="51" t="s">
        <v>1185</v>
      </c>
      <c r="E93" s="53" t="s">
        <v>1186</v>
      </c>
      <c r="F93" s="29" t="s">
        <v>1002</v>
      </c>
      <c r="G93" s="29" t="s">
        <v>142</v>
      </c>
      <c r="H93" s="52" t="s">
        <v>1185</v>
      </c>
    </row>
    <row r="94">
      <c r="A94" s="43">
        <v>45145.441148831014</v>
      </c>
      <c r="B94" s="29" t="s">
        <v>1187</v>
      </c>
      <c r="C94" s="51" t="s">
        <v>1188</v>
      </c>
      <c r="E94" s="53" t="s">
        <v>1189</v>
      </c>
      <c r="F94" s="29" t="s">
        <v>1002</v>
      </c>
      <c r="G94" s="29" t="s">
        <v>142</v>
      </c>
      <c r="H94" s="52" t="s">
        <v>1188</v>
      </c>
    </row>
    <row r="95">
      <c r="A95" s="43">
        <v>45145.441646921296</v>
      </c>
      <c r="B95" s="29" t="s">
        <v>1190</v>
      </c>
      <c r="C95" s="51" t="s">
        <v>1191</v>
      </c>
      <c r="E95" s="11" t="s">
        <v>1192</v>
      </c>
      <c r="F95" s="29" t="s">
        <v>1002</v>
      </c>
      <c r="G95" s="29" t="s">
        <v>142</v>
      </c>
      <c r="H95" s="52" t="s">
        <v>1191</v>
      </c>
    </row>
    <row r="96">
      <c r="A96" s="43">
        <v>45145.44197144676</v>
      </c>
      <c r="B96" s="29" t="s">
        <v>1193</v>
      </c>
      <c r="C96" s="49">
        <v>9.842122972E9</v>
      </c>
      <c r="F96" s="29" t="s">
        <v>1002</v>
      </c>
      <c r="G96" s="29" t="s">
        <v>142</v>
      </c>
    </row>
    <row r="97">
      <c r="A97" s="43">
        <v>45145.44223305555</v>
      </c>
      <c r="B97" s="29" t="s">
        <v>1194</v>
      </c>
      <c r="C97" s="51" t="s">
        <v>1195</v>
      </c>
      <c r="E97" s="11" t="s">
        <v>1196</v>
      </c>
      <c r="F97" s="29" t="s">
        <v>1002</v>
      </c>
      <c r="G97" s="29" t="s">
        <v>142</v>
      </c>
      <c r="H97" s="52" t="s">
        <v>1195</v>
      </c>
    </row>
    <row r="98">
      <c r="A98" s="43">
        <v>45145.44246939815</v>
      </c>
      <c r="B98" s="29" t="s">
        <v>1197</v>
      </c>
      <c r="C98" s="51" t="s">
        <v>1198</v>
      </c>
      <c r="F98" s="29" t="s">
        <v>1002</v>
      </c>
      <c r="G98" s="29" t="s">
        <v>142</v>
      </c>
      <c r="H98" s="52" t="s">
        <v>1198</v>
      </c>
    </row>
    <row r="99">
      <c r="A99" s="43">
        <v>45145.443611875</v>
      </c>
      <c r="B99" s="29" t="s">
        <v>1199</v>
      </c>
      <c r="C99" s="51" t="s">
        <v>1200</v>
      </c>
      <c r="F99" s="29" t="s">
        <v>1002</v>
      </c>
      <c r="G99" s="29" t="s">
        <v>142</v>
      </c>
    </row>
    <row r="100">
      <c r="A100" s="43">
        <v>45145.44379283565</v>
      </c>
      <c r="B100" s="29" t="s">
        <v>1201</v>
      </c>
      <c r="C100" s="49">
        <v>9.810578517E9</v>
      </c>
      <c r="F100" s="29" t="s">
        <v>1002</v>
      </c>
      <c r="G100" s="29" t="s">
        <v>142</v>
      </c>
    </row>
    <row r="101">
      <c r="A101" s="43">
        <v>45145.444124050926</v>
      </c>
      <c r="B101" s="29" t="s">
        <v>1202</v>
      </c>
      <c r="C101" s="51" t="s">
        <v>1203</v>
      </c>
      <c r="E101" s="53" t="s">
        <v>1204</v>
      </c>
      <c r="F101" s="29" t="s">
        <v>1002</v>
      </c>
      <c r="G101" s="29" t="s">
        <v>142</v>
      </c>
      <c r="H101" s="52" t="s">
        <v>1203</v>
      </c>
    </row>
    <row r="102">
      <c r="A102" s="43">
        <v>45145.444687256946</v>
      </c>
      <c r="B102" s="29" t="s">
        <v>1205</v>
      </c>
      <c r="C102" s="51" t="s">
        <v>1206</v>
      </c>
      <c r="F102" s="29" t="s">
        <v>1002</v>
      </c>
      <c r="G102" s="29" t="s">
        <v>142</v>
      </c>
      <c r="H102" s="52" t="s">
        <v>1206</v>
      </c>
    </row>
    <row r="103">
      <c r="A103" s="43">
        <v>45145.444867349535</v>
      </c>
      <c r="B103" s="29" t="s">
        <v>1207</v>
      </c>
      <c r="C103" s="49">
        <v>9.842545163E9</v>
      </c>
      <c r="F103" s="29" t="s">
        <v>1002</v>
      </c>
      <c r="G103" s="29" t="s">
        <v>142</v>
      </c>
    </row>
    <row r="104">
      <c r="A104" s="43">
        <v>45145.445078680554</v>
      </c>
      <c r="B104" s="29" t="s">
        <v>1208</v>
      </c>
      <c r="C104" s="51" t="s">
        <v>1209</v>
      </c>
      <c r="F104" s="29" t="s">
        <v>1002</v>
      </c>
      <c r="G104" s="29" t="s">
        <v>142</v>
      </c>
      <c r="H104" s="52" t="s">
        <v>1209</v>
      </c>
    </row>
    <row r="105">
      <c r="A105" s="43">
        <v>45145.44527357639</v>
      </c>
      <c r="B105" s="29" t="s">
        <v>1210</v>
      </c>
      <c r="C105" s="49">
        <v>9.808408848E9</v>
      </c>
      <c r="F105" s="29" t="s">
        <v>1002</v>
      </c>
      <c r="G105" s="29" t="s">
        <v>142</v>
      </c>
    </row>
    <row r="106">
      <c r="A106" s="43">
        <v>45145.4454565625</v>
      </c>
      <c r="B106" s="29" t="s">
        <v>1211</v>
      </c>
      <c r="C106" s="51" t="s">
        <v>1212</v>
      </c>
      <c r="F106" s="29" t="s">
        <v>1002</v>
      </c>
      <c r="G106" s="29" t="s">
        <v>142</v>
      </c>
      <c r="H106" s="52" t="s">
        <v>1212</v>
      </c>
    </row>
    <row r="107">
      <c r="A107" s="43">
        <v>45145.44581038195</v>
      </c>
      <c r="B107" s="29" t="s">
        <v>1213</v>
      </c>
      <c r="C107" s="51" t="s">
        <v>1214</v>
      </c>
      <c r="F107" s="29" t="s">
        <v>1002</v>
      </c>
      <c r="G107" s="29" t="s">
        <v>142</v>
      </c>
      <c r="H107" s="52" t="s">
        <v>1214</v>
      </c>
    </row>
    <row r="108">
      <c r="A108" s="43">
        <v>45145.44611291667</v>
      </c>
      <c r="B108" s="29" t="s">
        <v>1215</v>
      </c>
      <c r="C108" s="49">
        <v>9.811312346E9</v>
      </c>
      <c r="F108" s="29" t="s">
        <v>1002</v>
      </c>
      <c r="G108" s="29" t="s">
        <v>142</v>
      </c>
    </row>
    <row r="109">
      <c r="A109" s="43">
        <v>45145.44664761574</v>
      </c>
      <c r="B109" s="29" t="s">
        <v>1216</v>
      </c>
      <c r="C109" s="51" t="s">
        <v>1217</v>
      </c>
      <c r="E109" s="53" t="s">
        <v>1218</v>
      </c>
      <c r="F109" s="29" t="s">
        <v>1002</v>
      </c>
      <c r="G109" s="29" t="s">
        <v>142</v>
      </c>
      <c r="H109" s="52" t="s">
        <v>1217</v>
      </c>
    </row>
    <row r="110">
      <c r="A110" s="43">
        <v>45145.44697283565</v>
      </c>
      <c r="B110" s="29" t="s">
        <v>1219</v>
      </c>
      <c r="C110" s="51" t="s">
        <v>1220</v>
      </c>
      <c r="F110" s="29" t="s">
        <v>1002</v>
      </c>
      <c r="G110" s="29" t="s">
        <v>142</v>
      </c>
      <c r="H110" s="52" t="s">
        <v>1220</v>
      </c>
    </row>
    <row r="111">
      <c r="A111" s="43">
        <v>45145.44807578703</v>
      </c>
      <c r="B111" s="29" t="s">
        <v>1221</v>
      </c>
      <c r="C111" s="51" t="s">
        <v>1222</v>
      </c>
      <c r="E111" s="53" t="s">
        <v>1223</v>
      </c>
      <c r="F111" s="29" t="s">
        <v>1140</v>
      </c>
      <c r="G111" s="29" t="s">
        <v>142</v>
      </c>
      <c r="H111" s="52" t="s">
        <v>1222</v>
      </c>
    </row>
    <row r="112">
      <c r="A112" s="43">
        <v>45145.4483152662</v>
      </c>
      <c r="B112" s="29" t="s">
        <v>1224</v>
      </c>
      <c r="C112" s="49">
        <v>9.842035772E9</v>
      </c>
      <c r="F112" s="29" t="s">
        <v>1140</v>
      </c>
      <c r="G112" s="29" t="s">
        <v>142</v>
      </c>
    </row>
    <row r="113">
      <c r="A113" s="43">
        <v>45145.44858165509</v>
      </c>
      <c r="B113" s="29" t="s">
        <v>1225</v>
      </c>
      <c r="C113" s="51" t="s">
        <v>1226</v>
      </c>
      <c r="E113" s="53" t="s">
        <v>1227</v>
      </c>
      <c r="F113" s="29" t="s">
        <v>1140</v>
      </c>
      <c r="G113" s="29" t="s">
        <v>142</v>
      </c>
      <c r="H113" s="52" t="s">
        <v>1226</v>
      </c>
    </row>
    <row r="114">
      <c r="A114" s="43">
        <v>45145.44885773148</v>
      </c>
      <c r="B114" s="29" t="s">
        <v>1225</v>
      </c>
      <c r="C114" s="51" t="s">
        <v>1226</v>
      </c>
      <c r="E114" s="53" t="s">
        <v>1227</v>
      </c>
      <c r="F114" s="29" t="s">
        <v>1140</v>
      </c>
      <c r="G114" s="29" t="s">
        <v>142</v>
      </c>
      <c r="H114" s="52" t="s">
        <v>1226</v>
      </c>
    </row>
    <row r="115">
      <c r="A115" s="43">
        <v>45145.44909278935</v>
      </c>
      <c r="B115" s="29" t="s">
        <v>1228</v>
      </c>
      <c r="C115" s="51" t="s">
        <v>1229</v>
      </c>
      <c r="E115" s="11" t="s">
        <v>1230</v>
      </c>
      <c r="F115" s="29" t="s">
        <v>1140</v>
      </c>
      <c r="G115" s="29" t="s">
        <v>142</v>
      </c>
      <c r="H115" s="52" t="s">
        <v>1229</v>
      </c>
    </row>
    <row r="116">
      <c r="A116" s="43">
        <v>45145.449315949074</v>
      </c>
      <c r="B116" s="29" t="s">
        <v>1139</v>
      </c>
      <c r="C116" s="49">
        <v>9.820726213E9</v>
      </c>
      <c r="F116" s="29" t="s">
        <v>1140</v>
      </c>
      <c r="G116" s="29" t="s">
        <v>142</v>
      </c>
    </row>
    <row r="117">
      <c r="A117" s="43">
        <v>45145.4495928588</v>
      </c>
      <c r="B117" s="29" t="s">
        <v>1231</v>
      </c>
      <c r="C117" s="51" t="s">
        <v>1160</v>
      </c>
      <c r="F117" s="29" t="s">
        <v>1140</v>
      </c>
      <c r="G117" s="29" t="s">
        <v>142</v>
      </c>
      <c r="H117" s="52" t="s">
        <v>1160</v>
      </c>
    </row>
    <row r="118">
      <c r="A118" s="43">
        <v>45145.45000039352</v>
      </c>
      <c r="B118" s="29" t="s">
        <v>1232</v>
      </c>
      <c r="C118" s="49">
        <v>9.852032962E9</v>
      </c>
      <c r="F118" s="29" t="s">
        <v>1140</v>
      </c>
      <c r="G118" s="29" t="s">
        <v>142</v>
      </c>
    </row>
    <row r="119">
      <c r="A119" s="43">
        <v>45145.450233194446</v>
      </c>
      <c r="B119" s="29" t="s">
        <v>1233</v>
      </c>
      <c r="C119" s="51" t="s">
        <v>1234</v>
      </c>
      <c r="E119" s="11" t="s">
        <v>1235</v>
      </c>
      <c r="F119" s="29" t="s">
        <v>1140</v>
      </c>
      <c r="G119" s="29" t="s">
        <v>142</v>
      </c>
      <c r="H119" s="52" t="s">
        <v>1234</v>
      </c>
    </row>
    <row r="120">
      <c r="A120" s="43">
        <v>45145.450597222225</v>
      </c>
      <c r="B120" s="29" t="s">
        <v>1236</v>
      </c>
      <c r="C120" s="51" t="s">
        <v>1237</v>
      </c>
      <c r="F120" s="29" t="s">
        <v>1140</v>
      </c>
      <c r="G120" s="29" t="s">
        <v>142</v>
      </c>
      <c r="H120" s="52" t="s">
        <v>1237</v>
      </c>
    </row>
    <row r="121">
      <c r="A121" s="43">
        <v>45145.45094203704</v>
      </c>
      <c r="B121" s="29" t="s">
        <v>1238</v>
      </c>
      <c r="C121" s="51" t="s">
        <v>1160</v>
      </c>
      <c r="E121" s="11" t="s">
        <v>1239</v>
      </c>
      <c r="F121" s="29" t="s">
        <v>1140</v>
      </c>
      <c r="G121" s="29" t="s">
        <v>142</v>
      </c>
      <c r="H121" s="52" t="s">
        <v>1160</v>
      </c>
    </row>
    <row r="122">
      <c r="A122" s="43">
        <v>45145.451213796296</v>
      </c>
      <c r="B122" s="29" t="s">
        <v>1240</v>
      </c>
      <c r="C122" s="51" t="s">
        <v>1160</v>
      </c>
      <c r="E122" s="11" t="s">
        <v>1241</v>
      </c>
      <c r="F122" s="29" t="s">
        <v>1140</v>
      </c>
      <c r="G122" s="29" t="s">
        <v>142</v>
      </c>
      <c r="H122" s="52" t="s">
        <v>1160</v>
      </c>
    </row>
    <row r="123">
      <c r="A123" s="43">
        <v>45145.45150384259</v>
      </c>
      <c r="B123" s="29" t="s">
        <v>1242</v>
      </c>
      <c r="C123" s="51" t="s">
        <v>1243</v>
      </c>
      <c r="E123" s="53" t="s">
        <v>1244</v>
      </c>
      <c r="F123" s="29" t="s">
        <v>1140</v>
      </c>
      <c r="G123" s="29" t="s">
        <v>142</v>
      </c>
      <c r="H123" s="52" t="s">
        <v>1243</v>
      </c>
    </row>
    <row r="124">
      <c r="A124" s="43">
        <v>45145.45172678241</v>
      </c>
      <c r="B124" s="29" t="s">
        <v>1245</v>
      </c>
      <c r="C124" s="49">
        <v>9.860691563E9</v>
      </c>
      <c r="F124" s="29" t="s">
        <v>1140</v>
      </c>
      <c r="G124" s="29" t="s">
        <v>142</v>
      </c>
    </row>
    <row r="125">
      <c r="A125" s="43">
        <v>45145.451933449076</v>
      </c>
      <c r="B125" s="29" t="s">
        <v>1246</v>
      </c>
      <c r="C125" s="51" t="s">
        <v>1160</v>
      </c>
      <c r="F125" s="29" t="s">
        <v>1140</v>
      </c>
      <c r="G125" s="29" t="s">
        <v>142</v>
      </c>
      <c r="H125" s="52" t="s">
        <v>1160</v>
      </c>
    </row>
    <row r="126">
      <c r="A126" s="43">
        <v>45145.452154328705</v>
      </c>
      <c r="B126" s="29" t="s">
        <v>1247</v>
      </c>
      <c r="C126" s="49">
        <v>9.852066332E9</v>
      </c>
      <c r="E126" s="53" t="s">
        <v>1248</v>
      </c>
      <c r="F126" s="29" t="s">
        <v>1140</v>
      </c>
      <c r="G126" s="29" t="s">
        <v>142</v>
      </c>
    </row>
    <row r="127">
      <c r="A127" s="43">
        <v>45146.365212453704</v>
      </c>
      <c r="B127" s="29" t="s">
        <v>1246</v>
      </c>
      <c r="C127" s="51" t="s">
        <v>1160</v>
      </c>
      <c r="F127" s="29" t="s">
        <v>1140</v>
      </c>
      <c r="G127" s="29" t="s">
        <v>142</v>
      </c>
      <c r="H127" s="52" t="s">
        <v>1160</v>
      </c>
    </row>
    <row r="128">
      <c r="A128" s="43">
        <v>45146.36544708333</v>
      </c>
      <c r="B128" s="29" t="s">
        <v>1247</v>
      </c>
      <c r="C128" s="49">
        <v>9.852066332E9</v>
      </c>
      <c r="E128" s="53" t="s">
        <v>1248</v>
      </c>
      <c r="F128" s="29" t="s">
        <v>1140</v>
      </c>
      <c r="G128" s="29" t="s">
        <v>142</v>
      </c>
    </row>
    <row r="129">
      <c r="A129" s="43">
        <v>45146.36566585649</v>
      </c>
      <c r="B129" s="29" t="s">
        <v>1249</v>
      </c>
      <c r="C129" s="51" t="s">
        <v>1160</v>
      </c>
      <c r="F129" s="29" t="s">
        <v>1140</v>
      </c>
      <c r="G129" s="29" t="s">
        <v>142</v>
      </c>
      <c r="H129" s="52" t="s">
        <v>1160</v>
      </c>
    </row>
    <row r="130">
      <c r="A130" s="43">
        <v>45146.366114351855</v>
      </c>
      <c r="B130" s="29" t="s">
        <v>1250</v>
      </c>
      <c r="C130" s="51" t="s">
        <v>1160</v>
      </c>
      <c r="F130" s="29" t="s">
        <v>1140</v>
      </c>
      <c r="G130" s="29" t="s">
        <v>142</v>
      </c>
      <c r="H130" s="52" t="s">
        <v>1160</v>
      </c>
    </row>
    <row r="131">
      <c r="A131" s="43">
        <v>45146.366320914356</v>
      </c>
      <c r="B131" s="29" t="s">
        <v>1251</v>
      </c>
      <c r="C131" s="51" t="s">
        <v>1160</v>
      </c>
      <c r="F131" s="29" t="s">
        <v>1140</v>
      </c>
      <c r="G131" s="29" t="s">
        <v>142</v>
      </c>
      <c r="H131" s="52" t="s">
        <v>1160</v>
      </c>
    </row>
    <row r="132">
      <c r="A132" s="43">
        <v>45146.366623449074</v>
      </c>
      <c r="B132" s="29" t="s">
        <v>1252</v>
      </c>
      <c r="C132" s="51" t="s">
        <v>1160</v>
      </c>
      <c r="E132" s="53" t="s">
        <v>1244</v>
      </c>
      <c r="F132" s="29" t="s">
        <v>1140</v>
      </c>
      <c r="G132" s="29" t="s">
        <v>142</v>
      </c>
      <c r="H132" s="52" t="s">
        <v>1160</v>
      </c>
    </row>
    <row r="133">
      <c r="A133" s="43">
        <v>45146.36682364583</v>
      </c>
      <c r="B133" s="29" t="s">
        <v>1253</v>
      </c>
      <c r="C133" s="51" t="s">
        <v>1160</v>
      </c>
      <c r="F133" s="29" t="s">
        <v>1140</v>
      </c>
      <c r="G133" s="29" t="s">
        <v>142</v>
      </c>
      <c r="H133" s="52" t="s">
        <v>1160</v>
      </c>
    </row>
    <row r="134">
      <c r="A134" s="43">
        <v>45146.367028865745</v>
      </c>
      <c r="B134" s="29" t="s">
        <v>1254</v>
      </c>
      <c r="C134" s="51" t="s">
        <v>1160</v>
      </c>
      <c r="F134" s="29" t="s">
        <v>1140</v>
      </c>
      <c r="G134" s="29" t="s">
        <v>142</v>
      </c>
      <c r="H134" s="52" t="s">
        <v>1160</v>
      </c>
    </row>
    <row r="135">
      <c r="A135" s="43">
        <v>45146.36725087963</v>
      </c>
      <c r="B135" s="29" t="s">
        <v>1255</v>
      </c>
      <c r="C135" s="49">
        <v>9.807845443E9</v>
      </c>
      <c r="F135" s="29" t="s">
        <v>1140</v>
      </c>
      <c r="G135" s="29" t="s">
        <v>142</v>
      </c>
    </row>
    <row r="136">
      <c r="A136" s="43">
        <v>45146.367507083334</v>
      </c>
      <c r="B136" s="29" t="s">
        <v>1256</v>
      </c>
      <c r="C136" s="51" t="s">
        <v>1257</v>
      </c>
      <c r="F136" s="29" t="s">
        <v>1140</v>
      </c>
      <c r="G136" s="29" t="s">
        <v>142</v>
      </c>
      <c r="H136" s="52" t="s">
        <v>1257</v>
      </c>
    </row>
    <row r="137">
      <c r="A137" s="43">
        <v>45146.36775752315</v>
      </c>
      <c r="B137" s="29" t="s">
        <v>1258</v>
      </c>
      <c r="C137" s="49">
        <v>9.824314416E9</v>
      </c>
      <c r="E137" s="53" t="s">
        <v>1259</v>
      </c>
      <c r="F137" s="29" t="s">
        <v>1140</v>
      </c>
      <c r="G137" s="29" t="s">
        <v>142</v>
      </c>
    </row>
    <row r="138">
      <c r="A138" s="43">
        <v>45146.36845008102</v>
      </c>
      <c r="B138" s="29" t="s">
        <v>1260</v>
      </c>
      <c r="C138" s="51" t="s">
        <v>1261</v>
      </c>
      <c r="E138" s="53" t="s">
        <v>1262</v>
      </c>
      <c r="F138" s="29" t="s">
        <v>1002</v>
      </c>
      <c r="G138" s="29" t="s">
        <v>317</v>
      </c>
      <c r="H138" s="52" t="s">
        <v>1261</v>
      </c>
    </row>
    <row r="139">
      <c r="A139" s="43">
        <v>45146.368955729165</v>
      </c>
      <c r="B139" s="29" t="s">
        <v>1263</v>
      </c>
      <c r="C139" s="51" t="s">
        <v>1264</v>
      </c>
      <c r="E139" s="53" t="s">
        <v>1265</v>
      </c>
      <c r="F139" s="29" t="s">
        <v>1002</v>
      </c>
      <c r="G139" s="29" t="s">
        <v>317</v>
      </c>
      <c r="H139" s="52" t="s">
        <v>1264</v>
      </c>
    </row>
    <row r="140">
      <c r="A140" s="43">
        <v>45146.369228587966</v>
      </c>
      <c r="B140" s="29" t="s">
        <v>1266</v>
      </c>
      <c r="C140" s="49">
        <v>9.85267662E9</v>
      </c>
      <c r="F140" s="29" t="s">
        <v>1002</v>
      </c>
      <c r="G140" s="29" t="s">
        <v>317</v>
      </c>
    </row>
    <row r="141">
      <c r="A141" s="43">
        <v>45146.36949689814</v>
      </c>
      <c r="B141" s="29" t="s">
        <v>1267</v>
      </c>
      <c r="C141" s="51" t="s">
        <v>1268</v>
      </c>
      <c r="F141" s="29" t="s">
        <v>1002</v>
      </c>
      <c r="G141" s="29" t="s">
        <v>317</v>
      </c>
      <c r="H141" s="52" t="s">
        <v>1268</v>
      </c>
    </row>
    <row r="142">
      <c r="A142" s="43">
        <v>45146.369733541665</v>
      </c>
      <c r="B142" s="29" t="s">
        <v>1269</v>
      </c>
      <c r="C142" s="51" t="s">
        <v>1270</v>
      </c>
      <c r="E142" s="11" t="s">
        <v>1271</v>
      </c>
      <c r="F142" s="29" t="s">
        <v>1002</v>
      </c>
      <c r="G142" s="29" t="s">
        <v>317</v>
      </c>
      <c r="H142" s="52" t="s">
        <v>1270</v>
      </c>
    </row>
    <row r="143">
      <c r="A143" s="43">
        <v>45146.36994625</v>
      </c>
      <c r="B143" s="29" t="s">
        <v>1272</v>
      </c>
      <c r="C143" s="51" t="s">
        <v>1273</v>
      </c>
      <c r="E143" s="53" t="s">
        <v>1274</v>
      </c>
      <c r="F143" s="29" t="s">
        <v>1002</v>
      </c>
      <c r="G143" s="29" t="s">
        <v>317</v>
      </c>
      <c r="H143" s="52" t="s">
        <v>1273</v>
      </c>
    </row>
    <row r="144">
      <c r="A144" s="43">
        <v>45146.37016337963</v>
      </c>
      <c r="B144" s="29" t="s">
        <v>1275</v>
      </c>
      <c r="C144" s="51" t="s">
        <v>1276</v>
      </c>
      <c r="E144" s="53" t="s">
        <v>1277</v>
      </c>
      <c r="F144" s="29" t="s">
        <v>1002</v>
      </c>
      <c r="G144" s="29" t="s">
        <v>317</v>
      </c>
      <c r="H144" s="52" t="s">
        <v>1276</v>
      </c>
    </row>
    <row r="145">
      <c r="A145" s="43">
        <v>45146.37050304398</v>
      </c>
      <c r="B145" s="29" t="s">
        <v>1278</v>
      </c>
      <c r="C145" s="51" t="s">
        <v>1279</v>
      </c>
      <c r="E145" s="53" t="s">
        <v>1280</v>
      </c>
      <c r="F145" s="29" t="s">
        <v>1002</v>
      </c>
      <c r="G145" s="29" t="s">
        <v>317</v>
      </c>
      <c r="H145" s="52" t="s">
        <v>1279</v>
      </c>
    </row>
    <row r="146">
      <c r="A146" s="43">
        <v>45146.37079556713</v>
      </c>
      <c r="B146" s="29" t="s">
        <v>932</v>
      </c>
      <c r="C146" s="51" t="s">
        <v>1281</v>
      </c>
      <c r="F146" s="29" t="s">
        <v>1002</v>
      </c>
      <c r="G146" s="29" t="s">
        <v>317</v>
      </c>
      <c r="H146" s="52" t="s">
        <v>1281</v>
      </c>
    </row>
    <row r="147">
      <c r="A147" s="43">
        <v>45146.37096414352</v>
      </c>
      <c r="B147" s="29" t="s">
        <v>1282</v>
      </c>
      <c r="C147" s="51" t="s">
        <v>1283</v>
      </c>
      <c r="F147" s="29" t="s">
        <v>1002</v>
      </c>
      <c r="G147" s="29" t="s">
        <v>317</v>
      </c>
      <c r="H147" s="52" t="s">
        <v>1283</v>
      </c>
    </row>
    <row r="148">
      <c r="A148" s="43">
        <v>45146.37125859954</v>
      </c>
      <c r="B148" s="29" t="s">
        <v>1284</v>
      </c>
      <c r="C148" s="51" t="s">
        <v>1285</v>
      </c>
      <c r="F148" s="29" t="s">
        <v>1002</v>
      </c>
      <c r="G148" s="29" t="s">
        <v>317</v>
      </c>
      <c r="H148" s="52" t="s">
        <v>1285</v>
      </c>
    </row>
    <row r="149">
      <c r="A149" s="43">
        <v>45146.371473321764</v>
      </c>
      <c r="B149" s="29" t="s">
        <v>1286</v>
      </c>
      <c r="C149" s="51" t="s">
        <v>1287</v>
      </c>
      <c r="F149" s="29" t="s">
        <v>1002</v>
      </c>
      <c r="G149" s="29" t="s">
        <v>317</v>
      </c>
      <c r="H149" s="52" t="s">
        <v>1287</v>
      </c>
    </row>
    <row r="150">
      <c r="A150" s="43">
        <v>45146.37166009259</v>
      </c>
      <c r="B150" s="29" t="s">
        <v>1288</v>
      </c>
      <c r="C150" s="51" t="s">
        <v>1289</v>
      </c>
      <c r="F150" s="29" t="s">
        <v>1002</v>
      </c>
      <c r="G150" s="29" t="s">
        <v>317</v>
      </c>
      <c r="H150" s="52" t="s">
        <v>1289</v>
      </c>
    </row>
    <row r="151">
      <c r="A151" s="43">
        <v>45146.371835625</v>
      </c>
      <c r="B151" s="29" t="s">
        <v>1290</v>
      </c>
      <c r="C151" s="51" t="s">
        <v>1291</v>
      </c>
      <c r="F151" s="29" t="s">
        <v>1002</v>
      </c>
      <c r="G151" s="29" t="s">
        <v>317</v>
      </c>
      <c r="H151" s="52" t="s">
        <v>1291</v>
      </c>
    </row>
    <row r="152">
      <c r="A152" s="43">
        <v>45146.372001006945</v>
      </c>
      <c r="B152" s="29" t="s">
        <v>1292</v>
      </c>
      <c r="C152" s="51" t="s">
        <v>1293</v>
      </c>
      <c r="F152" s="29" t="s">
        <v>1002</v>
      </c>
      <c r="G152" s="29" t="s">
        <v>317</v>
      </c>
      <c r="H152" s="52" t="s">
        <v>1293</v>
      </c>
    </row>
    <row r="153">
      <c r="A153" s="43">
        <v>45146.372343055555</v>
      </c>
      <c r="B153" s="29" t="s">
        <v>1286</v>
      </c>
      <c r="C153" s="51" t="s">
        <v>1294</v>
      </c>
      <c r="F153" s="29" t="s">
        <v>1002</v>
      </c>
      <c r="G153" s="29" t="s">
        <v>317</v>
      </c>
      <c r="H153" s="52" t="s">
        <v>1294</v>
      </c>
    </row>
    <row r="154">
      <c r="A154" s="43">
        <v>45146.37525224537</v>
      </c>
      <c r="B154" s="29" t="s">
        <v>1295</v>
      </c>
      <c r="C154" s="51" t="s">
        <v>1296</v>
      </c>
      <c r="E154" s="11" t="s">
        <v>1297</v>
      </c>
      <c r="F154" s="29" t="s">
        <v>1140</v>
      </c>
      <c r="G154" s="29" t="s">
        <v>1298</v>
      </c>
      <c r="H154" s="52" t="s">
        <v>1296</v>
      </c>
    </row>
    <row r="155">
      <c r="A155" s="43">
        <v>45146.375458553244</v>
      </c>
      <c r="B155" s="29" t="s">
        <v>1299</v>
      </c>
      <c r="C155" s="51" t="s">
        <v>1300</v>
      </c>
      <c r="F155" s="29" t="s">
        <v>1140</v>
      </c>
      <c r="G155" s="29" t="s">
        <v>1298</v>
      </c>
      <c r="H155" s="52" t="s">
        <v>1300</v>
      </c>
    </row>
    <row r="156">
      <c r="A156" s="43">
        <v>45146.375788935184</v>
      </c>
      <c r="B156" s="29" t="s">
        <v>1301</v>
      </c>
      <c r="C156" s="49">
        <v>9.814957563E9</v>
      </c>
      <c r="E156" s="53" t="s">
        <v>1302</v>
      </c>
      <c r="F156" s="29" t="s">
        <v>1140</v>
      </c>
      <c r="G156" s="29" t="s">
        <v>1298</v>
      </c>
    </row>
    <row r="157">
      <c r="A157" s="43">
        <v>45146.37604818287</v>
      </c>
      <c r="B157" s="29" t="s">
        <v>1303</v>
      </c>
      <c r="C157" s="51" t="s">
        <v>1304</v>
      </c>
      <c r="F157" s="29" t="s">
        <v>1140</v>
      </c>
      <c r="G157" s="29" t="s">
        <v>1298</v>
      </c>
      <c r="H157" s="52" t="s">
        <v>1304</v>
      </c>
    </row>
    <row r="158">
      <c r="A158" s="43">
        <v>45146.37626498843</v>
      </c>
      <c r="B158" s="29" t="s">
        <v>1305</v>
      </c>
      <c r="C158" s="51" t="s">
        <v>1160</v>
      </c>
      <c r="F158" s="29" t="s">
        <v>1140</v>
      </c>
      <c r="G158" s="29" t="s">
        <v>1298</v>
      </c>
      <c r="H158" s="52" t="s">
        <v>1160</v>
      </c>
    </row>
    <row r="159">
      <c r="A159" s="43">
        <v>45146.37649501157</v>
      </c>
      <c r="B159" s="29" t="s">
        <v>1306</v>
      </c>
      <c r="C159" s="51" t="s">
        <v>1307</v>
      </c>
      <c r="F159" s="29" t="s">
        <v>1140</v>
      </c>
      <c r="G159" s="29" t="s">
        <v>1298</v>
      </c>
      <c r="H159" s="52" t="s">
        <v>1307</v>
      </c>
    </row>
    <row r="160">
      <c r="A160" s="43">
        <v>45146.376719733795</v>
      </c>
      <c r="B160" s="29" t="s">
        <v>1308</v>
      </c>
      <c r="C160" s="49">
        <v>9.801416611E9</v>
      </c>
      <c r="F160" s="29" t="s">
        <v>1140</v>
      </c>
      <c r="G160" s="29" t="s">
        <v>1298</v>
      </c>
    </row>
    <row r="161">
      <c r="A161" s="43">
        <v>45146.37698576388</v>
      </c>
      <c r="B161" s="29" t="s">
        <v>1309</v>
      </c>
      <c r="C161" s="51" t="s">
        <v>1310</v>
      </c>
      <c r="E161" s="53" t="s">
        <v>1311</v>
      </c>
      <c r="F161" s="29" t="s">
        <v>1140</v>
      </c>
      <c r="G161" s="29" t="s">
        <v>1298</v>
      </c>
      <c r="H161" s="52" t="s">
        <v>1310</v>
      </c>
    </row>
    <row r="162">
      <c r="A162" s="43">
        <v>45146.37722408565</v>
      </c>
      <c r="B162" s="29" t="s">
        <v>1312</v>
      </c>
      <c r="C162" s="49">
        <v>9.842636353E9</v>
      </c>
      <c r="F162" s="29" t="s">
        <v>1140</v>
      </c>
      <c r="G162" s="29" t="s">
        <v>1298</v>
      </c>
    </row>
    <row r="163">
      <c r="A163" s="43">
        <v>45146.37750616898</v>
      </c>
      <c r="B163" s="29" t="s">
        <v>1313</v>
      </c>
      <c r="C163" s="49">
        <v>9.842725114E9</v>
      </c>
      <c r="E163" s="11" t="s">
        <v>1314</v>
      </c>
      <c r="F163" s="29" t="s">
        <v>1140</v>
      </c>
      <c r="G163" s="29" t="s">
        <v>1298</v>
      </c>
    </row>
    <row r="164">
      <c r="A164" s="43">
        <v>45146.3777281713</v>
      </c>
      <c r="B164" s="29" t="s">
        <v>1315</v>
      </c>
      <c r="C164" s="49">
        <v>9.861431953E9</v>
      </c>
      <c r="F164" s="29" t="s">
        <v>1140</v>
      </c>
      <c r="G164" s="29" t="s">
        <v>1298</v>
      </c>
    </row>
    <row r="165">
      <c r="A165" s="43">
        <v>45146.37800707176</v>
      </c>
      <c r="B165" s="29" t="s">
        <v>1316</v>
      </c>
      <c r="C165" s="49">
        <v>9.742691447E9</v>
      </c>
      <c r="E165" s="53" t="s">
        <v>1317</v>
      </c>
      <c r="F165" s="29" t="s">
        <v>1140</v>
      </c>
      <c r="G165" s="29" t="s">
        <v>1298</v>
      </c>
    </row>
    <row r="166">
      <c r="A166" s="43">
        <v>45146.37829851852</v>
      </c>
      <c r="B166" s="29" t="s">
        <v>1318</v>
      </c>
      <c r="C166" s="49">
        <v>9.84212777E9</v>
      </c>
      <c r="E166" s="53" t="s">
        <v>1319</v>
      </c>
      <c r="F166" s="29" t="s">
        <v>1140</v>
      </c>
      <c r="G166" s="29" t="s">
        <v>1298</v>
      </c>
    </row>
    <row r="167">
      <c r="A167" s="43">
        <v>45146.378499004626</v>
      </c>
      <c r="B167" s="29" t="s">
        <v>1320</v>
      </c>
      <c r="C167" s="49">
        <v>9.827314237E9</v>
      </c>
      <c r="F167" s="29" t="s">
        <v>1140</v>
      </c>
      <c r="G167" s="29" t="s">
        <v>1298</v>
      </c>
    </row>
    <row r="168">
      <c r="A168" s="43">
        <v>45146.37874517361</v>
      </c>
      <c r="B168" s="29" t="s">
        <v>1321</v>
      </c>
      <c r="C168" s="49">
        <v>9.84464372E9</v>
      </c>
      <c r="F168" s="29" t="s">
        <v>1140</v>
      </c>
      <c r="G168" s="29" t="s">
        <v>1298</v>
      </c>
    </row>
    <row r="169">
      <c r="A169" s="43">
        <v>45146.37900111111</v>
      </c>
      <c r="B169" s="29" t="s">
        <v>1322</v>
      </c>
      <c r="C169" s="49">
        <v>9.842078552E9</v>
      </c>
      <c r="F169" s="29" t="s">
        <v>1140</v>
      </c>
      <c r="G169" s="29" t="s">
        <v>1298</v>
      </c>
    </row>
    <row r="170">
      <c r="A170" s="43">
        <v>45146.382936967595</v>
      </c>
      <c r="B170" s="29" t="s">
        <v>1323</v>
      </c>
      <c r="C170" s="49">
        <v>9.842725114E9</v>
      </c>
      <c r="F170" s="29" t="s">
        <v>1140</v>
      </c>
      <c r="G170" s="29" t="s">
        <v>1298</v>
      </c>
    </row>
    <row r="171">
      <c r="A171" s="43">
        <v>45146.38336594908</v>
      </c>
      <c r="B171" s="29" t="s">
        <v>1324</v>
      </c>
      <c r="C171" s="51" t="s">
        <v>1325</v>
      </c>
      <c r="F171" s="29" t="s">
        <v>1140</v>
      </c>
      <c r="G171" s="29" t="s">
        <v>1298</v>
      </c>
      <c r="H171" s="52" t="s">
        <v>1325</v>
      </c>
    </row>
    <row r="172">
      <c r="A172" s="43">
        <v>45146.38358414352</v>
      </c>
      <c r="B172" s="29" t="s">
        <v>1326</v>
      </c>
      <c r="C172" s="49">
        <v>9.742635747E9</v>
      </c>
      <c r="F172" s="29" t="s">
        <v>1140</v>
      </c>
      <c r="G172" s="29" t="s">
        <v>1298</v>
      </c>
    </row>
    <row r="173">
      <c r="A173" s="43">
        <v>45146.383795671296</v>
      </c>
      <c r="B173" s="29" t="s">
        <v>1327</v>
      </c>
      <c r="C173" s="51" t="s">
        <v>1328</v>
      </c>
      <c r="F173" s="29" t="s">
        <v>1140</v>
      </c>
      <c r="G173" s="29" t="s">
        <v>1298</v>
      </c>
      <c r="H173" s="52" t="s">
        <v>1328</v>
      </c>
    </row>
    <row r="174">
      <c r="A174" s="43">
        <v>45146.38404533565</v>
      </c>
      <c r="B174" s="29" t="s">
        <v>1329</v>
      </c>
      <c r="C174" s="49">
        <v>9.862607228E9</v>
      </c>
      <c r="F174" s="29" t="s">
        <v>1140</v>
      </c>
      <c r="G174" s="29" t="s">
        <v>1298</v>
      </c>
    </row>
    <row r="175">
      <c r="A175" s="43">
        <v>45146.38440991898</v>
      </c>
      <c r="B175" s="29" t="s">
        <v>1330</v>
      </c>
      <c r="C175" s="49">
        <v>9.852681889E9</v>
      </c>
      <c r="F175" s="29" t="s">
        <v>1140</v>
      </c>
      <c r="G175" s="29" t="s">
        <v>1298</v>
      </c>
    </row>
    <row r="176">
      <c r="A176" s="43">
        <v>45146.385801006945</v>
      </c>
      <c r="B176" s="29" t="s">
        <v>1331</v>
      </c>
      <c r="C176" s="49">
        <v>9.842748599E9</v>
      </c>
      <c r="F176" s="29" t="s">
        <v>1140</v>
      </c>
      <c r="G176" s="29" t="s">
        <v>1298</v>
      </c>
    </row>
    <row r="177">
      <c r="A177" s="43">
        <v>45146.38767015046</v>
      </c>
      <c r="B177" s="29" t="s">
        <v>1332</v>
      </c>
      <c r="C177" s="49">
        <v>9.84272995E9</v>
      </c>
      <c r="E177" s="11" t="s">
        <v>1333</v>
      </c>
      <c r="F177" s="29" t="s">
        <v>1140</v>
      </c>
      <c r="G177" s="29" t="s">
        <v>1298</v>
      </c>
    </row>
    <row r="178">
      <c r="A178" s="43">
        <v>45146.38828028935</v>
      </c>
      <c r="B178" s="29" t="s">
        <v>1334</v>
      </c>
      <c r="C178" s="49">
        <v>9.852671245E9</v>
      </c>
      <c r="E178" s="53" t="s">
        <v>1335</v>
      </c>
      <c r="F178" s="29" t="s">
        <v>1140</v>
      </c>
      <c r="G178" s="29" t="s">
        <v>1298</v>
      </c>
    </row>
    <row r="179">
      <c r="A179" s="43">
        <v>45146.38886965278</v>
      </c>
      <c r="B179" s="29" t="s">
        <v>1336</v>
      </c>
      <c r="C179" s="49">
        <v>9.824965877E9</v>
      </c>
      <c r="F179" s="29" t="s">
        <v>1140</v>
      </c>
      <c r="G179" s="29" t="s">
        <v>1298</v>
      </c>
    </row>
    <row r="180">
      <c r="A180" s="43">
        <v>45146.39018666667</v>
      </c>
      <c r="B180" s="29" t="s">
        <v>1337</v>
      </c>
      <c r="C180" s="51" t="s">
        <v>1338</v>
      </c>
      <c r="F180" s="29" t="s">
        <v>1002</v>
      </c>
      <c r="G180" s="29" t="s">
        <v>1298</v>
      </c>
      <c r="H180" s="52" t="s">
        <v>1338</v>
      </c>
    </row>
    <row r="181">
      <c r="A181" s="43">
        <v>45146.39048847222</v>
      </c>
      <c r="B181" s="29" t="s">
        <v>1339</v>
      </c>
      <c r="C181" s="51" t="s">
        <v>1340</v>
      </c>
      <c r="E181" s="53" t="s">
        <v>1341</v>
      </c>
      <c r="F181" s="29" t="s">
        <v>1002</v>
      </c>
      <c r="G181" s="29" t="s">
        <v>1298</v>
      </c>
      <c r="H181" s="52" t="s">
        <v>1340</v>
      </c>
    </row>
    <row r="182">
      <c r="A182" s="43">
        <v>45146.39151741898</v>
      </c>
      <c r="B182" s="29" t="s">
        <v>1339</v>
      </c>
      <c r="C182" s="51" t="s">
        <v>1340</v>
      </c>
      <c r="E182" s="53" t="s">
        <v>1341</v>
      </c>
      <c r="F182" s="29" t="s">
        <v>1002</v>
      </c>
      <c r="G182" s="29" t="s">
        <v>1298</v>
      </c>
      <c r="H182" s="52" t="s">
        <v>1340</v>
      </c>
    </row>
    <row r="183">
      <c r="A183" s="43">
        <v>45146.39175325232</v>
      </c>
      <c r="B183" s="29" t="s">
        <v>1342</v>
      </c>
      <c r="C183" s="51" t="s">
        <v>1343</v>
      </c>
      <c r="E183" s="11" t="s">
        <v>1344</v>
      </c>
      <c r="F183" s="29" t="s">
        <v>1002</v>
      </c>
      <c r="G183" s="29" t="s">
        <v>1298</v>
      </c>
      <c r="H183" s="52" t="s">
        <v>1343</v>
      </c>
    </row>
    <row r="184">
      <c r="A184" s="43">
        <v>45146.39207403935</v>
      </c>
      <c r="B184" s="29" t="s">
        <v>1345</v>
      </c>
      <c r="C184" s="51" t="s">
        <v>1346</v>
      </c>
      <c r="E184" s="11" t="s">
        <v>1347</v>
      </c>
      <c r="F184" s="29" t="s">
        <v>1002</v>
      </c>
      <c r="G184" s="29" t="s">
        <v>1298</v>
      </c>
      <c r="H184" s="52" t="s">
        <v>1346</v>
      </c>
    </row>
    <row r="185">
      <c r="A185" s="43">
        <v>45146.392312881944</v>
      </c>
      <c r="B185" s="29" t="s">
        <v>1348</v>
      </c>
      <c r="C185" s="51" t="s">
        <v>1349</v>
      </c>
      <c r="F185" s="29" t="s">
        <v>1002</v>
      </c>
      <c r="G185" s="29" t="s">
        <v>1298</v>
      </c>
      <c r="H185" s="52" t="s">
        <v>1349</v>
      </c>
    </row>
    <row r="186">
      <c r="A186" s="43">
        <v>45146.39266469907</v>
      </c>
      <c r="B186" s="29" t="s">
        <v>1350</v>
      </c>
      <c r="C186" s="51" t="s">
        <v>1351</v>
      </c>
      <c r="F186" s="29" t="s">
        <v>1002</v>
      </c>
      <c r="G186" s="29" t="s">
        <v>1298</v>
      </c>
      <c r="H186" s="52" t="s">
        <v>1351</v>
      </c>
    </row>
    <row r="187">
      <c r="A187" s="43">
        <v>45146.39302094908</v>
      </c>
      <c r="B187" s="29" t="s">
        <v>1352</v>
      </c>
      <c r="C187" s="51" t="s">
        <v>1353</v>
      </c>
      <c r="F187" s="29" t="s">
        <v>1002</v>
      </c>
      <c r="G187" s="29" t="s">
        <v>1298</v>
      </c>
      <c r="H187" s="52" t="s">
        <v>1353</v>
      </c>
    </row>
    <row r="188">
      <c r="A188" s="43">
        <v>45146.39323699074</v>
      </c>
      <c r="B188" s="29" t="s">
        <v>1354</v>
      </c>
      <c r="C188" s="51" t="s">
        <v>1355</v>
      </c>
      <c r="F188" s="29" t="s">
        <v>1002</v>
      </c>
      <c r="G188" s="29" t="s">
        <v>1298</v>
      </c>
      <c r="H188" s="52" t="s">
        <v>1355</v>
      </c>
    </row>
    <row r="189">
      <c r="A189" s="43">
        <v>45146.394034212964</v>
      </c>
      <c r="B189" s="29" t="s">
        <v>1356</v>
      </c>
      <c r="C189" s="51" t="s">
        <v>1357</v>
      </c>
      <c r="E189" s="11" t="s">
        <v>1358</v>
      </c>
      <c r="F189" s="29" t="s">
        <v>1002</v>
      </c>
      <c r="G189" s="29" t="s">
        <v>1298</v>
      </c>
      <c r="H189" s="52" t="s">
        <v>1357</v>
      </c>
    </row>
    <row r="190">
      <c r="A190" s="43">
        <v>45146.394870000004</v>
      </c>
      <c r="B190" s="29" t="s">
        <v>1359</v>
      </c>
      <c r="C190" s="49">
        <v>9.842647382E9</v>
      </c>
      <c r="F190" s="29" t="s">
        <v>1140</v>
      </c>
      <c r="G190" s="29" t="s">
        <v>1298</v>
      </c>
    </row>
    <row r="191">
      <c r="A191" s="43">
        <v>45146.39530149306</v>
      </c>
      <c r="B191" s="29" t="s">
        <v>1360</v>
      </c>
      <c r="C191" s="49">
        <v>9.817922901E9</v>
      </c>
      <c r="E191" s="53" t="s">
        <v>1361</v>
      </c>
      <c r="F191" s="29" t="s">
        <v>1140</v>
      </c>
      <c r="G191" s="29" t="s">
        <v>1298</v>
      </c>
    </row>
    <row r="192">
      <c r="A192" s="43">
        <v>45146.395689756944</v>
      </c>
      <c r="B192" s="29" t="s">
        <v>1362</v>
      </c>
      <c r="C192" s="49" t="s">
        <v>1363</v>
      </c>
      <c r="F192" s="29" t="s">
        <v>1140</v>
      </c>
      <c r="G192" s="29" t="s">
        <v>1298</v>
      </c>
    </row>
    <row r="193">
      <c r="A193" s="43">
        <v>45146.39594287037</v>
      </c>
      <c r="B193" s="29" t="s">
        <v>1364</v>
      </c>
      <c r="C193" s="49">
        <v>9.745266661E9</v>
      </c>
      <c r="F193" s="29" t="s">
        <v>1140</v>
      </c>
      <c r="G193" s="29" t="s">
        <v>1298</v>
      </c>
    </row>
    <row r="194">
      <c r="A194" s="43">
        <v>45146.396171875</v>
      </c>
      <c r="B194" s="29" t="s">
        <v>1365</v>
      </c>
      <c r="C194" s="49">
        <v>9.801455576E9</v>
      </c>
      <c r="F194" s="29" t="s">
        <v>1140</v>
      </c>
      <c r="G194" s="29" t="s">
        <v>1298</v>
      </c>
    </row>
    <row r="195">
      <c r="A195" s="43">
        <v>45146.39638475694</v>
      </c>
      <c r="B195" s="29" t="s">
        <v>1366</v>
      </c>
      <c r="C195" s="49">
        <v>9.82536036E9</v>
      </c>
      <c r="F195" s="29" t="s">
        <v>1140</v>
      </c>
      <c r="G195" s="29" t="s">
        <v>1298</v>
      </c>
    </row>
    <row r="196">
      <c r="A196" s="43">
        <v>45146.39695710648</v>
      </c>
      <c r="B196" s="29" t="s">
        <v>1367</v>
      </c>
      <c r="C196" s="49">
        <v>9.803457436E9</v>
      </c>
      <c r="E196" s="53" t="s">
        <v>1368</v>
      </c>
      <c r="F196" s="29" t="s">
        <v>1140</v>
      </c>
      <c r="G196" s="29" t="s">
        <v>1298</v>
      </c>
    </row>
    <row r="197">
      <c r="A197" s="43">
        <v>45146.39721542824</v>
      </c>
      <c r="B197" s="29" t="s">
        <v>1369</v>
      </c>
      <c r="C197" s="49">
        <v>9.862630963E9</v>
      </c>
      <c r="F197" s="29" t="s">
        <v>1140</v>
      </c>
      <c r="G197" s="29" t="s">
        <v>1298</v>
      </c>
    </row>
    <row r="198">
      <c r="A198" s="43">
        <v>45146.397428055556</v>
      </c>
      <c r="B198" s="29" t="s">
        <v>1370</v>
      </c>
      <c r="C198" s="49">
        <v>9.843151885E9</v>
      </c>
      <c r="F198" s="29" t="s">
        <v>1140</v>
      </c>
      <c r="G198" s="29" t="s">
        <v>1298</v>
      </c>
    </row>
    <row r="199">
      <c r="A199" s="43">
        <v>45146.397610300926</v>
      </c>
      <c r="B199" s="29" t="s">
        <v>1371</v>
      </c>
      <c r="C199" s="49">
        <v>9.863620241E9</v>
      </c>
      <c r="F199" s="29" t="s">
        <v>1140</v>
      </c>
      <c r="G199" s="29" t="s">
        <v>1298</v>
      </c>
    </row>
    <row r="200">
      <c r="A200" s="43">
        <v>45146.39787490741</v>
      </c>
      <c r="B200" s="29" t="s">
        <v>1372</v>
      </c>
      <c r="C200" s="49">
        <v>9.843151885E9</v>
      </c>
      <c r="F200" s="29" t="s">
        <v>1140</v>
      </c>
      <c r="G200" s="29" t="s">
        <v>1298</v>
      </c>
    </row>
    <row r="201">
      <c r="A201" s="43">
        <v>45146.39824631944</v>
      </c>
      <c r="B201" s="29" t="s">
        <v>1373</v>
      </c>
      <c r="C201" s="51" t="s">
        <v>1374</v>
      </c>
      <c r="F201" s="29" t="s">
        <v>1140</v>
      </c>
      <c r="G201" s="29" t="s">
        <v>1298</v>
      </c>
      <c r="H201" s="52" t="s">
        <v>1374</v>
      </c>
    </row>
    <row r="202">
      <c r="A202" s="43">
        <v>45146.398791921296</v>
      </c>
      <c r="B202" s="29" t="s">
        <v>1375</v>
      </c>
      <c r="C202" s="49">
        <v>9.861380816E9</v>
      </c>
      <c r="F202" s="29" t="s">
        <v>1140</v>
      </c>
      <c r="G202" s="29" t="s">
        <v>1298</v>
      </c>
    </row>
    <row r="203">
      <c r="A203" s="43">
        <v>45146.399038958334</v>
      </c>
      <c r="B203" s="29" t="s">
        <v>1376</v>
      </c>
      <c r="C203" s="49">
        <v>9.801444748E9</v>
      </c>
      <c r="E203" s="53" t="s">
        <v>1377</v>
      </c>
      <c r="F203" s="29" t="s">
        <v>1140</v>
      </c>
      <c r="G203" s="29" t="s">
        <v>1298</v>
      </c>
    </row>
    <row r="204">
      <c r="A204" s="43">
        <v>45146.399279618054</v>
      </c>
      <c r="B204" s="29" t="s">
        <v>1378</v>
      </c>
      <c r="C204" s="49">
        <v>9.807962401E9</v>
      </c>
      <c r="F204" s="29" t="s">
        <v>1140</v>
      </c>
      <c r="G204" s="29" t="s">
        <v>1298</v>
      </c>
    </row>
    <row r="205">
      <c r="A205" s="43">
        <v>45146.39961270834</v>
      </c>
      <c r="B205" s="29" t="s">
        <v>1379</v>
      </c>
      <c r="C205" s="49">
        <v>9.842699983E9</v>
      </c>
      <c r="F205" s="29" t="s">
        <v>1140</v>
      </c>
      <c r="G205" s="29" t="s">
        <v>1298</v>
      </c>
    </row>
    <row r="206">
      <c r="A206" s="43">
        <v>45146.40292920139</v>
      </c>
      <c r="B206" s="29" t="s">
        <v>1380</v>
      </c>
      <c r="C206" s="51" t="s">
        <v>1381</v>
      </c>
      <c r="F206" s="29" t="s">
        <v>1140</v>
      </c>
      <c r="G206" s="29" t="s">
        <v>1298</v>
      </c>
      <c r="H206" s="52" t="s">
        <v>1381</v>
      </c>
    </row>
    <row r="207">
      <c r="A207" s="43">
        <v>45146.403819907406</v>
      </c>
      <c r="B207" s="29" t="s">
        <v>1233</v>
      </c>
      <c r="C207" s="51" t="s">
        <v>1382</v>
      </c>
      <c r="E207" s="53" t="s">
        <v>1235</v>
      </c>
      <c r="F207" s="29" t="s">
        <v>1140</v>
      </c>
      <c r="G207" s="29" t="s">
        <v>317</v>
      </c>
      <c r="H207" s="52" t="s">
        <v>1382</v>
      </c>
    </row>
    <row r="208">
      <c r="A208" s="43">
        <v>45146.40411625</v>
      </c>
      <c r="B208" s="29" t="s">
        <v>1383</v>
      </c>
      <c r="C208" s="51" t="s">
        <v>1384</v>
      </c>
      <c r="F208" s="29" t="s">
        <v>1140</v>
      </c>
      <c r="G208" s="29" t="s">
        <v>317</v>
      </c>
      <c r="H208" s="52" t="s">
        <v>1384</v>
      </c>
    </row>
    <row r="209">
      <c r="A209" s="43">
        <v>45146.40431997685</v>
      </c>
      <c r="B209" s="29" t="s">
        <v>1385</v>
      </c>
      <c r="C209" s="51" t="s">
        <v>1160</v>
      </c>
      <c r="F209" s="29" t="s">
        <v>1140</v>
      </c>
      <c r="G209" s="29" t="s">
        <v>317</v>
      </c>
      <c r="H209" s="52" t="s">
        <v>1160</v>
      </c>
    </row>
    <row r="210">
      <c r="A210" s="43">
        <v>45146.40459619213</v>
      </c>
      <c r="B210" s="29" t="s">
        <v>1386</v>
      </c>
      <c r="C210" s="49">
        <v>9.804981376E9</v>
      </c>
      <c r="F210" s="29" t="s">
        <v>1140</v>
      </c>
      <c r="G210" s="29" t="s">
        <v>317</v>
      </c>
    </row>
    <row r="211">
      <c r="A211" s="43">
        <v>45146.40479158565</v>
      </c>
      <c r="B211" s="29" t="s">
        <v>1387</v>
      </c>
      <c r="C211" s="49">
        <v>9.842130294E9</v>
      </c>
      <c r="F211" s="29" t="s">
        <v>1140</v>
      </c>
      <c r="G211" s="29" t="s">
        <v>317</v>
      </c>
    </row>
    <row r="212">
      <c r="A212" s="43">
        <v>45146.40500960648</v>
      </c>
      <c r="B212" s="29" t="s">
        <v>1388</v>
      </c>
      <c r="C212" s="51" t="s">
        <v>1160</v>
      </c>
      <c r="F212" s="29" t="s">
        <v>1140</v>
      </c>
      <c r="G212" s="29" t="s">
        <v>317</v>
      </c>
      <c r="H212" s="52" t="s">
        <v>1160</v>
      </c>
    </row>
    <row r="213">
      <c r="A213" s="43">
        <v>45146.40528229167</v>
      </c>
      <c r="B213" s="29" t="s">
        <v>1389</v>
      </c>
      <c r="C213" s="49">
        <v>9.820514994E9</v>
      </c>
      <c r="F213" s="29" t="s">
        <v>1140</v>
      </c>
      <c r="G213" s="29" t="s">
        <v>317</v>
      </c>
    </row>
    <row r="214">
      <c r="A214" s="43">
        <v>45146.40553872685</v>
      </c>
      <c r="B214" s="29" t="s">
        <v>1390</v>
      </c>
      <c r="C214" s="49">
        <v>9.824356121E9</v>
      </c>
      <c r="E214" s="53" t="s">
        <v>1391</v>
      </c>
      <c r="F214" s="29" t="s">
        <v>1140</v>
      </c>
      <c r="G214" s="29" t="s">
        <v>317</v>
      </c>
    </row>
    <row r="215">
      <c r="A215" s="43">
        <v>45146.4064900463</v>
      </c>
      <c r="B215" s="29" t="s">
        <v>1392</v>
      </c>
      <c r="C215" s="51" t="s">
        <v>1393</v>
      </c>
      <c r="E215" s="11" t="s">
        <v>1394</v>
      </c>
      <c r="F215" s="29" t="s">
        <v>1140</v>
      </c>
      <c r="G215" s="29" t="s">
        <v>1395</v>
      </c>
    </row>
    <row r="216">
      <c r="A216" s="43">
        <v>45146.40981216435</v>
      </c>
      <c r="B216" s="29" t="s">
        <v>1396</v>
      </c>
      <c r="C216" s="51" t="s">
        <v>1397</v>
      </c>
      <c r="E216" s="53" t="s">
        <v>1398</v>
      </c>
      <c r="F216" s="29" t="s">
        <v>1140</v>
      </c>
      <c r="G216" s="29" t="s">
        <v>1395</v>
      </c>
      <c r="H216" s="52" t="s">
        <v>1397</v>
      </c>
    </row>
    <row r="217">
      <c r="A217" s="43">
        <v>45146.41012503472</v>
      </c>
      <c r="B217" s="29" t="s">
        <v>1399</v>
      </c>
      <c r="C217" s="51" t="s">
        <v>1400</v>
      </c>
      <c r="F217" s="29" t="s">
        <v>1140</v>
      </c>
      <c r="G217" s="29" t="s">
        <v>1395</v>
      </c>
      <c r="H217" s="52" t="s">
        <v>1400</v>
      </c>
    </row>
    <row r="218">
      <c r="A218" s="43">
        <v>45146.41036568287</v>
      </c>
      <c r="B218" s="29" t="s">
        <v>1401</v>
      </c>
      <c r="C218" s="51" t="s">
        <v>1402</v>
      </c>
      <c r="F218" s="29" t="s">
        <v>1140</v>
      </c>
      <c r="G218" s="29" t="s">
        <v>1395</v>
      </c>
      <c r="H218" s="52" t="s">
        <v>1402</v>
      </c>
    </row>
    <row r="219">
      <c r="A219" s="43">
        <v>45146.41056283565</v>
      </c>
      <c r="B219" s="29" t="s">
        <v>1403</v>
      </c>
      <c r="C219" s="49">
        <v>9.817057795E9</v>
      </c>
      <c r="F219" s="29" t="s">
        <v>1140</v>
      </c>
      <c r="G219" s="29" t="s">
        <v>1395</v>
      </c>
    </row>
    <row r="220">
      <c r="A220" s="43">
        <v>45146.410912638894</v>
      </c>
      <c r="B220" s="29" t="s">
        <v>1404</v>
      </c>
      <c r="C220" s="49">
        <v>9.814939E9</v>
      </c>
      <c r="E220" s="11" t="s">
        <v>1405</v>
      </c>
      <c r="F220" s="29" t="s">
        <v>1140</v>
      </c>
      <c r="G220" s="29" t="s">
        <v>1395</v>
      </c>
    </row>
    <row r="221">
      <c r="A221" s="43">
        <v>45146.411167893515</v>
      </c>
      <c r="B221" s="29" t="s">
        <v>1406</v>
      </c>
      <c r="C221" s="49">
        <v>9.807979479E9</v>
      </c>
      <c r="F221" s="29" t="s">
        <v>1140</v>
      </c>
      <c r="G221" s="29" t="s">
        <v>1395</v>
      </c>
    </row>
    <row r="222">
      <c r="A222" s="43">
        <v>45146.41144988426</v>
      </c>
      <c r="B222" s="29" t="s">
        <v>1407</v>
      </c>
      <c r="C222" s="49">
        <v>9.818566761E9</v>
      </c>
      <c r="F222" s="29" t="s">
        <v>1140</v>
      </c>
      <c r="G222" s="29" t="s">
        <v>1395</v>
      </c>
    </row>
    <row r="223">
      <c r="A223" s="43">
        <v>45146.41169695602</v>
      </c>
      <c r="B223" s="29" t="s">
        <v>1406</v>
      </c>
      <c r="C223" s="49">
        <v>9.807979479E9</v>
      </c>
      <c r="F223" s="29" t="s">
        <v>1140</v>
      </c>
      <c r="G223" s="29" t="s">
        <v>1395</v>
      </c>
    </row>
    <row r="224">
      <c r="A224" s="43">
        <v>45146.41193645833</v>
      </c>
      <c r="B224" s="29" t="s">
        <v>1408</v>
      </c>
      <c r="C224" s="51" t="s">
        <v>1160</v>
      </c>
      <c r="F224" s="29" t="s">
        <v>1140</v>
      </c>
      <c r="G224" s="29" t="s">
        <v>1395</v>
      </c>
      <c r="H224" s="52" t="s">
        <v>1160</v>
      </c>
    </row>
    <row r="225">
      <c r="A225" s="43">
        <v>45146.41214871527</v>
      </c>
      <c r="B225" s="29" t="s">
        <v>1409</v>
      </c>
      <c r="C225" s="51" t="s">
        <v>1410</v>
      </c>
      <c r="F225" s="29" t="s">
        <v>1140</v>
      </c>
      <c r="G225" s="29" t="s">
        <v>1395</v>
      </c>
      <c r="H225" s="52" t="s">
        <v>1410</v>
      </c>
    </row>
    <row r="226">
      <c r="A226" s="43">
        <v>45146.41354603009</v>
      </c>
      <c r="B226" s="29" t="s">
        <v>1411</v>
      </c>
      <c r="C226" s="51" t="s">
        <v>1160</v>
      </c>
      <c r="F226" s="29" t="s">
        <v>1140</v>
      </c>
      <c r="G226" s="29" t="s">
        <v>1395</v>
      </c>
      <c r="H226" s="52" t="s">
        <v>1160</v>
      </c>
    </row>
    <row r="227">
      <c r="A227" s="43">
        <v>45146.413792314816</v>
      </c>
      <c r="B227" s="29" t="s">
        <v>1412</v>
      </c>
      <c r="C227" s="49">
        <v>9.8015555E9</v>
      </c>
      <c r="E227" s="11" t="s">
        <v>1413</v>
      </c>
      <c r="F227" s="29" t="s">
        <v>1140</v>
      </c>
      <c r="G227" s="29" t="s">
        <v>1395</v>
      </c>
    </row>
    <row r="228">
      <c r="A228" s="43">
        <v>45146.41415355324</v>
      </c>
      <c r="B228" s="29" t="s">
        <v>1414</v>
      </c>
      <c r="C228" s="51" t="s">
        <v>1160</v>
      </c>
      <c r="F228" s="29" t="s">
        <v>1140</v>
      </c>
      <c r="G228" s="29" t="s">
        <v>1395</v>
      </c>
      <c r="H228" s="52" t="s">
        <v>1160</v>
      </c>
    </row>
    <row r="229">
      <c r="A229" s="43">
        <v>45146.42007275463</v>
      </c>
      <c r="B229" s="29" t="s">
        <v>1415</v>
      </c>
      <c r="C229" s="51" t="s">
        <v>1160</v>
      </c>
      <c r="F229" s="29" t="s">
        <v>1140</v>
      </c>
      <c r="G229" s="29" t="s">
        <v>1395</v>
      </c>
      <c r="H229" s="52" t="s">
        <v>1160</v>
      </c>
    </row>
    <row r="230">
      <c r="A230" s="43">
        <v>45146.420236527774</v>
      </c>
      <c r="B230" s="29" t="s">
        <v>1416</v>
      </c>
      <c r="C230" s="51" t="s">
        <v>1417</v>
      </c>
      <c r="F230" s="29" t="s">
        <v>1140</v>
      </c>
      <c r="G230" s="29" t="s">
        <v>1395</v>
      </c>
      <c r="H230" s="52" t="s">
        <v>1417</v>
      </c>
    </row>
    <row r="231">
      <c r="A231" s="43">
        <v>45146.420550995375</v>
      </c>
      <c r="B231" s="29" t="s">
        <v>1418</v>
      </c>
      <c r="C231" s="51" t="s">
        <v>1419</v>
      </c>
      <c r="F231" s="29" t="s">
        <v>1140</v>
      </c>
      <c r="G231" s="29" t="s">
        <v>1395</v>
      </c>
      <c r="H231" s="52" t="s">
        <v>1419</v>
      </c>
    </row>
    <row r="232">
      <c r="A232" s="43">
        <v>45146.42079379629</v>
      </c>
      <c r="B232" s="29" t="s">
        <v>1420</v>
      </c>
      <c r="C232" s="51" t="s">
        <v>1421</v>
      </c>
      <c r="E232" s="53" t="s">
        <v>1422</v>
      </c>
      <c r="F232" s="29" t="s">
        <v>1140</v>
      </c>
      <c r="G232" s="29" t="s">
        <v>1395</v>
      </c>
      <c r="H232" s="52" t="s">
        <v>1421</v>
      </c>
    </row>
    <row r="233">
      <c r="A233" s="43">
        <v>45146.4209903125</v>
      </c>
      <c r="B233" s="29" t="s">
        <v>1423</v>
      </c>
      <c r="C233" s="51" t="s">
        <v>1160</v>
      </c>
      <c r="F233" s="29" t="s">
        <v>1140</v>
      </c>
      <c r="G233" s="29" t="s">
        <v>1395</v>
      </c>
      <c r="H233" s="52" t="s">
        <v>1160</v>
      </c>
    </row>
    <row r="234">
      <c r="A234" s="43">
        <v>45146.42125079861</v>
      </c>
      <c r="B234" s="29" t="s">
        <v>1424</v>
      </c>
      <c r="C234" s="51" t="s">
        <v>1160</v>
      </c>
      <c r="F234" s="29" t="s">
        <v>1140</v>
      </c>
      <c r="G234" s="29" t="s">
        <v>1395</v>
      </c>
      <c r="H234" s="52" t="s">
        <v>1160</v>
      </c>
    </row>
    <row r="235">
      <c r="A235" s="43">
        <v>45146.421462893515</v>
      </c>
      <c r="B235" s="29" t="s">
        <v>1425</v>
      </c>
      <c r="C235" s="51" t="s">
        <v>1160</v>
      </c>
      <c r="F235" s="29" t="s">
        <v>1140</v>
      </c>
      <c r="G235" s="29" t="s">
        <v>1395</v>
      </c>
      <c r="H235" s="52" t="s">
        <v>1160</v>
      </c>
    </row>
    <row r="236">
      <c r="A236" s="43">
        <v>45146.421761018515</v>
      </c>
      <c r="B236" s="29" t="s">
        <v>1426</v>
      </c>
      <c r="C236" s="51" t="s">
        <v>1427</v>
      </c>
      <c r="F236" s="29" t="s">
        <v>1140</v>
      </c>
      <c r="G236" s="29" t="s">
        <v>1395</v>
      </c>
      <c r="H236" s="52" t="s">
        <v>1427</v>
      </c>
    </row>
    <row r="237">
      <c r="A237" s="43">
        <v>45146.42199349537</v>
      </c>
      <c r="B237" s="29" t="s">
        <v>1428</v>
      </c>
      <c r="C237" s="51" t="s">
        <v>1429</v>
      </c>
      <c r="F237" s="29" t="s">
        <v>1140</v>
      </c>
      <c r="G237" s="29" t="s">
        <v>1395</v>
      </c>
      <c r="H237" s="52" t="s">
        <v>1429</v>
      </c>
    </row>
    <row r="238">
      <c r="A238" s="43">
        <v>45146.42229777778</v>
      </c>
      <c r="B238" s="29" t="s">
        <v>1430</v>
      </c>
      <c r="C238" s="51" t="s">
        <v>1160</v>
      </c>
      <c r="E238" s="11" t="s">
        <v>1431</v>
      </c>
      <c r="F238" s="29" t="s">
        <v>1140</v>
      </c>
      <c r="G238" s="29" t="s">
        <v>1395</v>
      </c>
      <c r="H238" s="52" t="s">
        <v>1160</v>
      </c>
    </row>
    <row r="239">
      <c r="A239" s="43">
        <v>45146.42251538194</v>
      </c>
      <c r="B239" s="29" t="s">
        <v>1432</v>
      </c>
      <c r="C239" s="51" t="s">
        <v>1433</v>
      </c>
      <c r="F239" s="29" t="s">
        <v>1140</v>
      </c>
      <c r="G239" s="29" t="s">
        <v>1395</v>
      </c>
      <c r="H239" s="52" t="s">
        <v>1433</v>
      </c>
    </row>
    <row r="240">
      <c r="A240" s="43">
        <v>45146.42292423611</v>
      </c>
      <c r="B240" s="29" t="s">
        <v>1434</v>
      </c>
      <c r="C240" s="51" t="s">
        <v>1435</v>
      </c>
      <c r="E240" s="11" t="s">
        <v>1436</v>
      </c>
      <c r="F240" s="29" t="s">
        <v>1002</v>
      </c>
      <c r="G240" s="29" t="s">
        <v>1395</v>
      </c>
      <c r="H240" s="52" t="s">
        <v>1435</v>
      </c>
    </row>
    <row r="241">
      <c r="A241" s="43">
        <v>45146.42312119213</v>
      </c>
      <c r="B241" s="29" t="s">
        <v>1437</v>
      </c>
      <c r="C241" s="51" t="s">
        <v>1438</v>
      </c>
      <c r="F241" s="29" t="s">
        <v>1002</v>
      </c>
      <c r="G241" s="29" t="s">
        <v>1395</v>
      </c>
      <c r="H241" s="52" t="s">
        <v>1438</v>
      </c>
    </row>
    <row r="242">
      <c r="A242" s="43">
        <v>45146.42354885417</v>
      </c>
      <c r="B242" s="29" t="s">
        <v>1439</v>
      </c>
      <c r="C242" s="51" t="s">
        <v>1440</v>
      </c>
      <c r="E242" s="53" t="s">
        <v>1441</v>
      </c>
      <c r="F242" s="29" t="s">
        <v>1002</v>
      </c>
      <c r="G242" s="29" t="s">
        <v>1395</v>
      </c>
      <c r="H242" s="52" t="s">
        <v>1440</v>
      </c>
    </row>
    <row r="243">
      <c r="A243" s="43">
        <v>45146.423832002314</v>
      </c>
      <c r="B243" s="29" t="s">
        <v>1442</v>
      </c>
      <c r="C243" s="51" t="s">
        <v>1443</v>
      </c>
      <c r="F243" s="29" t="s">
        <v>1002</v>
      </c>
      <c r="G243" s="29" t="s">
        <v>1395</v>
      </c>
      <c r="H243" s="52" t="s">
        <v>1443</v>
      </c>
    </row>
    <row r="244">
      <c r="A244" s="43">
        <v>45146.42401325231</v>
      </c>
      <c r="B244" s="29" t="s">
        <v>1444</v>
      </c>
      <c r="C244" s="51" t="s">
        <v>1445</v>
      </c>
      <c r="F244" s="29" t="s">
        <v>1002</v>
      </c>
      <c r="G244" s="29" t="s">
        <v>1395</v>
      </c>
      <c r="H244" s="52" t="s">
        <v>1445</v>
      </c>
    </row>
    <row r="245">
      <c r="A245" s="43">
        <v>45146.42423761574</v>
      </c>
      <c r="B245" s="29" t="s">
        <v>1446</v>
      </c>
      <c r="C245" s="51" t="s">
        <v>1447</v>
      </c>
      <c r="F245" s="29" t="s">
        <v>1002</v>
      </c>
      <c r="G245" s="29" t="s">
        <v>1395</v>
      </c>
      <c r="H245" s="52" t="s">
        <v>1447</v>
      </c>
    </row>
    <row r="246">
      <c r="A246" s="43">
        <v>45146.42445064815</v>
      </c>
      <c r="B246" s="29" t="s">
        <v>1448</v>
      </c>
      <c r="C246" s="51" t="s">
        <v>1449</v>
      </c>
      <c r="E246" s="53" t="s">
        <v>1450</v>
      </c>
      <c r="F246" s="29" t="s">
        <v>1002</v>
      </c>
      <c r="G246" s="29" t="s">
        <v>1395</v>
      </c>
      <c r="H246" s="52" t="s">
        <v>1449</v>
      </c>
    </row>
    <row r="247">
      <c r="A247" s="43">
        <v>45146.42465216435</v>
      </c>
      <c r="B247" s="29" t="s">
        <v>1451</v>
      </c>
      <c r="C247" s="51" t="s">
        <v>1452</v>
      </c>
      <c r="F247" s="29" t="s">
        <v>1002</v>
      </c>
      <c r="G247" s="29" t="s">
        <v>1395</v>
      </c>
      <c r="H247" s="52" t="s">
        <v>1452</v>
      </c>
    </row>
    <row r="248">
      <c r="A248" s="43">
        <v>45146.42484934028</v>
      </c>
      <c r="B248" s="29" t="s">
        <v>1453</v>
      </c>
      <c r="C248" s="51" t="s">
        <v>1454</v>
      </c>
      <c r="E248" s="53" t="s">
        <v>1455</v>
      </c>
      <c r="F248" s="29" t="s">
        <v>1002</v>
      </c>
      <c r="G248" s="29" t="s">
        <v>1395</v>
      </c>
      <c r="H248" s="52" t="s">
        <v>1454</v>
      </c>
    </row>
    <row r="249">
      <c r="A249" s="43">
        <v>45146.42512817129</v>
      </c>
      <c r="B249" s="29" t="s">
        <v>1456</v>
      </c>
      <c r="C249" s="51" t="s">
        <v>1457</v>
      </c>
      <c r="E249" s="11" t="s">
        <v>1458</v>
      </c>
      <c r="F249" s="29" t="s">
        <v>1002</v>
      </c>
      <c r="G249" s="29" t="s">
        <v>1395</v>
      </c>
      <c r="H249" s="52" t="s">
        <v>1457</v>
      </c>
    </row>
    <row r="250">
      <c r="A250" s="43">
        <v>45146.42529716435</v>
      </c>
      <c r="B250" s="29" t="s">
        <v>1459</v>
      </c>
      <c r="C250" s="51" t="s">
        <v>1460</v>
      </c>
      <c r="F250" s="29" t="s">
        <v>1002</v>
      </c>
      <c r="G250" s="29" t="s">
        <v>1395</v>
      </c>
      <c r="H250" s="52" t="s">
        <v>1460</v>
      </c>
    </row>
    <row r="251">
      <c r="A251" s="43">
        <v>45146.425565046295</v>
      </c>
      <c r="B251" s="29" t="s">
        <v>1461</v>
      </c>
      <c r="C251" s="51" t="s">
        <v>1462</v>
      </c>
      <c r="F251" s="29" t="s">
        <v>1002</v>
      </c>
      <c r="G251" s="29" t="s">
        <v>1395</v>
      </c>
      <c r="H251" s="52" t="s">
        <v>1462</v>
      </c>
    </row>
    <row r="252">
      <c r="A252" s="43">
        <v>45146.42574861112</v>
      </c>
      <c r="B252" s="29" t="s">
        <v>1463</v>
      </c>
      <c r="C252" s="51" t="s">
        <v>1464</v>
      </c>
      <c r="F252" s="29" t="s">
        <v>1002</v>
      </c>
      <c r="G252" s="29" t="s">
        <v>1395</v>
      </c>
      <c r="H252" s="52" t="s">
        <v>1464</v>
      </c>
    </row>
    <row r="253">
      <c r="A253" s="43">
        <v>45146.42594451389</v>
      </c>
      <c r="B253" s="29" t="s">
        <v>1465</v>
      </c>
      <c r="C253" s="51" t="s">
        <v>1466</v>
      </c>
      <c r="F253" s="29" t="s">
        <v>1002</v>
      </c>
      <c r="G253" s="29" t="s">
        <v>1395</v>
      </c>
      <c r="H253" s="52" t="s">
        <v>1466</v>
      </c>
    </row>
    <row r="254">
      <c r="A254" s="43">
        <v>45146.42623355324</v>
      </c>
      <c r="B254" s="29" t="s">
        <v>1467</v>
      </c>
      <c r="C254" s="49">
        <v>9.801400008E9</v>
      </c>
      <c r="E254" s="53" t="s">
        <v>1468</v>
      </c>
      <c r="F254" s="29" t="s">
        <v>1002</v>
      </c>
      <c r="G254" s="29" t="s">
        <v>1395</v>
      </c>
    </row>
    <row r="255">
      <c r="A255" s="43">
        <v>45146.42655771991</v>
      </c>
      <c r="B255" s="29" t="s">
        <v>1469</v>
      </c>
      <c r="C255" s="51" t="s">
        <v>1470</v>
      </c>
      <c r="E255" s="11" t="s">
        <v>1471</v>
      </c>
      <c r="F255" s="29" t="s">
        <v>1002</v>
      </c>
      <c r="G255" s="29" t="s">
        <v>1395</v>
      </c>
      <c r="H255" s="52" t="s">
        <v>1470</v>
      </c>
    </row>
    <row r="256">
      <c r="A256" s="43">
        <v>45146.432984722225</v>
      </c>
      <c r="B256" s="29" t="s">
        <v>1472</v>
      </c>
      <c r="C256" s="49">
        <v>9.746863306E9</v>
      </c>
      <c r="F256" s="29" t="s">
        <v>1002</v>
      </c>
      <c r="G256" s="29" t="s">
        <v>1395</v>
      </c>
    </row>
    <row r="257">
      <c r="A257" s="43">
        <v>45146.43318306713</v>
      </c>
      <c r="B257" s="29" t="s">
        <v>1473</v>
      </c>
      <c r="C257" s="51" t="s">
        <v>1474</v>
      </c>
      <c r="F257" s="29" t="s">
        <v>1002</v>
      </c>
      <c r="G257" s="29" t="s">
        <v>1395</v>
      </c>
      <c r="H257" s="52" t="s">
        <v>1474</v>
      </c>
    </row>
    <row r="258">
      <c r="A258" s="43">
        <v>45146.43342105324</v>
      </c>
      <c r="B258" s="29" t="s">
        <v>1475</v>
      </c>
      <c r="C258" s="51" t="s">
        <v>1476</v>
      </c>
      <c r="F258" s="29" t="s">
        <v>1041</v>
      </c>
      <c r="G258" s="29" t="s">
        <v>1395</v>
      </c>
      <c r="H258" s="52" t="s">
        <v>1476</v>
      </c>
    </row>
    <row r="259">
      <c r="A259" s="43">
        <v>45146.43365818287</v>
      </c>
      <c r="B259" s="29" t="s">
        <v>1477</v>
      </c>
      <c r="C259" s="51" t="s">
        <v>1478</v>
      </c>
      <c r="F259" s="29" t="s">
        <v>1002</v>
      </c>
      <c r="G259" s="29" t="s">
        <v>1395</v>
      </c>
      <c r="H259" s="52" t="s">
        <v>1478</v>
      </c>
    </row>
    <row r="260">
      <c r="A260" s="43">
        <v>45146.44071347222</v>
      </c>
      <c r="B260" s="29" t="s">
        <v>1479</v>
      </c>
      <c r="C260" s="51" t="s">
        <v>1480</v>
      </c>
      <c r="F260" s="29" t="s">
        <v>1002</v>
      </c>
      <c r="G260" s="29" t="s">
        <v>1395</v>
      </c>
      <c r="H260" s="52" t="s">
        <v>1480</v>
      </c>
    </row>
    <row r="261">
      <c r="A261" s="43">
        <v>45146.440951620374</v>
      </c>
      <c r="B261" s="29" t="s">
        <v>1481</v>
      </c>
      <c r="C261" s="51" t="s">
        <v>1482</v>
      </c>
      <c r="F261" s="29" t="s">
        <v>1002</v>
      </c>
      <c r="G261" s="29" t="s">
        <v>1395</v>
      </c>
      <c r="H261" s="52" t="s">
        <v>1482</v>
      </c>
    </row>
    <row r="262">
      <c r="A262" s="43">
        <v>45146.44144465278</v>
      </c>
      <c r="B262" s="29" t="s">
        <v>1483</v>
      </c>
      <c r="C262" s="49">
        <v>9.852626026E9</v>
      </c>
      <c r="E262" s="11" t="s">
        <v>1484</v>
      </c>
      <c r="F262" s="29" t="s">
        <v>1041</v>
      </c>
      <c r="G262" s="29" t="s">
        <v>1395</v>
      </c>
    </row>
    <row r="263">
      <c r="A263" s="43">
        <v>45146.441780277775</v>
      </c>
      <c r="B263" s="29" t="s">
        <v>1485</v>
      </c>
      <c r="C263" s="51" t="s">
        <v>1486</v>
      </c>
      <c r="E263" s="11" t="s">
        <v>1487</v>
      </c>
      <c r="F263" s="29" t="s">
        <v>1002</v>
      </c>
      <c r="G263" s="29" t="s">
        <v>1395</v>
      </c>
      <c r="H263" s="52" t="s">
        <v>1486</v>
      </c>
    </row>
    <row r="264">
      <c r="A264" s="43">
        <v>45146.44209597222</v>
      </c>
      <c r="B264" s="29" t="s">
        <v>1488</v>
      </c>
      <c r="C264" s="51" t="s">
        <v>1489</v>
      </c>
      <c r="F264" s="29" t="s">
        <v>1041</v>
      </c>
      <c r="G264" s="29" t="s">
        <v>1395</v>
      </c>
      <c r="H264" s="52" t="s">
        <v>1489</v>
      </c>
    </row>
    <row r="265">
      <c r="A265" s="43">
        <v>45146.442292395834</v>
      </c>
      <c r="B265" s="29" t="s">
        <v>1490</v>
      </c>
      <c r="C265" s="51" t="s">
        <v>1491</v>
      </c>
      <c r="F265" s="29" t="s">
        <v>1041</v>
      </c>
      <c r="G265" s="29" t="s">
        <v>1395</v>
      </c>
      <c r="H265" s="52" t="s">
        <v>1491</v>
      </c>
    </row>
    <row r="266">
      <c r="A266" s="43">
        <v>45146.44244594907</v>
      </c>
      <c r="B266" s="29" t="s">
        <v>1492</v>
      </c>
      <c r="C266" s="51" t="s">
        <v>1493</v>
      </c>
      <c r="F266" s="29" t="s">
        <v>1041</v>
      </c>
      <c r="G266" s="29" t="s">
        <v>1395</v>
      </c>
      <c r="H266" s="52" t="s">
        <v>1493</v>
      </c>
    </row>
    <row r="267">
      <c r="A267" s="43">
        <v>45146.442676701394</v>
      </c>
      <c r="B267" s="29" t="s">
        <v>1494</v>
      </c>
      <c r="C267" s="51" t="s">
        <v>1495</v>
      </c>
      <c r="E267" s="53" t="s">
        <v>1496</v>
      </c>
      <c r="F267" s="29" t="s">
        <v>1041</v>
      </c>
      <c r="G267" s="29" t="s">
        <v>1395</v>
      </c>
      <c r="H267" s="52" t="s">
        <v>1495</v>
      </c>
    </row>
    <row r="268">
      <c r="A268" s="43">
        <v>45146.44295827547</v>
      </c>
      <c r="B268" s="29" t="s">
        <v>1497</v>
      </c>
      <c r="C268" s="51" t="s">
        <v>1498</v>
      </c>
      <c r="E268" s="53" t="s">
        <v>1499</v>
      </c>
      <c r="F268" s="29" t="s">
        <v>1041</v>
      </c>
      <c r="G268" s="29" t="s">
        <v>1395</v>
      </c>
      <c r="H268" s="52" t="s">
        <v>1498</v>
      </c>
    </row>
    <row r="269">
      <c r="A269" s="43">
        <v>45146.443181423616</v>
      </c>
      <c r="B269" s="29" t="s">
        <v>1500</v>
      </c>
      <c r="C269" s="51" t="s">
        <v>1501</v>
      </c>
      <c r="F269" s="29" t="s">
        <v>1041</v>
      </c>
      <c r="G269" s="29" t="s">
        <v>1395</v>
      </c>
      <c r="H269" s="52" t="s">
        <v>1501</v>
      </c>
    </row>
    <row r="270">
      <c r="A270" s="43">
        <v>45146.443406875</v>
      </c>
      <c r="B270" s="29" t="s">
        <v>1502</v>
      </c>
      <c r="C270" s="51" t="s">
        <v>1503</v>
      </c>
      <c r="E270" s="53" t="s">
        <v>1504</v>
      </c>
      <c r="F270" s="29" t="s">
        <v>1041</v>
      </c>
      <c r="G270" s="29" t="s">
        <v>1395</v>
      </c>
      <c r="H270" s="52" t="s">
        <v>1503</v>
      </c>
    </row>
    <row r="271">
      <c r="A271" s="43">
        <v>45146.44357048611</v>
      </c>
      <c r="B271" s="29" t="s">
        <v>1505</v>
      </c>
      <c r="C271" s="51" t="s">
        <v>1506</v>
      </c>
      <c r="F271" s="29" t="s">
        <v>1041</v>
      </c>
      <c r="G271" s="29" t="s">
        <v>1395</v>
      </c>
      <c r="H271" s="52" t="s">
        <v>1506</v>
      </c>
    </row>
    <row r="272">
      <c r="A272" s="43">
        <v>45146.44376956018</v>
      </c>
      <c r="B272" s="29" t="s">
        <v>1507</v>
      </c>
      <c r="C272" s="51" t="s">
        <v>1508</v>
      </c>
      <c r="F272" s="29" t="s">
        <v>1041</v>
      </c>
      <c r="G272" s="29" t="s">
        <v>1395</v>
      </c>
      <c r="H272" s="52" t="s">
        <v>1508</v>
      </c>
    </row>
    <row r="273">
      <c r="A273" s="43">
        <v>45146.444059201385</v>
      </c>
      <c r="B273" s="29" t="s">
        <v>1509</v>
      </c>
      <c r="C273" s="51" t="s">
        <v>1510</v>
      </c>
      <c r="F273" s="29" t="s">
        <v>1041</v>
      </c>
      <c r="G273" s="29" t="s">
        <v>1395</v>
      </c>
      <c r="H273" s="52" t="s">
        <v>1510</v>
      </c>
    </row>
    <row r="274">
      <c r="A274" s="43">
        <v>45146.44427853009</v>
      </c>
      <c r="B274" s="29" t="s">
        <v>1511</v>
      </c>
      <c r="C274" s="51" t="s">
        <v>1512</v>
      </c>
      <c r="F274" s="29" t="s">
        <v>1041</v>
      </c>
      <c r="G274" s="29" t="s">
        <v>1395</v>
      </c>
      <c r="H274" s="52" t="s">
        <v>1512</v>
      </c>
    </row>
    <row r="275">
      <c r="A275" s="43">
        <v>45146.444595810186</v>
      </c>
      <c r="B275" s="29" t="s">
        <v>1513</v>
      </c>
      <c r="C275" s="49">
        <v>9.814968056E9</v>
      </c>
      <c r="E275" s="53" t="s">
        <v>1514</v>
      </c>
      <c r="F275" s="29" t="s">
        <v>1041</v>
      </c>
      <c r="G275" s="29" t="s">
        <v>1395</v>
      </c>
      <c r="H275" s="29">
        <v>9.814968056E9</v>
      </c>
    </row>
    <row r="276">
      <c r="A276" s="43">
        <v>45146.44486334491</v>
      </c>
      <c r="B276" s="29" t="s">
        <v>1515</v>
      </c>
      <c r="C276" s="51" t="s">
        <v>1516</v>
      </c>
      <c r="E276" s="53" t="s">
        <v>1517</v>
      </c>
      <c r="F276" s="29" t="s">
        <v>1041</v>
      </c>
      <c r="G276" s="29" t="s">
        <v>1395</v>
      </c>
      <c r="H276" s="52" t="s">
        <v>1516</v>
      </c>
    </row>
    <row r="277">
      <c r="A277" s="43">
        <v>45146.44509634259</v>
      </c>
      <c r="B277" s="29" t="s">
        <v>1518</v>
      </c>
      <c r="C277" s="51" t="s">
        <v>1519</v>
      </c>
      <c r="F277" s="29" t="s">
        <v>1041</v>
      </c>
      <c r="G277" s="29" t="s">
        <v>1395</v>
      </c>
      <c r="H277" s="52" t="s">
        <v>1519</v>
      </c>
    </row>
    <row r="278">
      <c r="A278" s="43">
        <v>45146.44552858797</v>
      </c>
      <c r="B278" s="29" t="s">
        <v>1473</v>
      </c>
      <c r="C278" s="51" t="s">
        <v>1474</v>
      </c>
      <c r="F278" s="29" t="s">
        <v>1041</v>
      </c>
      <c r="G278" s="29" t="s">
        <v>1395</v>
      </c>
      <c r="H278" s="52" t="s">
        <v>1474</v>
      </c>
    </row>
    <row r="279">
      <c r="A279" s="43">
        <v>45146.44575488426</v>
      </c>
      <c r="B279" s="29" t="s">
        <v>1520</v>
      </c>
      <c r="C279" s="51" t="s">
        <v>1521</v>
      </c>
      <c r="F279" s="29" t="s">
        <v>1041</v>
      </c>
      <c r="G279" s="29" t="s">
        <v>1395</v>
      </c>
      <c r="H279" s="52" t="s">
        <v>1521</v>
      </c>
    </row>
    <row r="280">
      <c r="A280" s="43">
        <v>45146.445969699074</v>
      </c>
      <c r="B280" s="29" t="s">
        <v>1522</v>
      </c>
      <c r="C280" s="49">
        <v>9.804967592E9</v>
      </c>
      <c r="F280" s="29" t="s">
        <v>1041</v>
      </c>
      <c r="G280" s="29" t="s">
        <v>1395</v>
      </c>
    </row>
    <row r="281">
      <c r="A281" s="43">
        <v>45146.44625815972</v>
      </c>
      <c r="B281" s="29" t="s">
        <v>1523</v>
      </c>
      <c r="C281" s="51" t="s">
        <v>1524</v>
      </c>
      <c r="E281" s="53" t="s">
        <v>1525</v>
      </c>
      <c r="F281" s="29" t="s">
        <v>1041</v>
      </c>
      <c r="G281" s="29" t="s">
        <v>1395</v>
      </c>
      <c r="H281" s="52" t="s">
        <v>1524</v>
      </c>
    </row>
    <row r="282">
      <c r="A282" s="43">
        <v>45146.44646989583</v>
      </c>
      <c r="B282" s="29" t="s">
        <v>1444</v>
      </c>
      <c r="C282" s="51" t="s">
        <v>1445</v>
      </c>
      <c r="F282" s="29" t="s">
        <v>1041</v>
      </c>
      <c r="G282" s="29" t="s">
        <v>1395</v>
      </c>
      <c r="H282" s="52" t="s">
        <v>1445</v>
      </c>
    </row>
    <row r="283">
      <c r="A283" s="43">
        <v>45146.44677400463</v>
      </c>
      <c r="B283" s="29" t="s">
        <v>1526</v>
      </c>
      <c r="C283" s="51" t="s">
        <v>1527</v>
      </c>
      <c r="E283" s="11" t="s">
        <v>1528</v>
      </c>
      <c r="F283" s="29" t="s">
        <v>1041</v>
      </c>
      <c r="G283" s="29" t="s">
        <v>1395</v>
      </c>
      <c r="H283" s="52" t="s">
        <v>1527</v>
      </c>
    </row>
    <row r="284">
      <c r="A284" s="43">
        <v>45146.447095173615</v>
      </c>
      <c r="B284" s="29" t="s">
        <v>1529</v>
      </c>
      <c r="C284" s="51" t="s">
        <v>1530</v>
      </c>
      <c r="E284" s="53" t="s">
        <v>1531</v>
      </c>
      <c r="F284" s="29" t="s">
        <v>1041</v>
      </c>
      <c r="G284" s="29" t="s">
        <v>317</v>
      </c>
      <c r="H284" s="52" t="s">
        <v>1530</v>
      </c>
    </row>
    <row r="285">
      <c r="A285" s="43">
        <v>45146.44764542824</v>
      </c>
      <c r="B285" s="29" t="s">
        <v>1532</v>
      </c>
      <c r="C285" s="51" t="s">
        <v>1533</v>
      </c>
      <c r="E285" s="11" t="s">
        <v>1534</v>
      </c>
      <c r="F285" s="29" t="s">
        <v>1041</v>
      </c>
      <c r="G285" s="29" t="s">
        <v>1298</v>
      </c>
      <c r="H285" s="52" t="s">
        <v>1533</v>
      </c>
    </row>
    <row r="286">
      <c r="C286" s="54"/>
    </row>
    <row r="287">
      <c r="C287" s="54"/>
    </row>
    <row r="288">
      <c r="C288" s="54"/>
    </row>
    <row r="289">
      <c r="C289" s="54"/>
    </row>
    <row r="290">
      <c r="C290" s="54"/>
    </row>
    <row r="291">
      <c r="C291" s="54"/>
    </row>
    <row r="292">
      <c r="C292" s="54"/>
    </row>
    <row r="293">
      <c r="C293" s="54"/>
    </row>
    <row r="294">
      <c r="C294" s="54"/>
    </row>
    <row r="295">
      <c r="C295" s="54"/>
    </row>
    <row r="296">
      <c r="C296" s="54"/>
    </row>
    <row r="297">
      <c r="C297" s="54"/>
    </row>
    <row r="298">
      <c r="C298" s="54"/>
    </row>
    <row r="299">
      <c r="C299" s="54"/>
    </row>
    <row r="300">
      <c r="C300" s="54"/>
    </row>
    <row r="301">
      <c r="C301" s="54"/>
    </row>
    <row r="302">
      <c r="C302" s="54"/>
    </row>
    <row r="303">
      <c r="C303" s="54"/>
    </row>
    <row r="304">
      <c r="C304" s="54"/>
    </row>
    <row r="305">
      <c r="C305" s="54"/>
    </row>
    <row r="306">
      <c r="C306" s="54"/>
    </row>
    <row r="307">
      <c r="C307" s="54"/>
    </row>
    <row r="308">
      <c r="C308" s="54"/>
    </row>
    <row r="309">
      <c r="C309" s="54"/>
    </row>
    <row r="310">
      <c r="C310" s="54"/>
    </row>
    <row r="311">
      <c r="C311" s="54"/>
    </row>
    <row r="312">
      <c r="C312" s="54"/>
    </row>
    <row r="313">
      <c r="C313" s="54"/>
    </row>
    <row r="314">
      <c r="C314" s="54"/>
    </row>
    <row r="315">
      <c r="C315" s="54"/>
    </row>
    <row r="316">
      <c r="C316" s="54"/>
    </row>
    <row r="317">
      <c r="C317" s="54"/>
    </row>
    <row r="318">
      <c r="C318" s="54"/>
    </row>
    <row r="319">
      <c r="C319" s="54"/>
    </row>
    <row r="320">
      <c r="C320" s="54"/>
    </row>
    <row r="321">
      <c r="C321" s="54"/>
    </row>
    <row r="322">
      <c r="C322" s="54"/>
    </row>
    <row r="323">
      <c r="C323" s="54"/>
    </row>
    <row r="324">
      <c r="C324" s="54"/>
    </row>
    <row r="325">
      <c r="C325" s="54"/>
    </row>
    <row r="326">
      <c r="C326" s="54"/>
    </row>
    <row r="327">
      <c r="C327" s="54"/>
    </row>
    <row r="328">
      <c r="C328" s="54"/>
    </row>
    <row r="329">
      <c r="C329" s="54"/>
    </row>
    <row r="330">
      <c r="C330" s="54"/>
    </row>
    <row r="331">
      <c r="C331" s="54"/>
    </row>
    <row r="332">
      <c r="C332" s="54"/>
    </row>
    <row r="333">
      <c r="C333" s="54"/>
    </row>
    <row r="334">
      <c r="C334" s="54"/>
    </row>
    <row r="335">
      <c r="C335" s="54"/>
    </row>
    <row r="336">
      <c r="C336" s="54"/>
    </row>
    <row r="337">
      <c r="C337" s="54"/>
    </row>
    <row r="338">
      <c r="C338" s="54"/>
    </row>
    <row r="339">
      <c r="C339" s="54"/>
    </row>
    <row r="340">
      <c r="C340" s="54"/>
    </row>
    <row r="341">
      <c r="C341" s="54"/>
    </row>
    <row r="342">
      <c r="C342" s="54"/>
    </row>
    <row r="343">
      <c r="C343" s="54"/>
    </row>
    <row r="344">
      <c r="C344" s="54"/>
    </row>
    <row r="345">
      <c r="C345" s="54"/>
    </row>
    <row r="346">
      <c r="C346" s="54"/>
    </row>
    <row r="347">
      <c r="C347" s="54"/>
    </row>
    <row r="348">
      <c r="C348" s="54"/>
    </row>
    <row r="349">
      <c r="C349" s="54"/>
    </row>
    <row r="350">
      <c r="C350" s="54"/>
    </row>
    <row r="351">
      <c r="C351" s="54"/>
    </row>
    <row r="352">
      <c r="C352" s="54"/>
    </row>
    <row r="353">
      <c r="C353" s="54"/>
    </row>
    <row r="354">
      <c r="C354" s="54"/>
    </row>
    <row r="355">
      <c r="C355" s="54"/>
    </row>
    <row r="356">
      <c r="C356" s="54"/>
    </row>
    <row r="357">
      <c r="C357" s="54"/>
    </row>
    <row r="358">
      <c r="C358" s="54"/>
    </row>
    <row r="359">
      <c r="C359" s="54"/>
    </row>
    <row r="360">
      <c r="C360" s="54"/>
    </row>
    <row r="361">
      <c r="C361" s="54"/>
    </row>
    <row r="362">
      <c r="C362" s="54"/>
    </row>
    <row r="363">
      <c r="C363" s="54"/>
    </row>
    <row r="364">
      <c r="C364" s="54"/>
    </row>
    <row r="365">
      <c r="C365" s="54"/>
    </row>
    <row r="366">
      <c r="C366" s="54"/>
    </row>
    <row r="367">
      <c r="C367" s="54"/>
    </row>
    <row r="368">
      <c r="C368" s="54"/>
    </row>
    <row r="369">
      <c r="C369" s="54"/>
    </row>
    <row r="370">
      <c r="C370" s="54"/>
    </row>
    <row r="371">
      <c r="C371" s="54"/>
    </row>
    <row r="372">
      <c r="C372" s="54"/>
    </row>
    <row r="373">
      <c r="C373" s="54"/>
    </row>
    <row r="374">
      <c r="C374" s="54"/>
    </row>
    <row r="375">
      <c r="C375" s="54"/>
    </row>
    <row r="376">
      <c r="C376" s="54"/>
    </row>
    <row r="377">
      <c r="C377" s="54"/>
    </row>
    <row r="378">
      <c r="C378" s="54"/>
    </row>
    <row r="379">
      <c r="C379" s="54"/>
    </row>
    <row r="380">
      <c r="C380" s="54"/>
    </row>
    <row r="381">
      <c r="C381" s="54"/>
    </row>
    <row r="382">
      <c r="C382" s="54"/>
    </row>
    <row r="383">
      <c r="C383" s="54"/>
    </row>
    <row r="384">
      <c r="C384" s="54"/>
    </row>
    <row r="385">
      <c r="C385" s="54"/>
    </row>
  </sheetData>
  <hyperlinks>
    <hyperlink r:id="rId1" ref="E2"/>
    <hyperlink r:id="rId2" ref="E9"/>
    <hyperlink r:id="rId3" ref="E16"/>
    <hyperlink r:id="rId4" ref="E19"/>
    <hyperlink r:id="rId5" ref="E22"/>
    <hyperlink r:id="rId6" ref="E25"/>
    <hyperlink r:id="rId7" ref="E32"/>
    <hyperlink r:id="rId8" ref="E37"/>
    <hyperlink r:id="rId9" ref="E39"/>
    <hyperlink r:id="rId10" ref="E40"/>
    <hyperlink r:id="rId11" ref="E41"/>
    <hyperlink r:id="rId12" ref="E42"/>
    <hyperlink r:id="rId13" ref="E44"/>
    <hyperlink r:id="rId14" ref="E45"/>
    <hyperlink r:id="rId15" ref="E52"/>
    <hyperlink r:id="rId16" ref="E54"/>
    <hyperlink r:id="rId17" ref="E55"/>
    <hyperlink r:id="rId18" ref="E62"/>
    <hyperlink r:id="rId19" ref="E63"/>
    <hyperlink r:id="rId20" ref="E65"/>
    <hyperlink r:id="rId21" ref="E66"/>
    <hyperlink r:id="rId22" ref="E68"/>
    <hyperlink r:id="rId23" ref="E69"/>
    <hyperlink r:id="rId24" ref="E70"/>
    <hyperlink r:id="rId25" ref="E74"/>
    <hyperlink r:id="rId26" ref="E75"/>
    <hyperlink r:id="rId27" ref="E77"/>
    <hyperlink r:id="rId28" ref="E78"/>
    <hyperlink r:id="rId29" ref="E79"/>
    <hyperlink r:id="rId30" ref="E81"/>
    <hyperlink r:id="rId31" ref="E82"/>
    <hyperlink r:id="rId32" ref="E83"/>
    <hyperlink r:id="rId33" ref="E85"/>
    <hyperlink r:id="rId34" ref="E89"/>
    <hyperlink r:id="rId35" ref="E92"/>
    <hyperlink r:id="rId36" ref="E93"/>
    <hyperlink r:id="rId37" ref="E94"/>
    <hyperlink r:id="rId38" ref="E95"/>
    <hyperlink r:id="rId39" ref="E97"/>
    <hyperlink r:id="rId40" ref="E101"/>
    <hyperlink r:id="rId41" ref="E109"/>
    <hyperlink r:id="rId42" ref="E111"/>
    <hyperlink r:id="rId43" ref="E113"/>
    <hyperlink r:id="rId44" ref="E114"/>
    <hyperlink r:id="rId45" ref="E115"/>
    <hyperlink r:id="rId46" ref="E119"/>
    <hyperlink r:id="rId47" ref="E121"/>
    <hyperlink r:id="rId48" ref="E122"/>
    <hyperlink r:id="rId49" ref="E123"/>
    <hyperlink r:id="rId50" ref="E126"/>
    <hyperlink r:id="rId51" ref="E128"/>
    <hyperlink r:id="rId52" ref="E132"/>
    <hyperlink r:id="rId53" ref="E137"/>
    <hyperlink r:id="rId54" ref="E138"/>
    <hyperlink r:id="rId55" ref="E139"/>
    <hyperlink r:id="rId56" ref="E142"/>
    <hyperlink r:id="rId57" ref="E143"/>
    <hyperlink r:id="rId58" ref="E144"/>
    <hyperlink r:id="rId59" ref="E145"/>
    <hyperlink r:id="rId60" ref="E154"/>
    <hyperlink r:id="rId61" ref="E156"/>
    <hyperlink r:id="rId62" ref="E161"/>
    <hyperlink r:id="rId63" ref="E163"/>
    <hyperlink r:id="rId64" ref="E165"/>
    <hyperlink r:id="rId65" ref="E166"/>
    <hyperlink r:id="rId66" ref="E177"/>
    <hyperlink r:id="rId67" ref="E178"/>
    <hyperlink r:id="rId68" ref="E181"/>
    <hyperlink r:id="rId69" ref="E182"/>
    <hyperlink r:id="rId70" ref="E183"/>
    <hyperlink r:id="rId71" ref="E184"/>
    <hyperlink r:id="rId72" ref="E189"/>
    <hyperlink r:id="rId73" ref="E191"/>
    <hyperlink r:id="rId74" ref="E196"/>
    <hyperlink r:id="rId75" ref="E203"/>
    <hyperlink r:id="rId76" ref="E207"/>
    <hyperlink r:id="rId77" ref="E214"/>
    <hyperlink r:id="rId78" ref="E215"/>
    <hyperlink r:id="rId79" ref="E216"/>
    <hyperlink r:id="rId80" ref="E220"/>
    <hyperlink r:id="rId81" ref="E227"/>
    <hyperlink r:id="rId82" ref="E232"/>
    <hyperlink r:id="rId83" ref="E238"/>
    <hyperlink r:id="rId84" ref="E240"/>
    <hyperlink r:id="rId85" ref="E242"/>
    <hyperlink r:id="rId86" ref="E246"/>
    <hyperlink r:id="rId87" ref="E248"/>
    <hyperlink r:id="rId88" ref="E249"/>
    <hyperlink r:id="rId89" ref="E254"/>
    <hyperlink r:id="rId90" ref="E255"/>
    <hyperlink r:id="rId91" ref="E262"/>
    <hyperlink r:id="rId92" ref="E263"/>
    <hyperlink r:id="rId93" ref="E267"/>
    <hyperlink r:id="rId94" ref="E268"/>
    <hyperlink r:id="rId95" ref="E270"/>
    <hyperlink r:id="rId96" ref="E275"/>
    <hyperlink r:id="rId97" ref="E276"/>
    <hyperlink r:id="rId98" ref="E281"/>
    <hyperlink r:id="rId99" ref="E283"/>
    <hyperlink r:id="rId100" ref="E284"/>
    <hyperlink r:id="rId101" ref="E285"/>
  </hyperlinks>
  <drawing r:id="rId10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7.75"/>
  </cols>
  <sheetData>
    <row r="1">
      <c r="A1" s="55"/>
      <c r="B1" s="55"/>
      <c r="C1" s="55"/>
      <c r="D1" s="55"/>
      <c r="E1" s="55"/>
      <c r="F1" s="55"/>
      <c r="G1" s="55"/>
      <c r="H1" s="55"/>
      <c r="I1" s="55"/>
      <c r="J1" s="55"/>
      <c r="K1" s="55"/>
      <c r="L1" s="55"/>
      <c r="M1" s="55"/>
      <c r="N1" s="55"/>
      <c r="O1" s="55"/>
      <c r="P1" s="55"/>
      <c r="Q1" s="55"/>
      <c r="R1" s="55"/>
      <c r="S1" s="55"/>
      <c r="T1" s="55"/>
      <c r="U1" s="55"/>
      <c r="V1" s="55"/>
      <c r="W1" s="55"/>
      <c r="X1" s="55"/>
      <c r="Y1" s="55"/>
      <c r="Z1" s="55"/>
    </row>
    <row r="2">
      <c r="A2" s="55"/>
      <c r="B2" s="56" t="s">
        <v>1535</v>
      </c>
      <c r="C2" s="55"/>
      <c r="D2" s="55"/>
      <c r="E2" s="55"/>
      <c r="F2" s="55"/>
      <c r="G2" s="55"/>
      <c r="H2" s="55"/>
      <c r="I2" s="55"/>
      <c r="J2" s="55"/>
      <c r="K2" s="55"/>
      <c r="L2" s="55"/>
      <c r="M2" s="55"/>
      <c r="N2" s="55"/>
      <c r="O2" s="55"/>
      <c r="P2" s="55"/>
      <c r="Q2" s="55"/>
      <c r="R2" s="55"/>
      <c r="S2" s="55"/>
      <c r="T2" s="55"/>
      <c r="U2" s="55"/>
      <c r="V2" s="55"/>
      <c r="W2" s="55"/>
      <c r="X2" s="55"/>
      <c r="Y2" s="55"/>
      <c r="Z2" s="55"/>
    </row>
    <row r="3">
      <c r="A3" s="55"/>
      <c r="B3" s="55"/>
      <c r="C3" s="55"/>
      <c r="D3" s="55"/>
      <c r="E3" s="55"/>
      <c r="F3" s="55"/>
      <c r="G3" s="55"/>
      <c r="H3" s="55"/>
      <c r="I3" s="55"/>
      <c r="J3" s="55"/>
      <c r="K3" s="55"/>
      <c r="L3" s="55"/>
      <c r="M3" s="55"/>
      <c r="N3" s="55"/>
      <c r="O3" s="55"/>
      <c r="P3" s="55"/>
      <c r="Q3" s="55"/>
      <c r="R3" s="55"/>
      <c r="S3" s="55"/>
      <c r="T3" s="55"/>
      <c r="U3" s="55"/>
      <c r="V3" s="55"/>
      <c r="W3" s="55"/>
      <c r="X3" s="55"/>
      <c r="Y3" s="55"/>
      <c r="Z3" s="55"/>
    </row>
    <row r="4">
      <c r="A4" s="55"/>
      <c r="B4" s="57" t="s">
        <v>1536</v>
      </c>
      <c r="C4" s="55"/>
      <c r="D4" s="55"/>
      <c r="E4" s="55"/>
      <c r="F4" s="55"/>
      <c r="G4" s="55"/>
      <c r="H4" s="55"/>
      <c r="I4" s="55"/>
      <c r="J4" s="55"/>
      <c r="K4" s="55"/>
      <c r="L4" s="55"/>
      <c r="M4" s="55"/>
      <c r="N4" s="55"/>
      <c r="O4" s="55"/>
      <c r="P4" s="55"/>
      <c r="Q4" s="55"/>
      <c r="R4" s="55"/>
      <c r="S4" s="55"/>
      <c r="T4" s="55"/>
      <c r="U4" s="55"/>
      <c r="V4" s="55"/>
      <c r="W4" s="55"/>
      <c r="X4" s="55"/>
      <c r="Y4" s="55"/>
      <c r="Z4" s="55"/>
    </row>
    <row r="5">
      <c r="A5" s="55"/>
      <c r="B5" s="58" t="s">
        <v>463</v>
      </c>
      <c r="C5" s="55"/>
      <c r="D5" s="55"/>
      <c r="E5" s="55"/>
      <c r="F5" s="55"/>
      <c r="G5" s="55"/>
      <c r="H5" s="55"/>
      <c r="I5" s="55"/>
      <c r="J5" s="55"/>
      <c r="K5" s="55"/>
      <c r="L5" s="55"/>
      <c r="M5" s="55"/>
      <c r="N5" s="55"/>
      <c r="O5" s="55"/>
      <c r="P5" s="55"/>
      <c r="Q5" s="55"/>
      <c r="R5" s="55"/>
      <c r="S5" s="55"/>
      <c r="T5" s="55"/>
      <c r="U5" s="55"/>
      <c r="V5" s="55"/>
      <c r="W5" s="55"/>
      <c r="X5" s="55"/>
      <c r="Y5" s="55"/>
      <c r="Z5" s="55"/>
    </row>
    <row r="6">
      <c r="A6" s="55"/>
      <c r="B6" s="57" t="s">
        <v>1537</v>
      </c>
      <c r="C6" s="55"/>
      <c r="D6" s="55"/>
      <c r="E6" s="55"/>
      <c r="F6" s="55"/>
      <c r="G6" s="55"/>
      <c r="H6" s="55"/>
      <c r="I6" s="55"/>
      <c r="J6" s="55"/>
      <c r="K6" s="55"/>
      <c r="L6" s="55"/>
      <c r="M6" s="55"/>
      <c r="N6" s="55"/>
      <c r="O6" s="55"/>
      <c r="P6" s="55"/>
      <c r="Q6" s="55"/>
      <c r="R6" s="55"/>
      <c r="S6" s="55"/>
      <c r="T6" s="55"/>
      <c r="U6" s="55"/>
      <c r="V6" s="55"/>
      <c r="W6" s="55"/>
      <c r="X6" s="55"/>
      <c r="Y6" s="55"/>
      <c r="Z6" s="55"/>
    </row>
    <row r="7">
      <c r="A7" s="55"/>
      <c r="B7" s="57" t="s">
        <v>1538</v>
      </c>
      <c r="C7" s="55"/>
      <c r="D7" s="55"/>
      <c r="E7" s="55"/>
      <c r="F7" s="55"/>
      <c r="G7" s="55"/>
      <c r="H7" s="55"/>
      <c r="I7" s="55"/>
      <c r="J7" s="55"/>
      <c r="K7" s="55"/>
      <c r="L7" s="55"/>
      <c r="M7" s="55"/>
      <c r="N7" s="55"/>
      <c r="O7" s="55"/>
      <c r="P7" s="55"/>
      <c r="Q7" s="55"/>
      <c r="R7" s="55"/>
      <c r="S7" s="55"/>
      <c r="T7" s="55"/>
      <c r="U7" s="55"/>
      <c r="V7" s="55"/>
      <c r="W7" s="55"/>
      <c r="X7" s="55"/>
      <c r="Y7" s="55"/>
      <c r="Z7" s="55"/>
    </row>
    <row r="8">
      <c r="A8" s="55"/>
      <c r="B8" s="55"/>
      <c r="C8" s="55"/>
      <c r="D8" s="55"/>
      <c r="E8" s="55"/>
      <c r="F8" s="55"/>
      <c r="G8" s="55"/>
      <c r="H8" s="55"/>
      <c r="I8" s="55"/>
      <c r="J8" s="55"/>
      <c r="K8" s="55"/>
      <c r="L8" s="55"/>
      <c r="M8" s="55"/>
      <c r="N8" s="55"/>
      <c r="O8" s="55"/>
      <c r="P8" s="55"/>
      <c r="Q8" s="55"/>
      <c r="R8" s="55"/>
      <c r="S8" s="55"/>
      <c r="T8" s="55"/>
      <c r="U8" s="55"/>
      <c r="V8" s="55"/>
      <c r="W8" s="55"/>
      <c r="X8" s="55"/>
      <c r="Y8" s="55"/>
      <c r="Z8" s="55"/>
    </row>
    <row r="9">
      <c r="A9" s="55"/>
      <c r="B9" s="58" t="s">
        <v>1539</v>
      </c>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9" t="s">
        <v>1540</v>
      </c>
      <c r="B11" s="59" t="s">
        <v>1541</v>
      </c>
      <c r="C11" s="59" t="s">
        <v>1542</v>
      </c>
      <c r="D11" s="59" t="s">
        <v>1543</v>
      </c>
      <c r="E11" s="59"/>
      <c r="F11" s="60"/>
      <c r="G11" s="55"/>
      <c r="H11" s="55"/>
      <c r="I11" s="55"/>
      <c r="J11" s="55"/>
      <c r="K11" s="55"/>
      <c r="L11" s="55"/>
      <c r="M11" s="55"/>
      <c r="N11" s="55"/>
      <c r="O11" s="55"/>
      <c r="P11" s="55"/>
      <c r="Q11" s="55"/>
      <c r="R11" s="55"/>
      <c r="S11" s="55"/>
      <c r="T11" s="55"/>
      <c r="U11" s="55"/>
      <c r="V11" s="55"/>
      <c r="W11" s="55"/>
      <c r="X11" s="55"/>
      <c r="Y11" s="55"/>
      <c r="Z11" s="55"/>
    </row>
    <row r="12">
      <c r="A12" s="61">
        <v>1.0</v>
      </c>
      <c r="B12" s="61" t="s">
        <v>1544</v>
      </c>
      <c r="C12" s="62">
        <v>25.0</v>
      </c>
      <c r="D12" s="62">
        <v>263.0</v>
      </c>
      <c r="E12" s="61"/>
      <c r="F12" s="60"/>
      <c r="G12" s="55"/>
      <c r="H12" s="55"/>
      <c r="I12" s="55"/>
      <c r="J12" s="55"/>
      <c r="K12" s="55"/>
      <c r="L12" s="55"/>
      <c r="M12" s="55"/>
      <c r="N12" s="55"/>
      <c r="O12" s="55"/>
      <c r="P12" s="55"/>
      <c r="Q12" s="55"/>
      <c r="R12" s="55"/>
      <c r="S12" s="55"/>
      <c r="T12" s="55"/>
      <c r="U12" s="55"/>
      <c r="V12" s="55"/>
      <c r="W12" s="55"/>
      <c r="X12" s="55"/>
      <c r="Y12" s="55"/>
      <c r="Z12" s="55"/>
    </row>
    <row r="13">
      <c r="A13" s="61">
        <v>2.0</v>
      </c>
      <c r="B13" s="60" t="s">
        <v>1545</v>
      </c>
      <c r="C13" s="62">
        <v>25.0</v>
      </c>
      <c r="D13" s="62">
        <v>263.0</v>
      </c>
      <c r="E13" s="61"/>
      <c r="F13" s="55"/>
      <c r="G13" s="55"/>
      <c r="H13" s="55"/>
      <c r="I13" s="55"/>
      <c r="J13" s="55"/>
      <c r="K13" s="55"/>
      <c r="L13" s="55"/>
      <c r="M13" s="55"/>
      <c r="N13" s="55"/>
      <c r="O13" s="55"/>
      <c r="P13" s="55"/>
      <c r="Q13" s="55"/>
      <c r="R13" s="55"/>
      <c r="S13" s="55"/>
      <c r="T13" s="55"/>
      <c r="U13" s="55"/>
      <c r="V13" s="55"/>
      <c r="W13" s="55"/>
      <c r="X13" s="55"/>
      <c r="Y13" s="55"/>
      <c r="Z13" s="55"/>
    </row>
    <row r="14">
      <c r="A14" s="61">
        <v>3.0</v>
      </c>
      <c r="B14" s="60" t="s">
        <v>1546</v>
      </c>
      <c r="C14" s="62">
        <v>25.0</v>
      </c>
      <c r="D14" s="62">
        <v>263.0</v>
      </c>
      <c r="E14" s="61"/>
      <c r="F14" s="55"/>
      <c r="G14" s="55"/>
      <c r="H14" s="55"/>
      <c r="I14" s="55"/>
      <c r="J14" s="55"/>
      <c r="K14" s="55"/>
      <c r="L14" s="55"/>
      <c r="M14" s="55"/>
      <c r="N14" s="55"/>
      <c r="O14" s="55"/>
      <c r="P14" s="55"/>
      <c r="Q14" s="55"/>
      <c r="R14" s="55"/>
      <c r="S14" s="55"/>
      <c r="T14" s="55"/>
      <c r="U14" s="55"/>
      <c r="V14" s="55"/>
      <c r="W14" s="55"/>
      <c r="X14" s="55"/>
      <c r="Y14" s="55"/>
      <c r="Z14" s="55"/>
    </row>
    <row r="15">
      <c r="A15" s="61">
        <v>4.0</v>
      </c>
      <c r="B15" s="60" t="s">
        <v>1547</v>
      </c>
      <c r="C15" s="62">
        <v>25.0</v>
      </c>
      <c r="D15" s="62">
        <v>96.0</v>
      </c>
      <c r="E15" s="61"/>
      <c r="F15" s="60"/>
      <c r="G15" s="55"/>
      <c r="H15" s="55"/>
      <c r="I15" s="55"/>
      <c r="J15" s="55"/>
      <c r="K15" s="55"/>
      <c r="L15" s="55"/>
      <c r="M15" s="55"/>
      <c r="N15" s="55"/>
      <c r="O15" s="55"/>
      <c r="P15" s="55"/>
      <c r="Q15" s="55"/>
      <c r="R15" s="55"/>
      <c r="S15" s="55"/>
      <c r="T15" s="55"/>
      <c r="U15" s="55"/>
      <c r="V15" s="55"/>
      <c r="W15" s="55"/>
      <c r="X15" s="55"/>
      <c r="Y15" s="55"/>
      <c r="Z15" s="55"/>
    </row>
    <row r="16">
      <c r="A16" s="61">
        <v>5.0</v>
      </c>
      <c r="B16" s="60" t="s">
        <v>1548</v>
      </c>
      <c r="C16" s="62">
        <v>25.0</v>
      </c>
      <c r="D16" s="62">
        <v>96.0</v>
      </c>
      <c r="E16" s="61"/>
      <c r="F16" s="60"/>
      <c r="G16" s="55"/>
      <c r="H16" s="55"/>
      <c r="I16" s="55"/>
      <c r="J16" s="55"/>
      <c r="K16" s="55"/>
      <c r="L16" s="55"/>
      <c r="M16" s="55"/>
      <c r="N16" s="55"/>
      <c r="O16" s="55"/>
      <c r="P16" s="55"/>
      <c r="Q16" s="55"/>
      <c r="R16" s="55"/>
      <c r="S16" s="55"/>
      <c r="T16" s="55"/>
      <c r="U16" s="55"/>
      <c r="V16" s="55"/>
      <c r="W16" s="55"/>
      <c r="X16" s="55"/>
      <c r="Y16" s="55"/>
      <c r="Z16" s="55"/>
    </row>
    <row r="17">
      <c r="A17" s="61">
        <v>6.0</v>
      </c>
      <c r="B17" s="60" t="s">
        <v>1549</v>
      </c>
      <c r="C17" s="62">
        <v>25.0</v>
      </c>
      <c r="D17" s="62">
        <v>96.0</v>
      </c>
      <c r="E17" s="61"/>
      <c r="F17" s="60"/>
      <c r="G17" s="55"/>
      <c r="H17" s="55"/>
      <c r="I17" s="55"/>
      <c r="J17" s="55"/>
      <c r="K17" s="55"/>
      <c r="L17" s="55"/>
      <c r="M17" s="55"/>
      <c r="N17" s="55"/>
      <c r="O17" s="55"/>
      <c r="P17" s="55"/>
      <c r="Q17" s="55"/>
      <c r="R17" s="55"/>
      <c r="S17" s="55"/>
      <c r="T17" s="55"/>
      <c r="U17" s="55"/>
      <c r="V17" s="55"/>
      <c r="W17" s="55"/>
      <c r="X17" s="55"/>
      <c r="Y17" s="55"/>
      <c r="Z17" s="55"/>
    </row>
    <row r="18">
      <c r="A18" s="61">
        <v>7.0</v>
      </c>
      <c r="B18" s="60" t="s">
        <v>1550</v>
      </c>
      <c r="C18" s="62">
        <v>25.0</v>
      </c>
      <c r="D18" s="62">
        <v>96.0</v>
      </c>
      <c r="E18" s="61"/>
      <c r="F18" s="60"/>
      <c r="G18" s="55"/>
      <c r="H18" s="55"/>
      <c r="I18" s="55"/>
      <c r="J18" s="55"/>
      <c r="K18" s="55"/>
      <c r="L18" s="55"/>
      <c r="M18" s="55"/>
      <c r="N18" s="55"/>
      <c r="O18" s="55"/>
      <c r="P18" s="55"/>
      <c r="Q18" s="55"/>
      <c r="R18" s="55"/>
      <c r="S18" s="55"/>
      <c r="T18" s="55"/>
      <c r="U18" s="55"/>
      <c r="V18" s="55"/>
      <c r="W18" s="55"/>
      <c r="X18" s="55"/>
      <c r="Y18" s="55"/>
      <c r="Z18" s="55"/>
    </row>
    <row r="19">
      <c r="A19" s="61">
        <v>8.0</v>
      </c>
      <c r="B19" s="60" t="s">
        <v>1551</v>
      </c>
      <c r="C19" s="62">
        <v>25.0</v>
      </c>
      <c r="D19" s="62">
        <v>96.0</v>
      </c>
      <c r="E19" s="61"/>
      <c r="F19" s="60"/>
      <c r="G19" s="55"/>
      <c r="H19" s="55"/>
      <c r="I19" s="55"/>
      <c r="J19" s="55"/>
      <c r="K19" s="55"/>
      <c r="L19" s="55"/>
      <c r="M19" s="55"/>
      <c r="N19" s="55"/>
      <c r="O19" s="55"/>
      <c r="P19" s="55"/>
      <c r="Q19" s="55"/>
      <c r="R19" s="55"/>
      <c r="S19" s="55"/>
      <c r="T19" s="55"/>
      <c r="U19" s="55"/>
      <c r="V19" s="55"/>
      <c r="W19" s="55"/>
      <c r="X19" s="55"/>
      <c r="Y19" s="55"/>
      <c r="Z19" s="55"/>
    </row>
    <row r="20">
      <c r="A20" s="61">
        <v>9.0</v>
      </c>
      <c r="B20" s="60" t="s">
        <v>1552</v>
      </c>
      <c r="C20" s="62">
        <v>25.0</v>
      </c>
      <c r="D20" s="62">
        <v>96.0</v>
      </c>
      <c r="E20" s="61"/>
      <c r="F20" s="60"/>
      <c r="G20" s="55"/>
      <c r="H20" s="55"/>
      <c r="I20" s="55"/>
      <c r="J20" s="55"/>
      <c r="K20" s="55"/>
      <c r="L20" s="55"/>
      <c r="M20" s="55"/>
      <c r="N20" s="55"/>
      <c r="O20" s="55"/>
      <c r="P20" s="55"/>
      <c r="Q20" s="55"/>
      <c r="R20" s="55"/>
      <c r="S20" s="55"/>
      <c r="T20" s="55"/>
      <c r="U20" s="55"/>
      <c r="V20" s="55"/>
      <c r="W20" s="55"/>
      <c r="X20" s="55"/>
      <c r="Y20" s="55"/>
      <c r="Z20" s="55"/>
    </row>
    <row r="21">
      <c r="A21" s="61">
        <v>10.0</v>
      </c>
      <c r="B21" s="60" t="s">
        <v>1553</v>
      </c>
      <c r="C21" s="62">
        <v>25.0</v>
      </c>
      <c r="D21" s="62">
        <v>96.0</v>
      </c>
      <c r="E21" s="61"/>
      <c r="F21" s="60"/>
      <c r="G21" s="55"/>
      <c r="H21" s="55"/>
      <c r="I21" s="55"/>
      <c r="J21" s="55"/>
      <c r="K21" s="55"/>
      <c r="L21" s="55"/>
      <c r="M21" s="55"/>
      <c r="N21" s="55"/>
      <c r="O21" s="55"/>
      <c r="P21" s="55"/>
      <c r="Q21" s="55"/>
      <c r="R21" s="55"/>
      <c r="S21" s="55"/>
      <c r="T21" s="55"/>
      <c r="U21" s="55"/>
      <c r="V21" s="55"/>
      <c r="W21" s="55"/>
      <c r="X21" s="55"/>
      <c r="Y21" s="55"/>
      <c r="Z21" s="55"/>
    </row>
    <row r="22">
      <c r="A22" s="55"/>
      <c r="B22" s="59" t="s">
        <v>1554</v>
      </c>
      <c r="C22" s="63">
        <f t="shared" ref="C22:D22" si="1">SUM(C12:C21)</f>
        <v>250</v>
      </c>
      <c r="D22" s="63">
        <f t="shared" si="1"/>
        <v>1461</v>
      </c>
      <c r="E22" s="61"/>
      <c r="F22" s="60"/>
      <c r="G22" s="55"/>
      <c r="H22" s="55"/>
      <c r="I22" s="55"/>
      <c r="J22" s="55"/>
      <c r="K22" s="55"/>
      <c r="L22" s="55"/>
      <c r="M22" s="55"/>
      <c r="N22" s="55"/>
      <c r="O22" s="55"/>
      <c r="P22" s="55"/>
      <c r="Q22" s="55"/>
      <c r="R22" s="55"/>
      <c r="S22" s="55"/>
      <c r="T22" s="55"/>
      <c r="U22" s="55"/>
      <c r="V22" s="55"/>
      <c r="W22" s="55"/>
      <c r="X22" s="55"/>
      <c r="Y22" s="55"/>
      <c r="Z22" s="55"/>
    </row>
    <row r="23">
      <c r="A23" s="55"/>
      <c r="B23" s="59"/>
      <c r="C23" s="63"/>
      <c r="D23" s="63"/>
      <c r="E23" s="61"/>
      <c r="F23" s="60"/>
      <c r="G23" s="55"/>
      <c r="H23" s="55"/>
      <c r="I23" s="55"/>
      <c r="J23" s="55"/>
      <c r="K23" s="55"/>
      <c r="L23" s="55"/>
      <c r="M23" s="55"/>
      <c r="N23" s="55"/>
      <c r="O23" s="55"/>
      <c r="P23" s="55"/>
      <c r="Q23" s="55"/>
      <c r="R23" s="55"/>
      <c r="S23" s="55"/>
      <c r="T23" s="55"/>
      <c r="U23" s="55"/>
      <c r="V23" s="55"/>
      <c r="W23" s="55"/>
      <c r="X23" s="55"/>
      <c r="Y23" s="55"/>
      <c r="Z23" s="55"/>
    </row>
    <row r="24">
      <c r="A24" s="55"/>
      <c r="B24" s="59" t="s">
        <v>1555</v>
      </c>
      <c r="C24" s="61"/>
      <c r="D24" s="63">
        <f>SUM(D22-C22)</f>
        <v>1211</v>
      </c>
      <c r="E24" s="61"/>
      <c r="F24" s="55"/>
      <c r="G24" s="55"/>
      <c r="H24" s="55"/>
      <c r="I24" s="55"/>
      <c r="J24" s="55"/>
      <c r="K24" s="55"/>
      <c r="L24" s="55"/>
      <c r="M24" s="55"/>
      <c r="N24" s="55"/>
      <c r="O24" s="55"/>
      <c r="P24" s="55"/>
      <c r="Q24" s="55"/>
      <c r="R24" s="55"/>
      <c r="S24" s="55"/>
      <c r="T24" s="55"/>
      <c r="U24" s="55"/>
      <c r="V24" s="55"/>
      <c r="W24" s="55"/>
      <c r="X24" s="55"/>
      <c r="Y24" s="55"/>
      <c r="Z24" s="55"/>
    </row>
    <row r="25">
      <c r="A25" s="55"/>
      <c r="B25" s="58" t="s">
        <v>1556</v>
      </c>
      <c r="C25" s="55"/>
      <c r="D25" s="64">
        <v>32000.0</v>
      </c>
      <c r="E25" s="55"/>
      <c r="F25" s="60"/>
      <c r="G25" s="55"/>
      <c r="H25" s="55"/>
      <c r="I25" s="55"/>
      <c r="J25" s="55"/>
      <c r="K25" s="55"/>
      <c r="L25" s="55"/>
      <c r="M25" s="55"/>
      <c r="N25" s="55"/>
      <c r="O25" s="55"/>
      <c r="P25" s="55"/>
      <c r="Q25" s="55"/>
      <c r="R25" s="55"/>
      <c r="S25" s="55"/>
      <c r="T25" s="55"/>
      <c r="U25" s="55"/>
      <c r="V25" s="55"/>
      <c r="W25" s="55"/>
      <c r="X25" s="55"/>
      <c r="Y25" s="55"/>
      <c r="Z25" s="55"/>
    </row>
    <row r="26">
      <c r="A26" s="55"/>
      <c r="B26" s="55" t="s">
        <v>1557</v>
      </c>
      <c r="E26" s="55"/>
      <c r="F26" s="60"/>
      <c r="G26" s="55"/>
      <c r="H26" s="55"/>
      <c r="I26" s="55"/>
      <c r="J26" s="55"/>
      <c r="K26" s="55"/>
      <c r="L26" s="55"/>
      <c r="M26" s="55"/>
      <c r="N26" s="55"/>
      <c r="O26" s="55"/>
      <c r="P26" s="55"/>
      <c r="Q26" s="55"/>
      <c r="R26" s="55"/>
      <c r="S26" s="55"/>
      <c r="T26" s="55"/>
      <c r="U26" s="55"/>
      <c r="V26" s="55"/>
      <c r="W26" s="55"/>
      <c r="X26" s="55"/>
      <c r="Y26" s="55"/>
      <c r="Z26" s="55"/>
    </row>
    <row r="27">
      <c r="A27" s="58"/>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8"/>
      <c r="B28" s="65" t="s">
        <v>1558</v>
      </c>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8"/>
      <c r="B30" s="58" t="s">
        <v>1559</v>
      </c>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t="s">
        <v>1560</v>
      </c>
      <c r="C31" s="55"/>
      <c r="D31" s="55"/>
      <c r="E31" s="55"/>
      <c r="F31" s="60"/>
      <c r="G31" s="55"/>
      <c r="H31" s="55"/>
      <c r="I31" s="55"/>
      <c r="J31" s="55"/>
      <c r="K31" s="55"/>
      <c r="L31" s="55"/>
      <c r="M31" s="55"/>
      <c r="N31" s="55"/>
      <c r="O31" s="55"/>
      <c r="P31" s="55"/>
      <c r="Q31" s="55"/>
      <c r="R31" s="55"/>
      <c r="S31" s="55"/>
      <c r="T31" s="55"/>
      <c r="U31" s="55"/>
      <c r="V31" s="55"/>
      <c r="W31" s="55"/>
      <c r="X31" s="55"/>
      <c r="Y31" s="55"/>
      <c r="Z31" s="55"/>
    </row>
    <row r="32">
      <c r="A32" s="55"/>
      <c r="B32" s="58" t="s">
        <v>1561</v>
      </c>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66" t="s">
        <v>1562</v>
      </c>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t="s">
        <v>1563</v>
      </c>
      <c r="C34" s="55"/>
      <c r="D34" s="55"/>
      <c r="E34" s="55"/>
      <c r="F34" s="60"/>
      <c r="G34" s="55"/>
      <c r="H34" s="55"/>
      <c r="I34" s="55"/>
      <c r="J34" s="55"/>
      <c r="K34" s="55"/>
      <c r="L34" s="55"/>
      <c r="M34" s="55"/>
      <c r="N34" s="55"/>
      <c r="O34" s="55"/>
      <c r="P34" s="55"/>
      <c r="Q34" s="55"/>
      <c r="R34" s="55"/>
      <c r="S34" s="55"/>
      <c r="T34" s="55"/>
      <c r="U34" s="55"/>
      <c r="V34" s="55"/>
      <c r="W34" s="55"/>
      <c r="X34" s="55"/>
      <c r="Y34" s="55"/>
      <c r="Z34" s="55"/>
    </row>
    <row r="35">
      <c r="A35" s="55"/>
      <c r="B35" s="55" t="s">
        <v>1564</v>
      </c>
      <c r="C35" s="55"/>
      <c r="D35" s="55"/>
      <c r="E35" s="55"/>
      <c r="F35" s="60"/>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60"/>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t="s">
        <v>1565</v>
      </c>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60"/>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60"/>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60"/>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60"/>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60"/>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60"/>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60"/>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60"/>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60"/>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60"/>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60"/>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row r="1003">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row>
    <row r="1004">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row>
    <row r="100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row>
    <row r="1006">
      <c r="A1006" s="55"/>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row>
    <row r="1007">
      <c r="A1007" s="55"/>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row>
  </sheetData>
  <mergeCells count="1">
    <mergeCell ref="B26:D2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
    <col customWidth="1" min="2" max="2" width="41.88"/>
    <col customWidth="1" min="3" max="3" width="29.13"/>
    <col customWidth="1" min="4" max="4" width="20.13"/>
    <col customWidth="1" min="5" max="5" width="12.25"/>
    <col customWidth="1" min="6" max="6" width="11.25"/>
    <col customWidth="1" min="7" max="7" width="29.88"/>
    <col customWidth="1" min="8" max="8" width="24.63"/>
  </cols>
  <sheetData>
    <row r="1">
      <c r="A1" s="25" t="s">
        <v>1540</v>
      </c>
      <c r="B1" s="23" t="s">
        <v>1566</v>
      </c>
      <c r="C1" s="67" t="s">
        <v>1567</v>
      </c>
      <c r="D1" s="67" t="s">
        <v>9</v>
      </c>
      <c r="E1" s="67" t="s">
        <v>1568</v>
      </c>
      <c r="F1" s="68" t="s">
        <v>1569</v>
      </c>
      <c r="G1" s="68" t="s">
        <v>1570</v>
      </c>
      <c r="H1" s="23" t="s">
        <v>1571</v>
      </c>
    </row>
    <row r="2">
      <c r="A2" s="10">
        <v>1.0</v>
      </c>
      <c r="B2" s="10" t="s">
        <v>1572</v>
      </c>
      <c r="C2" s="69" t="s">
        <v>1573</v>
      </c>
      <c r="D2" s="69" t="s">
        <v>1574</v>
      </c>
      <c r="E2" s="70">
        <v>9.852020065E9</v>
      </c>
      <c r="F2" s="29">
        <v>9.84202252E8</v>
      </c>
      <c r="G2" s="71" t="s">
        <v>1575</v>
      </c>
    </row>
    <row r="3">
      <c r="A3" s="10">
        <v>2.0</v>
      </c>
      <c r="B3" s="10" t="s">
        <v>1576</v>
      </c>
      <c r="C3" s="69" t="s">
        <v>1577</v>
      </c>
      <c r="D3" s="69" t="s">
        <v>1578</v>
      </c>
      <c r="E3" s="70" t="s">
        <v>1579</v>
      </c>
      <c r="F3" s="29">
        <v>9.80202765E9</v>
      </c>
      <c r="G3" s="10" t="s">
        <v>1580</v>
      </c>
    </row>
    <row r="4">
      <c r="A4" s="10">
        <v>3.0</v>
      </c>
      <c r="B4" s="10" t="s">
        <v>1581</v>
      </c>
      <c r="C4" s="69" t="s">
        <v>1582</v>
      </c>
      <c r="D4" s="69" t="s">
        <v>1583</v>
      </c>
      <c r="E4" s="69">
        <v>9.852020105E9</v>
      </c>
      <c r="G4" s="10" t="s">
        <v>1580</v>
      </c>
    </row>
    <row r="5">
      <c r="A5" s="10">
        <v>4.0</v>
      </c>
      <c r="B5" s="10" t="s">
        <v>1584</v>
      </c>
      <c r="C5" s="69" t="s">
        <v>1585</v>
      </c>
      <c r="D5" s="69" t="s">
        <v>1586</v>
      </c>
      <c r="E5" s="69">
        <v>2.5580121E7</v>
      </c>
      <c r="G5" s="71" t="s">
        <v>1587</v>
      </c>
    </row>
    <row r="6">
      <c r="A6" s="10">
        <v>5.0</v>
      </c>
      <c r="B6" s="10" t="s">
        <v>1588</v>
      </c>
      <c r="C6" s="69" t="s">
        <v>1589</v>
      </c>
      <c r="D6" s="69" t="s">
        <v>1578</v>
      </c>
      <c r="E6" s="72" t="s">
        <v>1590</v>
      </c>
      <c r="F6" s="1">
        <v>9.852031072E9</v>
      </c>
      <c r="G6" s="29" t="s">
        <v>1591</v>
      </c>
      <c r="H6" s="73" t="s">
        <v>1592</v>
      </c>
    </row>
    <row r="7">
      <c r="A7" s="10">
        <v>6.0</v>
      </c>
      <c r="B7" s="10" t="s">
        <v>1593</v>
      </c>
      <c r="C7" s="69" t="s">
        <v>1589</v>
      </c>
      <c r="D7" s="69" t="s">
        <v>1578</v>
      </c>
      <c r="E7" s="70" t="s">
        <v>1590</v>
      </c>
      <c r="F7" s="1">
        <v>9.852031072E9</v>
      </c>
      <c r="G7" s="29" t="s">
        <v>1591</v>
      </c>
      <c r="H7" s="74" t="s">
        <v>1592</v>
      </c>
    </row>
    <row r="8">
      <c r="A8" s="10">
        <v>7.0</v>
      </c>
      <c r="B8" s="10" t="s">
        <v>1594</v>
      </c>
      <c r="C8" s="69" t="s">
        <v>1595</v>
      </c>
      <c r="D8" s="69" t="s">
        <v>1578</v>
      </c>
      <c r="E8" s="70" t="s">
        <v>1590</v>
      </c>
      <c r="F8" s="1">
        <v>9.852031072E9</v>
      </c>
      <c r="G8" s="29" t="s">
        <v>1591</v>
      </c>
      <c r="H8" s="74" t="s">
        <v>1592</v>
      </c>
    </row>
    <row r="9">
      <c r="A9" s="10">
        <v>8.0</v>
      </c>
      <c r="B9" s="10" t="s">
        <v>1596</v>
      </c>
      <c r="C9" s="69" t="s">
        <v>1597</v>
      </c>
      <c r="D9" s="69" t="s">
        <v>1598</v>
      </c>
      <c r="E9" s="72">
        <v>2152721.0</v>
      </c>
      <c r="F9" s="1">
        <v>9.852021986E9</v>
      </c>
      <c r="G9" s="10" t="s">
        <v>1599</v>
      </c>
    </row>
    <row r="10">
      <c r="A10" s="10">
        <v>9.0</v>
      </c>
      <c r="B10" s="10" t="s">
        <v>1600</v>
      </c>
      <c r="C10" s="69" t="s">
        <v>1601</v>
      </c>
      <c r="D10" s="69" t="s">
        <v>1602</v>
      </c>
      <c r="E10" s="72">
        <v>9.802732786E9</v>
      </c>
      <c r="F10" s="1">
        <v>9.842043328E9</v>
      </c>
      <c r="G10" s="29" t="s">
        <v>1603</v>
      </c>
      <c r="H10" s="73" t="s">
        <v>1604</v>
      </c>
    </row>
    <row r="11">
      <c r="A11" s="10">
        <v>10.0</v>
      </c>
      <c r="B11" s="10" t="s">
        <v>1605</v>
      </c>
      <c r="C11" s="69" t="s">
        <v>1606</v>
      </c>
      <c r="D11" s="69" t="s">
        <v>1607</v>
      </c>
      <c r="E11" s="72">
        <v>9.802796112E9</v>
      </c>
      <c r="F11" s="1">
        <v>9.852020811E9</v>
      </c>
      <c r="G11" s="71" t="s">
        <v>1608</v>
      </c>
    </row>
    <row r="12">
      <c r="A12" s="10">
        <v>11.0</v>
      </c>
      <c r="B12" s="10" t="s">
        <v>1609</v>
      </c>
      <c r="C12" s="69" t="s">
        <v>1610</v>
      </c>
      <c r="D12" s="69" t="s">
        <v>1586</v>
      </c>
      <c r="E12" s="72">
        <v>9.851024609E9</v>
      </c>
      <c r="F12" s="1">
        <v>9.801324609E9</v>
      </c>
      <c r="G12" s="71" t="s">
        <v>1611</v>
      </c>
    </row>
    <row r="13">
      <c r="A13" s="10">
        <v>12.0</v>
      </c>
      <c r="B13" s="10" t="s">
        <v>1612</v>
      </c>
      <c r="C13" s="69" t="s">
        <v>1613</v>
      </c>
      <c r="D13" s="69" t="s">
        <v>23</v>
      </c>
      <c r="E13" s="70" t="s">
        <v>1614</v>
      </c>
      <c r="F13" s="1">
        <v>9.85202073E9</v>
      </c>
      <c r="G13" s="29" t="s">
        <v>1615</v>
      </c>
      <c r="H13" s="75" t="s">
        <v>1616</v>
      </c>
    </row>
    <row r="14">
      <c r="A14" s="10">
        <v>13.0</v>
      </c>
      <c r="B14" s="10" t="s">
        <v>1617</v>
      </c>
      <c r="C14" s="69" t="s">
        <v>1613</v>
      </c>
      <c r="D14" s="69" t="s">
        <v>1618</v>
      </c>
      <c r="E14" s="72" t="s">
        <v>1614</v>
      </c>
      <c r="F14" s="1">
        <v>9.85202073E9</v>
      </c>
      <c r="G14" s="29" t="s">
        <v>1619</v>
      </c>
      <c r="H14" s="73" t="s">
        <v>1615</v>
      </c>
    </row>
    <row r="15">
      <c r="A15" s="10">
        <v>14.0</v>
      </c>
      <c r="B15" s="10" t="s">
        <v>1620</v>
      </c>
      <c r="C15" s="69" t="s">
        <v>1621</v>
      </c>
      <c r="D15" s="69" t="s">
        <v>1598</v>
      </c>
      <c r="E15" s="72">
        <v>2.1460965E7</v>
      </c>
      <c r="F15" s="1">
        <v>9.852031953E9</v>
      </c>
      <c r="G15" s="29" t="s">
        <v>1622</v>
      </c>
      <c r="H15" s="73" t="s">
        <v>1623</v>
      </c>
    </row>
    <row r="16">
      <c r="A16" s="10">
        <v>15.0</v>
      </c>
      <c r="B16" s="10" t="s">
        <v>1624</v>
      </c>
      <c r="C16" s="69" t="s">
        <v>1625</v>
      </c>
      <c r="D16" s="69" t="s">
        <v>1598</v>
      </c>
      <c r="E16" s="70" t="s">
        <v>1626</v>
      </c>
      <c r="F16" s="1">
        <v>9.852028953E9</v>
      </c>
      <c r="G16" s="29" t="s">
        <v>1622</v>
      </c>
      <c r="H16" s="73" t="s">
        <v>1623</v>
      </c>
    </row>
    <row r="17">
      <c r="A17" s="10">
        <v>16.0</v>
      </c>
      <c r="B17" s="10" t="s">
        <v>1627</v>
      </c>
      <c r="C17" s="69" t="s">
        <v>1628</v>
      </c>
      <c r="D17" s="69" t="s">
        <v>1629</v>
      </c>
      <c r="F17" s="69">
        <v>9.801179312E9</v>
      </c>
      <c r="G17" s="71" t="s">
        <v>1630</v>
      </c>
    </row>
    <row r="18">
      <c r="A18" s="10">
        <v>17.0</v>
      </c>
      <c r="B18" s="10" t="s">
        <v>1631</v>
      </c>
      <c r="C18" s="69" t="s">
        <v>1632</v>
      </c>
      <c r="D18" s="69" t="s">
        <v>1633</v>
      </c>
      <c r="F18" s="69">
        <v>9.852028759E9</v>
      </c>
      <c r="G18" s="71" t="s">
        <v>1634</v>
      </c>
    </row>
    <row r="19">
      <c r="A19" s="10">
        <v>18.0</v>
      </c>
      <c r="B19" s="10" t="s">
        <v>1635</v>
      </c>
      <c r="C19" s="69" t="s">
        <v>1636</v>
      </c>
      <c r="D19" s="69" t="s">
        <v>1637</v>
      </c>
      <c r="E19" s="72">
        <v>9.852020001E9</v>
      </c>
      <c r="F19" s="1">
        <v>9.816303511E9</v>
      </c>
      <c r="G19" s="29" t="s">
        <v>1638</v>
      </c>
      <c r="H19" s="73" t="s">
        <v>1639</v>
      </c>
    </row>
    <row r="20">
      <c r="A20" s="10">
        <v>19.0</v>
      </c>
      <c r="B20" s="10" t="s">
        <v>1640</v>
      </c>
      <c r="C20" s="70" t="s">
        <v>1641</v>
      </c>
      <c r="D20" s="69" t="s">
        <v>1642</v>
      </c>
      <c r="F20" s="69">
        <v>9.852020259E9</v>
      </c>
      <c r="G20" s="29" t="s">
        <v>1643</v>
      </c>
      <c r="H20" s="73" t="s">
        <v>1644</v>
      </c>
    </row>
    <row r="21">
      <c r="A21" s="10">
        <v>20.0</v>
      </c>
      <c r="B21" s="10" t="s">
        <v>1645</v>
      </c>
      <c r="C21" s="70" t="s">
        <v>1646</v>
      </c>
      <c r="D21" s="69" t="s">
        <v>1598</v>
      </c>
      <c r="E21" s="72">
        <v>9.852020303E9</v>
      </c>
      <c r="F21" s="1">
        <v>9.85202567E9</v>
      </c>
      <c r="G21" s="29" t="s">
        <v>1647</v>
      </c>
      <c r="H21" s="73" t="s">
        <v>1648</v>
      </c>
    </row>
    <row r="22">
      <c r="A22" s="10">
        <v>21.0</v>
      </c>
      <c r="B22" s="10" t="s">
        <v>1649</v>
      </c>
      <c r="C22" s="69" t="s">
        <v>1650</v>
      </c>
      <c r="D22" s="69" t="s">
        <v>1633</v>
      </c>
      <c r="F22" s="69">
        <v>9.802032858E9</v>
      </c>
      <c r="G22" s="71" t="s">
        <v>1651</v>
      </c>
    </row>
    <row r="23">
      <c r="A23" s="10">
        <v>22.0</v>
      </c>
      <c r="B23" s="10" t="s">
        <v>1652</v>
      </c>
      <c r="C23" s="69" t="s">
        <v>1653</v>
      </c>
      <c r="D23" s="69" t="s">
        <v>1578</v>
      </c>
      <c r="F23" s="69">
        <v>9.807359771E9</v>
      </c>
      <c r="G23" s="71" t="s">
        <v>1654</v>
      </c>
    </row>
    <row r="24">
      <c r="A24" s="10">
        <v>23.0</v>
      </c>
      <c r="B24" s="10" t="s">
        <v>1655</v>
      </c>
      <c r="C24" s="69" t="s">
        <v>1656</v>
      </c>
      <c r="D24" s="69" t="s">
        <v>1657</v>
      </c>
      <c r="F24" s="69">
        <v>9.802720959E9</v>
      </c>
      <c r="G24" s="10" t="s">
        <v>1658</v>
      </c>
    </row>
    <row r="25">
      <c r="A25" s="10">
        <v>24.0</v>
      </c>
      <c r="B25" s="10" t="s">
        <v>1659</v>
      </c>
      <c r="C25" s="69" t="s">
        <v>1660</v>
      </c>
      <c r="D25" s="69" t="s">
        <v>1633</v>
      </c>
      <c r="F25" s="69">
        <v>9.852042308E9</v>
      </c>
      <c r="G25" s="71" t="s">
        <v>1661</v>
      </c>
    </row>
    <row r="26">
      <c r="A26" s="10">
        <v>25.0</v>
      </c>
      <c r="B26" s="10" t="s">
        <v>1662</v>
      </c>
      <c r="C26" s="69" t="s">
        <v>1663</v>
      </c>
      <c r="D26" s="69" t="s">
        <v>1664</v>
      </c>
      <c r="E26" s="70" t="s">
        <v>1665</v>
      </c>
      <c r="F26" s="1">
        <v>9.852040041E9</v>
      </c>
      <c r="G26" s="76" t="s">
        <v>1666</v>
      </c>
    </row>
    <row r="27">
      <c r="A27" s="10">
        <v>26.0</v>
      </c>
      <c r="B27" s="10" t="s">
        <v>1667</v>
      </c>
      <c r="C27" s="69" t="s">
        <v>1668</v>
      </c>
      <c r="D27" s="69" t="s">
        <v>23</v>
      </c>
      <c r="F27" s="69">
        <v>9.8520217E9</v>
      </c>
      <c r="G27" s="71" t="s">
        <v>1669</v>
      </c>
    </row>
    <row r="28">
      <c r="A28" s="10">
        <v>27.0</v>
      </c>
      <c r="B28" s="10" t="s">
        <v>1670</v>
      </c>
      <c r="C28" s="69" t="s">
        <v>1671</v>
      </c>
      <c r="D28" s="69" t="s">
        <v>23</v>
      </c>
      <c r="F28" s="69">
        <v>9.852020308E9</v>
      </c>
      <c r="G28" s="29" t="s">
        <v>1672</v>
      </c>
      <c r="H28" s="73" t="s">
        <v>1673</v>
      </c>
    </row>
    <row r="29">
      <c r="A29" s="10">
        <v>28.0</v>
      </c>
      <c r="B29" s="10" t="s">
        <v>1674</v>
      </c>
      <c r="C29" s="69" t="s">
        <v>1675</v>
      </c>
      <c r="D29" s="69" t="s">
        <v>23</v>
      </c>
      <c r="E29" s="70" t="s">
        <v>1676</v>
      </c>
      <c r="F29" s="1">
        <v>9.851105451E9</v>
      </c>
      <c r="G29" s="29" t="s">
        <v>1677</v>
      </c>
      <c r="H29" s="75" t="s">
        <v>1678</v>
      </c>
      <c r="I29" s="73"/>
    </row>
    <row r="30">
      <c r="A30" s="10">
        <v>29.0</v>
      </c>
      <c r="B30" s="10" t="s">
        <v>1679</v>
      </c>
      <c r="C30" s="69" t="s">
        <v>1680</v>
      </c>
      <c r="D30" s="69" t="s">
        <v>1574</v>
      </c>
      <c r="F30" s="69">
        <v>9.852021885E9</v>
      </c>
      <c r="G30" s="71" t="s">
        <v>1681</v>
      </c>
    </row>
    <row r="31">
      <c r="A31" s="10">
        <v>30.0</v>
      </c>
      <c r="B31" s="10" t="s">
        <v>1682</v>
      </c>
      <c r="C31" s="69" t="s">
        <v>1680</v>
      </c>
      <c r="D31" s="69" t="s">
        <v>1574</v>
      </c>
      <c r="F31" s="69">
        <v>9.852021885E9</v>
      </c>
      <c r="G31" s="71" t="s">
        <v>1681</v>
      </c>
    </row>
    <row r="32">
      <c r="A32" s="10">
        <v>31.0</v>
      </c>
      <c r="B32" s="10" t="s">
        <v>1683</v>
      </c>
      <c r="C32" s="69" t="s">
        <v>1684</v>
      </c>
      <c r="D32" s="69" t="s">
        <v>1574</v>
      </c>
      <c r="F32" s="69">
        <v>9.852021758E9</v>
      </c>
      <c r="G32" s="71" t="s">
        <v>1685</v>
      </c>
    </row>
    <row r="33">
      <c r="A33" s="10">
        <v>32.0</v>
      </c>
      <c r="B33" s="10" t="s">
        <v>1686</v>
      </c>
      <c r="C33" s="69" t="s">
        <v>1687</v>
      </c>
      <c r="D33" s="69" t="s">
        <v>1688</v>
      </c>
      <c r="E33" s="72" t="s">
        <v>1689</v>
      </c>
      <c r="F33" s="1">
        <v>9.852020057E9</v>
      </c>
      <c r="G33" s="71" t="s">
        <v>1690</v>
      </c>
    </row>
    <row r="34">
      <c r="A34" s="10">
        <v>33.0</v>
      </c>
      <c r="B34" s="10" t="s">
        <v>1691</v>
      </c>
      <c r="C34" s="69" t="s">
        <v>1687</v>
      </c>
      <c r="D34" s="69" t="s">
        <v>1688</v>
      </c>
      <c r="E34" s="70" t="s">
        <v>1692</v>
      </c>
      <c r="F34" s="73">
        <v>9.852020057E9</v>
      </c>
      <c r="G34" s="71" t="s">
        <v>1693</v>
      </c>
    </row>
    <row r="35">
      <c r="A35" s="10">
        <v>34.0</v>
      </c>
      <c r="B35" s="10" t="s">
        <v>1694</v>
      </c>
      <c r="C35" s="69" t="s">
        <v>1687</v>
      </c>
      <c r="D35" s="69" t="s">
        <v>1598</v>
      </c>
      <c r="E35" s="70" t="s">
        <v>98</v>
      </c>
      <c r="F35" s="73">
        <v>9.852020057E9</v>
      </c>
      <c r="G35" s="71" t="s">
        <v>1695</v>
      </c>
    </row>
    <row r="36">
      <c r="A36" s="10">
        <v>35.0</v>
      </c>
      <c r="B36" s="10" t="s">
        <v>1696</v>
      </c>
      <c r="C36" s="69" t="s">
        <v>1671</v>
      </c>
      <c r="D36" s="69" t="s">
        <v>1629</v>
      </c>
      <c r="F36" s="69">
        <v>9.802771017E9</v>
      </c>
      <c r="G36" s="71" t="s">
        <v>1697</v>
      </c>
    </row>
    <row r="37">
      <c r="A37" s="10">
        <v>36.0</v>
      </c>
      <c r="B37" s="10" t="s">
        <v>1698</v>
      </c>
      <c r="C37" s="69" t="s">
        <v>1699</v>
      </c>
      <c r="D37" s="69" t="s">
        <v>1629</v>
      </c>
      <c r="F37" s="69">
        <v>9.802771017E9</v>
      </c>
      <c r="G37" s="71" t="s">
        <v>1697</v>
      </c>
    </row>
    <row r="38">
      <c r="A38" s="10">
        <v>37.0</v>
      </c>
      <c r="B38" s="10" t="s">
        <v>1700</v>
      </c>
      <c r="C38" s="69" t="s">
        <v>1699</v>
      </c>
      <c r="D38" s="69" t="s">
        <v>1629</v>
      </c>
      <c r="F38" s="69">
        <v>9.802771017E9</v>
      </c>
      <c r="G38" s="71" t="s">
        <v>1697</v>
      </c>
    </row>
    <row r="39">
      <c r="A39" s="10">
        <v>38.0</v>
      </c>
      <c r="B39" s="10" t="s">
        <v>1701</v>
      </c>
      <c r="C39" s="69" t="s">
        <v>1699</v>
      </c>
      <c r="D39" s="69" t="s">
        <v>1629</v>
      </c>
      <c r="F39" s="69">
        <v>9.802771017E9</v>
      </c>
      <c r="G39" s="71" t="s">
        <v>1697</v>
      </c>
    </row>
    <row r="40">
      <c r="A40" s="10">
        <v>39.0</v>
      </c>
      <c r="B40" s="10" t="s">
        <v>1702</v>
      </c>
      <c r="C40" s="69" t="s">
        <v>1703</v>
      </c>
      <c r="D40" s="69" t="s">
        <v>1629</v>
      </c>
      <c r="F40" s="69">
        <v>9.802771017E9</v>
      </c>
      <c r="G40" s="71" t="s">
        <v>1697</v>
      </c>
    </row>
    <row r="41">
      <c r="A41" s="10">
        <v>40.0</v>
      </c>
      <c r="B41" s="10" t="s">
        <v>1704</v>
      </c>
      <c r="C41" s="69" t="s">
        <v>1705</v>
      </c>
      <c r="D41" s="69" t="s">
        <v>23</v>
      </c>
      <c r="E41" s="72">
        <v>9.842090965E9</v>
      </c>
      <c r="F41" s="1">
        <v>9.852020913E9</v>
      </c>
      <c r="G41" s="71" t="s">
        <v>1706</v>
      </c>
    </row>
    <row r="42">
      <c r="A42" s="10">
        <v>41.0</v>
      </c>
      <c r="B42" s="10" t="s">
        <v>1707</v>
      </c>
      <c r="C42" s="69" t="s">
        <v>1708</v>
      </c>
      <c r="D42" s="69" t="s">
        <v>1629</v>
      </c>
      <c r="F42" s="69">
        <v>9.852020921E9</v>
      </c>
      <c r="G42" s="29" t="s">
        <v>1709</v>
      </c>
      <c r="H42" s="73" t="s">
        <v>1710</v>
      </c>
    </row>
    <row r="43">
      <c r="A43" s="10">
        <v>42.0</v>
      </c>
      <c r="B43" s="10" t="s">
        <v>523</v>
      </c>
      <c r="C43" s="69" t="s">
        <v>1711</v>
      </c>
      <c r="D43" s="69" t="s">
        <v>23</v>
      </c>
      <c r="F43" s="69">
        <v>9.802783333E9</v>
      </c>
      <c r="G43" s="71" t="s">
        <v>1712</v>
      </c>
    </row>
    <row r="44">
      <c r="A44" s="10">
        <v>43.0</v>
      </c>
      <c r="B44" s="10" t="s">
        <v>1713</v>
      </c>
      <c r="C44" s="69" t="s">
        <v>1714</v>
      </c>
      <c r="D44" s="69" t="s">
        <v>1715</v>
      </c>
      <c r="F44" s="69">
        <v>9.852048319E9</v>
      </c>
      <c r="G44" s="71" t="s">
        <v>1716</v>
      </c>
    </row>
    <row r="45">
      <c r="A45" s="10">
        <v>44.0</v>
      </c>
      <c r="B45" s="10" t="s">
        <v>1717</v>
      </c>
      <c r="C45" s="69" t="s">
        <v>1718</v>
      </c>
      <c r="D45" s="69" t="s">
        <v>1574</v>
      </c>
      <c r="F45" s="69">
        <v>9.801024216E9</v>
      </c>
      <c r="G45" s="29" t="s">
        <v>1719</v>
      </c>
      <c r="H45" s="75" t="s">
        <v>1720</v>
      </c>
    </row>
    <row r="46">
      <c r="A46" s="10">
        <v>45.0</v>
      </c>
      <c r="B46" s="10" t="s">
        <v>1721</v>
      </c>
      <c r="C46" s="69" t="s">
        <v>1722</v>
      </c>
      <c r="D46" s="69" t="s">
        <v>23</v>
      </c>
      <c r="F46" s="69">
        <v>9.85202602E9</v>
      </c>
      <c r="G46" s="71" t="s">
        <v>1723</v>
      </c>
    </row>
    <row r="47">
      <c r="A47" s="10">
        <v>46.0</v>
      </c>
      <c r="B47" s="10" t="s">
        <v>1724</v>
      </c>
      <c r="C47" s="69" t="s">
        <v>1725</v>
      </c>
      <c r="D47" s="69" t="s">
        <v>23</v>
      </c>
      <c r="E47" s="72">
        <v>9.852020028E9</v>
      </c>
      <c r="F47" s="1">
        <v>9.852031592E9</v>
      </c>
      <c r="G47" s="71" t="s">
        <v>1726</v>
      </c>
    </row>
    <row r="48">
      <c r="A48" s="10">
        <v>47.0</v>
      </c>
      <c r="B48" s="10" t="s">
        <v>1727</v>
      </c>
      <c r="C48" s="69" t="s">
        <v>1728</v>
      </c>
      <c r="D48" s="69" t="s">
        <v>1729</v>
      </c>
      <c r="F48" s="69">
        <v>9.852021516E9</v>
      </c>
      <c r="G48" s="71" t="s">
        <v>1730</v>
      </c>
    </row>
    <row r="49">
      <c r="A49" s="10">
        <v>48.0</v>
      </c>
      <c r="B49" s="10" t="s">
        <v>1731</v>
      </c>
      <c r="C49" s="69" t="s">
        <v>1732</v>
      </c>
      <c r="D49" s="69" t="s">
        <v>23</v>
      </c>
      <c r="F49" s="69">
        <v>9.8520223E9</v>
      </c>
      <c r="G49" s="10" t="s">
        <v>1733</v>
      </c>
    </row>
    <row r="50">
      <c r="A50" s="10">
        <v>49.0</v>
      </c>
      <c r="B50" s="10" t="s">
        <v>1734</v>
      </c>
      <c r="C50" s="69" t="s">
        <v>1735</v>
      </c>
      <c r="D50" s="69" t="s">
        <v>1633</v>
      </c>
      <c r="F50" s="69">
        <v>9.852022638E9</v>
      </c>
      <c r="G50" s="71" t="s">
        <v>1736</v>
      </c>
    </row>
    <row r="51">
      <c r="A51" s="10">
        <v>50.0</v>
      </c>
      <c r="B51" s="10" t="s">
        <v>1737</v>
      </c>
      <c r="C51" s="69" t="s">
        <v>1738</v>
      </c>
      <c r="D51" s="69" t="s">
        <v>1633</v>
      </c>
      <c r="F51" s="69">
        <v>9.852022638E9</v>
      </c>
      <c r="G51" s="71" t="s">
        <v>1736</v>
      </c>
    </row>
    <row r="52">
      <c r="A52" s="10">
        <v>51.0</v>
      </c>
      <c r="B52" s="10" t="s">
        <v>1739</v>
      </c>
      <c r="C52" s="69" t="s">
        <v>1740</v>
      </c>
      <c r="D52" s="69" t="s">
        <v>1637</v>
      </c>
      <c r="F52" s="69">
        <v>9.801001706E9</v>
      </c>
      <c r="G52" s="71" t="s">
        <v>1719</v>
      </c>
    </row>
    <row r="53">
      <c r="A53" s="10">
        <v>52.0</v>
      </c>
      <c r="B53" s="10" t="s">
        <v>1741</v>
      </c>
      <c r="C53" s="69" t="s">
        <v>1742</v>
      </c>
      <c r="D53" s="69" t="s">
        <v>23</v>
      </c>
      <c r="F53" s="69">
        <v>9.852022638E9</v>
      </c>
      <c r="G53" s="71" t="s">
        <v>1736</v>
      </c>
    </row>
    <row r="54">
      <c r="A54" s="10">
        <v>53.0</v>
      </c>
      <c r="B54" s="10" t="s">
        <v>1743</v>
      </c>
      <c r="C54" s="69" t="s">
        <v>1744</v>
      </c>
      <c r="D54" s="69" t="s">
        <v>1598</v>
      </c>
      <c r="F54" s="69">
        <v>9.801001706E9</v>
      </c>
      <c r="G54" s="71" t="s">
        <v>1736</v>
      </c>
    </row>
    <row r="55">
      <c r="A55" s="10">
        <v>54.0</v>
      </c>
      <c r="B55" s="10" t="s">
        <v>1745</v>
      </c>
      <c r="C55" s="69" t="s">
        <v>1746</v>
      </c>
      <c r="D55" s="69" t="s">
        <v>1598</v>
      </c>
      <c r="E55" s="69" t="s">
        <v>1747</v>
      </c>
      <c r="G55" s="77" t="s">
        <v>1748</v>
      </c>
      <c r="H55" s="78" t="s">
        <v>1749</v>
      </c>
    </row>
    <row r="56">
      <c r="A56" s="10">
        <v>55.0</v>
      </c>
      <c r="B56" s="10" t="s">
        <v>1750</v>
      </c>
      <c r="C56" s="69" t="s">
        <v>1751</v>
      </c>
      <c r="D56" s="69" t="s">
        <v>1752</v>
      </c>
      <c r="E56" s="72" t="s">
        <v>1753</v>
      </c>
      <c r="F56" s="1">
        <v>9.852020321E9</v>
      </c>
      <c r="G56" s="71" t="s">
        <v>1754</v>
      </c>
    </row>
    <row r="57">
      <c r="A57" s="10">
        <v>56.0</v>
      </c>
      <c r="B57" s="10" t="s">
        <v>1755</v>
      </c>
      <c r="C57" s="69" t="s">
        <v>1756</v>
      </c>
      <c r="D57" s="69" t="s">
        <v>1602</v>
      </c>
      <c r="E57" s="69">
        <v>9.802020077E9</v>
      </c>
      <c r="G57" s="77" t="s">
        <v>1757</v>
      </c>
      <c r="H57" s="78" t="s">
        <v>1758</v>
      </c>
    </row>
    <row r="58">
      <c r="A58" s="10">
        <v>57.0</v>
      </c>
      <c r="B58" s="10" t="s">
        <v>1759</v>
      </c>
      <c r="C58" s="69" t="s">
        <v>1760</v>
      </c>
      <c r="D58" s="69" t="s">
        <v>1761</v>
      </c>
      <c r="E58" s="69">
        <v>9.802020077E9</v>
      </c>
      <c r="G58" s="11" t="s">
        <v>1762</v>
      </c>
      <c r="H58" s="78" t="s">
        <v>1758</v>
      </c>
    </row>
    <row r="59">
      <c r="A59" s="10">
        <v>58.0</v>
      </c>
      <c r="B59" s="10" t="s">
        <v>1763</v>
      </c>
      <c r="C59" s="69" t="s">
        <v>1756</v>
      </c>
      <c r="D59" s="69" t="s">
        <v>1764</v>
      </c>
      <c r="E59" s="69">
        <v>9.802020077E9</v>
      </c>
      <c r="G59" s="77" t="s">
        <v>1765</v>
      </c>
      <c r="H59" s="78" t="s">
        <v>1758</v>
      </c>
    </row>
    <row r="60">
      <c r="A60" s="10">
        <v>59.0</v>
      </c>
      <c r="B60" s="10" t="s">
        <v>1766</v>
      </c>
      <c r="C60" s="69" t="s">
        <v>1767</v>
      </c>
      <c r="D60" s="69" t="s">
        <v>1629</v>
      </c>
      <c r="E60" s="72">
        <v>9.802721816E9</v>
      </c>
      <c r="F60" s="1">
        <v>9.802726167E9</v>
      </c>
      <c r="G60" s="71" t="s">
        <v>1768</v>
      </c>
    </row>
    <row r="61">
      <c r="A61" s="10">
        <v>60.0</v>
      </c>
      <c r="B61" s="10" t="s">
        <v>1769</v>
      </c>
      <c r="C61" s="70" t="s">
        <v>1770</v>
      </c>
      <c r="D61" s="69" t="s">
        <v>1574</v>
      </c>
      <c r="E61" s="69">
        <v>9.801024216E9</v>
      </c>
      <c r="G61" s="11" t="s">
        <v>1719</v>
      </c>
    </row>
    <row r="62">
      <c r="A62" s="10">
        <v>61.0</v>
      </c>
      <c r="B62" s="10" t="s">
        <v>1771</v>
      </c>
      <c r="C62" s="69" t="s">
        <v>1772</v>
      </c>
      <c r="D62" s="69" t="s">
        <v>1773</v>
      </c>
      <c r="E62" s="72">
        <v>9.852023574E9</v>
      </c>
      <c r="F62" s="1">
        <v>9.851131915E9</v>
      </c>
      <c r="G62" s="71" t="s">
        <v>1774</v>
      </c>
    </row>
    <row r="63">
      <c r="A63" s="10">
        <v>62.0</v>
      </c>
      <c r="B63" s="10" t="s">
        <v>1775</v>
      </c>
      <c r="C63" s="69" t="s">
        <v>1776</v>
      </c>
      <c r="D63" s="69" t="s">
        <v>23</v>
      </c>
      <c r="E63" s="69">
        <v>9.802791547E9</v>
      </c>
      <c r="G63" s="71" t="s">
        <v>1777</v>
      </c>
    </row>
    <row r="64">
      <c r="A64" s="10">
        <v>63.0</v>
      </c>
      <c r="B64" s="10" t="s">
        <v>1778</v>
      </c>
      <c r="C64" s="69" t="s">
        <v>1779</v>
      </c>
      <c r="D64" s="69" t="s">
        <v>23</v>
      </c>
      <c r="E64" s="69">
        <v>9.81909557E9</v>
      </c>
      <c r="G64" s="71" t="s">
        <v>1780</v>
      </c>
    </row>
    <row r="65">
      <c r="A65" s="10">
        <v>64.0</v>
      </c>
      <c r="B65" s="10" t="s">
        <v>1781</v>
      </c>
      <c r="C65" s="69" t="s">
        <v>1776</v>
      </c>
      <c r="D65" s="69" t="s">
        <v>23</v>
      </c>
      <c r="E65" s="69">
        <v>9.802791547E9</v>
      </c>
      <c r="G65" s="71" t="s">
        <v>1780</v>
      </c>
    </row>
    <row r="66">
      <c r="A66" s="10">
        <v>65.0</v>
      </c>
      <c r="B66" s="10" t="s">
        <v>1782</v>
      </c>
      <c r="C66" s="69" t="s">
        <v>1783</v>
      </c>
      <c r="D66" s="69" t="s">
        <v>1784</v>
      </c>
      <c r="E66" s="72">
        <v>9.802722923E9</v>
      </c>
      <c r="F66" s="1">
        <v>9.802030583E9</v>
      </c>
      <c r="G66" s="71" t="s">
        <v>1785</v>
      </c>
    </row>
    <row r="67">
      <c r="A67" s="10">
        <v>66.0</v>
      </c>
      <c r="B67" s="10" t="s">
        <v>1786</v>
      </c>
      <c r="C67" s="69" t="s">
        <v>1787</v>
      </c>
      <c r="D67" s="69" t="s">
        <v>23</v>
      </c>
      <c r="E67" s="69">
        <v>9.8020202E9</v>
      </c>
      <c r="G67" s="71" t="s">
        <v>1788</v>
      </c>
    </row>
    <row r="68">
      <c r="A68" s="10">
        <v>67.0</v>
      </c>
      <c r="B68" s="10" t="s">
        <v>1789</v>
      </c>
      <c r="C68" s="69" t="s">
        <v>1790</v>
      </c>
      <c r="D68" s="69" t="s">
        <v>1629</v>
      </c>
      <c r="E68" s="69">
        <v>9.852020013E9</v>
      </c>
      <c r="G68" s="71" t="s">
        <v>1791</v>
      </c>
    </row>
    <row r="69">
      <c r="A69" s="10">
        <v>68.0</v>
      </c>
      <c r="B69" s="10" t="s">
        <v>1792</v>
      </c>
      <c r="C69" s="69" t="s">
        <v>1793</v>
      </c>
      <c r="D69" s="69" t="s">
        <v>1633</v>
      </c>
      <c r="E69" s="72">
        <v>9.852022E9</v>
      </c>
      <c r="F69" s="1">
        <v>9.852020101E9</v>
      </c>
      <c r="G69" s="77" t="s">
        <v>1794</v>
      </c>
      <c r="H69" s="78" t="s">
        <v>1795</v>
      </c>
    </row>
    <row r="70">
      <c r="A70" s="10">
        <v>69.0</v>
      </c>
      <c r="B70" s="10" t="s">
        <v>1796</v>
      </c>
      <c r="C70" s="69" t="s">
        <v>1797</v>
      </c>
      <c r="D70" s="69" t="s">
        <v>1633</v>
      </c>
      <c r="E70" s="72">
        <v>9.852020101E9</v>
      </c>
      <c r="F70" s="1">
        <v>9.852022E9</v>
      </c>
      <c r="G70" s="71" t="s">
        <v>1798</v>
      </c>
    </row>
    <row r="71">
      <c r="A71" s="10">
        <v>70.0</v>
      </c>
      <c r="B71" s="10" t="s">
        <v>1799</v>
      </c>
      <c r="C71" s="69" t="s">
        <v>1793</v>
      </c>
      <c r="D71" s="69" t="s">
        <v>1633</v>
      </c>
      <c r="E71" s="70">
        <v>9.852020101E9</v>
      </c>
      <c r="F71" s="29">
        <v>9.852022E9</v>
      </c>
      <c r="G71" s="77" t="s">
        <v>1794</v>
      </c>
      <c r="H71" s="78" t="s">
        <v>1795</v>
      </c>
    </row>
    <row r="72">
      <c r="A72" s="10">
        <v>71.0</v>
      </c>
      <c r="B72" s="10" t="s">
        <v>1800</v>
      </c>
      <c r="C72" s="69" t="s">
        <v>1793</v>
      </c>
      <c r="D72" s="69" t="s">
        <v>1633</v>
      </c>
      <c r="E72" s="70">
        <v>9.852020101E9</v>
      </c>
      <c r="F72" s="29">
        <v>9.852022E9</v>
      </c>
      <c r="G72" s="77" t="s">
        <v>1794</v>
      </c>
      <c r="H72" s="78" t="s">
        <v>1795</v>
      </c>
    </row>
    <row r="73">
      <c r="A73" s="10">
        <v>72.0</v>
      </c>
      <c r="B73" s="10" t="s">
        <v>1801</v>
      </c>
      <c r="C73" s="69" t="s">
        <v>1802</v>
      </c>
      <c r="D73" s="69" t="s">
        <v>23</v>
      </c>
      <c r="E73" s="72">
        <v>9.852021411E9</v>
      </c>
      <c r="F73" s="1">
        <v>9.842046029E9</v>
      </c>
      <c r="G73" s="77" t="s">
        <v>1803</v>
      </c>
      <c r="H73" s="78" t="s">
        <v>1804</v>
      </c>
    </row>
    <row r="74">
      <c r="A74" s="10">
        <v>73.0</v>
      </c>
      <c r="B74" s="10" t="s">
        <v>1805</v>
      </c>
      <c r="C74" s="69" t="s">
        <v>1806</v>
      </c>
      <c r="D74" s="69" t="s">
        <v>1807</v>
      </c>
      <c r="E74" s="69">
        <v>9.852022171E9</v>
      </c>
      <c r="G74" s="71" t="s">
        <v>1808</v>
      </c>
    </row>
    <row r="75">
      <c r="A75" s="10">
        <v>74.0</v>
      </c>
      <c r="B75" s="10" t="s">
        <v>1809</v>
      </c>
      <c r="C75" s="69" t="s">
        <v>1810</v>
      </c>
      <c r="D75" s="69" t="s">
        <v>1811</v>
      </c>
      <c r="E75" s="69">
        <v>9.852022171E9</v>
      </c>
      <c r="G75" s="77" t="s">
        <v>1812</v>
      </c>
      <c r="H75" s="78" t="s">
        <v>1813</v>
      </c>
    </row>
    <row r="76">
      <c r="A76" s="10">
        <v>75.0</v>
      </c>
      <c r="B76" s="10" t="s">
        <v>1814</v>
      </c>
      <c r="C76" s="69" t="s">
        <v>1815</v>
      </c>
      <c r="D76" s="69" t="s">
        <v>1657</v>
      </c>
      <c r="E76" s="69">
        <v>9.852022171E9</v>
      </c>
      <c r="G76" s="77" t="s">
        <v>1812</v>
      </c>
      <c r="H76" s="78" t="s">
        <v>1813</v>
      </c>
    </row>
    <row r="77">
      <c r="A77" s="10">
        <v>76.0</v>
      </c>
      <c r="B77" s="10" t="s">
        <v>1816</v>
      </c>
      <c r="C77" s="69" t="s">
        <v>1815</v>
      </c>
      <c r="D77" s="69" t="s">
        <v>1817</v>
      </c>
      <c r="E77" s="69">
        <v>9.852022171E9</v>
      </c>
      <c r="G77" s="77" t="s">
        <v>1812</v>
      </c>
      <c r="H77" s="78" t="s">
        <v>1813</v>
      </c>
    </row>
    <row r="78">
      <c r="A78" s="10">
        <v>77.0</v>
      </c>
      <c r="B78" s="10" t="s">
        <v>1818</v>
      </c>
      <c r="C78" s="69" t="s">
        <v>1815</v>
      </c>
      <c r="D78" s="69" t="s">
        <v>1817</v>
      </c>
      <c r="E78" s="69">
        <v>9.852022171E9</v>
      </c>
      <c r="G78" s="77" t="s">
        <v>1812</v>
      </c>
      <c r="H78" s="78" t="s">
        <v>1813</v>
      </c>
    </row>
    <row r="79">
      <c r="A79" s="10">
        <v>78.0</v>
      </c>
      <c r="B79" s="10" t="s">
        <v>1819</v>
      </c>
      <c r="C79" s="69" t="s">
        <v>1815</v>
      </c>
      <c r="D79" s="69" t="s">
        <v>1817</v>
      </c>
      <c r="E79" s="69">
        <v>9.852022171E9</v>
      </c>
      <c r="G79" s="77" t="s">
        <v>1812</v>
      </c>
      <c r="H79" s="78" t="s">
        <v>1813</v>
      </c>
    </row>
    <row r="80">
      <c r="A80" s="10">
        <v>79.0</v>
      </c>
      <c r="B80" s="10" t="s">
        <v>1820</v>
      </c>
      <c r="C80" s="69" t="s">
        <v>1815</v>
      </c>
      <c r="D80" s="69" t="s">
        <v>1817</v>
      </c>
      <c r="E80" s="69">
        <v>9.852022171E9</v>
      </c>
      <c r="G80" s="77" t="s">
        <v>1812</v>
      </c>
      <c r="H80" s="78" t="s">
        <v>1813</v>
      </c>
    </row>
    <row r="81">
      <c r="A81" s="10">
        <v>80.0</v>
      </c>
      <c r="B81" s="10" t="s">
        <v>1821</v>
      </c>
      <c r="C81" s="69" t="s">
        <v>1815</v>
      </c>
      <c r="D81" s="69" t="s">
        <v>1817</v>
      </c>
      <c r="E81" s="69">
        <v>9.852022171E9</v>
      </c>
      <c r="G81" s="77" t="s">
        <v>1812</v>
      </c>
      <c r="H81" s="78" t="s">
        <v>1813</v>
      </c>
    </row>
    <row r="82">
      <c r="A82" s="10">
        <v>81.0</v>
      </c>
      <c r="B82" s="10" t="s">
        <v>1822</v>
      </c>
      <c r="C82" s="69" t="s">
        <v>1815</v>
      </c>
      <c r="D82" s="69" t="s">
        <v>1629</v>
      </c>
      <c r="E82" s="69">
        <v>9.852022171E9</v>
      </c>
      <c r="G82" s="77" t="s">
        <v>1812</v>
      </c>
      <c r="H82" s="78" t="s">
        <v>1813</v>
      </c>
    </row>
    <row r="83">
      <c r="A83" s="10">
        <v>82.0</v>
      </c>
      <c r="B83" s="10" t="s">
        <v>1823</v>
      </c>
      <c r="C83" s="69" t="s">
        <v>1824</v>
      </c>
      <c r="D83" s="69" t="s">
        <v>1583</v>
      </c>
      <c r="E83" s="72">
        <v>9.852020239E9</v>
      </c>
      <c r="F83" s="1">
        <v>9.851135339E9</v>
      </c>
      <c r="G83" s="71" t="s">
        <v>1825</v>
      </c>
    </row>
    <row r="84">
      <c r="A84" s="10">
        <v>83.0</v>
      </c>
      <c r="B84" s="10" t="s">
        <v>1826</v>
      </c>
      <c r="C84" s="69" t="s">
        <v>1827</v>
      </c>
      <c r="D84" s="69" t="s">
        <v>1828</v>
      </c>
      <c r="E84" s="72">
        <v>9.852020026E9</v>
      </c>
      <c r="F84" s="1">
        <v>9.852046879E9</v>
      </c>
      <c r="G84" s="71" t="s">
        <v>1829</v>
      </c>
    </row>
    <row r="85">
      <c r="A85" s="10">
        <v>84.0</v>
      </c>
      <c r="B85" s="10" t="s">
        <v>1830</v>
      </c>
      <c r="C85" s="69" t="s">
        <v>1827</v>
      </c>
      <c r="D85" s="69" t="s">
        <v>1586</v>
      </c>
      <c r="E85" s="72">
        <v>9.852020026E9</v>
      </c>
      <c r="F85" s="1">
        <v>9.852046879E9</v>
      </c>
      <c r="G85" s="71" t="s">
        <v>1831</v>
      </c>
    </row>
    <row r="86">
      <c r="A86" s="10">
        <v>85.0</v>
      </c>
      <c r="B86" s="10" t="s">
        <v>1832</v>
      </c>
      <c r="C86" s="69" t="s">
        <v>1827</v>
      </c>
      <c r="D86" s="69" t="s">
        <v>1833</v>
      </c>
      <c r="E86" s="69" t="s">
        <v>1834</v>
      </c>
      <c r="G86" s="71" t="s">
        <v>1835</v>
      </c>
    </row>
    <row r="87">
      <c r="A87" s="10">
        <v>86.0</v>
      </c>
      <c r="B87" s="10" t="s">
        <v>1836</v>
      </c>
      <c r="C87" s="69" t="s">
        <v>1837</v>
      </c>
      <c r="D87" s="69" t="s">
        <v>23</v>
      </c>
      <c r="E87" s="72" t="s">
        <v>1838</v>
      </c>
      <c r="F87" s="1">
        <v>9.852028026E9</v>
      </c>
      <c r="G87" s="71" t="s">
        <v>1839</v>
      </c>
    </row>
    <row r="88">
      <c r="A88" s="10">
        <v>87.0</v>
      </c>
      <c r="B88" s="10" t="s">
        <v>1840</v>
      </c>
      <c r="C88" s="69" t="s">
        <v>1841</v>
      </c>
      <c r="D88" s="69" t="s">
        <v>1842</v>
      </c>
      <c r="E88" s="72">
        <v>9.814381982E9</v>
      </c>
      <c r="F88" s="1">
        <v>9.852026775E9</v>
      </c>
      <c r="G88" s="71" t="s">
        <v>1843</v>
      </c>
    </row>
    <row r="89">
      <c r="A89" s="10">
        <v>88.0</v>
      </c>
      <c r="B89" s="10" t="s">
        <v>1844</v>
      </c>
      <c r="C89" s="69" t="s">
        <v>1845</v>
      </c>
      <c r="D89" s="69" t="s">
        <v>1629</v>
      </c>
      <c r="E89" s="69">
        <v>9.852022501E9</v>
      </c>
      <c r="G89" s="71" t="s">
        <v>1846</v>
      </c>
    </row>
    <row r="90">
      <c r="A90" s="10">
        <v>89.0</v>
      </c>
      <c r="B90" s="10" t="s">
        <v>1847</v>
      </c>
      <c r="C90" s="69" t="s">
        <v>1848</v>
      </c>
      <c r="D90" s="69" t="s">
        <v>23</v>
      </c>
      <c r="E90" s="69">
        <v>9.852022501E9</v>
      </c>
      <c r="G90" s="71" t="s">
        <v>1846</v>
      </c>
    </row>
    <row r="91">
      <c r="A91" s="10">
        <v>90.0</v>
      </c>
      <c r="B91" s="10" t="s">
        <v>1849</v>
      </c>
      <c r="C91" s="69" t="s">
        <v>1850</v>
      </c>
      <c r="D91" s="69" t="s">
        <v>1851</v>
      </c>
      <c r="E91" s="72" t="s">
        <v>214</v>
      </c>
      <c r="F91" s="1">
        <v>9.852022201E9</v>
      </c>
      <c r="G91" s="71" t="s">
        <v>1852</v>
      </c>
    </row>
    <row r="92">
      <c r="A92" s="10">
        <v>91.0</v>
      </c>
      <c r="B92" s="10" t="s">
        <v>1853</v>
      </c>
      <c r="C92" s="69" t="s">
        <v>1854</v>
      </c>
      <c r="D92" s="69" t="s">
        <v>1586</v>
      </c>
      <c r="E92" s="69">
        <v>9.80155161E8</v>
      </c>
      <c r="G92" s="71" t="s">
        <v>1855</v>
      </c>
    </row>
    <row r="93">
      <c r="A93" s="10">
        <v>92.0</v>
      </c>
      <c r="B93" s="10" t="s">
        <v>1856</v>
      </c>
      <c r="C93" s="69" t="s">
        <v>1857</v>
      </c>
      <c r="D93" s="69" t="s">
        <v>1586</v>
      </c>
      <c r="E93" s="69">
        <v>9.85202899E9</v>
      </c>
      <c r="G93" s="71" t="s">
        <v>1855</v>
      </c>
    </row>
    <row r="94">
      <c r="A94" s="10">
        <v>93.0</v>
      </c>
      <c r="B94" s="10" t="s">
        <v>1858</v>
      </c>
      <c r="C94" s="69" t="s">
        <v>1859</v>
      </c>
      <c r="D94" s="69" t="s">
        <v>1598</v>
      </c>
      <c r="E94" s="69"/>
    </row>
    <row r="95">
      <c r="A95" s="10">
        <v>94.0</v>
      </c>
      <c r="B95" s="10" t="s">
        <v>1860</v>
      </c>
      <c r="C95" s="69" t="s">
        <v>1861</v>
      </c>
      <c r="D95" s="69" t="s">
        <v>93</v>
      </c>
      <c r="E95" s="72">
        <v>9.842349812E9</v>
      </c>
      <c r="F95" s="1">
        <v>9.852040019E9</v>
      </c>
      <c r="G95" s="71" t="s">
        <v>1862</v>
      </c>
    </row>
    <row r="96">
      <c r="A96" s="10">
        <v>95.0</v>
      </c>
      <c r="B96" s="10" t="s">
        <v>1863</v>
      </c>
      <c r="C96" s="69" t="s">
        <v>1861</v>
      </c>
      <c r="D96" s="69" t="s">
        <v>93</v>
      </c>
      <c r="E96" s="72">
        <v>9.842349812E9</v>
      </c>
      <c r="F96" s="1">
        <v>9.852040019E9</v>
      </c>
      <c r="G96" s="71" t="s">
        <v>1862</v>
      </c>
    </row>
    <row r="97">
      <c r="A97" s="10">
        <v>96.0</v>
      </c>
      <c r="B97" s="10" t="s">
        <v>1864</v>
      </c>
      <c r="C97" s="69" t="s">
        <v>1865</v>
      </c>
      <c r="D97" s="69" t="s">
        <v>93</v>
      </c>
      <c r="E97" s="69">
        <v>9.842024441E9</v>
      </c>
      <c r="G97" s="71" t="s">
        <v>1866</v>
      </c>
    </row>
    <row r="98">
      <c r="A98" s="10">
        <v>97.0</v>
      </c>
      <c r="B98" s="10" t="s">
        <v>1867</v>
      </c>
      <c r="C98" s="69" t="s">
        <v>1868</v>
      </c>
      <c r="D98" s="69" t="s">
        <v>93</v>
      </c>
      <c r="E98" s="69">
        <v>9.842251218E9</v>
      </c>
    </row>
    <row r="99">
      <c r="A99" s="10">
        <v>98.0</v>
      </c>
      <c r="B99" s="10" t="s">
        <v>1869</v>
      </c>
      <c r="C99" s="69" t="s">
        <v>1870</v>
      </c>
      <c r="D99" s="69" t="s">
        <v>93</v>
      </c>
      <c r="E99" s="69">
        <v>9.852028206E9</v>
      </c>
    </row>
    <row r="100">
      <c r="A100" s="10">
        <v>99.0</v>
      </c>
      <c r="B100" s="10" t="s">
        <v>1871</v>
      </c>
      <c r="C100" s="69" t="s">
        <v>1872</v>
      </c>
      <c r="D100" s="69" t="s">
        <v>23</v>
      </c>
      <c r="E100" s="69">
        <v>9.852021941E9</v>
      </c>
      <c r="G100" s="71" t="s">
        <v>1873</v>
      </c>
    </row>
    <row r="101">
      <c r="A101" s="10">
        <v>100.0</v>
      </c>
      <c r="B101" s="10" t="s">
        <v>1874</v>
      </c>
      <c r="C101" s="69" t="s">
        <v>1875</v>
      </c>
      <c r="D101" s="69" t="s">
        <v>77</v>
      </c>
      <c r="E101" s="69">
        <v>9.851025976E9</v>
      </c>
      <c r="G101" s="71" t="s">
        <v>1876</v>
      </c>
    </row>
    <row r="102">
      <c r="A102" s="10">
        <v>101.0</v>
      </c>
      <c r="B102" s="10" t="s">
        <v>1877</v>
      </c>
      <c r="C102" s="69" t="s">
        <v>1878</v>
      </c>
      <c r="D102" s="69" t="s">
        <v>1879</v>
      </c>
      <c r="E102" s="69">
        <v>9.852027421E9</v>
      </c>
    </row>
    <row r="103">
      <c r="A103" s="10">
        <v>102.0</v>
      </c>
      <c r="B103" s="10" t="s">
        <v>1880</v>
      </c>
      <c r="C103" s="69" t="s">
        <v>1881</v>
      </c>
      <c r="D103" s="69" t="s">
        <v>93</v>
      </c>
      <c r="E103" s="69">
        <v>9.852027421E9</v>
      </c>
      <c r="G103" s="71" t="s">
        <v>1882</v>
      </c>
    </row>
    <row r="104">
      <c r="A104" s="10">
        <v>103.0</v>
      </c>
      <c r="B104" s="10" t="s">
        <v>1883</v>
      </c>
      <c r="C104" s="69" t="s">
        <v>1884</v>
      </c>
      <c r="D104" s="69" t="s">
        <v>93</v>
      </c>
      <c r="E104" s="69">
        <v>9.852049393E9</v>
      </c>
      <c r="G104" s="71" t="s">
        <v>1808</v>
      </c>
    </row>
    <row r="105">
      <c r="A105" s="10">
        <v>104.0</v>
      </c>
      <c r="B105" s="10" t="s">
        <v>1885</v>
      </c>
      <c r="C105" s="69" t="s">
        <v>1884</v>
      </c>
      <c r="D105" s="69" t="s">
        <v>93</v>
      </c>
      <c r="E105" s="69">
        <v>9.852049393E9</v>
      </c>
      <c r="G105" s="71" t="s">
        <v>1808</v>
      </c>
    </row>
    <row r="106">
      <c r="A106" s="10">
        <v>105.0</v>
      </c>
      <c r="B106" s="10" t="s">
        <v>351</v>
      </c>
      <c r="C106" s="69" t="s">
        <v>1884</v>
      </c>
      <c r="D106" s="69" t="s">
        <v>93</v>
      </c>
      <c r="E106" s="69">
        <v>9.852049393E9</v>
      </c>
    </row>
    <row r="107">
      <c r="A107" s="10">
        <v>106.0</v>
      </c>
      <c r="B107" s="10" t="s">
        <v>1886</v>
      </c>
      <c r="C107" s="69" t="s">
        <v>1884</v>
      </c>
      <c r="D107" s="69" t="s">
        <v>93</v>
      </c>
      <c r="E107" s="69">
        <v>9.852049393E9</v>
      </c>
      <c r="G107" s="71" t="s">
        <v>1808</v>
      </c>
    </row>
    <row r="108">
      <c r="A108" s="10">
        <v>107.0</v>
      </c>
      <c r="B108" s="10" t="s">
        <v>1887</v>
      </c>
      <c r="C108" s="69" t="s">
        <v>1888</v>
      </c>
      <c r="D108" s="69" t="s">
        <v>23</v>
      </c>
      <c r="E108" s="69">
        <v>9.842131828E9</v>
      </c>
    </row>
    <row r="109">
      <c r="A109" s="10">
        <v>108.0</v>
      </c>
      <c r="B109" s="10" t="s">
        <v>1889</v>
      </c>
      <c r="C109" s="69" t="s">
        <v>1890</v>
      </c>
      <c r="D109" s="69" t="s">
        <v>93</v>
      </c>
      <c r="E109" s="69">
        <v>9.852021677E9</v>
      </c>
    </row>
    <row r="110">
      <c r="A110" s="10">
        <v>109.0</v>
      </c>
      <c r="B110" s="10" t="s">
        <v>1891</v>
      </c>
      <c r="C110" s="69" t="s">
        <v>1892</v>
      </c>
      <c r="D110" s="69" t="s">
        <v>93</v>
      </c>
      <c r="E110" s="72">
        <v>9.852021786E9</v>
      </c>
      <c r="F110" s="1">
        <v>9.852020073E9</v>
      </c>
    </row>
    <row r="111">
      <c r="A111" s="10">
        <v>110.0</v>
      </c>
      <c r="B111" s="10" t="s">
        <v>1893</v>
      </c>
      <c r="C111" s="69" t="s">
        <v>1894</v>
      </c>
      <c r="D111" s="69" t="s">
        <v>1879</v>
      </c>
      <c r="E111" s="72">
        <v>9.8520479557E10</v>
      </c>
      <c r="F111" s="1">
        <v>9.852027436E9</v>
      </c>
    </row>
    <row r="112">
      <c r="A112" s="10">
        <v>111.0</v>
      </c>
      <c r="B112" s="10" t="s">
        <v>1895</v>
      </c>
      <c r="C112" s="69" t="s">
        <v>1896</v>
      </c>
      <c r="D112" s="69" t="s">
        <v>93</v>
      </c>
      <c r="E112" s="69">
        <v>9.852055327E9</v>
      </c>
      <c r="G112" s="71" t="s">
        <v>1897</v>
      </c>
    </row>
    <row r="113">
      <c r="A113" s="10">
        <v>112.0</v>
      </c>
      <c r="B113" s="10" t="s">
        <v>1898</v>
      </c>
      <c r="C113" s="69" t="s">
        <v>1899</v>
      </c>
      <c r="D113" s="69" t="s">
        <v>93</v>
      </c>
      <c r="E113" s="69"/>
    </row>
    <row r="114">
      <c r="A114" s="10">
        <v>113.0</v>
      </c>
      <c r="B114" s="10" t="s">
        <v>1900</v>
      </c>
      <c r="C114" s="69" t="s">
        <v>1901</v>
      </c>
      <c r="D114" s="69" t="s">
        <v>1879</v>
      </c>
      <c r="E114" s="69">
        <v>9.851002722E9</v>
      </c>
      <c r="G114" s="71" t="s">
        <v>1902</v>
      </c>
    </row>
    <row r="115">
      <c r="A115" s="10">
        <v>114.0</v>
      </c>
      <c r="B115" s="10" t="s">
        <v>1903</v>
      </c>
      <c r="C115" s="69" t="s">
        <v>1904</v>
      </c>
      <c r="D115" s="69" t="s">
        <v>1905</v>
      </c>
      <c r="E115" s="72">
        <v>9.855067306E9</v>
      </c>
      <c r="F115" s="1">
        <v>9.856032217E9</v>
      </c>
      <c r="G115" s="71" t="s">
        <v>1906</v>
      </c>
    </row>
    <row r="116">
      <c r="A116" s="10">
        <v>115.0</v>
      </c>
      <c r="B116" s="10" t="s">
        <v>1907</v>
      </c>
      <c r="C116" s="69" t="s">
        <v>1908</v>
      </c>
      <c r="D116" s="69" t="s">
        <v>1909</v>
      </c>
      <c r="E116" s="69">
        <v>9.852049393E9</v>
      </c>
      <c r="G116" s="71" t="s">
        <v>1808</v>
      </c>
    </row>
    <row r="117">
      <c r="A117" s="10">
        <v>116.0</v>
      </c>
      <c r="B117" s="10" t="s">
        <v>1910</v>
      </c>
      <c r="C117" s="69" t="s">
        <v>1911</v>
      </c>
      <c r="D117" s="69" t="s">
        <v>1598</v>
      </c>
      <c r="E117" s="69">
        <v>9.84202373E9</v>
      </c>
      <c r="G117" s="71" t="s">
        <v>1912</v>
      </c>
    </row>
    <row r="118">
      <c r="A118" s="10">
        <v>117.0</v>
      </c>
      <c r="B118" s="10" t="s">
        <v>1913</v>
      </c>
      <c r="C118" s="69" t="s">
        <v>1914</v>
      </c>
      <c r="D118" s="69" t="s">
        <v>23</v>
      </c>
      <c r="E118" s="72">
        <v>9.852020027E9</v>
      </c>
      <c r="G118" s="71" t="s">
        <v>1915</v>
      </c>
    </row>
    <row r="119">
      <c r="A119" s="10">
        <v>118.0</v>
      </c>
      <c r="B119" s="10" t="s">
        <v>1916</v>
      </c>
      <c r="C119" s="69" t="s">
        <v>1917</v>
      </c>
      <c r="D119" s="69" t="s">
        <v>23</v>
      </c>
      <c r="E119" s="69">
        <v>9.852022596E9</v>
      </c>
      <c r="F119" s="1">
        <v>9.852020071E9</v>
      </c>
      <c r="G119" s="71" t="s">
        <v>1918</v>
      </c>
    </row>
    <row r="120">
      <c r="A120" s="10">
        <v>119.0</v>
      </c>
      <c r="B120" s="10" t="s">
        <v>1919</v>
      </c>
      <c r="C120" s="69" t="s">
        <v>1920</v>
      </c>
      <c r="D120" s="69" t="s">
        <v>23</v>
      </c>
      <c r="E120" s="69">
        <v>9.852033008E9</v>
      </c>
      <c r="G120" s="11" t="s">
        <v>1921</v>
      </c>
      <c r="H120" s="78" t="s">
        <v>1922</v>
      </c>
    </row>
    <row r="121">
      <c r="A121" s="10">
        <v>120.0</v>
      </c>
      <c r="B121" s="10" t="s">
        <v>1923</v>
      </c>
      <c r="C121" s="69" t="s">
        <v>1924</v>
      </c>
      <c r="D121" s="69" t="s">
        <v>1925</v>
      </c>
      <c r="E121" s="69">
        <v>9.802737951E9</v>
      </c>
      <c r="G121" s="71" t="s">
        <v>1926</v>
      </c>
    </row>
    <row r="122">
      <c r="A122" s="10">
        <v>121.0</v>
      </c>
      <c r="B122" s="10" t="s">
        <v>1927</v>
      </c>
      <c r="C122" s="69" t="s">
        <v>1928</v>
      </c>
      <c r="D122" s="69" t="s">
        <v>1925</v>
      </c>
      <c r="E122" s="69">
        <v>9.852020045E9</v>
      </c>
      <c r="G122" s="71" t="s">
        <v>1929</v>
      </c>
    </row>
    <row r="123">
      <c r="A123" s="10">
        <v>122.0</v>
      </c>
      <c r="B123" s="10" t="s">
        <v>1930</v>
      </c>
      <c r="C123" s="69" t="s">
        <v>1928</v>
      </c>
      <c r="D123" s="69" t="s">
        <v>1574</v>
      </c>
      <c r="E123" s="69">
        <v>9.852020045E9</v>
      </c>
      <c r="G123" s="71" t="s">
        <v>1929</v>
      </c>
    </row>
    <row r="124">
      <c r="A124" s="10">
        <v>123.0</v>
      </c>
      <c r="B124" s="10" t="s">
        <v>1931</v>
      </c>
      <c r="C124" s="69" t="s">
        <v>1928</v>
      </c>
      <c r="D124" s="69" t="s">
        <v>1574</v>
      </c>
      <c r="E124" s="69">
        <v>9.852020045E9</v>
      </c>
      <c r="G124" s="71" t="s">
        <v>1929</v>
      </c>
    </row>
    <row r="125">
      <c r="A125" s="10">
        <v>124.0</v>
      </c>
      <c r="B125" s="10" t="s">
        <v>1932</v>
      </c>
      <c r="C125" s="69" t="s">
        <v>1928</v>
      </c>
      <c r="D125" s="69" t="s">
        <v>1933</v>
      </c>
      <c r="E125" s="69">
        <v>9.852020045E9</v>
      </c>
      <c r="G125" s="71" t="s">
        <v>1929</v>
      </c>
    </row>
    <row r="126">
      <c r="A126" s="10">
        <v>125.0</v>
      </c>
      <c r="B126" s="10" t="s">
        <v>1934</v>
      </c>
      <c r="C126" s="69" t="s">
        <v>1935</v>
      </c>
      <c r="D126" s="69" t="s">
        <v>23</v>
      </c>
      <c r="E126" s="69">
        <v>9.802700148E9</v>
      </c>
      <c r="G126" s="71" t="s">
        <v>1929</v>
      </c>
    </row>
    <row r="127">
      <c r="A127" s="10">
        <v>126.0</v>
      </c>
      <c r="B127" s="10" t="s">
        <v>1936</v>
      </c>
      <c r="C127" s="69" t="s">
        <v>1937</v>
      </c>
      <c r="D127" s="69" t="s">
        <v>1938</v>
      </c>
      <c r="E127" s="69">
        <v>9.802030434E9</v>
      </c>
      <c r="G127" s="71" t="s">
        <v>1929</v>
      </c>
    </row>
    <row r="128">
      <c r="A128" s="10">
        <v>127.0</v>
      </c>
      <c r="B128" s="10" t="s">
        <v>1939</v>
      </c>
      <c r="C128" s="69" t="s">
        <v>1928</v>
      </c>
      <c r="D128" s="69" t="s">
        <v>23</v>
      </c>
      <c r="E128" s="69">
        <v>9.852020045E9</v>
      </c>
      <c r="G128" s="71" t="s">
        <v>1929</v>
      </c>
    </row>
    <row r="129">
      <c r="A129" s="10">
        <v>128.0</v>
      </c>
      <c r="B129" s="10" t="s">
        <v>1940</v>
      </c>
      <c r="C129" s="69" t="s">
        <v>1941</v>
      </c>
      <c r="D129" s="69" t="s">
        <v>1942</v>
      </c>
      <c r="E129" s="69">
        <v>9.8015002E9</v>
      </c>
      <c r="G129" s="71" t="s">
        <v>1929</v>
      </c>
    </row>
    <row r="130">
      <c r="A130" s="10">
        <v>129.0</v>
      </c>
      <c r="B130" s="10" t="s">
        <v>1943</v>
      </c>
      <c r="C130" s="69" t="s">
        <v>1944</v>
      </c>
      <c r="D130" s="69" t="s">
        <v>1586</v>
      </c>
      <c r="E130" s="69">
        <v>9.852020047E9</v>
      </c>
      <c r="G130" s="71" t="s">
        <v>1945</v>
      </c>
    </row>
    <row r="131">
      <c r="A131" s="10">
        <v>130.0</v>
      </c>
      <c r="B131" s="10" t="s">
        <v>1946</v>
      </c>
      <c r="C131" s="69" t="s">
        <v>1947</v>
      </c>
      <c r="D131" s="69" t="s">
        <v>1578</v>
      </c>
      <c r="E131" s="69">
        <v>9.852020111E9</v>
      </c>
    </row>
    <row r="132">
      <c r="A132" s="10">
        <v>131.0</v>
      </c>
      <c r="B132" s="10" t="s">
        <v>1948</v>
      </c>
      <c r="C132" s="69" t="s">
        <v>1949</v>
      </c>
      <c r="D132" s="69" t="s">
        <v>1583</v>
      </c>
      <c r="E132" s="69">
        <v>9.852022171E9</v>
      </c>
      <c r="G132" s="11" t="s">
        <v>1950</v>
      </c>
      <c r="H132" s="78" t="s">
        <v>1951</v>
      </c>
    </row>
    <row r="133">
      <c r="A133" s="10">
        <v>132.0</v>
      </c>
      <c r="B133" s="10" t="s">
        <v>1952</v>
      </c>
      <c r="C133" s="69" t="s">
        <v>1953</v>
      </c>
      <c r="D133" s="69" t="s">
        <v>1574</v>
      </c>
      <c r="E133" s="69">
        <v>9.852020007E9</v>
      </c>
      <c r="G133" s="71" t="s">
        <v>1954</v>
      </c>
    </row>
    <row r="134">
      <c r="A134" s="10">
        <v>133.0</v>
      </c>
      <c r="B134" s="10" t="s">
        <v>1955</v>
      </c>
      <c r="C134" s="69" t="s">
        <v>1953</v>
      </c>
      <c r="D134" s="69" t="s">
        <v>1574</v>
      </c>
      <c r="E134" s="69">
        <v>9.852020007E9</v>
      </c>
      <c r="G134" s="71" t="s">
        <v>1956</v>
      </c>
    </row>
    <row r="135">
      <c r="A135" s="10">
        <v>134.0</v>
      </c>
      <c r="B135" s="10" t="s">
        <v>1957</v>
      </c>
      <c r="C135" s="69" t="s">
        <v>1953</v>
      </c>
      <c r="D135" s="69" t="s">
        <v>1602</v>
      </c>
      <c r="E135" s="69">
        <v>9.852020007E9</v>
      </c>
      <c r="G135" s="71" t="s">
        <v>1954</v>
      </c>
    </row>
    <row r="136">
      <c r="A136" s="10">
        <v>135.0</v>
      </c>
      <c r="B136" s="10" t="s">
        <v>1958</v>
      </c>
      <c r="C136" s="69" t="s">
        <v>1959</v>
      </c>
      <c r="D136" s="69" t="s">
        <v>23</v>
      </c>
      <c r="E136" s="69">
        <v>9.852021578E9</v>
      </c>
    </row>
    <row r="137">
      <c r="A137" s="10">
        <v>136.0</v>
      </c>
      <c r="B137" s="10" t="s">
        <v>1960</v>
      </c>
      <c r="C137" s="69" t="s">
        <v>1961</v>
      </c>
      <c r="D137" s="69" t="s">
        <v>1657</v>
      </c>
      <c r="E137" s="69">
        <v>9.85202415E9</v>
      </c>
      <c r="G137" s="71" t="s">
        <v>1962</v>
      </c>
    </row>
    <row r="138">
      <c r="A138" s="10">
        <v>137.0</v>
      </c>
      <c r="B138" s="10" t="s">
        <v>1963</v>
      </c>
      <c r="C138" s="69" t="s">
        <v>1964</v>
      </c>
      <c r="D138" s="69" t="s">
        <v>1965</v>
      </c>
      <c r="E138" s="69">
        <v>9.85202056E9</v>
      </c>
      <c r="G138" s="71" t="s">
        <v>1966</v>
      </c>
    </row>
    <row r="139">
      <c r="A139" s="10">
        <v>138.0</v>
      </c>
      <c r="B139" s="10" t="s">
        <v>1967</v>
      </c>
      <c r="C139" s="69" t="s">
        <v>1968</v>
      </c>
      <c r="D139" s="69" t="s">
        <v>1969</v>
      </c>
      <c r="E139" s="69">
        <v>9.819331266E9</v>
      </c>
      <c r="G139" s="71" t="s">
        <v>1970</v>
      </c>
    </row>
    <row r="140">
      <c r="A140" s="10">
        <v>139.0</v>
      </c>
      <c r="B140" s="10" t="s">
        <v>1971</v>
      </c>
      <c r="C140" s="69" t="s">
        <v>1972</v>
      </c>
      <c r="D140" s="69" t="s">
        <v>1973</v>
      </c>
      <c r="E140" s="69">
        <v>9.819331266E9</v>
      </c>
      <c r="G140" s="71" t="s">
        <v>1970</v>
      </c>
    </row>
    <row r="141">
      <c r="A141" s="10">
        <v>140.0</v>
      </c>
      <c r="B141" s="10" t="s">
        <v>1974</v>
      </c>
      <c r="C141" s="69" t="s">
        <v>1975</v>
      </c>
      <c r="D141" s="69" t="s">
        <v>1688</v>
      </c>
      <c r="E141" s="69">
        <v>9.852023096E9</v>
      </c>
      <c r="G141" s="71" t="s">
        <v>1976</v>
      </c>
    </row>
    <row r="142">
      <c r="A142" s="10">
        <v>141.0</v>
      </c>
      <c r="B142" s="10" t="s">
        <v>1977</v>
      </c>
      <c r="C142" s="69" t="s">
        <v>1978</v>
      </c>
      <c r="D142" s="69" t="s">
        <v>1688</v>
      </c>
      <c r="E142" s="69">
        <v>9.852023608E9</v>
      </c>
      <c r="G142" s="71" t="s">
        <v>1976</v>
      </c>
    </row>
    <row r="143">
      <c r="A143" s="10">
        <v>142.0</v>
      </c>
      <c r="B143" s="10" t="s">
        <v>1979</v>
      </c>
      <c r="C143" s="69" t="s">
        <v>1980</v>
      </c>
      <c r="D143" s="69" t="s">
        <v>1981</v>
      </c>
      <c r="E143" s="69">
        <v>9.852020276E9</v>
      </c>
      <c r="G143" s="77" t="s">
        <v>1982</v>
      </c>
      <c r="H143" s="78" t="s">
        <v>1970</v>
      </c>
    </row>
    <row r="144">
      <c r="A144" s="10">
        <v>143.0</v>
      </c>
      <c r="B144" s="10" t="s">
        <v>1983</v>
      </c>
      <c r="C144" s="69" t="s">
        <v>1984</v>
      </c>
      <c r="D144" s="69" t="s">
        <v>1985</v>
      </c>
      <c r="E144" s="69">
        <v>9.852020546E9</v>
      </c>
      <c r="G144" s="71" t="s">
        <v>1986</v>
      </c>
    </row>
    <row r="145">
      <c r="A145" s="10">
        <v>144.0</v>
      </c>
      <c r="B145" s="10" t="s">
        <v>1987</v>
      </c>
      <c r="C145" s="69" t="s">
        <v>1988</v>
      </c>
      <c r="D145" s="69" t="s">
        <v>23</v>
      </c>
      <c r="E145" s="72">
        <v>9.842580696E9</v>
      </c>
      <c r="F145" s="1">
        <v>9.852028257E9</v>
      </c>
      <c r="G145" s="71" t="s">
        <v>1989</v>
      </c>
    </row>
    <row r="146">
      <c r="A146" s="10">
        <v>145.0</v>
      </c>
      <c r="B146" s="10" t="s">
        <v>1990</v>
      </c>
      <c r="C146" s="69" t="s">
        <v>1991</v>
      </c>
      <c r="D146" s="69" t="s">
        <v>23</v>
      </c>
      <c r="E146" s="69">
        <v>9.852020051E9</v>
      </c>
      <c r="G146" s="71" t="s">
        <v>1992</v>
      </c>
    </row>
    <row r="147">
      <c r="A147" s="10">
        <v>146.0</v>
      </c>
      <c r="B147" s="10" t="s">
        <v>1993</v>
      </c>
      <c r="C147" s="69" t="s">
        <v>1994</v>
      </c>
      <c r="D147" s="69" t="s">
        <v>1995</v>
      </c>
      <c r="E147" s="69">
        <v>9.852020679E9</v>
      </c>
      <c r="G147" s="71" t="s">
        <v>1996</v>
      </c>
    </row>
    <row r="148">
      <c r="A148" s="10">
        <v>147.0</v>
      </c>
      <c r="B148" s="10" t="s">
        <v>1997</v>
      </c>
      <c r="C148" s="69" t="s">
        <v>1994</v>
      </c>
      <c r="D148" s="69" t="s">
        <v>1995</v>
      </c>
      <c r="E148" s="72">
        <v>9.852020679E9</v>
      </c>
      <c r="F148" s="1">
        <v>9.802720679E9</v>
      </c>
      <c r="G148" s="71" t="s">
        <v>1996</v>
      </c>
    </row>
    <row r="149">
      <c r="A149" s="10">
        <v>148.0</v>
      </c>
      <c r="B149" s="10" t="s">
        <v>1998</v>
      </c>
      <c r="C149" s="69" t="s">
        <v>1999</v>
      </c>
      <c r="D149" s="69" t="s">
        <v>1578</v>
      </c>
      <c r="E149" s="69">
        <v>9.852027219E9</v>
      </c>
      <c r="G149" s="71" t="s">
        <v>2000</v>
      </c>
    </row>
    <row r="150">
      <c r="A150" s="10">
        <v>149.0</v>
      </c>
      <c r="B150" s="10" t="s">
        <v>2001</v>
      </c>
      <c r="C150" s="69" t="s">
        <v>2002</v>
      </c>
      <c r="D150" s="69" t="s">
        <v>1583</v>
      </c>
      <c r="E150" s="69">
        <v>9.852020058E9</v>
      </c>
      <c r="G150" s="71" t="s">
        <v>2003</v>
      </c>
    </row>
    <row r="151">
      <c r="A151" s="10">
        <v>150.0</v>
      </c>
      <c r="B151" s="10" t="s">
        <v>2004</v>
      </c>
      <c r="C151" s="69" t="s">
        <v>2005</v>
      </c>
      <c r="D151" s="69" t="s">
        <v>23</v>
      </c>
      <c r="E151" s="69">
        <v>9.849019931E9</v>
      </c>
      <c r="G151" s="71" t="s">
        <v>2006</v>
      </c>
    </row>
    <row r="152">
      <c r="A152" s="10">
        <v>151.0</v>
      </c>
      <c r="B152" s="10" t="s">
        <v>2007</v>
      </c>
      <c r="C152" s="69" t="s">
        <v>2008</v>
      </c>
      <c r="D152" s="69" t="s">
        <v>2009</v>
      </c>
      <c r="E152" s="72">
        <v>9.855068965E9</v>
      </c>
      <c r="F152" s="1">
        <v>9.85202669E9</v>
      </c>
      <c r="G152" s="71" t="s">
        <v>2010</v>
      </c>
    </row>
    <row r="153">
      <c r="A153" s="10">
        <v>152.0</v>
      </c>
      <c r="B153" s="10" t="s">
        <v>2011</v>
      </c>
      <c r="C153" s="69" t="s">
        <v>2012</v>
      </c>
      <c r="D153" s="69" t="s">
        <v>23</v>
      </c>
      <c r="E153" s="69">
        <v>9.85202274E9</v>
      </c>
      <c r="G153" s="71" t="s">
        <v>2013</v>
      </c>
    </row>
    <row r="154">
      <c r="A154" s="10">
        <v>153.0</v>
      </c>
      <c r="B154" s="10" t="s">
        <v>2014</v>
      </c>
      <c r="C154" s="69" t="s">
        <v>2015</v>
      </c>
      <c r="D154" s="69" t="s">
        <v>23</v>
      </c>
      <c r="E154" s="69">
        <v>9.852020362E9</v>
      </c>
      <c r="G154" s="71" t="s">
        <v>2013</v>
      </c>
    </row>
    <row r="155">
      <c r="A155" s="10">
        <v>154.0</v>
      </c>
      <c r="B155" s="10" t="s">
        <v>2016</v>
      </c>
      <c r="C155" s="69" t="s">
        <v>2017</v>
      </c>
      <c r="D155" s="69" t="s">
        <v>23</v>
      </c>
      <c r="E155" s="69">
        <v>9.852020628E9</v>
      </c>
      <c r="G155" s="71" t="s">
        <v>2018</v>
      </c>
    </row>
    <row r="156">
      <c r="A156" s="10">
        <v>155.0</v>
      </c>
      <c r="B156" s="10" t="s">
        <v>2019</v>
      </c>
      <c r="C156" s="69" t="s">
        <v>2020</v>
      </c>
      <c r="D156" s="69" t="s">
        <v>2021</v>
      </c>
      <c r="E156" s="69">
        <v>9.852021476E9</v>
      </c>
      <c r="G156" s="71" t="s">
        <v>2022</v>
      </c>
    </row>
    <row r="157">
      <c r="A157" s="10">
        <v>156.0</v>
      </c>
      <c r="B157" s="10" t="s">
        <v>2023</v>
      </c>
      <c r="C157" s="69" t="s">
        <v>2020</v>
      </c>
      <c r="D157" s="69" t="s">
        <v>2021</v>
      </c>
      <c r="E157" s="69">
        <v>9.852021476E9</v>
      </c>
      <c r="G157" s="71" t="s">
        <v>2024</v>
      </c>
    </row>
    <row r="158">
      <c r="A158" s="10">
        <v>157.0</v>
      </c>
      <c r="B158" s="10" t="s">
        <v>2025</v>
      </c>
      <c r="C158" s="69" t="s">
        <v>2026</v>
      </c>
      <c r="D158" s="69" t="s">
        <v>23</v>
      </c>
      <c r="E158" s="69">
        <v>9.842026251E9</v>
      </c>
      <c r="G158" s="71" t="s">
        <v>2027</v>
      </c>
    </row>
    <row r="159">
      <c r="A159" s="10">
        <v>158.0</v>
      </c>
      <c r="B159" s="10" t="s">
        <v>2028</v>
      </c>
      <c r="C159" s="70" t="s">
        <v>2029</v>
      </c>
      <c r="D159" s="69" t="s">
        <v>2021</v>
      </c>
      <c r="E159" s="69">
        <v>9.852020128E9</v>
      </c>
      <c r="G159" s="71" t="s">
        <v>2030</v>
      </c>
    </row>
    <row r="160">
      <c r="A160" s="10">
        <v>159.0</v>
      </c>
      <c r="B160" s="10" t="s">
        <v>2031</v>
      </c>
      <c r="C160" s="69" t="s">
        <v>2032</v>
      </c>
      <c r="D160" s="69" t="s">
        <v>23</v>
      </c>
      <c r="E160" s="69">
        <v>2.1527383E7</v>
      </c>
      <c r="G160" s="71" t="s">
        <v>2033</v>
      </c>
    </row>
    <row r="161">
      <c r="A161" s="10">
        <v>160.0</v>
      </c>
      <c r="B161" s="10" t="s">
        <v>2034</v>
      </c>
      <c r="C161" s="69" t="s">
        <v>2035</v>
      </c>
      <c r="D161" s="69" t="s">
        <v>23</v>
      </c>
      <c r="E161" s="69" t="s">
        <v>2036</v>
      </c>
      <c r="G161" s="71" t="s">
        <v>2033</v>
      </c>
    </row>
    <row r="162">
      <c r="A162" s="10">
        <v>161.0</v>
      </c>
      <c r="B162" s="10" t="s">
        <v>2037</v>
      </c>
      <c r="C162" s="69" t="s">
        <v>2035</v>
      </c>
      <c r="D162" s="69" t="s">
        <v>23</v>
      </c>
      <c r="E162" s="69" t="s">
        <v>2036</v>
      </c>
      <c r="G162" s="71" t="s">
        <v>2033</v>
      </c>
    </row>
    <row r="163">
      <c r="A163" s="10">
        <v>162.0</v>
      </c>
      <c r="B163" s="10" t="s">
        <v>2038</v>
      </c>
      <c r="C163" s="69" t="s">
        <v>2039</v>
      </c>
      <c r="D163" s="69" t="s">
        <v>23</v>
      </c>
      <c r="E163" s="72">
        <v>9.802735555E9</v>
      </c>
      <c r="F163" s="1">
        <v>9.802797777E9</v>
      </c>
      <c r="G163" s="71" t="s">
        <v>2040</v>
      </c>
    </row>
    <row r="164">
      <c r="A164" s="10">
        <v>163.0</v>
      </c>
      <c r="B164" s="10" t="s">
        <v>2041</v>
      </c>
      <c r="C164" s="69" t="s">
        <v>2042</v>
      </c>
      <c r="D164" s="69" t="s">
        <v>2021</v>
      </c>
      <c r="E164" s="69">
        <v>9.852020655E9</v>
      </c>
      <c r="G164" s="71" t="s">
        <v>2043</v>
      </c>
    </row>
    <row r="165">
      <c r="A165" s="10">
        <v>164.0</v>
      </c>
      <c r="B165" s="10" t="s">
        <v>2044</v>
      </c>
      <c r="C165" s="69" t="s">
        <v>2045</v>
      </c>
      <c r="D165" s="69" t="s">
        <v>2046</v>
      </c>
      <c r="E165" s="72">
        <v>9.852021904E9</v>
      </c>
      <c r="F165" s="1">
        <v>9.852020192E9</v>
      </c>
      <c r="G165" s="71" t="s">
        <v>2047</v>
      </c>
    </row>
    <row r="166">
      <c r="A166" s="10">
        <v>165.0</v>
      </c>
      <c r="B166" s="10" t="s">
        <v>2048</v>
      </c>
      <c r="C166" s="69" t="s">
        <v>2049</v>
      </c>
      <c r="D166" s="69" t="s">
        <v>23</v>
      </c>
      <c r="E166" s="72">
        <v>9.814363636E9</v>
      </c>
      <c r="F166" s="1">
        <v>9.842045635E9</v>
      </c>
      <c r="G166" s="71" t="s">
        <v>2050</v>
      </c>
    </row>
    <row r="167">
      <c r="A167" s="10">
        <v>166.0</v>
      </c>
      <c r="B167" s="10" t="s">
        <v>2051</v>
      </c>
      <c r="C167" s="69" t="s">
        <v>2052</v>
      </c>
      <c r="D167" s="69" t="s">
        <v>2053</v>
      </c>
      <c r="E167" s="72">
        <v>9.852021005E9</v>
      </c>
      <c r="F167" s="1">
        <v>9.80156461E9</v>
      </c>
      <c r="G167" s="71" t="s">
        <v>2054</v>
      </c>
    </row>
    <row r="168">
      <c r="A168" s="10">
        <v>167.0</v>
      </c>
      <c r="B168" s="10" t="s">
        <v>2055</v>
      </c>
      <c r="C168" s="69" t="s">
        <v>2056</v>
      </c>
      <c r="D168" s="69" t="s">
        <v>1657</v>
      </c>
      <c r="E168" s="69">
        <v>9.852020018E9</v>
      </c>
      <c r="G168" s="71" t="s">
        <v>2057</v>
      </c>
    </row>
    <row r="169">
      <c r="A169" s="10">
        <v>168.0</v>
      </c>
      <c r="B169" s="10" t="s">
        <v>2058</v>
      </c>
      <c r="C169" s="69" t="s">
        <v>2059</v>
      </c>
      <c r="D169" s="69" t="s">
        <v>1578</v>
      </c>
      <c r="E169" s="69">
        <v>9.802023027E9</v>
      </c>
      <c r="G169" s="71" t="s">
        <v>2060</v>
      </c>
    </row>
    <row r="170">
      <c r="A170" s="10">
        <v>169.0</v>
      </c>
      <c r="B170" s="10" t="s">
        <v>2061</v>
      </c>
      <c r="C170" s="69" t="s">
        <v>2062</v>
      </c>
      <c r="D170" s="69" t="s">
        <v>23</v>
      </c>
      <c r="E170" s="69">
        <v>9.802721911E9</v>
      </c>
      <c r="G170" s="71" t="s">
        <v>2063</v>
      </c>
    </row>
    <row r="171">
      <c r="A171" s="10">
        <v>170.0</v>
      </c>
      <c r="B171" s="10" t="s">
        <v>2064</v>
      </c>
      <c r="C171" s="69" t="s">
        <v>2065</v>
      </c>
      <c r="D171" s="69" t="s">
        <v>2021</v>
      </c>
      <c r="E171" s="69">
        <v>9.801904121E9</v>
      </c>
      <c r="G171" s="71" t="s">
        <v>2066</v>
      </c>
    </row>
    <row r="172">
      <c r="C172" s="69"/>
      <c r="D172" s="69"/>
      <c r="E172" s="69"/>
    </row>
  </sheetData>
  <hyperlinks>
    <hyperlink r:id="rId1" ref="G2"/>
    <hyperlink r:id="rId2" ref="G5"/>
    <hyperlink r:id="rId3" ref="H7"/>
    <hyperlink r:id="rId4" ref="H8"/>
    <hyperlink r:id="rId5" ref="G11"/>
    <hyperlink r:id="rId6" ref="G12"/>
    <hyperlink r:id="rId7" ref="G17"/>
    <hyperlink r:id="rId8" ref="G18"/>
    <hyperlink r:id="rId9" ref="G22"/>
    <hyperlink r:id="rId10" ref="G23"/>
    <hyperlink r:id="rId11" ref="G25"/>
    <hyperlink r:id="rId12" ref="G27"/>
    <hyperlink r:id="rId13" ref="G30"/>
    <hyperlink r:id="rId14" ref="G31"/>
    <hyperlink r:id="rId15" ref="G32"/>
    <hyperlink r:id="rId16" ref="G33"/>
    <hyperlink r:id="rId17" ref="G34"/>
    <hyperlink r:id="rId18" ref="G35"/>
    <hyperlink r:id="rId19" ref="G36"/>
    <hyperlink r:id="rId20" ref="G37"/>
    <hyperlink r:id="rId21" ref="G38"/>
    <hyperlink r:id="rId22" ref="G39"/>
    <hyperlink r:id="rId23" ref="G40"/>
    <hyperlink r:id="rId24" ref="G41"/>
    <hyperlink r:id="rId25" ref="G43"/>
    <hyperlink r:id="rId26" ref="G44"/>
    <hyperlink r:id="rId27" ref="G46"/>
    <hyperlink r:id="rId28" ref="G47"/>
    <hyperlink r:id="rId29" ref="G48"/>
    <hyperlink r:id="rId30" ref="G50"/>
    <hyperlink r:id="rId31" ref="G51"/>
    <hyperlink r:id="rId32" ref="G52"/>
    <hyperlink r:id="rId33" ref="G53"/>
    <hyperlink r:id="rId34" ref="G54"/>
    <hyperlink r:id="rId35" ref="G55"/>
    <hyperlink r:id="rId36" ref="H55"/>
    <hyperlink r:id="rId37" ref="G56"/>
    <hyperlink r:id="rId38" ref="G57"/>
    <hyperlink r:id="rId39" ref="H57"/>
    <hyperlink r:id="rId40" ref="G58"/>
    <hyperlink r:id="rId41" ref="H58"/>
    <hyperlink r:id="rId42" ref="G59"/>
    <hyperlink r:id="rId43" ref="H59"/>
    <hyperlink r:id="rId44" ref="G60"/>
    <hyperlink r:id="rId45" ref="G61"/>
    <hyperlink r:id="rId46" ref="G62"/>
    <hyperlink r:id="rId47" ref="G63"/>
    <hyperlink r:id="rId48" ref="G64"/>
    <hyperlink r:id="rId49" ref="G65"/>
    <hyperlink r:id="rId50" ref="G66"/>
    <hyperlink r:id="rId51" ref="G67"/>
    <hyperlink r:id="rId52" ref="G68"/>
    <hyperlink r:id="rId53" ref="G69"/>
    <hyperlink r:id="rId54" ref="H69"/>
    <hyperlink r:id="rId55" ref="G70"/>
    <hyperlink r:id="rId56" ref="G71"/>
    <hyperlink r:id="rId57" ref="H71"/>
    <hyperlink r:id="rId58" ref="G72"/>
    <hyperlink r:id="rId59" ref="H72"/>
    <hyperlink r:id="rId60" ref="G73"/>
    <hyperlink r:id="rId61" ref="H73"/>
    <hyperlink r:id="rId62" ref="G74"/>
    <hyperlink r:id="rId63" ref="G75"/>
    <hyperlink r:id="rId64" ref="H75"/>
    <hyperlink r:id="rId65" ref="G76"/>
    <hyperlink r:id="rId66" ref="H76"/>
    <hyperlink r:id="rId67" ref="G77"/>
    <hyperlink r:id="rId68" ref="H77"/>
    <hyperlink r:id="rId69" ref="G78"/>
    <hyperlink r:id="rId70" ref="H78"/>
    <hyperlink r:id="rId71" ref="G79"/>
    <hyperlink r:id="rId72" ref="H79"/>
    <hyperlink r:id="rId73" ref="G80"/>
    <hyperlink r:id="rId74" ref="H80"/>
    <hyperlink r:id="rId75" ref="G81"/>
    <hyperlink r:id="rId76" ref="H81"/>
    <hyperlink r:id="rId77" ref="G82"/>
    <hyperlink r:id="rId78" ref="H82"/>
    <hyperlink r:id="rId79" ref="G83"/>
    <hyperlink r:id="rId80" ref="G84"/>
    <hyperlink r:id="rId81" ref="G85"/>
    <hyperlink r:id="rId82" ref="G86"/>
    <hyperlink r:id="rId83" ref="G87"/>
    <hyperlink r:id="rId84" ref="G88"/>
    <hyperlink r:id="rId85" ref="G89"/>
    <hyperlink r:id="rId86" ref="G90"/>
    <hyperlink r:id="rId87" ref="G91"/>
    <hyperlink r:id="rId88" ref="G92"/>
    <hyperlink r:id="rId89" ref="G93"/>
    <hyperlink r:id="rId90" ref="G95"/>
    <hyperlink r:id="rId91" ref="G96"/>
    <hyperlink r:id="rId92" ref="G97"/>
    <hyperlink r:id="rId93" ref="G100"/>
    <hyperlink r:id="rId94" ref="G101"/>
    <hyperlink r:id="rId95" ref="G103"/>
    <hyperlink r:id="rId96" ref="G104"/>
    <hyperlink r:id="rId97" ref="G105"/>
    <hyperlink r:id="rId98" ref="G107"/>
    <hyperlink r:id="rId99" ref="G112"/>
    <hyperlink r:id="rId100" ref="G114"/>
    <hyperlink r:id="rId101" ref="G115"/>
    <hyperlink r:id="rId102" ref="G116"/>
    <hyperlink r:id="rId103" ref="G117"/>
    <hyperlink r:id="rId104" ref="G118"/>
    <hyperlink r:id="rId105" ref="G119"/>
    <hyperlink r:id="rId106" ref="G120"/>
    <hyperlink r:id="rId107" ref="H120"/>
    <hyperlink r:id="rId108" ref="G121"/>
    <hyperlink r:id="rId109" ref="G122"/>
    <hyperlink r:id="rId110" ref="G123"/>
    <hyperlink r:id="rId111" ref="G124"/>
    <hyperlink r:id="rId112" ref="G125"/>
    <hyperlink r:id="rId113" ref="G126"/>
    <hyperlink r:id="rId114" ref="G127"/>
    <hyperlink r:id="rId115" ref="G128"/>
    <hyperlink r:id="rId116" ref="G129"/>
    <hyperlink r:id="rId117" ref="G130"/>
    <hyperlink r:id="rId118" ref="G132"/>
    <hyperlink r:id="rId119" ref="H132"/>
    <hyperlink r:id="rId120" ref="G133"/>
    <hyperlink r:id="rId121" ref="G134"/>
    <hyperlink r:id="rId122" ref="G135"/>
    <hyperlink r:id="rId123" ref="G137"/>
    <hyperlink r:id="rId124" ref="G138"/>
    <hyperlink r:id="rId125" ref="G139"/>
    <hyperlink r:id="rId126" ref="G140"/>
    <hyperlink r:id="rId127" ref="G141"/>
    <hyperlink r:id="rId128" ref="G142"/>
    <hyperlink r:id="rId129" ref="G143"/>
    <hyperlink r:id="rId130" ref="H143"/>
    <hyperlink r:id="rId131" ref="G144"/>
    <hyperlink r:id="rId132" ref="G145"/>
    <hyperlink r:id="rId133" ref="G146"/>
    <hyperlink r:id="rId134" ref="G147"/>
    <hyperlink r:id="rId135" ref="G148"/>
    <hyperlink r:id="rId136" ref="G149"/>
    <hyperlink r:id="rId137" ref="G150"/>
    <hyperlink r:id="rId138" ref="G151"/>
    <hyperlink r:id="rId139" ref="G152"/>
    <hyperlink r:id="rId140" ref="G153"/>
    <hyperlink r:id="rId141" ref="G154"/>
    <hyperlink r:id="rId142" ref="G155"/>
    <hyperlink r:id="rId143" ref="G156"/>
    <hyperlink r:id="rId144" ref="G157"/>
    <hyperlink r:id="rId145" ref="G158"/>
    <hyperlink r:id="rId146" ref="G159"/>
    <hyperlink r:id="rId147" ref="G160"/>
    <hyperlink r:id="rId148" ref="G161"/>
    <hyperlink r:id="rId149" ref="G162"/>
    <hyperlink r:id="rId150" ref="G163"/>
    <hyperlink r:id="rId151" ref="G164"/>
    <hyperlink r:id="rId152" ref="G165"/>
    <hyperlink r:id="rId153" ref="G166"/>
    <hyperlink r:id="rId154" ref="G167"/>
    <hyperlink r:id="rId155" ref="G168"/>
    <hyperlink r:id="rId156" ref="G169"/>
    <hyperlink r:id="rId157" ref="G170"/>
    <hyperlink r:id="rId158" ref="G171"/>
  </hyperlinks>
  <drawing r:id="rId15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0"/>
    <col customWidth="1" min="2" max="2" width="47.13"/>
    <col customWidth="1" min="3" max="3" width="31.25"/>
    <col customWidth="1" min="4" max="4" width="14.75"/>
    <col customWidth="1" min="5" max="5" width="14.25"/>
    <col customWidth="1" min="6" max="6" width="32.88"/>
    <col customWidth="1" min="7" max="7" width="22.5"/>
    <col customWidth="1" min="8" max="8" width="251.0"/>
    <col customWidth="1" min="9" max="9" width="37.5"/>
    <col customWidth="1" min="10" max="10" width="31.75"/>
    <col customWidth="1" min="11" max="11" width="31.5"/>
    <col customWidth="1" min="12" max="12" width="26.88"/>
    <col customWidth="1" min="13" max="13" width="24.0"/>
    <col customWidth="1" min="14" max="14" width="21.75"/>
    <col customWidth="1" min="15" max="20" width="18.88"/>
  </cols>
  <sheetData>
    <row r="1">
      <c r="A1" s="41" t="s">
        <v>427</v>
      </c>
      <c r="B1" s="41" t="s">
        <v>2067</v>
      </c>
      <c r="C1" s="41" t="s">
        <v>2068</v>
      </c>
      <c r="D1" s="41" t="s">
        <v>2069</v>
      </c>
      <c r="E1" s="41" t="s">
        <v>2070</v>
      </c>
      <c r="F1" s="41" t="s">
        <v>16</v>
      </c>
      <c r="G1" s="41" t="s">
        <v>2071</v>
      </c>
      <c r="H1" s="41" t="s">
        <v>2072</v>
      </c>
      <c r="I1" s="41" t="s">
        <v>2073</v>
      </c>
      <c r="J1" s="41" t="s">
        <v>2074</v>
      </c>
      <c r="K1" s="41" t="s">
        <v>2075</v>
      </c>
      <c r="L1" s="41" t="s">
        <v>2076</v>
      </c>
      <c r="M1" s="41" t="s">
        <v>2077</v>
      </c>
      <c r="N1" s="41" t="s">
        <v>2078</v>
      </c>
    </row>
    <row r="2">
      <c r="A2" s="43">
        <v>44846.273434918985</v>
      </c>
      <c r="B2" s="29" t="s">
        <v>492</v>
      </c>
      <c r="C2" s="11" t="s">
        <v>26</v>
      </c>
      <c r="D2" s="29" t="s">
        <v>25</v>
      </c>
      <c r="E2" s="29">
        <v>9.779852025845E12</v>
      </c>
      <c r="F2" s="29" t="s">
        <v>2079</v>
      </c>
      <c r="G2" s="52" t="s">
        <v>2080</v>
      </c>
      <c r="H2" s="29" t="s">
        <v>2081</v>
      </c>
      <c r="I2" s="53" t="s">
        <v>2082</v>
      </c>
      <c r="J2" s="29" t="s">
        <v>2083</v>
      </c>
      <c r="K2" s="29" t="s">
        <v>2084</v>
      </c>
      <c r="L2" s="53" t="s">
        <v>2085</v>
      </c>
      <c r="M2" s="29" t="s">
        <v>2079</v>
      </c>
      <c r="N2" s="29" t="s">
        <v>24</v>
      </c>
    </row>
    <row r="3">
      <c r="A3" s="43">
        <v>44846.28042015046</v>
      </c>
      <c r="B3" s="29" t="s">
        <v>2086</v>
      </c>
      <c r="C3" s="11" t="s">
        <v>41</v>
      </c>
      <c r="D3" s="52" t="s">
        <v>2087</v>
      </c>
      <c r="E3" s="29">
        <v>9.77985202602E12</v>
      </c>
      <c r="F3" s="29" t="s">
        <v>1723</v>
      </c>
      <c r="G3" s="52" t="s">
        <v>2088</v>
      </c>
      <c r="H3" s="29" t="s">
        <v>2089</v>
      </c>
      <c r="I3" s="53" t="s">
        <v>2090</v>
      </c>
      <c r="J3" s="29" t="s">
        <v>2091</v>
      </c>
      <c r="K3" s="29" t="s">
        <v>2092</v>
      </c>
      <c r="L3" s="53" t="s">
        <v>2093</v>
      </c>
      <c r="M3" s="29" t="s">
        <v>2079</v>
      </c>
      <c r="N3" s="29" t="s">
        <v>2094</v>
      </c>
    </row>
    <row r="4">
      <c r="A4" s="43">
        <v>44846.30922407407</v>
      </c>
      <c r="B4" s="29" t="s">
        <v>2095</v>
      </c>
      <c r="C4" s="11" t="s">
        <v>46</v>
      </c>
      <c r="D4" s="29" t="s">
        <v>2096</v>
      </c>
      <c r="E4" s="29">
        <v>9.779852030737E12</v>
      </c>
      <c r="F4" s="29" t="s">
        <v>2097</v>
      </c>
      <c r="G4" s="52" t="s">
        <v>2098</v>
      </c>
      <c r="H4" s="29" t="s">
        <v>2099</v>
      </c>
      <c r="I4" s="53" t="s">
        <v>2100</v>
      </c>
      <c r="J4" s="29" t="s">
        <v>2091</v>
      </c>
      <c r="K4" s="29" t="s">
        <v>2092</v>
      </c>
      <c r="L4" s="53" t="s">
        <v>2101</v>
      </c>
      <c r="M4" s="29" t="s">
        <v>2079</v>
      </c>
      <c r="N4" s="29" t="s">
        <v>2102</v>
      </c>
    </row>
    <row r="5">
      <c r="A5" s="43">
        <v>44846.329432592596</v>
      </c>
      <c r="B5" s="29" t="s">
        <v>553</v>
      </c>
      <c r="C5" s="11" t="s">
        <v>2103</v>
      </c>
      <c r="D5" s="52" t="s">
        <v>1046</v>
      </c>
      <c r="E5" s="29">
        <v>9.779852026431E12</v>
      </c>
      <c r="F5" s="29" t="s">
        <v>2104</v>
      </c>
      <c r="G5" s="52" t="s">
        <v>2105</v>
      </c>
      <c r="H5" s="29" t="s">
        <v>2106</v>
      </c>
      <c r="I5" s="53" t="s">
        <v>2107</v>
      </c>
      <c r="J5" s="29" t="s">
        <v>2083</v>
      </c>
      <c r="K5" s="29" t="s">
        <v>2084</v>
      </c>
      <c r="L5" s="53" t="s">
        <v>2101</v>
      </c>
      <c r="M5" s="29" t="s">
        <v>2079</v>
      </c>
      <c r="N5" s="29" t="s">
        <v>2108</v>
      </c>
    </row>
    <row r="6">
      <c r="A6" s="43">
        <v>44847.29904408565</v>
      </c>
      <c r="B6" s="29" t="s">
        <v>2109</v>
      </c>
      <c r="C6" s="11" t="s">
        <v>2110</v>
      </c>
      <c r="D6" s="52" t="s">
        <v>2111</v>
      </c>
      <c r="E6" s="29">
        <v>9.779852020093E12</v>
      </c>
      <c r="F6" s="29" t="s">
        <v>2112</v>
      </c>
      <c r="G6" s="52" t="s">
        <v>2080</v>
      </c>
      <c r="H6" s="29" t="s">
        <v>2113</v>
      </c>
      <c r="I6" s="53" t="s">
        <v>2114</v>
      </c>
      <c r="J6" s="53" t="s">
        <v>2115</v>
      </c>
      <c r="K6" s="53" t="s">
        <v>2116</v>
      </c>
      <c r="L6" s="53" t="s">
        <v>2117</v>
      </c>
      <c r="M6" s="29" t="s">
        <v>2118</v>
      </c>
      <c r="N6" s="29" t="s">
        <v>2119</v>
      </c>
    </row>
    <row r="7">
      <c r="A7" s="43">
        <v>44847.38668956018</v>
      </c>
      <c r="B7" s="29" t="s">
        <v>496</v>
      </c>
      <c r="C7" s="11" t="s">
        <v>123</v>
      </c>
      <c r="D7" s="52" t="s">
        <v>2120</v>
      </c>
      <c r="E7" s="29">
        <v>9.779841618822E12</v>
      </c>
      <c r="F7" s="29" t="s">
        <v>2121</v>
      </c>
      <c r="G7" s="52" t="s">
        <v>2122</v>
      </c>
      <c r="H7" s="29" t="s">
        <v>2123</v>
      </c>
      <c r="I7" s="29" t="s">
        <v>2123</v>
      </c>
      <c r="J7" s="29" t="s">
        <v>2091</v>
      </c>
      <c r="K7" s="29" t="s">
        <v>2092</v>
      </c>
      <c r="L7" s="53" t="s">
        <v>2093</v>
      </c>
      <c r="M7" s="29" t="s">
        <v>2079</v>
      </c>
      <c r="N7" s="29" t="s">
        <v>121</v>
      </c>
    </row>
    <row r="8">
      <c r="A8" s="43">
        <v>44847.47302290509</v>
      </c>
      <c r="B8" s="29" t="s">
        <v>124</v>
      </c>
      <c r="C8" s="11" t="s">
        <v>2124</v>
      </c>
      <c r="D8" s="52" t="s">
        <v>2125</v>
      </c>
      <c r="E8" s="29">
        <v>9.779852020322E12</v>
      </c>
      <c r="F8" s="29" t="s">
        <v>2126</v>
      </c>
      <c r="G8" s="52" t="s">
        <v>2127</v>
      </c>
      <c r="H8" s="29" t="s">
        <v>2123</v>
      </c>
      <c r="I8" s="53" t="s">
        <v>2128</v>
      </c>
      <c r="J8" s="29" t="s">
        <v>2083</v>
      </c>
      <c r="K8" s="29" t="s">
        <v>2084</v>
      </c>
      <c r="L8" s="53" t="s">
        <v>2129</v>
      </c>
      <c r="M8" s="29" t="s">
        <v>2079</v>
      </c>
      <c r="N8" s="29" t="s">
        <v>2130</v>
      </c>
    </row>
    <row r="9">
      <c r="A9" s="43">
        <v>44847.477737037036</v>
      </c>
      <c r="B9" s="29" t="s">
        <v>133</v>
      </c>
      <c r="C9" s="11" t="s">
        <v>136</v>
      </c>
      <c r="D9" s="52" t="s">
        <v>2131</v>
      </c>
      <c r="E9" s="29">
        <v>9.779852028513E12</v>
      </c>
      <c r="F9" s="29" t="s">
        <v>2132</v>
      </c>
      <c r="G9" s="52" t="s">
        <v>2133</v>
      </c>
      <c r="H9" s="29" t="s">
        <v>2134</v>
      </c>
      <c r="I9" s="53" t="s">
        <v>2135</v>
      </c>
      <c r="J9" s="29" t="s">
        <v>2083</v>
      </c>
      <c r="K9" s="29" t="s">
        <v>2084</v>
      </c>
      <c r="L9" s="53" t="s">
        <v>2093</v>
      </c>
      <c r="M9" s="29" t="s">
        <v>2079</v>
      </c>
      <c r="N9" s="29" t="s">
        <v>134</v>
      </c>
    </row>
    <row r="10">
      <c r="A10" s="43">
        <v>44848.20187012732</v>
      </c>
      <c r="B10" s="29" t="s">
        <v>141</v>
      </c>
      <c r="C10" s="11" t="s">
        <v>2136</v>
      </c>
      <c r="D10" s="52" t="s">
        <v>144</v>
      </c>
      <c r="E10" s="29">
        <v>9.779852022201E12</v>
      </c>
      <c r="F10" s="29" t="s">
        <v>2137</v>
      </c>
      <c r="G10" s="52" t="s">
        <v>2080</v>
      </c>
      <c r="H10" s="29" t="s">
        <v>2138</v>
      </c>
      <c r="I10" s="53" t="s">
        <v>2139</v>
      </c>
      <c r="J10" s="29" t="s">
        <v>2091</v>
      </c>
      <c r="K10" s="29" t="s">
        <v>2092</v>
      </c>
      <c r="L10" s="53" t="s">
        <v>2093</v>
      </c>
      <c r="M10" s="29" t="s">
        <v>2079</v>
      </c>
      <c r="N10" s="29" t="s">
        <v>143</v>
      </c>
    </row>
    <row r="11">
      <c r="A11" s="43">
        <v>44848.21554525463</v>
      </c>
      <c r="B11" s="29" t="s">
        <v>145</v>
      </c>
      <c r="C11" s="11" t="s">
        <v>2140</v>
      </c>
      <c r="D11" s="52" t="s">
        <v>2141</v>
      </c>
      <c r="E11" s="29">
        <v>9.779852024488E12</v>
      </c>
      <c r="F11" s="29" t="s">
        <v>2123</v>
      </c>
      <c r="G11" s="29" t="s">
        <v>2142</v>
      </c>
      <c r="H11" s="29" t="s">
        <v>2143</v>
      </c>
      <c r="I11" s="53" t="s">
        <v>2144</v>
      </c>
      <c r="J11" s="53" t="s">
        <v>2145</v>
      </c>
      <c r="K11" s="53" t="s">
        <v>2146</v>
      </c>
      <c r="L11" s="53" t="s">
        <v>2093</v>
      </c>
      <c r="M11" s="29" t="s">
        <v>2147</v>
      </c>
      <c r="N11" s="29" t="s">
        <v>55</v>
      </c>
    </row>
    <row r="12">
      <c r="A12" s="43">
        <v>44848.22155994213</v>
      </c>
      <c r="B12" s="29" t="s">
        <v>159</v>
      </c>
      <c r="C12" s="11" t="s">
        <v>2148</v>
      </c>
      <c r="D12" s="52" t="s">
        <v>2149</v>
      </c>
      <c r="E12" s="29">
        <v>9.779854020667E12</v>
      </c>
      <c r="F12" s="29" t="s">
        <v>2150</v>
      </c>
      <c r="G12" s="52" t="s">
        <v>2151</v>
      </c>
      <c r="H12" s="29" t="s">
        <v>2152</v>
      </c>
      <c r="I12" s="53" t="s">
        <v>2153</v>
      </c>
      <c r="J12" s="29" t="s">
        <v>2091</v>
      </c>
      <c r="K12" s="29" t="s">
        <v>2092</v>
      </c>
      <c r="L12" s="53" t="s">
        <v>2154</v>
      </c>
      <c r="M12" s="29" t="s">
        <v>2079</v>
      </c>
      <c r="N12" s="29" t="s">
        <v>2155</v>
      </c>
    </row>
    <row r="13">
      <c r="A13" s="43">
        <v>44848.23051008102</v>
      </c>
      <c r="B13" s="29" t="s">
        <v>2156</v>
      </c>
      <c r="C13" s="11" t="s">
        <v>2157</v>
      </c>
      <c r="D13" s="52" t="s">
        <v>2158</v>
      </c>
      <c r="E13" s="29">
        <v>9.779802708627E12</v>
      </c>
      <c r="F13" s="29" t="s">
        <v>2123</v>
      </c>
      <c r="G13" s="52" t="s">
        <v>2080</v>
      </c>
      <c r="H13" s="29" t="s">
        <v>2159</v>
      </c>
      <c r="I13" s="53" t="s">
        <v>2160</v>
      </c>
      <c r="J13" s="29" t="s">
        <v>2083</v>
      </c>
      <c r="K13" s="29" t="s">
        <v>2084</v>
      </c>
      <c r="L13" s="53" t="s">
        <v>2093</v>
      </c>
      <c r="M13" s="29" t="s">
        <v>2079</v>
      </c>
      <c r="N13" s="29" t="s">
        <v>164</v>
      </c>
    </row>
    <row r="14">
      <c r="A14" s="43">
        <v>44848.24651305555</v>
      </c>
      <c r="B14" s="29" t="s">
        <v>519</v>
      </c>
      <c r="C14" s="11" t="s">
        <v>172</v>
      </c>
      <c r="D14" s="52" t="s">
        <v>2161</v>
      </c>
      <c r="E14" s="29">
        <v>9.779852020879E12</v>
      </c>
      <c r="F14" s="29" t="s">
        <v>2162</v>
      </c>
      <c r="G14" s="52" t="s">
        <v>2163</v>
      </c>
      <c r="H14" s="29" t="s">
        <v>2164</v>
      </c>
      <c r="I14" s="53" t="s">
        <v>2165</v>
      </c>
      <c r="J14" s="29" t="s">
        <v>2083</v>
      </c>
      <c r="K14" s="29" t="s">
        <v>2084</v>
      </c>
      <c r="L14" s="53" t="s">
        <v>2093</v>
      </c>
      <c r="M14" s="29" t="s">
        <v>2079</v>
      </c>
      <c r="N14" s="29" t="s">
        <v>2166</v>
      </c>
    </row>
    <row r="15">
      <c r="A15" s="43">
        <v>44848.31179875</v>
      </c>
      <c r="B15" s="29" t="s">
        <v>166</v>
      </c>
      <c r="C15" s="11" t="s">
        <v>2167</v>
      </c>
      <c r="D15" s="52" t="s">
        <v>2168</v>
      </c>
      <c r="E15" s="29">
        <v>9.779852025786E12</v>
      </c>
      <c r="F15" s="29" t="s">
        <v>2123</v>
      </c>
      <c r="G15" s="52" t="s">
        <v>2080</v>
      </c>
      <c r="H15" s="29" t="s">
        <v>2123</v>
      </c>
      <c r="I15" s="29" t="s">
        <v>2123</v>
      </c>
      <c r="J15" s="29" t="s">
        <v>2083</v>
      </c>
      <c r="K15" s="29" t="s">
        <v>2084</v>
      </c>
      <c r="L15" s="53" t="s">
        <v>2167</v>
      </c>
      <c r="M15" s="29" t="s">
        <v>2079</v>
      </c>
      <c r="N15" s="29" t="s">
        <v>2169</v>
      </c>
    </row>
    <row r="16">
      <c r="A16" s="43">
        <v>44848.316926851854</v>
      </c>
      <c r="B16" s="29" t="s">
        <v>2170</v>
      </c>
      <c r="C16" s="11" t="s">
        <v>2171</v>
      </c>
      <c r="D16" s="52" t="s">
        <v>2172</v>
      </c>
      <c r="E16" s="29" t="s">
        <v>2123</v>
      </c>
      <c r="F16" s="29" t="s">
        <v>2173</v>
      </c>
      <c r="G16" s="52" t="s">
        <v>2080</v>
      </c>
      <c r="H16" s="29" t="s">
        <v>2174</v>
      </c>
      <c r="I16" s="53" t="s">
        <v>2175</v>
      </c>
      <c r="J16" s="29" t="s">
        <v>2083</v>
      </c>
      <c r="K16" s="29" t="s">
        <v>2084</v>
      </c>
      <c r="L16" s="53" t="s">
        <v>2093</v>
      </c>
      <c r="M16" s="29" t="s">
        <v>2079</v>
      </c>
      <c r="N16" s="29" t="s">
        <v>2123</v>
      </c>
    </row>
    <row r="17">
      <c r="A17" s="43">
        <v>44848.34213145833</v>
      </c>
      <c r="B17" s="29" t="s">
        <v>2176</v>
      </c>
      <c r="C17" s="11" t="s">
        <v>205</v>
      </c>
      <c r="D17" s="29" t="s">
        <v>203</v>
      </c>
      <c r="E17" s="29">
        <v>9.7798520541E12</v>
      </c>
      <c r="F17" s="29" t="s">
        <v>2177</v>
      </c>
      <c r="G17" s="52" t="s">
        <v>2178</v>
      </c>
      <c r="H17" s="29" t="s">
        <v>2123</v>
      </c>
      <c r="I17" s="53" t="s">
        <v>2179</v>
      </c>
      <c r="J17" s="29" t="s">
        <v>2180</v>
      </c>
      <c r="K17" s="29" t="s">
        <v>2181</v>
      </c>
      <c r="L17" s="53" t="s">
        <v>2093</v>
      </c>
      <c r="M17" s="29" t="s">
        <v>2079</v>
      </c>
      <c r="N17" s="29" t="s">
        <v>202</v>
      </c>
    </row>
    <row r="18">
      <c r="A18" s="43">
        <v>44848.34929856482</v>
      </c>
      <c r="B18" s="29" t="s">
        <v>2182</v>
      </c>
      <c r="C18" s="11" t="s">
        <v>212</v>
      </c>
      <c r="D18" s="29" t="s">
        <v>2123</v>
      </c>
      <c r="E18" s="29">
        <v>9.779802000417E12</v>
      </c>
      <c r="F18" s="29" t="s">
        <v>2183</v>
      </c>
      <c r="G18" s="29" t="s">
        <v>2184</v>
      </c>
      <c r="H18" s="29" t="s">
        <v>2185</v>
      </c>
      <c r="I18" s="53" t="s">
        <v>2186</v>
      </c>
      <c r="J18" s="53" t="s">
        <v>2187</v>
      </c>
      <c r="K18" s="53" t="s">
        <v>2188</v>
      </c>
      <c r="L18" s="53" t="s">
        <v>2093</v>
      </c>
      <c r="M18" s="29" t="s">
        <v>2123</v>
      </c>
      <c r="N18" s="29" t="s">
        <v>2189</v>
      </c>
    </row>
    <row r="19">
      <c r="A19" s="43">
        <v>44848.369283321765</v>
      </c>
      <c r="B19" s="29" t="s">
        <v>213</v>
      </c>
      <c r="C19" s="11" t="s">
        <v>2190</v>
      </c>
      <c r="D19" s="52" t="s">
        <v>2161</v>
      </c>
      <c r="E19" s="29">
        <v>9.779852022201E12</v>
      </c>
      <c r="F19" s="29" t="s">
        <v>2191</v>
      </c>
      <c r="G19" s="52" t="s">
        <v>2080</v>
      </c>
      <c r="H19" s="29" t="s">
        <v>2192</v>
      </c>
      <c r="I19" s="53" t="s">
        <v>2193</v>
      </c>
      <c r="J19" s="29" t="s">
        <v>2083</v>
      </c>
      <c r="K19" s="29" t="s">
        <v>2084</v>
      </c>
      <c r="L19" s="53" t="s">
        <v>2093</v>
      </c>
      <c r="M19" s="29" t="s">
        <v>2079</v>
      </c>
      <c r="N19" s="29" t="s">
        <v>143</v>
      </c>
    </row>
    <row r="20">
      <c r="A20" s="43">
        <v>44848.38837252315</v>
      </c>
      <c r="B20" s="29" t="s">
        <v>215</v>
      </c>
      <c r="C20" s="11" t="s">
        <v>218</v>
      </c>
      <c r="D20" s="52" t="s">
        <v>2194</v>
      </c>
      <c r="E20" s="29">
        <v>9.779852033119E12</v>
      </c>
      <c r="F20" s="29" t="s">
        <v>2195</v>
      </c>
      <c r="G20" s="52" t="s">
        <v>2196</v>
      </c>
      <c r="H20" s="29" t="s">
        <v>2197</v>
      </c>
      <c r="I20" s="53" t="s">
        <v>2198</v>
      </c>
      <c r="J20" s="29" t="s">
        <v>2083</v>
      </c>
      <c r="K20" s="29" t="s">
        <v>2084</v>
      </c>
      <c r="L20" s="53" t="s">
        <v>2093</v>
      </c>
      <c r="M20" s="29" t="s">
        <v>2079</v>
      </c>
      <c r="N20" s="29" t="s">
        <v>216</v>
      </c>
    </row>
    <row r="21">
      <c r="A21" s="43">
        <v>44848.41142012732</v>
      </c>
      <c r="B21" s="29" t="s">
        <v>1584</v>
      </c>
      <c r="C21" s="11" t="s">
        <v>2199</v>
      </c>
      <c r="D21" s="29">
        <v>2.5580121E7</v>
      </c>
      <c r="E21" s="29">
        <v>9.779842296678E12</v>
      </c>
      <c r="F21" s="29" t="s">
        <v>1587</v>
      </c>
      <c r="G21" s="52" t="s">
        <v>2080</v>
      </c>
      <c r="H21" s="29" t="s">
        <v>2200</v>
      </c>
      <c r="I21" s="53" t="s">
        <v>2201</v>
      </c>
      <c r="J21" s="29" t="s">
        <v>2083</v>
      </c>
      <c r="K21" s="29" t="s">
        <v>2084</v>
      </c>
      <c r="L21" s="53" t="s">
        <v>2202</v>
      </c>
      <c r="M21" s="29" t="s">
        <v>2079</v>
      </c>
      <c r="N21" s="29" t="s">
        <v>2203</v>
      </c>
    </row>
    <row r="22">
      <c r="A22" s="43">
        <v>44848.41782012732</v>
      </c>
      <c r="B22" s="29" t="s">
        <v>2204</v>
      </c>
      <c r="C22" s="11" t="s">
        <v>233</v>
      </c>
      <c r="D22" s="29" t="s">
        <v>2123</v>
      </c>
      <c r="E22" s="29">
        <v>9.779852020202E12</v>
      </c>
      <c r="F22" s="29" t="s">
        <v>2205</v>
      </c>
      <c r="G22" s="52" t="s">
        <v>2206</v>
      </c>
      <c r="H22" s="29" t="s">
        <v>2207</v>
      </c>
      <c r="I22" s="53" t="s">
        <v>2208</v>
      </c>
      <c r="J22" s="29" t="s">
        <v>2083</v>
      </c>
      <c r="K22" s="29" t="s">
        <v>2084</v>
      </c>
      <c r="L22" s="53" t="s">
        <v>2093</v>
      </c>
      <c r="M22" s="29" t="s">
        <v>2079</v>
      </c>
      <c r="N22" s="29" t="s">
        <v>231</v>
      </c>
    </row>
    <row r="23">
      <c r="A23" s="43">
        <v>44848.42739414352</v>
      </c>
      <c r="B23" s="29" t="s">
        <v>266</v>
      </c>
      <c r="C23" s="11" t="s">
        <v>270</v>
      </c>
      <c r="D23" s="52" t="s">
        <v>2209</v>
      </c>
      <c r="E23" s="29">
        <v>9.779852033537E12</v>
      </c>
      <c r="F23" s="29" t="s">
        <v>2210</v>
      </c>
      <c r="G23" s="52" t="s">
        <v>2080</v>
      </c>
      <c r="H23" s="29" t="s">
        <v>2211</v>
      </c>
      <c r="I23" s="29" t="s">
        <v>2123</v>
      </c>
      <c r="J23" s="29" t="s">
        <v>2212</v>
      </c>
      <c r="K23" s="29" t="s">
        <v>2213</v>
      </c>
      <c r="L23" s="53" t="s">
        <v>2085</v>
      </c>
      <c r="M23" s="29" t="s">
        <v>2079</v>
      </c>
      <c r="N23" s="29" t="s">
        <v>2214</v>
      </c>
    </row>
    <row r="24">
      <c r="A24" s="43">
        <v>44848.43683832176</v>
      </c>
      <c r="B24" s="29" t="s">
        <v>471</v>
      </c>
      <c r="C24" s="11" t="s">
        <v>2215</v>
      </c>
      <c r="D24" s="52" t="s">
        <v>2216</v>
      </c>
      <c r="E24" s="29">
        <v>9.779802700159E12</v>
      </c>
      <c r="F24" s="29" t="s">
        <v>2217</v>
      </c>
      <c r="G24" s="29" t="s">
        <v>2218</v>
      </c>
      <c r="H24" s="29" t="s">
        <v>2219</v>
      </c>
      <c r="I24" s="53" t="s">
        <v>2220</v>
      </c>
      <c r="J24" s="29" t="s">
        <v>2221</v>
      </c>
      <c r="K24" s="29" t="s">
        <v>2222</v>
      </c>
      <c r="L24" s="53" t="s">
        <v>2093</v>
      </c>
      <c r="M24" s="29" t="s">
        <v>2123</v>
      </c>
      <c r="N24" s="29" t="s">
        <v>274</v>
      </c>
    </row>
    <row r="25">
      <c r="A25" s="43">
        <v>44848.44930466435</v>
      </c>
      <c r="B25" s="29" t="s">
        <v>2223</v>
      </c>
      <c r="C25" s="11" t="s">
        <v>291</v>
      </c>
      <c r="D25" s="52" t="s">
        <v>2224</v>
      </c>
      <c r="E25" s="29">
        <v>9.77980438657E12</v>
      </c>
      <c r="F25" s="29" t="s">
        <v>2225</v>
      </c>
      <c r="G25" s="52" t="s">
        <v>2080</v>
      </c>
      <c r="H25" s="29" t="s">
        <v>2123</v>
      </c>
      <c r="I25" s="53" t="s">
        <v>2220</v>
      </c>
      <c r="J25" s="29" t="s">
        <v>2083</v>
      </c>
      <c r="K25" s="29" t="s">
        <v>2084</v>
      </c>
      <c r="L25" s="53" t="s">
        <v>2226</v>
      </c>
      <c r="M25" s="29" t="s">
        <v>2079</v>
      </c>
      <c r="N25" s="29" t="s">
        <v>288</v>
      </c>
    </row>
    <row r="26">
      <c r="A26" s="43">
        <v>44848.45403518519</v>
      </c>
      <c r="B26" s="29" t="s">
        <v>276</v>
      </c>
      <c r="C26" s="11" t="s">
        <v>2227</v>
      </c>
      <c r="D26" s="29" t="s">
        <v>2123</v>
      </c>
      <c r="E26" s="29">
        <v>9.779851160868E12</v>
      </c>
      <c r="F26" s="29" t="s">
        <v>2228</v>
      </c>
      <c r="G26" s="52" t="s">
        <v>2080</v>
      </c>
      <c r="H26" s="29" t="s">
        <v>2229</v>
      </c>
      <c r="I26" s="53" t="s">
        <v>2230</v>
      </c>
      <c r="J26" s="29" t="s">
        <v>2083</v>
      </c>
      <c r="K26" s="29" t="s">
        <v>2084</v>
      </c>
      <c r="L26" s="53" t="s">
        <v>2093</v>
      </c>
      <c r="M26" s="29" t="s">
        <v>2079</v>
      </c>
      <c r="N26" s="29" t="s">
        <v>277</v>
      </c>
    </row>
    <row r="27">
      <c r="A27" s="43">
        <v>44848.46190234953</v>
      </c>
      <c r="B27" s="29" t="s">
        <v>2231</v>
      </c>
      <c r="C27" s="11" t="s">
        <v>2232</v>
      </c>
      <c r="D27" s="29" t="s">
        <v>2123</v>
      </c>
      <c r="E27" s="29">
        <v>9.779802773202E12</v>
      </c>
      <c r="F27" s="29" t="s">
        <v>2123</v>
      </c>
      <c r="G27" s="52" t="s">
        <v>2233</v>
      </c>
      <c r="H27" s="29" t="s">
        <v>2123</v>
      </c>
      <c r="I27" s="29" t="s">
        <v>2123</v>
      </c>
      <c r="J27" s="53" t="s">
        <v>2234</v>
      </c>
      <c r="K27" s="53" t="s">
        <v>2235</v>
      </c>
      <c r="L27" s="53" t="s">
        <v>2085</v>
      </c>
      <c r="M27" s="29" t="s">
        <v>2079</v>
      </c>
      <c r="N27" s="29" t="s">
        <v>2236</v>
      </c>
    </row>
    <row r="28">
      <c r="A28" s="43">
        <v>44848.48403813658</v>
      </c>
      <c r="B28" s="29" t="s">
        <v>2237</v>
      </c>
      <c r="C28" s="11" t="s">
        <v>281</v>
      </c>
      <c r="D28" s="52" t="s">
        <v>2238</v>
      </c>
      <c r="E28" s="29">
        <v>9.779816303514E12</v>
      </c>
      <c r="F28" s="29" t="s">
        <v>2123</v>
      </c>
      <c r="G28" s="29" t="s">
        <v>2239</v>
      </c>
      <c r="H28" s="29" t="s">
        <v>2123</v>
      </c>
      <c r="I28" s="29" t="s">
        <v>2123</v>
      </c>
      <c r="J28" s="29" t="s">
        <v>2083</v>
      </c>
      <c r="K28" s="29" t="s">
        <v>2084</v>
      </c>
      <c r="L28" s="53" t="s">
        <v>2093</v>
      </c>
      <c r="M28" s="29" t="s">
        <v>2079</v>
      </c>
      <c r="N28" s="29" t="s">
        <v>279</v>
      </c>
    </row>
    <row r="29">
      <c r="A29" s="43">
        <v>44850.197959259254</v>
      </c>
      <c r="B29" s="29" t="s">
        <v>656</v>
      </c>
      <c r="C29" s="11" t="s">
        <v>2240</v>
      </c>
      <c r="D29" s="52" t="s">
        <v>2241</v>
      </c>
      <c r="E29" s="29">
        <v>9.779852029057E12</v>
      </c>
      <c r="F29" s="29" t="s">
        <v>2123</v>
      </c>
      <c r="G29" s="52" t="s">
        <v>2080</v>
      </c>
      <c r="H29" s="29" t="s">
        <v>2123</v>
      </c>
      <c r="I29" s="53" t="s">
        <v>2242</v>
      </c>
      <c r="J29" s="53" t="s">
        <v>2234</v>
      </c>
      <c r="K29" s="53" t="s">
        <v>2235</v>
      </c>
      <c r="L29" s="53" t="s">
        <v>2093</v>
      </c>
      <c r="M29" s="29" t="s">
        <v>2079</v>
      </c>
      <c r="N29" s="29" t="s">
        <v>2243</v>
      </c>
    </row>
    <row r="30">
      <c r="A30" s="43">
        <v>44850.24526511574</v>
      </c>
      <c r="B30" s="29" t="s">
        <v>744</v>
      </c>
      <c r="C30" s="11" t="s">
        <v>2244</v>
      </c>
      <c r="D30" s="52" t="s">
        <v>2245</v>
      </c>
      <c r="E30" s="29">
        <v>9.779852024996E12</v>
      </c>
      <c r="F30" s="29" t="s">
        <v>2123</v>
      </c>
      <c r="G30" s="52" t="s">
        <v>2246</v>
      </c>
      <c r="H30" s="29" t="s">
        <v>2123</v>
      </c>
      <c r="I30" s="53" t="s">
        <v>2247</v>
      </c>
      <c r="J30" s="53" t="s">
        <v>2234</v>
      </c>
      <c r="K30" s="53" t="s">
        <v>2235</v>
      </c>
      <c r="L30" s="53" t="s">
        <v>2085</v>
      </c>
      <c r="M30" s="29" t="s">
        <v>2079</v>
      </c>
      <c r="N30" s="29" t="s">
        <v>298</v>
      </c>
    </row>
    <row r="31">
      <c r="A31" s="43">
        <v>44850.350066956016</v>
      </c>
      <c r="B31" s="29" t="s">
        <v>308</v>
      </c>
      <c r="C31" s="11" t="s">
        <v>2248</v>
      </c>
      <c r="D31" s="52" t="s">
        <v>2249</v>
      </c>
      <c r="E31" s="29">
        <v>9.779852022376E12</v>
      </c>
      <c r="F31" s="29" t="s">
        <v>2250</v>
      </c>
      <c r="G31" s="52" t="s">
        <v>2080</v>
      </c>
      <c r="H31" s="29" t="s">
        <v>2251</v>
      </c>
      <c r="I31" s="53" t="s">
        <v>2252</v>
      </c>
      <c r="J31" s="29" t="s">
        <v>2083</v>
      </c>
      <c r="K31" s="29" t="s">
        <v>2084</v>
      </c>
      <c r="L31" s="53" t="s">
        <v>2093</v>
      </c>
      <c r="M31" s="29" t="s">
        <v>2079</v>
      </c>
      <c r="N31" s="29" t="s">
        <v>2253</v>
      </c>
    </row>
    <row r="32">
      <c r="A32" s="43">
        <v>44850.35584991898</v>
      </c>
      <c r="B32" s="29" t="s">
        <v>1523</v>
      </c>
      <c r="C32" s="11" t="s">
        <v>315</v>
      </c>
      <c r="D32" s="29">
        <v>9.852046121E9</v>
      </c>
      <c r="E32" s="29">
        <v>9.779852034229E12</v>
      </c>
      <c r="F32" s="29" t="s">
        <v>2254</v>
      </c>
      <c r="G32" s="52" t="s">
        <v>2255</v>
      </c>
      <c r="H32" s="29" t="s">
        <v>2256</v>
      </c>
      <c r="I32" s="53" t="s">
        <v>2257</v>
      </c>
      <c r="J32" s="29" t="s">
        <v>2258</v>
      </c>
      <c r="K32" s="29" t="s">
        <v>2259</v>
      </c>
      <c r="L32" s="53" t="s">
        <v>2085</v>
      </c>
      <c r="M32" s="29" t="s">
        <v>2079</v>
      </c>
      <c r="N32" s="29" t="s">
        <v>2260</v>
      </c>
    </row>
    <row r="33">
      <c r="A33" s="43">
        <v>44850.409001064814</v>
      </c>
      <c r="B33" s="29" t="s">
        <v>351</v>
      </c>
      <c r="C33" s="11" t="s">
        <v>2261</v>
      </c>
      <c r="D33" s="52" t="s">
        <v>2262</v>
      </c>
      <c r="E33" s="29">
        <v>9.7798420607E12</v>
      </c>
      <c r="F33" s="29" t="s">
        <v>2263</v>
      </c>
      <c r="G33" s="52" t="s">
        <v>2264</v>
      </c>
      <c r="H33" s="29" t="s">
        <v>2265</v>
      </c>
      <c r="I33" s="53" t="s">
        <v>2266</v>
      </c>
      <c r="J33" s="29" t="s">
        <v>2083</v>
      </c>
      <c r="K33" s="29" t="s">
        <v>2084</v>
      </c>
      <c r="L33" s="53" t="s">
        <v>2093</v>
      </c>
      <c r="M33" s="29" t="s">
        <v>2079</v>
      </c>
      <c r="N33" s="29" t="s">
        <v>352</v>
      </c>
    </row>
    <row r="34">
      <c r="A34" s="43">
        <v>44850.41489608797</v>
      </c>
      <c r="B34" s="29" t="s">
        <v>2267</v>
      </c>
      <c r="C34" s="11" t="s">
        <v>357</v>
      </c>
      <c r="D34" s="52" t="s">
        <v>2268</v>
      </c>
      <c r="E34" s="29">
        <v>9.779842033497E12</v>
      </c>
      <c r="F34" s="29" t="s">
        <v>2123</v>
      </c>
      <c r="G34" s="52" t="s">
        <v>2080</v>
      </c>
      <c r="H34" s="29" t="s">
        <v>2269</v>
      </c>
      <c r="I34" s="53" t="s">
        <v>2270</v>
      </c>
      <c r="J34" s="53" t="s">
        <v>2271</v>
      </c>
      <c r="K34" s="53" t="s">
        <v>2272</v>
      </c>
      <c r="L34" s="53" t="s">
        <v>2273</v>
      </c>
      <c r="M34" s="29" t="s">
        <v>2274</v>
      </c>
      <c r="N34" s="29" t="s">
        <v>355</v>
      </c>
    </row>
    <row r="35">
      <c r="A35" s="43">
        <v>44850.42030247685</v>
      </c>
      <c r="B35" s="29" t="s">
        <v>2275</v>
      </c>
      <c r="C35" s="11" t="s">
        <v>360</v>
      </c>
      <c r="D35" s="52" t="s">
        <v>2276</v>
      </c>
      <c r="E35" s="29">
        <v>9.779852020093E12</v>
      </c>
      <c r="F35" s="29" t="s">
        <v>2277</v>
      </c>
      <c r="G35" s="52" t="s">
        <v>2278</v>
      </c>
      <c r="H35" s="29" t="s">
        <v>2279</v>
      </c>
      <c r="I35" s="29" t="s">
        <v>2123</v>
      </c>
      <c r="J35" s="29" t="s">
        <v>2083</v>
      </c>
      <c r="K35" s="29" t="s">
        <v>2084</v>
      </c>
      <c r="L35" s="53" t="s">
        <v>2093</v>
      </c>
      <c r="M35" s="29" t="s">
        <v>2079</v>
      </c>
      <c r="N35" s="29" t="s">
        <v>359</v>
      </c>
    </row>
    <row r="36">
      <c r="A36" s="43">
        <v>44850.42908890046</v>
      </c>
      <c r="B36" s="29" t="s">
        <v>2280</v>
      </c>
      <c r="C36" s="11" t="s">
        <v>392</v>
      </c>
      <c r="D36" s="52" t="s">
        <v>2281</v>
      </c>
      <c r="F36" s="29" t="s">
        <v>2282</v>
      </c>
      <c r="G36" s="52" t="s">
        <v>2283</v>
      </c>
      <c r="H36" s="29" t="s">
        <v>2284</v>
      </c>
      <c r="I36" s="53" t="s">
        <v>2285</v>
      </c>
      <c r="J36" s="29" t="s">
        <v>2083</v>
      </c>
      <c r="K36" s="29" t="s">
        <v>2084</v>
      </c>
      <c r="L36" s="53" t="s">
        <v>2093</v>
      </c>
      <c r="M36" s="29" t="s">
        <v>2079</v>
      </c>
      <c r="N36" s="29" t="s">
        <v>391</v>
      </c>
    </row>
    <row r="37">
      <c r="A37" s="43">
        <v>44850.43265469908</v>
      </c>
      <c r="B37" s="29" t="s">
        <v>2286</v>
      </c>
      <c r="C37" s="11" t="s">
        <v>400</v>
      </c>
      <c r="D37" s="52" t="s">
        <v>2287</v>
      </c>
      <c r="E37" s="29">
        <v>9.77985118989E12</v>
      </c>
      <c r="F37" s="29" t="s">
        <v>2123</v>
      </c>
      <c r="G37" s="52" t="s">
        <v>2288</v>
      </c>
      <c r="H37" s="29" t="s">
        <v>2123</v>
      </c>
      <c r="I37" s="53" t="s">
        <v>2289</v>
      </c>
      <c r="J37" s="29" t="s">
        <v>2083</v>
      </c>
      <c r="K37" s="29" t="s">
        <v>2084</v>
      </c>
      <c r="L37" s="53" t="s">
        <v>2093</v>
      </c>
      <c r="M37" s="29" t="s">
        <v>2290</v>
      </c>
      <c r="N37" s="29" t="s">
        <v>398</v>
      </c>
    </row>
    <row r="38">
      <c r="A38" s="43">
        <v>44850.44288616898</v>
      </c>
      <c r="B38" s="29" t="s">
        <v>605</v>
      </c>
      <c r="C38" s="11" t="s">
        <v>408</v>
      </c>
      <c r="D38" s="29" t="s">
        <v>2291</v>
      </c>
      <c r="E38" s="29">
        <v>9.779844105204E12</v>
      </c>
      <c r="F38" s="29" t="s">
        <v>2292</v>
      </c>
      <c r="G38" s="52" t="s">
        <v>2080</v>
      </c>
      <c r="H38" s="29" t="s">
        <v>2293</v>
      </c>
      <c r="I38" s="53" t="s">
        <v>2294</v>
      </c>
      <c r="J38" s="53" t="s">
        <v>2295</v>
      </c>
      <c r="K38" s="53" t="s">
        <v>2296</v>
      </c>
      <c r="L38" s="53" t="s">
        <v>2297</v>
      </c>
      <c r="M38" s="29" t="s">
        <v>2298</v>
      </c>
      <c r="N38" s="29" t="s">
        <v>406</v>
      </c>
    </row>
    <row r="39">
      <c r="A39" s="43">
        <v>44850.44914748843</v>
      </c>
      <c r="B39" s="29" t="s">
        <v>2299</v>
      </c>
      <c r="C39" s="11" t="s">
        <v>404</v>
      </c>
      <c r="D39" s="29" t="s">
        <v>403</v>
      </c>
      <c r="E39" s="29">
        <v>9.779802726443E12</v>
      </c>
      <c r="F39" s="29" t="s">
        <v>2123</v>
      </c>
      <c r="G39" s="52" t="s">
        <v>2080</v>
      </c>
      <c r="H39" s="29" t="s">
        <v>2123</v>
      </c>
      <c r="I39" s="53" t="s">
        <v>2300</v>
      </c>
      <c r="J39" s="29" t="s">
        <v>2083</v>
      </c>
      <c r="K39" s="29" t="s">
        <v>2084</v>
      </c>
      <c r="L39" s="53" t="s">
        <v>2297</v>
      </c>
      <c r="M39" s="29" t="s">
        <v>2079</v>
      </c>
      <c r="N39" s="29" t="s">
        <v>402</v>
      </c>
    </row>
  </sheetData>
  <hyperlinks>
    <hyperlink r:id="rId1" ref="C2"/>
    <hyperlink r:id="rId2" ref="I2"/>
    <hyperlink r:id="rId3" ref="L2"/>
    <hyperlink r:id="rId4" ref="C3"/>
    <hyperlink r:id="rId5" ref="I3"/>
    <hyperlink r:id="rId6" ref="L3"/>
    <hyperlink r:id="rId7" ref="C4"/>
    <hyperlink r:id="rId8" ref="I4"/>
    <hyperlink r:id="rId9" ref="L4"/>
    <hyperlink r:id="rId10" ref="C5"/>
    <hyperlink r:id="rId11" ref="I5"/>
    <hyperlink r:id="rId12" ref="L5"/>
    <hyperlink r:id="rId13" ref="C6"/>
    <hyperlink r:id="rId14" ref="I6"/>
    <hyperlink r:id="rId15" ref="J6"/>
    <hyperlink r:id="rId16" ref="K6"/>
    <hyperlink r:id="rId17" ref="L6"/>
    <hyperlink r:id="rId18" ref="C7"/>
    <hyperlink r:id="rId19" ref="L7"/>
    <hyperlink r:id="rId20" ref="C8"/>
    <hyperlink r:id="rId21" ref="I8"/>
    <hyperlink r:id="rId22" ref="L8"/>
    <hyperlink r:id="rId23" ref="C9"/>
    <hyperlink r:id="rId24" ref="I9"/>
    <hyperlink r:id="rId25" ref="L9"/>
    <hyperlink r:id="rId26" ref="C10"/>
    <hyperlink r:id="rId27" ref="I10"/>
    <hyperlink r:id="rId28" ref="L10"/>
    <hyperlink r:id="rId29" ref="C11"/>
    <hyperlink r:id="rId30" ref="I11"/>
    <hyperlink r:id="rId31" ref="J11"/>
    <hyperlink r:id="rId32" ref="K11"/>
    <hyperlink r:id="rId33" ref="L11"/>
    <hyperlink r:id="rId34" ref="C12"/>
    <hyperlink r:id="rId35" ref="I12"/>
    <hyperlink r:id="rId36" ref="L12"/>
    <hyperlink r:id="rId37" ref="C13"/>
    <hyperlink r:id="rId38" ref="I13"/>
    <hyperlink r:id="rId39" ref="L13"/>
    <hyperlink r:id="rId40" ref="C14"/>
    <hyperlink r:id="rId41" ref="I14"/>
    <hyperlink r:id="rId42" ref="L14"/>
    <hyperlink r:id="rId43" ref="C15"/>
    <hyperlink r:id="rId44" ref="L15"/>
    <hyperlink r:id="rId45" ref="C16"/>
    <hyperlink r:id="rId46" ref="I16"/>
    <hyperlink r:id="rId47" ref="L16"/>
    <hyperlink r:id="rId48" ref="C17"/>
    <hyperlink r:id="rId49" ref="I17"/>
    <hyperlink r:id="rId50" ref="L17"/>
    <hyperlink r:id="rId51" ref="C18"/>
    <hyperlink r:id="rId52" ref="I18"/>
    <hyperlink r:id="rId53" ref="J18"/>
    <hyperlink r:id="rId54" ref="K18"/>
    <hyperlink r:id="rId55" ref="L18"/>
    <hyperlink r:id="rId56" ref="C19"/>
    <hyperlink r:id="rId57" ref="I19"/>
    <hyperlink r:id="rId58" ref="L19"/>
    <hyperlink r:id="rId59" ref="C20"/>
    <hyperlink r:id="rId60" ref="I20"/>
    <hyperlink r:id="rId61" ref="L20"/>
    <hyperlink r:id="rId62" ref="C21"/>
    <hyperlink r:id="rId63" ref="I21"/>
    <hyperlink r:id="rId64" ref="L21"/>
    <hyperlink r:id="rId65" ref="C22"/>
    <hyperlink r:id="rId66" ref="I22"/>
    <hyperlink r:id="rId67" ref="L22"/>
    <hyperlink r:id="rId68" ref="C23"/>
    <hyperlink r:id="rId69" ref="L23"/>
    <hyperlink r:id="rId70" ref="C24"/>
    <hyperlink r:id="rId71" ref="I24"/>
    <hyperlink r:id="rId72" ref="L24"/>
    <hyperlink r:id="rId73" ref="C25"/>
    <hyperlink r:id="rId74" ref="I25"/>
    <hyperlink r:id="rId75" ref="L25"/>
    <hyperlink r:id="rId76" ref="C26"/>
    <hyperlink r:id="rId77" ref="I26"/>
    <hyperlink r:id="rId78" ref="L26"/>
    <hyperlink r:id="rId79" ref="C27"/>
    <hyperlink r:id="rId80" ref="J27"/>
    <hyperlink r:id="rId81" ref="K27"/>
    <hyperlink r:id="rId82" ref="L27"/>
    <hyperlink r:id="rId83" ref="C28"/>
    <hyperlink r:id="rId84" ref="L28"/>
    <hyperlink r:id="rId85" ref="C29"/>
    <hyperlink r:id="rId86" ref="I29"/>
    <hyperlink r:id="rId87" ref="J29"/>
    <hyperlink r:id="rId88" ref="K29"/>
    <hyperlink r:id="rId89" ref="L29"/>
    <hyperlink r:id="rId90" ref="C30"/>
    <hyperlink r:id="rId91" ref="I30"/>
    <hyperlink r:id="rId92" ref="J30"/>
    <hyperlink r:id="rId93" ref="K30"/>
    <hyperlink r:id="rId94" ref="L30"/>
    <hyperlink r:id="rId95" ref="C31"/>
    <hyperlink r:id="rId96" ref="I31"/>
    <hyperlink r:id="rId97" ref="L31"/>
    <hyperlink r:id="rId98" ref="C32"/>
    <hyperlink r:id="rId99" ref="I32"/>
    <hyperlink r:id="rId100" ref="L32"/>
    <hyperlink r:id="rId101" ref="C33"/>
    <hyperlink r:id="rId102" ref="I33"/>
    <hyperlink r:id="rId103" ref="L33"/>
    <hyperlink r:id="rId104" ref="C34"/>
    <hyperlink r:id="rId105" ref="I34"/>
    <hyperlink r:id="rId106" ref="J34"/>
    <hyperlink r:id="rId107" ref="K34"/>
    <hyperlink r:id="rId108" ref="L34"/>
    <hyperlink r:id="rId109" ref="C35"/>
    <hyperlink r:id="rId110" ref="L35"/>
    <hyperlink r:id="rId111" ref="C36"/>
    <hyperlink r:id="rId112" ref="I36"/>
    <hyperlink r:id="rId113" ref="L36"/>
    <hyperlink r:id="rId114" ref="C37"/>
    <hyperlink r:id="rId115" ref="I37"/>
    <hyperlink r:id="rId116" ref="L37"/>
    <hyperlink r:id="rId117" ref="C38"/>
    <hyperlink r:id="rId118" ref="I38"/>
    <hyperlink r:id="rId119" ref="J38"/>
    <hyperlink r:id="rId120" ref="K38"/>
    <hyperlink r:id="rId121" ref="L38"/>
    <hyperlink r:id="rId122" ref="C39"/>
    <hyperlink r:id="rId123" ref="I39"/>
    <hyperlink r:id="rId124" ref="L39"/>
  </hyperlinks>
  <drawing r:id="rId1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25"/>
    <col customWidth="1" min="2" max="2" width="19.0"/>
  </cols>
  <sheetData>
    <row r="1">
      <c r="A1" s="23" t="s">
        <v>1540</v>
      </c>
      <c r="B1" s="23" t="s">
        <v>2301</v>
      </c>
      <c r="C1" s="23" t="s">
        <v>2302</v>
      </c>
      <c r="D1" s="23" t="s">
        <v>17</v>
      </c>
      <c r="E1" s="23" t="s">
        <v>2303</v>
      </c>
      <c r="F1" s="23" t="s">
        <v>2304</v>
      </c>
      <c r="G1" s="68"/>
      <c r="H1" s="68"/>
      <c r="I1" s="68"/>
      <c r="J1" s="68"/>
      <c r="K1" s="68"/>
      <c r="L1" s="68"/>
      <c r="M1" s="68"/>
      <c r="N1" s="68"/>
      <c r="O1" s="68"/>
      <c r="P1" s="68"/>
      <c r="Q1" s="68"/>
      <c r="R1" s="68"/>
      <c r="S1" s="68"/>
      <c r="T1" s="68"/>
      <c r="U1" s="68"/>
      <c r="V1" s="68"/>
      <c r="W1" s="68"/>
      <c r="X1" s="68"/>
      <c r="Y1" s="68"/>
      <c r="Z1" s="68"/>
    </row>
    <row r="2">
      <c r="B2" s="29" t="s">
        <v>2305</v>
      </c>
      <c r="C2" s="29" t="s">
        <v>2306</v>
      </c>
    </row>
    <row r="3">
      <c r="B3" s="29" t="s">
        <v>2307</v>
      </c>
      <c r="C3" s="29" t="s">
        <v>2308</v>
      </c>
    </row>
    <row r="4">
      <c r="B4" s="29" t="s">
        <v>2309</v>
      </c>
      <c r="C4" s="29" t="s">
        <v>2310</v>
      </c>
    </row>
    <row r="6">
      <c r="B6" s="29" t="s">
        <v>2311</v>
      </c>
      <c r="C6" s="29" t="s">
        <v>2312</v>
      </c>
    </row>
    <row r="7">
      <c r="B7" s="29" t="s">
        <v>2313</v>
      </c>
      <c r="C7" s="29" t="s">
        <v>2308</v>
      </c>
    </row>
    <row r="8">
      <c r="B8" s="70">
        <v>911.0</v>
      </c>
      <c r="C8" s="29" t="s">
        <v>2310</v>
      </c>
    </row>
    <row r="9">
      <c r="B9" s="29" t="s">
        <v>2314</v>
      </c>
      <c r="C9" s="29" t="s">
        <v>2310</v>
      </c>
    </row>
    <row r="10">
      <c r="B10" s="29" t="s">
        <v>2315</v>
      </c>
      <c r="C10" s="29" t="s">
        <v>2316</v>
      </c>
    </row>
    <row r="11">
      <c r="B11" s="29" t="s">
        <v>2317</v>
      </c>
      <c r="C11" s="29" t="s">
        <v>2317</v>
      </c>
    </row>
    <row r="12">
      <c r="B12" s="29" t="s">
        <v>2318</v>
      </c>
      <c r="C12" s="29" t="s">
        <v>2310</v>
      </c>
    </row>
    <row r="13">
      <c r="B13" s="29" t="s">
        <v>2319</v>
      </c>
      <c r="C13" s="29" t="s">
        <v>2320</v>
      </c>
    </row>
    <row r="14">
      <c r="B14" s="29" t="s">
        <v>2321</v>
      </c>
      <c r="C14" s="29" t="s">
        <v>2322</v>
      </c>
    </row>
    <row r="15">
      <c r="B15" s="29" t="s">
        <v>2323</v>
      </c>
      <c r="C15" s="29" t="s">
        <v>2312</v>
      </c>
    </row>
    <row r="16">
      <c r="B16" s="29" t="s">
        <v>2324</v>
      </c>
      <c r="C16" s="29" t="s">
        <v>2312</v>
      </c>
    </row>
    <row r="17">
      <c r="B17" s="29" t="s">
        <v>2325</v>
      </c>
      <c r="C17" s="29" t="s">
        <v>2317</v>
      </c>
    </row>
    <row r="18">
      <c r="B18" s="29" t="s">
        <v>2326</v>
      </c>
      <c r="C18" s="29" t="s">
        <v>2327</v>
      </c>
    </row>
    <row r="19">
      <c r="B19" s="29" t="s">
        <v>2328</v>
      </c>
      <c r="C19" s="29" t="s">
        <v>2329</v>
      </c>
    </row>
    <row r="20">
      <c r="B20" s="29" t="s">
        <v>2330</v>
      </c>
      <c r="C20" s="29" t="s">
        <v>2331</v>
      </c>
    </row>
    <row r="21">
      <c r="B21" s="29" t="s">
        <v>2332</v>
      </c>
      <c r="C21" s="29" t="s">
        <v>2333</v>
      </c>
    </row>
    <row r="22">
      <c r="B22" s="29" t="s">
        <v>2334</v>
      </c>
      <c r="C22" s="29" t="s">
        <v>2335</v>
      </c>
    </row>
    <row r="23">
      <c r="B23" s="29" t="s">
        <v>2336</v>
      </c>
      <c r="C23" s="29" t="s">
        <v>2337</v>
      </c>
    </row>
    <row r="24">
      <c r="B24" s="29" t="s">
        <v>2338</v>
      </c>
      <c r="C24" s="29" t="s">
        <v>2317</v>
      </c>
    </row>
    <row r="25">
      <c r="B25" s="29" t="s">
        <v>2339</v>
      </c>
      <c r="C25" s="29" t="s">
        <v>2308</v>
      </c>
    </row>
    <row r="26">
      <c r="B26" s="29" t="s">
        <v>2340</v>
      </c>
      <c r="C26" s="29" t="s">
        <v>2310</v>
      </c>
    </row>
    <row r="27">
      <c r="B27" s="29" t="s">
        <v>2341</v>
      </c>
      <c r="C27" s="29" t="s">
        <v>2342</v>
      </c>
    </row>
    <row r="28">
      <c r="B28" s="29" t="s">
        <v>2312</v>
      </c>
      <c r="C28" s="29" t="s">
        <v>2312</v>
      </c>
    </row>
    <row r="29">
      <c r="B29" s="29" t="s">
        <v>2343</v>
      </c>
      <c r="C29" s="29" t="s">
        <v>2317</v>
      </c>
    </row>
    <row r="30">
      <c r="B30" s="29" t="s">
        <v>2344</v>
      </c>
      <c r="C30" s="29" t="s">
        <v>2317</v>
      </c>
    </row>
    <row r="31">
      <c r="B31" s="29" t="s">
        <v>2345</v>
      </c>
      <c r="C31" s="29" t="s">
        <v>2310</v>
      </c>
    </row>
    <row r="32">
      <c r="B32" s="29" t="s">
        <v>2346</v>
      </c>
      <c r="C32" s="29" t="s">
        <v>2347</v>
      </c>
    </row>
    <row r="33">
      <c r="B33" s="29" t="s">
        <v>2348</v>
      </c>
      <c r="C33" s="29" t="s">
        <v>2312</v>
      </c>
    </row>
    <row r="34">
      <c r="B34" s="29" t="s">
        <v>2349</v>
      </c>
      <c r="C34" s="29" t="s">
        <v>2310</v>
      </c>
    </row>
    <row r="35">
      <c r="B35" s="29" t="s">
        <v>2350</v>
      </c>
      <c r="C35" s="29" t="s">
        <v>2351</v>
      </c>
    </row>
    <row r="36">
      <c r="B36" s="29" t="s">
        <v>2352</v>
      </c>
      <c r="C36" s="29" t="s">
        <v>2317</v>
      </c>
    </row>
    <row r="37">
      <c r="B37" s="29" t="s">
        <v>2353</v>
      </c>
      <c r="C37" s="29" t="s">
        <v>2317</v>
      </c>
    </row>
    <row r="38">
      <c r="B38" s="29" t="s">
        <v>2354</v>
      </c>
      <c r="C38" s="29" t="s">
        <v>2310</v>
      </c>
    </row>
    <row r="39">
      <c r="B39" s="29" t="s">
        <v>2355</v>
      </c>
      <c r="C39" s="29" t="s">
        <v>2356</v>
      </c>
    </row>
    <row r="40">
      <c r="B40" s="29" t="s">
        <v>2357</v>
      </c>
      <c r="C40" s="29" t="s">
        <v>2358</v>
      </c>
    </row>
    <row r="41">
      <c r="B41" s="29" t="s">
        <v>2359</v>
      </c>
      <c r="C41" s="29" t="s">
        <v>2360</v>
      </c>
    </row>
    <row r="42">
      <c r="B42" s="29" t="s">
        <v>2361</v>
      </c>
      <c r="C42" s="29" t="s">
        <v>2362</v>
      </c>
    </row>
    <row r="43">
      <c r="B43" s="29" t="s">
        <v>2363</v>
      </c>
      <c r="C43" s="29" t="s">
        <v>2364</v>
      </c>
    </row>
    <row r="44">
      <c r="B44" s="29" t="s">
        <v>2365</v>
      </c>
      <c r="C44" s="29" t="s">
        <v>2362</v>
      </c>
    </row>
    <row r="45">
      <c r="B45" s="29" t="s">
        <v>2366</v>
      </c>
      <c r="C45" s="29" t="s">
        <v>2367</v>
      </c>
    </row>
    <row r="46">
      <c r="B46" s="29" t="s">
        <v>2368</v>
      </c>
      <c r="C46" s="29" t="s">
        <v>2369</v>
      </c>
    </row>
    <row r="47">
      <c r="B47" s="29" t="s">
        <v>2370</v>
      </c>
      <c r="C47" s="29" t="s">
        <v>2333</v>
      </c>
    </row>
    <row r="48">
      <c r="B48" s="29" t="s">
        <v>2371</v>
      </c>
    </row>
    <row r="49">
      <c r="B49" s="29" t="s">
        <v>2372</v>
      </c>
    </row>
    <row r="50">
      <c r="B50" s="29" t="s">
        <v>2373</v>
      </c>
    </row>
    <row r="51">
      <c r="B51" s="29" t="s">
        <v>2374</v>
      </c>
    </row>
    <row r="52">
      <c r="B52" s="29" t="s">
        <v>2375</v>
      </c>
    </row>
    <row r="53">
      <c r="B53" s="29" t="s">
        <v>2376</v>
      </c>
    </row>
    <row r="54">
      <c r="B54" s="29" t="s">
        <v>2377</v>
      </c>
    </row>
    <row r="55">
      <c r="B55" s="29" t="s">
        <v>2378</v>
      </c>
    </row>
    <row r="56">
      <c r="B56" s="29" t="s">
        <v>2379</v>
      </c>
    </row>
    <row r="57">
      <c r="B57" s="29" t="s">
        <v>2380</v>
      </c>
    </row>
    <row r="59">
      <c r="B59" s="29" t="s">
        <v>2381</v>
      </c>
    </row>
    <row r="64">
      <c r="B64" s="23" t="s">
        <v>2382</v>
      </c>
    </row>
    <row r="65">
      <c r="B65" s="29" t="s">
        <v>2383</v>
      </c>
    </row>
    <row r="66">
      <c r="B66" s="29" t="s">
        <v>2384</v>
      </c>
    </row>
    <row r="67">
      <c r="B67" s="29" t="s">
        <v>2385</v>
      </c>
    </row>
    <row r="68">
      <c r="B68" s="29" t="s">
        <v>2373</v>
      </c>
    </row>
    <row r="72">
      <c r="B72" s="23" t="s">
        <v>2386</v>
      </c>
    </row>
    <row r="73">
      <c r="B73" s="29" t="s">
        <v>2387</v>
      </c>
    </row>
    <row r="74">
      <c r="B74" s="29" t="s">
        <v>2388</v>
      </c>
    </row>
    <row r="75">
      <c r="B75" s="29" t="s">
        <v>2389</v>
      </c>
    </row>
    <row r="76">
      <c r="B76" s="29"/>
    </row>
    <row r="79">
      <c r="B79" s="29" t="s">
        <v>2390</v>
      </c>
    </row>
    <row r="80">
      <c r="B80" s="29" t="s">
        <v>2370</v>
      </c>
    </row>
    <row r="81">
      <c r="B81" s="29" t="s">
        <v>2391</v>
      </c>
    </row>
    <row r="82">
      <c r="B82" s="29" t="s">
        <v>2392</v>
      </c>
    </row>
    <row r="85">
      <c r="B85" s="29" t="s">
        <v>2328</v>
      </c>
    </row>
    <row r="86">
      <c r="B86" s="29" t="s">
        <v>2393</v>
      </c>
    </row>
  </sheetData>
  <drawing r:id="rId1"/>
</worksheet>
</file>