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1208" windowHeight="3744" firstSheet="3" activeTab="7"/>
  </bookViews>
  <sheets>
    <sheet name="BAsic Details" sheetId="1" r:id="rId1"/>
    <sheet name="CAsh Flow Estimation" sheetId="2" r:id="rId2"/>
    <sheet name="Project Evaluation" sheetId="3" r:id="rId3"/>
    <sheet name="MUltiple IRR" sheetId="4" r:id="rId4"/>
    <sheet name="Break Even" sheetId="5" r:id="rId5"/>
    <sheet name="Senstitvity" sheetId="6" r:id="rId6"/>
    <sheet name="Scenario" sheetId="7" r:id="rId7"/>
    <sheet name="XNPV, XIRR" sheetId="8" r:id="rId8"/>
  </sheets>
  <calcPr calcId="145621"/>
</workbook>
</file>

<file path=xl/calcChain.xml><?xml version="1.0" encoding="utf-8"?>
<calcChain xmlns="http://schemas.openxmlformats.org/spreadsheetml/2006/main">
  <c r="B8" i="4" l="1"/>
  <c r="F3" i="4"/>
  <c r="F4" i="4"/>
  <c r="F5" i="4"/>
  <c r="F6" i="4"/>
  <c r="F7" i="4"/>
  <c r="F8" i="4"/>
  <c r="F9" i="4"/>
  <c r="F10" i="4"/>
  <c r="F11" i="4"/>
  <c r="F12" i="4"/>
  <c r="F13" i="4"/>
  <c r="B5" i="7" l="1"/>
  <c r="B5" i="6"/>
  <c r="B5" i="5"/>
  <c r="C4" i="2" l="1"/>
  <c r="D4" i="2"/>
  <c r="E4" i="2"/>
  <c r="F4" i="2"/>
  <c r="G4" i="2"/>
  <c r="H4" i="2"/>
  <c r="I4" i="2"/>
  <c r="J4" i="2"/>
  <c r="K4" i="2"/>
  <c r="B4" i="2"/>
  <c r="H3" i="2"/>
  <c r="I3" i="2" s="1"/>
  <c r="J3" i="2" s="1"/>
  <c r="K3" i="2" s="1"/>
  <c r="G3" i="2"/>
  <c r="D2" i="2"/>
  <c r="E2" i="2" s="1"/>
  <c r="F2" i="2" s="1"/>
  <c r="G2" i="2" s="1"/>
  <c r="H2" i="2" s="1"/>
  <c r="I2" i="2" s="1"/>
  <c r="J2" i="2" s="1"/>
  <c r="K2" i="2" s="1"/>
  <c r="C2" i="2"/>
  <c r="E1" i="1"/>
</calcChain>
</file>

<file path=xl/sharedStrings.xml><?xml version="1.0" encoding="utf-8"?>
<sst xmlns="http://schemas.openxmlformats.org/spreadsheetml/2006/main" count="77" uniqueCount="58">
  <si>
    <t>Life</t>
  </si>
  <si>
    <t>rate of depreciation</t>
  </si>
  <si>
    <t>WDV</t>
  </si>
  <si>
    <t>Rate of return req.</t>
  </si>
  <si>
    <t>Cost of the plant</t>
  </si>
  <si>
    <t>Incease in Net Working Capital</t>
  </si>
  <si>
    <t>Max output capacity (Units)</t>
  </si>
  <si>
    <t>Salvage Value</t>
  </si>
  <si>
    <t>Intial Cash Outflow</t>
  </si>
  <si>
    <t>Year</t>
  </si>
  <si>
    <t>Expected Demand</t>
  </si>
  <si>
    <t>Expected Price/Unit</t>
  </si>
  <si>
    <t>Variabl cost/Unit</t>
  </si>
  <si>
    <t>Cash Inflow Estimation</t>
  </si>
  <si>
    <t>Sales</t>
  </si>
  <si>
    <t>Variable Cost</t>
  </si>
  <si>
    <t>Contibution Margin</t>
  </si>
  <si>
    <t>Depreciation</t>
  </si>
  <si>
    <t>PBT</t>
  </si>
  <si>
    <t>Tax</t>
  </si>
  <si>
    <t>PAT</t>
  </si>
  <si>
    <t>CFAT</t>
  </si>
  <si>
    <t>Terminal Cash flow</t>
  </si>
  <si>
    <t>Adjustment for changes in NWC</t>
  </si>
  <si>
    <t>FCF</t>
  </si>
  <si>
    <t>Compute</t>
  </si>
  <si>
    <t>NPV</t>
  </si>
  <si>
    <t>IRR</t>
  </si>
  <si>
    <t>PI</t>
  </si>
  <si>
    <t>Tax Rate</t>
  </si>
  <si>
    <t>MIRR</t>
  </si>
  <si>
    <t>C0</t>
  </si>
  <si>
    <t>C1</t>
  </si>
  <si>
    <t>C2</t>
  </si>
  <si>
    <t>Cashflows</t>
  </si>
  <si>
    <t>C3</t>
  </si>
  <si>
    <t>C4</t>
  </si>
  <si>
    <t>C5</t>
  </si>
  <si>
    <t>Cost of the Project</t>
  </si>
  <si>
    <t>Sales qty</t>
  </si>
  <si>
    <t>Sales Price</t>
  </si>
  <si>
    <t>Cost per unit</t>
  </si>
  <si>
    <t xml:space="preserve">Tax rate </t>
  </si>
  <si>
    <t>Optimitic</t>
  </si>
  <si>
    <t>disc rate</t>
  </si>
  <si>
    <t>Expected</t>
  </si>
  <si>
    <t>Pessimistic</t>
  </si>
  <si>
    <t>Cost</t>
  </si>
  <si>
    <t>sales price</t>
  </si>
  <si>
    <t>Qty Sold</t>
  </si>
  <si>
    <t>rate</t>
  </si>
  <si>
    <t>NPV at Different rates of discount</t>
  </si>
  <si>
    <t>Period</t>
  </si>
  <si>
    <t>Discount Rates</t>
  </si>
  <si>
    <t>NPVs</t>
  </si>
  <si>
    <t>Finance Rate</t>
  </si>
  <si>
    <t>Reinvestment Rate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</si>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</sst>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₹&quot;* #,##0.00_);_(&quot;₹&quot;* \(#,##0.00\);_(&quot;₹&quot;* &quot;-&quot;??_);_(@_)"/>
  </numFmts>
  <fonts count="4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9" fontId="2" fillId="0" borderId="1" xfId="0" applyNumberFormat="1" applyFont="1" applyBorder="1"/>
    <xf numFmtId="44" fontId="2" fillId="0" borderId="1" xfId="1" applyFont="1" applyBorder="1"/>
    <xf numFmtId="44" fontId="2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/>
    <xf numFmtId="0" fontId="2" fillId="3" borderId="1" xfId="0" applyFont="1" applyFill="1" applyBorder="1"/>
    <xf numFmtId="44" fontId="3" fillId="0" borderId="1" xfId="1" applyFont="1" applyBorder="1"/>
    <xf numFmtId="0" fontId="3" fillId="0" borderId="1" xfId="0" applyFont="1" applyBorder="1"/>
    <xf numFmtId="9" fontId="3" fillId="0" borderId="1" xfId="0" applyNumberFormat="1" applyFont="1" applyBorder="1"/>
    <xf numFmtId="44" fontId="2" fillId="2" borderId="1" xfId="0" applyNumberFormat="1" applyFont="1" applyFill="1" applyBorder="1"/>
    <xf numFmtId="0" fontId="2" fillId="0" borderId="1" xfId="0" applyFont="1" applyBorder="1" applyAlignment="1">
      <alignment horizontal="left"/>
    </xf>
    <xf numFmtId="44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44" fontId="2" fillId="0" borderId="1" xfId="1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NPV</c:v>
          </c:tx>
          <c:xVal>
            <c:numRef>
              <c:f>'MUltiple IRR'!$E$3:$E$18</c:f>
              <c:numCache>
                <c:formatCode>0%</c:formatCode>
                <c:ptCount val="1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</c:numCache>
            </c:numRef>
          </c:xVal>
          <c:yVal>
            <c:numRef>
              <c:f>'MUltiple IRR'!$F$3:$F$18</c:f>
              <c:numCache>
                <c:formatCode>_("₹"* #,##0.00_);_("₹"* \(#,##0.00\);_("₹"* "-"??_);_(@_)</c:formatCode>
                <c:ptCount val="16"/>
                <c:pt idx="0">
                  <c:v>-15</c:v>
                </c:pt>
                <c:pt idx="1">
                  <c:v>-1.4702000456872497</c:v>
                </c:pt>
                <c:pt idx="2">
                  <c:v>7.0665593710738221</c:v>
                </c:pt>
                <c:pt idx="3">
                  <c:v>11.77991527512512</c:v>
                </c:pt>
                <c:pt idx="4">
                  <c:v>13.570353637993151</c:v>
                </c:pt>
                <c:pt idx="5">
                  <c:v>13.133860330314917</c:v>
                </c:pt>
                <c:pt idx="6">
                  <c:v>11.0101510761491</c:v>
                </c:pt>
                <c:pt idx="7">
                  <c:v>7.6188957172864775</c:v>
                </c:pt>
                <c:pt idx="8">
                  <c:v>3.2870983495109272</c:v>
                </c:pt>
                <c:pt idx="9">
                  <c:v>-1.7300841886551552</c:v>
                </c:pt>
                <c:pt idx="10">
                  <c:v>-7.2334248154422767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67456"/>
        <c:axId val="298868032"/>
      </c:scatterChart>
      <c:valAx>
        <c:axId val="2988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 Rates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98868032"/>
        <c:crosses val="autoZero"/>
        <c:crossBetween val="midCat"/>
      </c:valAx>
      <c:valAx>
        <c:axId val="298868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NPVs</a:t>
                </a:r>
              </a:p>
            </c:rich>
          </c:tx>
          <c:overlay val="0"/>
        </c:title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crossAx val="29886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28575</xdr:rowOff>
    </xdr:from>
    <xdr:to>
      <xdr:col>14</xdr:col>
      <xdr:colOff>285749</xdr:colOff>
      <xdr:row>14</xdr:row>
      <xdr:rowOff>40005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ColWidth="13.875" defaultRowHeight="18" x14ac:dyDescent="0.35"/>
  <cols>
    <col min="1" max="1" width="32.875" style="1" bestFit="1" customWidth="1"/>
    <col min="2" max="2" width="15.625" style="1" bestFit="1" customWidth="1"/>
    <col min="3" max="3" width="13.875" style="1"/>
    <col min="4" max="4" width="20.5" style="1" bestFit="1" customWidth="1"/>
    <col min="5" max="5" width="15.625" style="1" bestFit="1" customWidth="1"/>
    <col min="6" max="16384" width="13.875" style="1"/>
  </cols>
  <sheetData>
    <row r="1" spans="1:5" x14ac:dyDescent="0.35">
      <c r="A1" s="1" t="s">
        <v>4</v>
      </c>
      <c r="B1" s="3">
        <v>500000</v>
      </c>
      <c r="D1" s="1" t="s">
        <v>8</v>
      </c>
      <c r="E1" s="4">
        <f>B1+B3</f>
        <v>600000</v>
      </c>
    </row>
    <row r="2" spans="1:5" x14ac:dyDescent="0.35">
      <c r="A2" s="1" t="s">
        <v>0</v>
      </c>
      <c r="B2" s="1">
        <v>10</v>
      </c>
    </row>
    <row r="3" spans="1:5" x14ac:dyDescent="0.35">
      <c r="A3" s="1" t="s">
        <v>5</v>
      </c>
      <c r="B3" s="3">
        <v>100000</v>
      </c>
    </row>
    <row r="4" spans="1:5" x14ac:dyDescent="0.35">
      <c r="A4" s="1" t="s">
        <v>7</v>
      </c>
      <c r="B4" s="3">
        <v>10000</v>
      </c>
    </row>
    <row r="5" spans="1:5" x14ac:dyDescent="0.35">
      <c r="A5" s="1" t="s">
        <v>6</v>
      </c>
      <c r="B5" s="1">
        <v>25000</v>
      </c>
    </row>
    <row r="6" spans="1:5" x14ac:dyDescent="0.35">
      <c r="A6" s="1" t="s">
        <v>1</v>
      </c>
      <c r="B6" s="2">
        <v>0.15</v>
      </c>
      <c r="C6" s="1" t="s">
        <v>2</v>
      </c>
    </row>
    <row r="7" spans="1:5" x14ac:dyDescent="0.35">
      <c r="A7" s="1" t="s">
        <v>3</v>
      </c>
      <c r="B7" s="2">
        <v>0.2</v>
      </c>
    </row>
    <row r="8" spans="1:5" x14ac:dyDescent="0.35">
      <c r="A8" s="1" t="s">
        <v>29</v>
      </c>
      <c r="B8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9" workbookViewId="0">
      <selection activeCell="B11" sqref="B11:H20"/>
    </sheetView>
  </sheetViews>
  <sheetFormatPr defaultColWidth="13.75" defaultRowHeight="18" x14ac:dyDescent="0.35"/>
  <cols>
    <col min="1" max="1" width="34.5" style="1" bestFit="1" customWidth="1"/>
    <col min="2" max="16384" width="13.75" style="1"/>
  </cols>
  <sheetData>
    <row r="1" spans="1:11" x14ac:dyDescent="0.35">
      <c r="A1" s="5" t="s">
        <v>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35">
      <c r="A2" s="5" t="s">
        <v>10</v>
      </c>
      <c r="B2" s="5">
        <v>20000</v>
      </c>
      <c r="C2" s="5">
        <f>ROUND(B2*1.1,-2)</f>
        <v>22000</v>
      </c>
      <c r="D2" s="5">
        <f t="shared" ref="D2" si="0">ROUND(C2*1.1,-2)</f>
        <v>24200</v>
      </c>
      <c r="E2" s="5">
        <f>ROUND(D2*1.05,-2)</f>
        <v>25400</v>
      </c>
      <c r="F2" s="5">
        <f t="shared" ref="F2:K2" si="1">ROUND(E2*1.05,-2)</f>
        <v>26700</v>
      </c>
      <c r="G2" s="5">
        <f t="shared" si="1"/>
        <v>28000</v>
      </c>
      <c r="H2" s="5">
        <f t="shared" si="1"/>
        <v>29400</v>
      </c>
      <c r="I2" s="5">
        <f t="shared" si="1"/>
        <v>30900</v>
      </c>
      <c r="J2" s="5">
        <f t="shared" si="1"/>
        <v>32400</v>
      </c>
      <c r="K2" s="5">
        <f t="shared" si="1"/>
        <v>34000</v>
      </c>
    </row>
    <row r="3" spans="1:11" x14ac:dyDescent="0.35">
      <c r="A3" s="5" t="s">
        <v>11</v>
      </c>
      <c r="B3" s="5">
        <v>12</v>
      </c>
      <c r="C3" s="5">
        <v>12</v>
      </c>
      <c r="D3" s="5">
        <v>12</v>
      </c>
      <c r="E3" s="5">
        <v>12</v>
      </c>
      <c r="F3" s="5">
        <v>12</v>
      </c>
      <c r="G3" s="5">
        <f>ROUND(F3*1.05,0)</f>
        <v>13</v>
      </c>
      <c r="H3" s="5">
        <f t="shared" ref="H3:K3" si="2">ROUND(G3*1.05,0)</f>
        <v>14</v>
      </c>
      <c r="I3" s="5">
        <f t="shared" si="2"/>
        <v>15</v>
      </c>
      <c r="J3" s="5">
        <f t="shared" si="2"/>
        <v>16</v>
      </c>
      <c r="K3" s="5">
        <f t="shared" si="2"/>
        <v>17</v>
      </c>
    </row>
    <row r="4" spans="1:11" x14ac:dyDescent="0.35">
      <c r="A4" s="5" t="s">
        <v>12</v>
      </c>
      <c r="B4" s="5">
        <f>B3*0.6</f>
        <v>7.1999999999999993</v>
      </c>
      <c r="C4" s="5">
        <f t="shared" ref="C4:K4" si="3">C3*0.6</f>
        <v>7.1999999999999993</v>
      </c>
      <c r="D4" s="5">
        <f t="shared" si="3"/>
        <v>7.1999999999999993</v>
      </c>
      <c r="E4" s="5">
        <f t="shared" si="3"/>
        <v>7.1999999999999993</v>
      </c>
      <c r="F4" s="5">
        <f t="shared" si="3"/>
        <v>7.1999999999999993</v>
      </c>
      <c r="G4" s="5">
        <f t="shared" si="3"/>
        <v>7.8</v>
      </c>
      <c r="H4" s="5">
        <f t="shared" si="3"/>
        <v>8.4</v>
      </c>
      <c r="I4" s="5">
        <f t="shared" si="3"/>
        <v>9</v>
      </c>
      <c r="J4" s="5">
        <f t="shared" si="3"/>
        <v>9.6</v>
      </c>
      <c r="K4" s="5">
        <f t="shared" si="3"/>
        <v>10.199999999999999</v>
      </c>
    </row>
    <row r="5" spans="1:11" x14ac:dyDescent="0.35">
      <c r="A5" s="1" t="s">
        <v>13</v>
      </c>
    </row>
    <row r="6" spans="1:11" x14ac:dyDescent="0.35">
      <c r="A6" s="1" t="s">
        <v>14</v>
      </c>
    </row>
    <row r="7" spans="1:11" x14ac:dyDescent="0.35">
      <c r="A7" s="1" t="s">
        <v>15</v>
      </c>
    </row>
    <row r="8" spans="1:11" x14ac:dyDescent="0.35">
      <c r="A8" s="1" t="s">
        <v>16</v>
      </c>
    </row>
    <row r="9" spans="1:11" x14ac:dyDescent="0.35">
      <c r="A9" s="1" t="s">
        <v>17</v>
      </c>
    </row>
    <row r="10" spans="1:11" x14ac:dyDescent="0.35">
      <c r="A10" s="1" t="s">
        <v>18</v>
      </c>
    </row>
    <row r="11" spans="1:11" x14ac:dyDescent="0.35">
      <c r="A11" s="1" t="s">
        <v>19</v>
      </c>
    </row>
    <row r="12" spans="1:11" x14ac:dyDescent="0.35">
      <c r="A12" s="1" t="s">
        <v>20</v>
      </c>
    </row>
    <row r="13" spans="1:11" x14ac:dyDescent="0.35">
      <c r="A13" s="1" t="s">
        <v>21</v>
      </c>
    </row>
    <row r="14" spans="1:11" x14ac:dyDescent="0.35">
      <c r="A14" s="1" t="s">
        <v>23</v>
      </c>
    </row>
    <row r="15" spans="1:11" x14ac:dyDescent="0.35">
      <c r="A15" s="1" t="s">
        <v>22</v>
      </c>
    </row>
    <row r="16" spans="1:11" x14ac:dyDescent="0.35">
      <c r="A16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ColWidth="18.5" defaultRowHeight="18" x14ac:dyDescent="0.35"/>
  <cols>
    <col min="1" max="16384" width="18.5" style="6"/>
  </cols>
  <sheetData>
    <row r="1" spans="1:2" x14ac:dyDescent="0.35">
      <c r="A1" s="22" t="s">
        <v>25</v>
      </c>
      <c r="B1" s="23"/>
    </row>
    <row r="2" spans="1:2" x14ac:dyDescent="0.35">
      <c r="A2" s="6" t="s">
        <v>26</v>
      </c>
    </row>
    <row r="3" spans="1:2" x14ac:dyDescent="0.35">
      <c r="A3" s="6" t="s">
        <v>27</v>
      </c>
    </row>
    <row r="4" spans="1:2" x14ac:dyDescent="0.35">
      <c r="A4" s="6" t="s">
        <v>28</v>
      </c>
    </row>
    <row r="5" spans="1:2" x14ac:dyDescent="0.35">
      <c r="A5" s="6" t="s">
        <v>30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98" zoomScaleNormal="98" workbookViewId="0">
      <selection sqref="A1:D7"/>
    </sheetView>
  </sheetViews>
  <sheetFormatPr defaultColWidth="18.25" defaultRowHeight="18" x14ac:dyDescent="0.35"/>
  <cols>
    <col min="1" max="1" width="18.25" style="6"/>
    <col min="2" max="2" width="11.75" style="6" bestFit="1" customWidth="1"/>
    <col min="3" max="3" width="21" style="6" bestFit="1" customWidth="1"/>
    <col min="4" max="4" width="18.25" style="6"/>
    <col min="5" max="5" width="17.625" style="6" customWidth="1"/>
    <col min="6" max="6" width="18.375" style="6" customWidth="1"/>
    <col min="7" max="16384" width="18.25" style="6"/>
  </cols>
  <sheetData>
    <row r="1" spans="1:6" x14ac:dyDescent="0.35">
      <c r="A1" s="6" t="s">
        <v>52</v>
      </c>
      <c r="B1" s="6" t="s">
        <v>34</v>
      </c>
      <c r="C1" s="6" t="s">
        <v>55</v>
      </c>
      <c r="D1" s="7">
        <v>0.1</v>
      </c>
      <c r="E1" s="24" t="s">
        <v>51</v>
      </c>
      <c r="F1" s="25"/>
    </row>
    <row r="2" spans="1:6" x14ac:dyDescent="0.35">
      <c r="A2" s="6" t="s">
        <v>31</v>
      </c>
      <c r="B2" s="6">
        <v>-290</v>
      </c>
      <c r="C2" s="6" t="s">
        <v>56</v>
      </c>
      <c r="D2" s="7">
        <v>0.15</v>
      </c>
      <c r="E2" s="14" t="s">
        <v>53</v>
      </c>
      <c r="F2" s="15" t="s">
        <v>54</v>
      </c>
    </row>
    <row r="3" spans="1:6" x14ac:dyDescent="0.35">
      <c r="A3" s="6" t="s">
        <v>32</v>
      </c>
      <c r="B3" s="6">
        <v>175</v>
      </c>
      <c r="D3" s="7"/>
      <c r="E3" s="16">
        <v>0</v>
      </c>
      <c r="F3" s="17">
        <f>NPV(E3,$B$3:$B$7)+$B$2</f>
        <v>-15</v>
      </c>
    </row>
    <row r="4" spans="1:6" x14ac:dyDescent="0.35">
      <c r="A4" s="6" t="s">
        <v>33</v>
      </c>
      <c r="B4" s="6">
        <v>225</v>
      </c>
      <c r="E4" s="16">
        <v>0.03</v>
      </c>
      <c r="F4" s="17">
        <f t="shared" ref="F4:F13" si="0">NPV(E4,$B$3:$B$7)+$B$2</f>
        <v>-1.4702000456872497</v>
      </c>
    </row>
    <row r="5" spans="1:6" x14ac:dyDescent="0.35">
      <c r="A5" s="6" t="s">
        <v>35</v>
      </c>
      <c r="B5" s="6">
        <v>175</v>
      </c>
      <c r="E5" s="16">
        <v>0.06</v>
      </c>
      <c r="F5" s="17">
        <f t="shared" si="0"/>
        <v>7.0665593710738221</v>
      </c>
    </row>
    <row r="6" spans="1:6" x14ac:dyDescent="0.35">
      <c r="A6" s="6" t="s">
        <v>36</v>
      </c>
      <c r="B6" s="6">
        <v>200</v>
      </c>
      <c r="E6" s="16">
        <v>0.09</v>
      </c>
      <c r="F6" s="17">
        <f t="shared" si="0"/>
        <v>11.77991527512512</v>
      </c>
    </row>
    <row r="7" spans="1:6" x14ac:dyDescent="0.35">
      <c r="A7" s="6" t="s">
        <v>37</v>
      </c>
      <c r="B7" s="6">
        <v>-500</v>
      </c>
      <c r="E7" s="16">
        <v>0.12</v>
      </c>
      <c r="F7" s="17">
        <f t="shared" si="0"/>
        <v>13.570353637993151</v>
      </c>
    </row>
    <row r="8" spans="1:6" x14ac:dyDescent="0.35">
      <c r="A8" s="6" t="s">
        <v>30</v>
      </c>
      <c r="B8" s="19">
        <f>MIRR(B2:B7,D1,D2)</f>
        <v>0.13069383581909833</v>
      </c>
      <c r="E8" s="16">
        <v>0.15</v>
      </c>
      <c r="F8" s="17">
        <f t="shared" si="0"/>
        <v>13.133860330314917</v>
      </c>
    </row>
    <row r="9" spans="1:6" x14ac:dyDescent="0.35">
      <c r="B9" s="18"/>
      <c r="E9" s="16">
        <v>0.18</v>
      </c>
      <c r="F9" s="17">
        <f t="shared" si="0"/>
        <v>11.0101510761491</v>
      </c>
    </row>
    <row r="10" spans="1:6" x14ac:dyDescent="0.35">
      <c r="B10" s="18"/>
      <c r="E10" s="16">
        <v>0.21</v>
      </c>
      <c r="F10" s="17">
        <f t="shared" si="0"/>
        <v>7.6188957172864775</v>
      </c>
    </row>
    <row r="11" spans="1:6" x14ac:dyDescent="0.35">
      <c r="E11" s="16">
        <v>0.24</v>
      </c>
      <c r="F11" s="17">
        <f t="shared" si="0"/>
        <v>3.2870983495109272</v>
      </c>
    </row>
    <row r="12" spans="1:6" x14ac:dyDescent="0.35">
      <c r="E12" s="16">
        <v>0.27</v>
      </c>
      <c r="F12" s="17">
        <f t="shared" si="0"/>
        <v>-1.7300841886551552</v>
      </c>
    </row>
    <row r="13" spans="1:6" x14ac:dyDescent="0.35">
      <c r="E13" s="16">
        <v>0.3</v>
      </c>
      <c r="F13" s="17">
        <f t="shared" si="0"/>
        <v>-7.2334248154422767</v>
      </c>
    </row>
    <row r="14" spans="1:6" x14ac:dyDescent="0.35">
      <c r="E14" s="16"/>
      <c r="F14" s="17"/>
    </row>
    <row r="15" spans="1:6" x14ac:dyDescent="0.35">
      <c r="E15" s="16"/>
      <c r="F15" s="17"/>
    </row>
    <row r="16" spans="1:6" x14ac:dyDescent="0.35">
      <c r="E16" s="16"/>
      <c r="F16" s="17"/>
    </row>
    <row r="17" spans="5:6" x14ac:dyDescent="0.35">
      <c r="E17" s="16"/>
      <c r="F17" s="17"/>
    </row>
    <row r="18" spans="5:6" x14ac:dyDescent="0.35">
      <c r="E18" s="16"/>
      <c r="F18" s="17"/>
    </row>
    <row r="19" spans="5:6" x14ac:dyDescent="0.35">
      <c r="E19" s="16"/>
      <c r="F19" s="17"/>
    </row>
    <row r="20" spans="5:6" x14ac:dyDescent="0.35">
      <c r="E20" s="16"/>
      <c r="F20" s="17"/>
    </row>
    <row r="21" spans="5:6" x14ac:dyDescent="0.35">
      <c r="E21" s="16"/>
      <c r="F21" s="17"/>
    </row>
    <row r="22" spans="5:6" x14ac:dyDescent="0.35">
      <c r="E22" s="16"/>
      <c r="F22" s="17"/>
    </row>
    <row r="23" spans="5:6" x14ac:dyDescent="0.35">
      <c r="E23" s="16"/>
      <c r="F23" s="17"/>
    </row>
    <row r="24" spans="5:6" x14ac:dyDescent="0.35">
      <c r="E24" s="16"/>
      <c r="F24" s="17"/>
    </row>
    <row r="25" spans="5:6" x14ac:dyDescent="0.35">
      <c r="E25" s="16"/>
      <c r="F25" s="17"/>
    </row>
    <row r="26" spans="5:6" x14ac:dyDescent="0.35">
      <c r="E26" s="16"/>
      <c r="F26" s="17"/>
    </row>
    <row r="27" spans="5:6" x14ac:dyDescent="0.35">
      <c r="E27" s="16"/>
      <c r="F27" s="17"/>
    </row>
    <row r="28" spans="5:6" x14ac:dyDescent="0.35">
      <c r="E28" s="16"/>
      <c r="F28" s="17"/>
    </row>
    <row r="29" spans="5:6" x14ac:dyDescent="0.35">
      <c r="E29" s="16"/>
      <c r="F29" s="17"/>
    </row>
    <row r="30" spans="5:6" x14ac:dyDescent="0.35">
      <c r="E30" s="16"/>
      <c r="F30" s="17"/>
    </row>
    <row r="31" spans="5:6" x14ac:dyDescent="0.35">
      <c r="E31" s="16"/>
      <c r="F31" s="17"/>
    </row>
    <row r="32" spans="5:6" x14ac:dyDescent="0.35">
      <c r="E32" s="16"/>
      <c r="F32" s="17"/>
    </row>
    <row r="33" spans="5:6" x14ac:dyDescent="0.35">
      <c r="E33" s="16"/>
      <c r="F33" s="17"/>
    </row>
    <row r="34" spans="5:6" x14ac:dyDescent="0.35">
      <c r="E34" s="16"/>
      <c r="F34" s="17"/>
    </row>
    <row r="35" spans="5:6" x14ac:dyDescent="0.35">
      <c r="E35" s="16"/>
      <c r="F35" s="17"/>
    </row>
    <row r="36" spans="5:6" x14ac:dyDescent="0.35">
      <c r="E36" s="16"/>
      <c r="F36" s="17"/>
    </row>
    <row r="37" spans="5:6" x14ac:dyDescent="0.35">
      <c r="E37" s="16"/>
      <c r="F37" s="17"/>
    </row>
    <row r="38" spans="5:6" x14ac:dyDescent="0.35">
      <c r="E38" s="16"/>
      <c r="F38" s="17"/>
    </row>
    <row r="39" spans="5:6" x14ac:dyDescent="0.35">
      <c r="E39" s="16"/>
      <c r="F39" s="17"/>
    </row>
    <row r="40" spans="5:6" x14ac:dyDescent="0.35">
      <c r="E40" s="16"/>
      <c r="F40" s="17"/>
    </row>
    <row r="41" spans="5:6" x14ac:dyDescent="0.35">
      <c r="E41" s="16"/>
      <c r="F41" s="17"/>
    </row>
    <row r="42" spans="5:6" x14ac:dyDescent="0.35">
      <c r="E42" s="16"/>
      <c r="F42" s="17"/>
    </row>
    <row r="43" spans="5:6" x14ac:dyDescent="0.35">
      <c r="E43" s="16"/>
      <c r="F43" s="17"/>
    </row>
    <row r="44" spans="5:6" x14ac:dyDescent="0.35">
      <c r="E44" s="16"/>
      <c r="F44" s="17"/>
    </row>
    <row r="45" spans="5:6" x14ac:dyDescent="0.35">
      <c r="E45" s="16"/>
      <c r="F45" s="17"/>
    </row>
    <row r="46" spans="5:6" x14ac:dyDescent="0.35">
      <c r="E46" s="16"/>
      <c r="F46" s="17"/>
    </row>
    <row r="47" spans="5:6" x14ac:dyDescent="0.35">
      <c r="E47" s="16"/>
      <c r="F47" s="17"/>
    </row>
    <row r="48" spans="5:6" x14ac:dyDescent="0.35">
      <c r="E48" s="16"/>
      <c r="F48" s="17"/>
    </row>
    <row r="49" spans="5:6" x14ac:dyDescent="0.35">
      <c r="E49" s="16"/>
      <c r="F49" s="17"/>
    </row>
    <row r="50" spans="5:6" x14ac:dyDescent="0.35">
      <c r="E50" s="16"/>
      <c r="F50" s="17"/>
    </row>
    <row r="51" spans="5:6" x14ac:dyDescent="0.35">
      <c r="E51" s="16"/>
      <c r="F51" s="17"/>
    </row>
    <row r="52" spans="5:6" x14ac:dyDescent="0.35">
      <c r="E52" s="16"/>
      <c r="F52" s="17"/>
    </row>
    <row r="53" spans="5:6" x14ac:dyDescent="0.35">
      <c r="E53" s="16"/>
      <c r="F53" s="17"/>
    </row>
    <row r="54" spans="5:6" x14ac:dyDescent="0.35">
      <c r="E54" s="16"/>
      <c r="F54" s="17"/>
    </row>
    <row r="55" spans="5:6" x14ac:dyDescent="0.35">
      <c r="E55" s="16"/>
      <c r="F55" s="17"/>
    </row>
    <row r="56" spans="5:6" x14ac:dyDescent="0.35">
      <c r="E56" s="16"/>
      <c r="F56" s="17"/>
    </row>
    <row r="57" spans="5:6" x14ac:dyDescent="0.35">
      <c r="E57" s="16"/>
      <c r="F57" s="17"/>
    </row>
    <row r="58" spans="5:6" x14ac:dyDescent="0.35">
      <c r="E58" s="16"/>
      <c r="F58" s="17"/>
    </row>
    <row r="59" spans="5:6" x14ac:dyDescent="0.35">
      <c r="E59" s="16"/>
      <c r="F59" s="17"/>
    </row>
    <row r="60" spans="5:6" x14ac:dyDescent="0.35">
      <c r="E60" s="16"/>
      <c r="F60" s="17"/>
    </row>
    <row r="61" spans="5:6" x14ac:dyDescent="0.35">
      <c r="E61" s="16"/>
      <c r="F61" s="17"/>
    </row>
    <row r="62" spans="5:6" x14ac:dyDescent="0.35">
      <c r="E62" s="16"/>
      <c r="F62" s="17"/>
    </row>
    <row r="63" spans="5:6" x14ac:dyDescent="0.35">
      <c r="E63" s="16"/>
      <c r="F63" s="17"/>
    </row>
    <row r="64" spans="5:6" x14ac:dyDescent="0.35">
      <c r="E64" s="16"/>
      <c r="F64" s="17"/>
    </row>
    <row r="65" spans="5:6" x14ac:dyDescent="0.35">
      <c r="E65" s="16"/>
      <c r="F65" s="17"/>
    </row>
    <row r="66" spans="5:6" x14ac:dyDescent="0.35">
      <c r="E66" s="16"/>
      <c r="F66" s="17"/>
    </row>
    <row r="67" spans="5:6" x14ac:dyDescent="0.35">
      <c r="E67" s="16"/>
      <c r="F67" s="17"/>
    </row>
    <row r="68" spans="5:6" x14ac:dyDescent="0.35">
      <c r="E68" s="16"/>
      <c r="F68" s="17"/>
    </row>
    <row r="69" spans="5:6" x14ac:dyDescent="0.35">
      <c r="E69" s="16"/>
      <c r="F69" s="17"/>
    </row>
    <row r="70" spans="5:6" x14ac:dyDescent="0.35">
      <c r="E70" s="16"/>
      <c r="F70" s="17"/>
    </row>
    <row r="71" spans="5:6" x14ac:dyDescent="0.35">
      <c r="E71" s="16"/>
      <c r="F71" s="17"/>
    </row>
    <row r="72" spans="5:6" x14ac:dyDescent="0.35">
      <c r="E72" s="16"/>
      <c r="F72" s="17"/>
    </row>
    <row r="73" spans="5:6" x14ac:dyDescent="0.35">
      <c r="E73" s="16"/>
      <c r="F73" s="17"/>
    </row>
    <row r="74" spans="5:6" x14ac:dyDescent="0.35">
      <c r="E74" s="16"/>
      <c r="F74" s="17"/>
    </row>
    <row r="75" spans="5:6" x14ac:dyDescent="0.35">
      <c r="E75" s="16"/>
      <c r="F75" s="17"/>
    </row>
    <row r="76" spans="5:6" x14ac:dyDescent="0.35">
      <c r="E76" s="16"/>
      <c r="F76" s="17"/>
    </row>
    <row r="77" spans="5:6" x14ac:dyDescent="0.35">
      <c r="E77" s="16"/>
      <c r="F77" s="17"/>
    </row>
    <row r="78" spans="5:6" x14ac:dyDescent="0.35">
      <c r="E78" s="16"/>
      <c r="F78" s="17"/>
    </row>
    <row r="79" spans="5:6" x14ac:dyDescent="0.35">
      <c r="E79" s="16"/>
      <c r="F79" s="17"/>
    </row>
    <row r="80" spans="5:6" x14ac:dyDescent="0.35">
      <c r="E80" s="16"/>
      <c r="F80" s="17"/>
    </row>
    <row r="81" spans="5:6" x14ac:dyDescent="0.35">
      <c r="E81" s="16"/>
      <c r="F81" s="17"/>
    </row>
    <row r="82" spans="5:6" x14ac:dyDescent="0.35">
      <c r="E82" s="16"/>
      <c r="F82" s="17"/>
    </row>
    <row r="83" spans="5:6" x14ac:dyDescent="0.35">
      <c r="E83" s="16"/>
      <c r="F83" s="17"/>
    </row>
    <row r="84" spans="5:6" x14ac:dyDescent="0.35">
      <c r="E84" s="16"/>
      <c r="F84" s="17"/>
    </row>
    <row r="85" spans="5:6" x14ac:dyDescent="0.35">
      <c r="E85" s="16"/>
      <c r="F85" s="17"/>
    </row>
    <row r="86" spans="5:6" x14ac:dyDescent="0.35">
      <c r="E86" s="16"/>
      <c r="F86" s="17"/>
    </row>
    <row r="87" spans="5:6" x14ac:dyDescent="0.35">
      <c r="E87" s="16"/>
      <c r="F87" s="17"/>
    </row>
    <row r="88" spans="5:6" x14ac:dyDescent="0.35">
      <c r="E88" s="16"/>
      <c r="F88" s="17"/>
    </row>
    <row r="89" spans="5:6" x14ac:dyDescent="0.35">
      <c r="E89" s="16"/>
      <c r="F89" s="17"/>
    </row>
    <row r="90" spans="5:6" x14ac:dyDescent="0.35">
      <c r="E90" s="16"/>
      <c r="F90" s="17"/>
    </row>
    <row r="91" spans="5:6" x14ac:dyDescent="0.35">
      <c r="E91" s="16"/>
      <c r="F91" s="17"/>
    </row>
    <row r="92" spans="5:6" x14ac:dyDescent="0.35">
      <c r="E92" s="16"/>
      <c r="F92" s="17"/>
    </row>
    <row r="93" spans="5:6" x14ac:dyDescent="0.35">
      <c r="E93" s="16"/>
      <c r="F93" s="17"/>
    </row>
    <row r="94" spans="5:6" x14ac:dyDescent="0.35">
      <c r="E94" s="16"/>
      <c r="F94" s="17"/>
    </row>
    <row r="95" spans="5:6" x14ac:dyDescent="0.35">
      <c r="E95" s="16"/>
      <c r="F95" s="17"/>
    </row>
    <row r="96" spans="5:6" x14ac:dyDescent="0.35">
      <c r="E96" s="16"/>
      <c r="F96" s="17"/>
    </row>
    <row r="97" spans="5:6" x14ac:dyDescent="0.35">
      <c r="E97" s="16"/>
      <c r="F97" s="17"/>
    </row>
    <row r="98" spans="5:6" x14ac:dyDescent="0.35">
      <c r="E98" s="16"/>
      <c r="F98" s="17"/>
    </row>
    <row r="99" spans="5:6" x14ac:dyDescent="0.35">
      <c r="E99" s="16"/>
      <c r="F99" s="17"/>
    </row>
    <row r="100" spans="5:6" x14ac:dyDescent="0.35">
      <c r="E100" s="16"/>
      <c r="F100" s="17"/>
    </row>
    <row r="101" spans="5:6" x14ac:dyDescent="0.35">
      <c r="E101" s="16"/>
      <c r="F101" s="17"/>
    </row>
    <row r="102" spans="5:6" x14ac:dyDescent="0.35">
      <c r="E102" s="16"/>
      <c r="F102" s="17"/>
    </row>
    <row r="103" spans="5:6" x14ac:dyDescent="0.35">
      <c r="E103" s="16"/>
      <c r="F103" s="17"/>
    </row>
    <row r="104" spans="5:6" x14ac:dyDescent="0.35">
      <c r="E104" s="16"/>
      <c r="F104" s="17"/>
    </row>
    <row r="105" spans="5:6" x14ac:dyDescent="0.35">
      <c r="E105" s="16"/>
      <c r="F105" s="17"/>
    </row>
    <row r="106" spans="5:6" x14ac:dyDescent="0.35">
      <c r="E106" s="16"/>
      <c r="F106" s="17"/>
    </row>
    <row r="107" spans="5:6" x14ac:dyDescent="0.35">
      <c r="E107" s="16"/>
      <c r="F107" s="17"/>
    </row>
    <row r="108" spans="5:6" x14ac:dyDescent="0.35">
      <c r="E108" s="16"/>
      <c r="F108" s="17"/>
    </row>
    <row r="109" spans="5:6" x14ac:dyDescent="0.35">
      <c r="E109" s="16"/>
      <c r="F109" s="17"/>
    </row>
    <row r="110" spans="5:6" x14ac:dyDescent="0.35">
      <c r="E110" s="16"/>
      <c r="F110" s="17"/>
    </row>
    <row r="111" spans="5:6" x14ac:dyDescent="0.35">
      <c r="E111" s="16"/>
      <c r="F111" s="17"/>
    </row>
    <row r="112" spans="5:6" x14ac:dyDescent="0.35">
      <c r="E112" s="16"/>
      <c r="F112" s="17"/>
    </row>
    <row r="113" spans="5:6" x14ac:dyDescent="0.35">
      <c r="E113" s="16"/>
      <c r="F113" s="17"/>
    </row>
    <row r="114" spans="5:6" x14ac:dyDescent="0.35">
      <c r="E114" s="16"/>
      <c r="F114" s="17"/>
    </row>
    <row r="115" spans="5:6" x14ac:dyDescent="0.35">
      <c r="E115" s="16"/>
      <c r="F115" s="17"/>
    </row>
    <row r="116" spans="5:6" x14ac:dyDescent="0.35">
      <c r="E116" s="16"/>
      <c r="F116" s="17"/>
    </row>
    <row r="117" spans="5:6" x14ac:dyDescent="0.35">
      <c r="E117" s="16"/>
      <c r="F117" s="17"/>
    </row>
    <row r="118" spans="5:6" x14ac:dyDescent="0.35">
      <c r="E118" s="16"/>
      <c r="F118" s="17"/>
    </row>
    <row r="119" spans="5:6" x14ac:dyDescent="0.35">
      <c r="E119" s="16"/>
      <c r="F119" s="17"/>
    </row>
    <row r="120" spans="5:6" x14ac:dyDescent="0.35">
      <c r="E120" s="16"/>
      <c r="F120" s="17"/>
    </row>
    <row r="121" spans="5:6" x14ac:dyDescent="0.35">
      <c r="E121" s="16"/>
      <c r="F121" s="17"/>
    </row>
  </sheetData>
  <mergeCells count="1"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9" sqref="H9"/>
    </sheetView>
  </sheetViews>
  <sheetFormatPr defaultRowHeight="18" x14ac:dyDescent="0.35"/>
  <cols>
    <col min="1" max="1" width="20.125" style="1" bestFit="1" customWidth="1"/>
    <col min="2" max="2" width="15.625" style="1" bestFit="1" customWidth="1"/>
    <col min="3" max="16384" width="9" style="1"/>
  </cols>
  <sheetData>
    <row r="1" spans="1:4" x14ac:dyDescent="0.35">
      <c r="A1" s="1" t="s">
        <v>38</v>
      </c>
      <c r="B1" s="3">
        <v>500000</v>
      </c>
      <c r="C1" s="1" t="s">
        <v>50</v>
      </c>
      <c r="D1" s="2">
        <v>0.1</v>
      </c>
    </row>
    <row r="2" spans="1:4" x14ac:dyDescent="0.35">
      <c r="A2" s="1" t="s">
        <v>0</v>
      </c>
      <c r="B2" s="1">
        <v>10</v>
      </c>
    </row>
    <row r="3" spans="1:4" x14ac:dyDescent="0.35">
      <c r="A3" s="1" t="s">
        <v>39</v>
      </c>
      <c r="B3" s="1">
        <v>20000</v>
      </c>
    </row>
    <row r="4" spans="1:4" x14ac:dyDescent="0.35">
      <c r="A4" s="1" t="s">
        <v>40</v>
      </c>
      <c r="B4" s="1">
        <v>15</v>
      </c>
    </row>
    <row r="5" spans="1:4" x14ac:dyDescent="0.35">
      <c r="A5" s="1" t="s">
        <v>41</v>
      </c>
      <c r="B5" s="1">
        <f>0.6*B4</f>
        <v>9</v>
      </c>
    </row>
    <row r="6" spans="1:4" x14ac:dyDescent="0.35">
      <c r="A6" s="1" t="s">
        <v>42</v>
      </c>
      <c r="B6" s="2">
        <v>0.4</v>
      </c>
    </row>
    <row r="7" spans="1:4" x14ac:dyDescent="0.35">
      <c r="A7" s="1" t="s">
        <v>26</v>
      </c>
      <c r="B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8" x14ac:dyDescent="0.35"/>
  <cols>
    <col min="1" max="1" width="20.125" style="1" bestFit="1" customWidth="1"/>
    <col min="2" max="2" width="15.625" style="1" bestFit="1" customWidth="1"/>
    <col min="3" max="16384" width="9" style="1"/>
  </cols>
  <sheetData>
    <row r="1" spans="1:2" x14ac:dyDescent="0.35">
      <c r="A1" s="1" t="s">
        <v>38</v>
      </c>
      <c r="B1" s="3">
        <v>500000</v>
      </c>
    </row>
    <row r="2" spans="1:2" x14ac:dyDescent="0.35">
      <c r="A2" s="1" t="s">
        <v>0</v>
      </c>
      <c r="B2" s="1">
        <v>10</v>
      </c>
    </row>
    <row r="3" spans="1:2" x14ac:dyDescent="0.35">
      <c r="A3" s="1" t="s">
        <v>39</v>
      </c>
      <c r="B3" s="1">
        <v>20000</v>
      </c>
    </row>
    <row r="4" spans="1:2" x14ac:dyDescent="0.35">
      <c r="A4" s="1" t="s">
        <v>40</v>
      </c>
      <c r="B4" s="1">
        <v>15</v>
      </c>
    </row>
    <row r="5" spans="1:2" x14ac:dyDescent="0.35">
      <c r="A5" s="1" t="s">
        <v>41</v>
      </c>
      <c r="B5" s="1">
        <f>0.6*B4</f>
        <v>9</v>
      </c>
    </row>
    <row r="6" spans="1:2" x14ac:dyDescent="0.35">
      <c r="A6" s="1" t="s">
        <v>42</v>
      </c>
      <c r="B6" s="2">
        <v>0.4</v>
      </c>
    </row>
    <row r="7" spans="1:2" x14ac:dyDescent="0.35">
      <c r="A7" s="1" t="s">
        <v>44</v>
      </c>
      <c r="B7" s="2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B7"/>
    </sheetView>
  </sheetViews>
  <sheetFormatPr defaultRowHeight="18" x14ac:dyDescent="0.35"/>
  <cols>
    <col min="1" max="1" width="20.125" style="1" bestFit="1" customWidth="1"/>
    <col min="2" max="2" width="15.625" style="1" bestFit="1" customWidth="1"/>
    <col min="3" max="4" width="9" style="1"/>
    <col min="5" max="5" width="11.875" style="1" bestFit="1" customWidth="1"/>
    <col min="6" max="6" width="10.125" style="1" bestFit="1" customWidth="1"/>
    <col min="7" max="7" width="10.625" style="1" bestFit="1" customWidth="1"/>
    <col min="8" max="8" width="12.625" style="1" bestFit="1" customWidth="1"/>
    <col min="9" max="16384" width="9" style="1"/>
  </cols>
  <sheetData>
    <row r="1" spans="1:8" x14ac:dyDescent="0.35">
      <c r="A1" s="9" t="s">
        <v>38</v>
      </c>
      <c r="B1" s="10">
        <v>500000</v>
      </c>
      <c r="E1" s="5"/>
      <c r="F1" s="5" t="s">
        <v>43</v>
      </c>
      <c r="G1" s="5" t="s">
        <v>45</v>
      </c>
      <c r="H1" s="5" t="s">
        <v>46</v>
      </c>
    </row>
    <row r="2" spans="1:8" x14ac:dyDescent="0.35">
      <c r="A2" s="9" t="s">
        <v>0</v>
      </c>
      <c r="B2" s="11">
        <v>10</v>
      </c>
      <c r="E2" s="5" t="s">
        <v>47</v>
      </c>
      <c r="F2" s="5">
        <v>450000</v>
      </c>
      <c r="G2" s="5">
        <v>500000</v>
      </c>
      <c r="H2" s="5">
        <v>550000</v>
      </c>
    </row>
    <row r="3" spans="1:8" x14ac:dyDescent="0.35">
      <c r="A3" s="9" t="s">
        <v>39</v>
      </c>
      <c r="B3" s="11">
        <v>20000</v>
      </c>
      <c r="E3" s="5" t="s">
        <v>44</v>
      </c>
      <c r="F3" s="8">
        <v>0.09</v>
      </c>
      <c r="G3" s="8">
        <v>0.1</v>
      </c>
      <c r="H3" s="8">
        <v>0.12</v>
      </c>
    </row>
    <row r="4" spans="1:8" x14ac:dyDescent="0.35">
      <c r="A4" s="9" t="s">
        <v>40</v>
      </c>
      <c r="B4" s="11">
        <v>15</v>
      </c>
      <c r="E4" s="5" t="s">
        <v>48</v>
      </c>
      <c r="F4" s="5">
        <v>18</v>
      </c>
      <c r="G4" s="5">
        <v>16</v>
      </c>
      <c r="H4" s="5">
        <v>13</v>
      </c>
    </row>
    <row r="5" spans="1:8" x14ac:dyDescent="0.35">
      <c r="A5" s="9" t="s">
        <v>41</v>
      </c>
      <c r="B5" s="11">
        <f>0.6*B4</f>
        <v>9</v>
      </c>
      <c r="E5" s="5" t="s">
        <v>49</v>
      </c>
      <c r="F5" s="5">
        <v>25000</v>
      </c>
      <c r="G5" s="5">
        <v>22000</v>
      </c>
      <c r="H5" s="5">
        <v>20000</v>
      </c>
    </row>
    <row r="6" spans="1:8" x14ac:dyDescent="0.35">
      <c r="A6" s="9" t="s">
        <v>42</v>
      </c>
      <c r="B6" s="12">
        <v>0.4</v>
      </c>
    </row>
    <row r="7" spans="1:8" x14ac:dyDescent="0.35">
      <c r="A7" s="9" t="s">
        <v>44</v>
      </c>
      <c r="B7" s="12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8" sqref="A8:B8"/>
    </sheetView>
  </sheetViews>
  <sheetFormatPr defaultRowHeight="13.8" x14ac:dyDescent="0.25"/>
  <cols>
    <col min="1" max="1" width="12.75" customWidth="1"/>
    <col min="2" max="2" width="13.75" bestFit="1" customWidth="1"/>
    <col min="3" max="3" width="20.875" bestFit="1" customWidth="1"/>
  </cols>
  <sheetData>
    <row r="1" spans="1:4" ht="18" x14ac:dyDescent="0.35">
      <c r="A1" s="6" t="s">
        <v>52</v>
      </c>
      <c r="B1" s="6" t="s">
        <v>34</v>
      </c>
      <c r="C1" s="6" t="s">
        <v>57</v>
      </c>
      <c r="D1" s="7">
        <v>0.1</v>
      </c>
    </row>
    <row r="2" spans="1:4" ht="18" x14ac:dyDescent="0.35">
      <c r="A2" s="20">
        <v>41042</v>
      </c>
      <c r="B2" s="6">
        <v>-500</v>
      </c>
      <c r="C2" s="6"/>
      <c r="D2" s="7"/>
    </row>
    <row r="3" spans="1:4" ht="18" x14ac:dyDescent="0.35">
      <c r="A3" s="20">
        <v>41430</v>
      </c>
      <c r="B3" s="6">
        <v>175</v>
      </c>
      <c r="C3" s="6"/>
      <c r="D3" s="7"/>
    </row>
    <row r="4" spans="1:4" ht="18" x14ac:dyDescent="0.35">
      <c r="A4" s="20">
        <v>41639</v>
      </c>
      <c r="B4" s="6">
        <v>225</v>
      </c>
      <c r="C4" s="6"/>
      <c r="D4" s="6"/>
    </row>
    <row r="5" spans="1:4" ht="18" x14ac:dyDescent="0.35">
      <c r="A5" s="20">
        <v>42004</v>
      </c>
      <c r="B5" s="6">
        <v>175</v>
      </c>
      <c r="C5" s="6"/>
      <c r="D5" s="6"/>
    </row>
    <row r="6" spans="1:4" ht="18" x14ac:dyDescent="0.35">
      <c r="A6" s="20">
        <v>42094</v>
      </c>
      <c r="B6" s="6">
        <v>200</v>
      </c>
      <c r="C6" s="6"/>
      <c r="D6" s="6"/>
    </row>
    <row r="7" spans="1:4" ht="18" x14ac:dyDescent="0.35">
      <c r="A7" s="20">
        <v>42735</v>
      </c>
      <c r="B7" s="6">
        <v>100</v>
      </c>
      <c r="C7" s="6"/>
      <c r="D7" s="6"/>
    </row>
    <row r="8" spans="1:4" ht="18" x14ac:dyDescent="0.35">
      <c r="A8" s="20"/>
      <c r="B8" s="21"/>
      <c r="C8" s="6"/>
      <c r="D8" s="6"/>
    </row>
    <row r="9" spans="1:4" ht="18" x14ac:dyDescent="0.35">
      <c r="A9" s="20"/>
      <c r="B9" s="6"/>
      <c r="C9" s="6"/>
      <c r="D9" s="6"/>
    </row>
    <row r="10" spans="1:4" ht="18" x14ac:dyDescent="0.35">
      <c r="A10" s="20"/>
      <c r="B10" s="6"/>
      <c r="C10" s="6"/>
      <c r="D10" s="6"/>
    </row>
    <row r="11" spans="1:4" ht="18" x14ac:dyDescent="0.35">
      <c r="A11" s="20"/>
      <c r="B11" s="6"/>
      <c r="C11" s="6"/>
      <c r="D11" s="6"/>
    </row>
    <row r="12" spans="1:4" ht="18" x14ac:dyDescent="0.35">
      <c r="A12" s="20"/>
      <c r="B12" s="6"/>
      <c r="C12" s="6"/>
      <c r="D12" s="6"/>
    </row>
    <row r="13" spans="1:4" ht="18" x14ac:dyDescent="0.35">
      <c r="A13" s="20"/>
      <c r="B13" s="6"/>
      <c r="C13" s="6"/>
      <c r="D13" s="6"/>
    </row>
    <row r="14" spans="1:4" ht="18" x14ac:dyDescent="0.35">
      <c r="A14" s="20"/>
      <c r="B14" s="6"/>
      <c r="C14" s="6"/>
      <c r="D14" s="6"/>
    </row>
    <row r="15" spans="1:4" ht="18" x14ac:dyDescent="0.35">
      <c r="A15" s="20"/>
      <c r="B15" s="6"/>
      <c r="C15" s="6"/>
      <c r="D15" s="6"/>
    </row>
    <row r="16" spans="1:4" ht="18" x14ac:dyDescent="0.35">
      <c r="A16" s="20"/>
      <c r="B16" s="6"/>
      <c r="C16" s="6"/>
      <c r="D16" s="6"/>
    </row>
    <row r="17" spans="1:4" ht="18" x14ac:dyDescent="0.35">
      <c r="A17" s="20"/>
      <c r="B17" s="6"/>
      <c r="C17" s="6"/>
      <c r="D17" s="6"/>
    </row>
    <row r="18" spans="1:4" ht="18" x14ac:dyDescent="0.35">
      <c r="A18" s="20"/>
      <c r="B18" s="6"/>
      <c r="C18" s="6"/>
      <c r="D18" s="6"/>
    </row>
    <row r="19" spans="1:4" ht="18" x14ac:dyDescent="0.35">
      <c r="A19" s="20"/>
      <c r="B19" s="6"/>
      <c r="C19" s="6"/>
      <c r="D19" s="6"/>
    </row>
    <row r="20" spans="1:4" ht="18" x14ac:dyDescent="0.35">
      <c r="A20" s="20"/>
      <c r="B20" s="6"/>
      <c r="C20" s="6"/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Details</vt:lpstr>
      <vt:lpstr>CAsh Flow Estimation</vt:lpstr>
      <vt:lpstr>Project Evaluation</vt:lpstr>
      <vt:lpstr>MUltiple IRR</vt:lpstr>
      <vt:lpstr>Break Even</vt:lpstr>
      <vt:lpstr>Senstitvity</vt:lpstr>
      <vt:lpstr>Scenario</vt:lpstr>
      <vt:lpstr>XNPV, XIRR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HARENDRA</dc:creator>
  <cp:lastModifiedBy>HARENDRA</cp:lastModifiedBy>
  <dcterms:created xsi:type="dcterms:W3CDTF">2017-10-06T04:09:48Z</dcterms:created>
  <dcterms:modified xsi:type="dcterms:W3CDTF">2017-10-23T20:47:36Z</dcterms:modified>
</cp:coreProperties>
</file>