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7" i="1" l="1"/>
  <c r="F19" i="1"/>
  <c r="G19" i="1"/>
  <c r="I19" i="1"/>
  <c r="J19" i="1"/>
  <c r="D35" i="1" l="1"/>
  <c r="M22" i="1" s="1"/>
  <c r="I34" i="1"/>
  <c r="G34" i="1"/>
  <c r="F34" i="1"/>
  <c r="I33" i="1"/>
  <c r="G33" i="1"/>
  <c r="F33" i="1"/>
  <c r="I32" i="1"/>
  <c r="G32" i="1"/>
  <c r="F32" i="1"/>
  <c r="I31" i="1"/>
  <c r="G31" i="1"/>
  <c r="F31" i="1"/>
  <c r="I30" i="1"/>
  <c r="G30" i="1"/>
  <c r="F30" i="1"/>
  <c r="I29" i="1"/>
  <c r="G29" i="1"/>
  <c r="F29" i="1"/>
  <c r="I28" i="1"/>
  <c r="G28" i="1"/>
  <c r="F28" i="1"/>
  <c r="I27" i="1"/>
  <c r="G27" i="1"/>
  <c r="F27" i="1"/>
  <c r="I26" i="1"/>
  <c r="G26" i="1"/>
  <c r="F26" i="1"/>
  <c r="I25" i="1"/>
  <c r="G25" i="1"/>
  <c r="F25" i="1"/>
  <c r="I24" i="1"/>
  <c r="G24" i="1"/>
  <c r="F24" i="1"/>
  <c r="I23" i="1"/>
  <c r="G23" i="1"/>
  <c r="F23" i="1"/>
  <c r="I22" i="1"/>
  <c r="G22" i="1"/>
  <c r="F22" i="1"/>
  <c r="I21" i="1"/>
  <c r="G21" i="1"/>
  <c r="F21" i="1"/>
  <c r="I20" i="1"/>
  <c r="G20" i="1"/>
  <c r="F20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I6" i="1"/>
  <c r="G6" i="1"/>
  <c r="F6" i="1"/>
  <c r="I5" i="1"/>
  <c r="G5" i="1"/>
  <c r="F5" i="1"/>
  <c r="I35" i="1" l="1"/>
  <c r="M16" i="1" s="1"/>
  <c r="F35" i="1"/>
</calcChain>
</file>

<file path=xl/sharedStrings.xml><?xml version="1.0" encoding="utf-8"?>
<sst xmlns="http://schemas.openxmlformats.org/spreadsheetml/2006/main" count="52" uniqueCount="49">
  <si>
    <t>CI</t>
  </si>
  <si>
    <t>fi</t>
  </si>
  <si>
    <t>xi</t>
  </si>
  <si>
    <t>xifi</t>
  </si>
  <si>
    <t>(xi-A)(A=145)</t>
  </si>
  <si>
    <t>di(h=10)</t>
  </si>
  <si>
    <t>difi</t>
  </si>
  <si>
    <t>CF</t>
  </si>
  <si>
    <t>0-10</t>
  </si>
  <si>
    <t>10-20</t>
  </si>
  <si>
    <t>20 - 30</t>
  </si>
  <si>
    <t>30 - 40</t>
  </si>
  <si>
    <t>40 - 50</t>
  </si>
  <si>
    <t>50 - 60</t>
  </si>
  <si>
    <t xml:space="preserve">60 - 70 </t>
  </si>
  <si>
    <t>70 - 80</t>
  </si>
  <si>
    <t>90 - 100</t>
  </si>
  <si>
    <t>100 - 110</t>
  </si>
  <si>
    <t>120 - 130</t>
  </si>
  <si>
    <t>130 - 140</t>
  </si>
  <si>
    <t>140 - 150</t>
  </si>
  <si>
    <t>150 - 160</t>
  </si>
  <si>
    <t xml:space="preserve">170 - 180 </t>
  </si>
  <si>
    <t>180 - 190</t>
  </si>
  <si>
    <t>190 - 200</t>
  </si>
  <si>
    <t>200 - 210</t>
  </si>
  <si>
    <t>210 - 220</t>
  </si>
  <si>
    <t>220 - 230</t>
  </si>
  <si>
    <t>230 - 240</t>
  </si>
  <si>
    <t>240 - 250</t>
  </si>
  <si>
    <t>250 - 260</t>
  </si>
  <si>
    <t>260 - 270</t>
  </si>
  <si>
    <t>270 - 280</t>
  </si>
  <si>
    <t>280 - 290</t>
  </si>
  <si>
    <t>290 - 300</t>
  </si>
  <si>
    <t>80 - 90</t>
  </si>
  <si>
    <t>110 - 120</t>
  </si>
  <si>
    <t>160 - 170</t>
  </si>
  <si>
    <r>
      <t>A+(</t>
    </r>
    <r>
      <rPr>
        <sz val="11"/>
        <color theme="1"/>
        <rFont val="Calibri"/>
        <family val="2"/>
      </rPr>
      <t>∑difi)*h/∑fi</t>
    </r>
  </si>
  <si>
    <t>L+(N/2-pcf)*h/fi</t>
  </si>
  <si>
    <t>total=</t>
  </si>
  <si>
    <t>MEASURES OF CENTRAL TENDENCIES</t>
  </si>
  <si>
    <t>Median=</t>
  </si>
  <si>
    <t>MEAN=</t>
  </si>
  <si>
    <t>MODE=</t>
  </si>
  <si>
    <t>145+(206*10)/259</t>
  </si>
  <si>
    <t>140+(134.5-128)*10/145</t>
  </si>
  <si>
    <t>L+(fi-fo)*h/(2fi-fo-f2)</t>
  </si>
  <si>
    <t>100+(17-14)*10/(28-14-3)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</si>
</sst>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9" tint="-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" fontId="0" fillId="0" borderId="0" xfId="0" quotePrefix="1" applyNumberFormat="1"/>
    <xf numFmtId="16" fontId="0" fillId="0" borderId="0" xfId="0" applyNumberFormat="1"/>
    <xf numFmtId="0" fontId="0" fillId="0" borderId="0" xfId="0" applyFont="1"/>
    <xf numFmtId="16" fontId="0" fillId="0" borderId="0" xfId="0" applyNumberFormat="1" applyFont="1"/>
    <xf numFmtId="0" fontId="3" fillId="0" borderId="0" xfId="0" applyFont="1"/>
    <xf numFmtId="16" fontId="2" fillId="2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5" borderId="0" xfId="0" applyFont="1" applyFill="1"/>
    <xf numFmtId="0" fontId="4" fillId="6" borderId="0" xfId="0" applyFont="1" applyFill="1"/>
    <xf numFmtId="0" fontId="0" fillId="2" borderId="0" xfId="0" applyFill="1"/>
    <xf numFmtId="16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abSelected="1" topLeftCell="A8" workbookViewId="0">
      <selection activeCell="R11" sqref="R11"/>
    </sheetView>
  </sheetViews>
  <sheetFormatPr defaultRowHeight="15" x14ac:dyDescent="0.25"/>
  <cols>
    <col min="7" max="7" width="12.42578125" customWidth="1"/>
    <col min="13" max="13" width="22.85546875" customWidth="1"/>
  </cols>
  <sheetData>
    <row r="2" spans="1:13" ht="30" customHeight="1" x14ac:dyDescent="0.45">
      <c r="C2" s="6" t="s">
        <v>41</v>
      </c>
    </row>
    <row r="4" spans="1:13" x14ac:dyDescent="0.25">
      <c r="A4">
        <v>15544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</row>
    <row r="5" spans="1:13" x14ac:dyDescent="0.25">
      <c r="C5" s="1" t="s">
        <v>8</v>
      </c>
      <c r="D5">
        <v>9</v>
      </c>
      <c r="E5">
        <v>5</v>
      </c>
      <c r="F5">
        <f>PRODUCT(D5:E5)</f>
        <v>45</v>
      </c>
      <c r="G5">
        <f>SUM(E5,-145)</f>
        <v>-140</v>
      </c>
      <c r="H5">
        <v>-14</v>
      </c>
      <c r="I5">
        <f>PRODUCT(D5,H5)</f>
        <v>-126</v>
      </c>
      <c r="J5">
        <v>9</v>
      </c>
    </row>
    <row r="6" spans="1:13" x14ac:dyDescent="0.25">
      <c r="C6" s="2" t="s">
        <v>9</v>
      </c>
      <c r="D6">
        <v>4</v>
      </c>
      <c r="E6">
        <v>15</v>
      </c>
      <c r="F6">
        <f>PRODUCT(D6:E6)</f>
        <v>60</v>
      </c>
      <c r="G6">
        <f t="shared" ref="G6:G34" si="0">SUM(E6,-145)</f>
        <v>-130</v>
      </c>
      <c r="H6">
        <v>-13</v>
      </c>
      <c r="I6">
        <f t="shared" ref="I6:I34" si="1">PRODUCT(D6,H6)</f>
        <v>-52</v>
      </c>
      <c r="J6">
        <f>SUM(J5,D6)</f>
        <v>13</v>
      </c>
    </row>
    <row r="7" spans="1:13" x14ac:dyDescent="0.25">
      <c r="C7" t="s">
        <v>10</v>
      </c>
      <c r="D7">
        <v>7</v>
      </c>
      <c r="E7">
        <v>25</v>
      </c>
      <c r="F7">
        <f t="shared" ref="F7:F34" si="2">PRODUCT(D7:E7)</f>
        <v>175</v>
      </c>
      <c r="G7">
        <f t="shared" si="0"/>
        <v>-120</v>
      </c>
      <c r="H7">
        <v>-12</v>
      </c>
      <c r="I7">
        <f t="shared" si="1"/>
        <v>-84</v>
      </c>
      <c r="J7">
        <f t="shared" ref="J7:J34" si="3">SUM(J6,D7)</f>
        <v>20</v>
      </c>
    </row>
    <row r="8" spans="1:13" x14ac:dyDescent="0.25">
      <c r="C8" s="3" t="s">
        <v>11</v>
      </c>
      <c r="D8">
        <v>10</v>
      </c>
      <c r="E8">
        <v>35</v>
      </c>
      <c r="F8">
        <f t="shared" si="2"/>
        <v>350</v>
      </c>
      <c r="G8">
        <f t="shared" si="0"/>
        <v>-110</v>
      </c>
      <c r="H8">
        <v>-11</v>
      </c>
      <c r="I8">
        <f t="shared" si="1"/>
        <v>-110</v>
      </c>
      <c r="J8">
        <f t="shared" si="3"/>
        <v>30</v>
      </c>
    </row>
    <row r="9" spans="1:13" x14ac:dyDescent="0.25">
      <c r="C9" t="s">
        <v>12</v>
      </c>
      <c r="D9">
        <v>4</v>
      </c>
      <c r="E9">
        <v>45</v>
      </c>
      <c r="F9">
        <f t="shared" si="2"/>
        <v>180</v>
      </c>
      <c r="G9">
        <f t="shared" si="0"/>
        <v>-100</v>
      </c>
      <c r="H9">
        <v>-10</v>
      </c>
      <c r="I9">
        <f t="shared" si="1"/>
        <v>-40</v>
      </c>
      <c r="J9">
        <f t="shared" si="3"/>
        <v>34</v>
      </c>
    </row>
    <row r="10" spans="1:13" x14ac:dyDescent="0.25">
      <c r="C10" s="3" t="s">
        <v>13</v>
      </c>
      <c r="D10">
        <v>5</v>
      </c>
      <c r="E10">
        <v>55</v>
      </c>
      <c r="F10">
        <f t="shared" si="2"/>
        <v>275</v>
      </c>
      <c r="G10">
        <f t="shared" si="0"/>
        <v>-90</v>
      </c>
      <c r="H10">
        <v>-9</v>
      </c>
      <c r="I10">
        <f t="shared" si="1"/>
        <v>-45</v>
      </c>
      <c r="J10">
        <f t="shared" si="3"/>
        <v>39</v>
      </c>
    </row>
    <row r="11" spans="1:13" x14ac:dyDescent="0.25">
      <c r="C11" t="s">
        <v>14</v>
      </c>
      <c r="D11">
        <v>8</v>
      </c>
      <c r="E11">
        <v>65</v>
      </c>
      <c r="F11">
        <f t="shared" si="2"/>
        <v>520</v>
      </c>
      <c r="G11">
        <f t="shared" si="0"/>
        <v>-80</v>
      </c>
      <c r="H11">
        <v>-8</v>
      </c>
      <c r="I11">
        <f t="shared" si="1"/>
        <v>-64</v>
      </c>
      <c r="J11">
        <f t="shared" si="3"/>
        <v>47</v>
      </c>
    </row>
    <row r="12" spans="1:13" x14ac:dyDescent="0.25">
      <c r="C12" s="3" t="s">
        <v>15</v>
      </c>
      <c r="D12">
        <v>7</v>
      </c>
      <c r="E12">
        <v>75</v>
      </c>
      <c r="F12">
        <f t="shared" si="2"/>
        <v>525</v>
      </c>
      <c r="G12">
        <f t="shared" si="0"/>
        <v>-70</v>
      </c>
      <c r="H12">
        <v>-7</v>
      </c>
      <c r="I12">
        <f t="shared" si="1"/>
        <v>-49</v>
      </c>
      <c r="J12">
        <f t="shared" si="3"/>
        <v>54</v>
      </c>
    </row>
    <row r="13" spans="1:13" x14ac:dyDescent="0.25">
      <c r="C13" s="5" t="s">
        <v>35</v>
      </c>
      <c r="D13">
        <v>16</v>
      </c>
      <c r="E13">
        <v>85</v>
      </c>
      <c r="F13">
        <f t="shared" si="2"/>
        <v>1360</v>
      </c>
      <c r="G13">
        <f t="shared" si="0"/>
        <v>-60</v>
      </c>
      <c r="H13">
        <v>-6</v>
      </c>
      <c r="I13">
        <f t="shared" si="1"/>
        <v>-96</v>
      </c>
      <c r="J13">
        <f t="shared" si="3"/>
        <v>70</v>
      </c>
    </row>
    <row r="14" spans="1:13" x14ac:dyDescent="0.25">
      <c r="C14" t="s">
        <v>16</v>
      </c>
      <c r="D14">
        <v>14</v>
      </c>
      <c r="E14">
        <v>95</v>
      </c>
      <c r="F14">
        <f t="shared" si="2"/>
        <v>1330</v>
      </c>
      <c r="G14">
        <f t="shared" si="0"/>
        <v>-50</v>
      </c>
      <c r="H14">
        <v>-5</v>
      </c>
      <c r="I14">
        <f t="shared" si="1"/>
        <v>-70</v>
      </c>
      <c r="J14">
        <f t="shared" si="3"/>
        <v>84</v>
      </c>
      <c r="L14" t="s">
        <v>43</v>
      </c>
      <c r="M14" t="s">
        <v>38</v>
      </c>
    </row>
    <row r="15" spans="1:13" x14ac:dyDescent="0.25">
      <c r="C15" s="3" t="s">
        <v>17</v>
      </c>
      <c r="D15">
        <v>17</v>
      </c>
      <c r="E15">
        <v>105</v>
      </c>
      <c r="F15">
        <f t="shared" si="2"/>
        <v>1785</v>
      </c>
      <c r="G15">
        <f t="shared" si="0"/>
        <v>-40</v>
      </c>
      <c r="H15">
        <v>-4</v>
      </c>
      <c r="I15">
        <f t="shared" si="1"/>
        <v>-68</v>
      </c>
      <c r="J15">
        <f t="shared" si="3"/>
        <v>101</v>
      </c>
      <c r="M15" t="s">
        <v>45</v>
      </c>
    </row>
    <row r="16" spans="1:13" x14ac:dyDescent="0.25">
      <c r="C16" s="5" t="s">
        <v>36</v>
      </c>
      <c r="D16">
        <v>3</v>
      </c>
      <c r="E16">
        <v>115</v>
      </c>
      <c r="F16">
        <f t="shared" si="2"/>
        <v>345</v>
      </c>
      <c r="G16">
        <f t="shared" si="0"/>
        <v>-30</v>
      </c>
      <c r="H16">
        <v>-3</v>
      </c>
      <c r="I16">
        <f t="shared" si="1"/>
        <v>-9</v>
      </c>
      <c r="J16">
        <f t="shared" si="3"/>
        <v>104</v>
      </c>
      <c r="L16" s="11" t="s">
        <v>43</v>
      </c>
      <c r="M16" s="11">
        <f>145+(I35*10)/D35</f>
        <v>151.17100371747213</v>
      </c>
    </row>
    <row r="17" spans="3:13" x14ac:dyDescent="0.25">
      <c r="C17" t="s">
        <v>18</v>
      </c>
      <c r="D17">
        <v>15</v>
      </c>
      <c r="E17">
        <v>125</v>
      </c>
      <c r="F17">
        <f t="shared" si="2"/>
        <v>1875</v>
      </c>
      <c r="G17">
        <f t="shared" si="0"/>
        <v>-20</v>
      </c>
      <c r="H17">
        <v>-2</v>
      </c>
      <c r="I17">
        <f t="shared" si="1"/>
        <v>-30</v>
      </c>
      <c r="J17">
        <f t="shared" si="3"/>
        <v>119</v>
      </c>
    </row>
    <row r="18" spans="3:13" x14ac:dyDescent="0.25">
      <c r="C18" s="14" t="s">
        <v>19</v>
      </c>
      <c r="D18" s="15">
        <v>9</v>
      </c>
      <c r="E18" s="15">
        <v>135</v>
      </c>
      <c r="F18" s="15">
        <f t="shared" si="2"/>
        <v>1215</v>
      </c>
      <c r="G18" s="15">
        <f t="shared" si="0"/>
        <v>-10</v>
      </c>
      <c r="H18" s="15">
        <v>-1</v>
      </c>
      <c r="I18" s="15">
        <f t="shared" si="1"/>
        <v>-9</v>
      </c>
      <c r="J18" s="15">
        <f t="shared" si="3"/>
        <v>128</v>
      </c>
    </row>
    <row r="19" spans="3:13" x14ac:dyDescent="0.25">
      <c r="C19" s="13" t="s">
        <v>20</v>
      </c>
      <c r="D19" s="13">
        <v>8</v>
      </c>
      <c r="E19" s="13">
        <v>145</v>
      </c>
      <c r="F19" s="13">
        <f t="shared" si="2"/>
        <v>1160</v>
      </c>
      <c r="G19" s="13">
        <f t="shared" si="0"/>
        <v>0</v>
      </c>
      <c r="H19" s="13">
        <v>0</v>
      </c>
      <c r="I19" s="13">
        <f t="shared" si="1"/>
        <v>0</v>
      </c>
      <c r="J19" s="13">
        <f t="shared" si="3"/>
        <v>136</v>
      </c>
    </row>
    <row r="20" spans="3:13" x14ac:dyDescent="0.25">
      <c r="C20" s="3" t="s">
        <v>21</v>
      </c>
      <c r="D20">
        <v>12</v>
      </c>
      <c r="E20">
        <v>155</v>
      </c>
      <c r="F20">
        <f t="shared" si="2"/>
        <v>1860</v>
      </c>
      <c r="G20">
        <f t="shared" si="0"/>
        <v>10</v>
      </c>
      <c r="H20">
        <v>1</v>
      </c>
      <c r="I20">
        <f t="shared" si="1"/>
        <v>12</v>
      </c>
      <c r="J20">
        <f t="shared" si="3"/>
        <v>148</v>
      </c>
      <c r="L20" t="s">
        <v>42</v>
      </c>
      <c r="M20" t="s">
        <v>39</v>
      </c>
    </row>
    <row r="21" spans="3:13" x14ac:dyDescent="0.25">
      <c r="C21" s="4" t="s">
        <v>37</v>
      </c>
      <c r="D21">
        <v>16</v>
      </c>
      <c r="E21">
        <v>165</v>
      </c>
      <c r="F21">
        <f t="shared" si="2"/>
        <v>2640</v>
      </c>
      <c r="G21">
        <f t="shared" si="0"/>
        <v>20</v>
      </c>
      <c r="H21">
        <v>2</v>
      </c>
      <c r="I21">
        <f t="shared" si="1"/>
        <v>32</v>
      </c>
      <c r="J21">
        <f t="shared" si="3"/>
        <v>164</v>
      </c>
      <c r="M21" t="s">
        <v>46</v>
      </c>
    </row>
    <row r="22" spans="3:13" x14ac:dyDescent="0.25">
      <c r="C22" s="3" t="s">
        <v>22</v>
      </c>
      <c r="D22">
        <v>10</v>
      </c>
      <c r="E22">
        <v>175</v>
      </c>
      <c r="F22">
        <f t="shared" si="2"/>
        <v>1750</v>
      </c>
      <c r="G22">
        <f t="shared" si="0"/>
        <v>30</v>
      </c>
      <c r="H22">
        <v>3</v>
      </c>
      <c r="I22">
        <f t="shared" si="1"/>
        <v>30</v>
      </c>
      <c r="J22">
        <f t="shared" si="3"/>
        <v>174</v>
      </c>
      <c r="L22" s="8" t="s">
        <v>42</v>
      </c>
      <c r="M22" s="8">
        <f>150+((D35/2)-J19)*10/D35</f>
        <v>149.94423791821561</v>
      </c>
    </row>
    <row r="23" spans="3:13" x14ac:dyDescent="0.25">
      <c r="C23" t="s">
        <v>23</v>
      </c>
      <c r="D23">
        <v>7</v>
      </c>
      <c r="E23">
        <v>185</v>
      </c>
      <c r="F23">
        <f t="shared" si="2"/>
        <v>1295</v>
      </c>
      <c r="G23">
        <f t="shared" si="0"/>
        <v>40</v>
      </c>
      <c r="H23">
        <v>4</v>
      </c>
      <c r="I23">
        <f t="shared" si="1"/>
        <v>28</v>
      </c>
      <c r="J23">
        <f t="shared" si="3"/>
        <v>181</v>
      </c>
    </row>
    <row r="24" spans="3:13" x14ac:dyDescent="0.25">
      <c r="C24" s="3" t="s">
        <v>24</v>
      </c>
      <c r="D24">
        <v>2</v>
      </c>
      <c r="E24">
        <v>195</v>
      </c>
      <c r="F24">
        <f t="shared" si="2"/>
        <v>390</v>
      </c>
      <c r="G24">
        <f t="shared" si="0"/>
        <v>50</v>
      </c>
      <c r="H24">
        <v>5</v>
      </c>
      <c r="I24">
        <f t="shared" si="1"/>
        <v>10</v>
      </c>
      <c r="J24">
        <f>SUM(J23,D24)</f>
        <v>183</v>
      </c>
    </row>
    <row r="25" spans="3:13" x14ac:dyDescent="0.25">
      <c r="C25" s="3" t="s">
        <v>25</v>
      </c>
      <c r="D25">
        <v>4</v>
      </c>
      <c r="E25">
        <v>205</v>
      </c>
      <c r="F25">
        <f t="shared" si="2"/>
        <v>820</v>
      </c>
      <c r="G25">
        <f t="shared" si="0"/>
        <v>60</v>
      </c>
      <c r="H25">
        <v>6</v>
      </c>
      <c r="I25">
        <f t="shared" si="1"/>
        <v>24</v>
      </c>
      <c r="J25">
        <f t="shared" si="3"/>
        <v>187</v>
      </c>
      <c r="L25" t="s">
        <v>44</v>
      </c>
      <c r="M25" t="s">
        <v>47</v>
      </c>
    </row>
    <row r="26" spans="3:13" x14ac:dyDescent="0.25">
      <c r="C26" s="3" t="s">
        <v>26</v>
      </c>
      <c r="D26">
        <v>1</v>
      </c>
      <c r="E26">
        <v>215</v>
      </c>
      <c r="F26">
        <f t="shared" si="2"/>
        <v>215</v>
      </c>
      <c r="G26">
        <f t="shared" si="0"/>
        <v>70</v>
      </c>
      <c r="H26">
        <v>7</v>
      </c>
      <c r="I26">
        <f t="shared" si="1"/>
        <v>7</v>
      </c>
      <c r="J26">
        <f t="shared" si="3"/>
        <v>188</v>
      </c>
      <c r="M26" t="s">
        <v>48</v>
      </c>
    </row>
    <row r="27" spans="3:13" x14ac:dyDescent="0.25">
      <c r="C27" s="3" t="s">
        <v>27</v>
      </c>
      <c r="D27">
        <v>15</v>
      </c>
      <c r="E27">
        <v>225</v>
      </c>
      <c r="F27">
        <f t="shared" si="2"/>
        <v>3375</v>
      </c>
      <c r="G27">
        <f t="shared" si="0"/>
        <v>80</v>
      </c>
      <c r="H27">
        <v>8</v>
      </c>
      <c r="I27">
        <f t="shared" si="1"/>
        <v>120</v>
      </c>
      <c r="J27">
        <f t="shared" si="3"/>
        <v>203</v>
      </c>
      <c r="L27" s="12" t="s">
        <v>44</v>
      </c>
      <c r="M27" s="12">
        <f>(100+(D15-D14)*10/(2*D15-D14-D16))</f>
        <v>101.76470588235294</v>
      </c>
    </row>
    <row r="28" spans="3:13" x14ac:dyDescent="0.25">
      <c r="C28" s="3" t="s">
        <v>28</v>
      </c>
      <c r="D28">
        <v>8</v>
      </c>
      <c r="E28">
        <v>235</v>
      </c>
      <c r="F28">
        <f t="shared" si="2"/>
        <v>1880</v>
      </c>
      <c r="G28">
        <f t="shared" si="0"/>
        <v>90</v>
      </c>
      <c r="H28">
        <v>9</v>
      </c>
      <c r="I28">
        <f t="shared" si="1"/>
        <v>72</v>
      </c>
      <c r="J28">
        <f t="shared" si="3"/>
        <v>211</v>
      </c>
    </row>
    <row r="29" spans="3:13" x14ac:dyDescent="0.25">
      <c r="C29" s="3" t="s">
        <v>29</v>
      </c>
      <c r="D29">
        <v>12</v>
      </c>
      <c r="E29">
        <v>245</v>
      </c>
      <c r="F29">
        <f t="shared" si="2"/>
        <v>2940</v>
      </c>
      <c r="G29">
        <f t="shared" si="0"/>
        <v>100</v>
      </c>
      <c r="H29">
        <v>10</v>
      </c>
      <c r="I29">
        <f t="shared" si="1"/>
        <v>120</v>
      </c>
      <c r="J29">
        <f t="shared" si="3"/>
        <v>223</v>
      </c>
    </row>
    <row r="30" spans="3:13" x14ac:dyDescent="0.25">
      <c r="C30" s="3" t="s">
        <v>30</v>
      </c>
      <c r="D30">
        <v>16</v>
      </c>
      <c r="E30">
        <v>255</v>
      </c>
      <c r="F30">
        <f t="shared" si="2"/>
        <v>4080</v>
      </c>
      <c r="G30">
        <f t="shared" si="0"/>
        <v>110</v>
      </c>
      <c r="H30">
        <v>11</v>
      </c>
      <c r="I30">
        <f t="shared" si="1"/>
        <v>176</v>
      </c>
      <c r="J30">
        <f t="shared" si="3"/>
        <v>239</v>
      </c>
    </row>
    <row r="31" spans="3:13" x14ac:dyDescent="0.25">
      <c r="C31" s="3" t="s">
        <v>31</v>
      </c>
      <c r="D31">
        <v>12</v>
      </c>
      <c r="E31">
        <v>265</v>
      </c>
      <c r="F31">
        <f t="shared" si="2"/>
        <v>3180</v>
      </c>
      <c r="G31">
        <f t="shared" si="0"/>
        <v>120</v>
      </c>
      <c r="H31">
        <v>12</v>
      </c>
      <c r="I31">
        <f t="shared" si="1"/>
        <v>144</v>
      </c>
      <c r="J31">
        <f t="shared" si="3"/>
        <v>251</v>
      </c>
    </row>
    <row r="32" spans="3:13" x14ac:dyDescent="0.25">
      <c r="C32" s="3" t="s">
        <v>32</v>
      </c>
      <c r="D32">
        <v>10</v>
      </c>
      <c r="E32">
        <v>275</v>
      </c>
      <c r="F32">
        <f t="shared" si="2"/>
        <v>2750</v>
      </c>
      <c r="G32">
        <f t="shared" si="0"/>
        <v>130</v>
      </c>
      <c r="H32">
        <v>13</v>
      </c>
      <c r="I32">
        <f t="shared" si="1"/>
        <v>130</v>
      </c>
      <c r="J32">
        <f t="shared" si="3"/>
        <v>261</v>
      </c>
    </row>
    <row r="33" spans="3:10" x14ac:dyDescent="0.25">
      <c r="C33" s="3" t="s">
        <v>33</v>
      </c>
      <c r="D33">
        <v>7</v>
      </c>
      <c r="E33">
        <v>285</v>
      </c>
      <c r="F33">
        <f t="shared" si="2"/>
        <v>1995</v>
      </c>
      <c r="G33">
        <f t="shared" si="0"/>
        <v>140</v>
      </c>
      <c r="H33">
        <v>14</v>
      </c>
      <c r="I33">
        <f t="shared" si="1"/>
        <v>98</v>
      </c>
      <c r="J33">
        <f t="shared" si="3"/>
        <v>268</v>
      </c>
    </row>
    <row r="34" spans="3:10" x14ac:dyDescent="0.25">
      <c r="C34" s="3" t="s">
        <v>34</v>
      </c>
      <c r="D34">
        <v>1</v>
      </c>
      <c r="E34">
        <v>295</v>
      </c>
      <c r="F34">
        <f t="shared" si="2"/>
        <v>295</v>
      </c>
      <c r="G34">
        <f t="shared" si="0"/>
        <v>150</v>
      </c>
      <c r="H34">
        <v>15</v>
      </c>
      <c r="I34">
        <f t="shared" si="1"/>
        <v>15</v>
      </c>
      <c r="J34">
        <f t="shared" si="3"/>
        <v>269</v>
      </c>
    </row>
    <row r="35" spans="3:10" x14ac:dyDescent="0.25">
      <c r="C35" s="7" t="s">
        <v>40</v>
      </c>
      <c r="D35" s="9">
        <f>SUM(D5:D34)</f>
        <v>269</v>
      </c>
      <c r="E35" s="10"/>
      <c r="F35" s="9">
        <f>SUM(F5:F34)</f>
        <v>40665</v>
      </c>
      <c r="G35" s="10"/>
      <c r="H35" s="10"/>
      <c r="I35" s="9">
        <f>SUM(I5:I34)</f>
        <v>166</v>
      </c>
      <c r="J35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2016-11-10T04:01:29Z</dcterms:modified>
</cp:coreProperties>
</file>