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 prog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N32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6" i="1"/>
  <c r="R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6" i="1"/>
  <c r="F6" i="1" s="1"/>
  <c r="D6" i="1"/>
  <c r="B36" i="1"/>
  <c r="F36" i="1" l="1"/>
  <c r="P32" i="1"/>
  <c r="R32" i="1"/>
  <c r="O35" i="1"/>
  <c r="D36" i="1"/>
  <c r="C38" i="1" s="1"/>
  <c r="M48" i="1" l="1"/>
  <c r="C40" i="1" s="1"/>
  <c r="O36" i="1"/>
  <c r="O38" i="1" s="1"/>
  <c r="Q39" i="1" s="1"/>
  <c r="C39" i="1"/>
  <c r="C41" i="1" l="1"/>
  <c r="E42" i="1" s="1"/>
  <c r="M50" i="1"/>
  <c r="O37" i="1"/>
</calcChain>
</file>

<file path=xl/sharedStrings.xml><?xml version="1.0" encoding="utf-8"?>
<sst xmlns="http://schemas.openxmlformats.org/spreadsheetml/2006/main" count="86" uniqueCount="53">
  <si>
    <t>Class Interval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</si>
  <si>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</si>
  <si>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</si>
  <si>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</si>
  <si>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</si>
  <si>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</si>
  <si>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</si>
  <si>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</si>
  <si>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</si>
  <si>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90-100</t>
  </si>
  <si>
    <t>100-110</t>
  </si>
  <si>
    <t>110-120</t>
  </si>
  <si>
    <t>120-130</t>
  </si>
  <si>
    <t>130-140</t>
  </si>
  <si>
    <t>140-150</t>
  </si>
  <si>
    <t>160-170</t>
  </si>
  <si>
    <t>170-180</t>
  </si>
  <si>
    <t>180-190</t>
  </si>
  <si>
    <t>190-200</t>
  </si>
  <si>
    <t>200-210</t>
  </si>
  <si>
    <t>210-220</t>
  </si>
  <si>
    <t>230-240</t>
  </si>
  <si>
    <t>240-250</t>
  </si>
  <si>
    <t>250-260</t>
  </si>
  <si>
    <t>260-270</t>
  </si>
  <si>
    <t>270-280</t>
  </si>
  <si>
    <t>280-290</t>
  </si>
  <si>
    <t>290-300</t>
  </si>
  <si>
    <t xml:space="preserve">150-160 </t>
  </si>
  <si>
    <t xml:space="preserve">80-90 </t>
  </si>
  <si>
    <t xml:space="preserve">220-230 </t>
  </si>
  <si>
    <t>fi</t>
  </si>
  <si>
    <t>xi</t>
  </si>
  <si>
    <t>fixi</t>
  </si>
  <si>
    <t>DATA 1</t>
  </si>
  <si>
    <t>DATA 2</t>
  </si>
  <si>
    <t>mean  =</t>
  </si>
  <si>
    <t>mean =</t>
  </si>
  <si>
    <t>Combined mean  =  ( N1*(x1)'    +   N2*(x2)'  ) / (N1 +N2)   =</t>
  </si>
  <si>
    <t>xi^2</t>
  </si>
  <si>
    <t>fixi^2</t>
  </si>
  <si>
    <t>variance =</t>
  </si>
  <si>
    <t xml:space="preserve">variance = </t>
  </si>
  <si>
    <t xml:space="preserve">sd= </t>
  </si>
  <si>
    <t>sd=</t>
  </si>
  <si>
    <t>coefficient of variation =</t>
  </si>
  <si>
    <t xml:space="preserve">coefficient of variation = </t>
  </si>
  <si>
    <t>Combined Mean and Variance and Coefficient of Variation</t>
  </si>
  <si>
    <t>total=</t>
  </si>
  <si>
    <t>Combined Varriance =</t>
  </si>
  <si>
    <t>D1=</t>
  </si>
  <si>
    <t>D2=</t>
  </si>
  <si>
    <r>
      <t>(N1*</t>
    </r>
    <r>
      <rPr>
        <b/>
        <sz val="11"/>
        <color rgb="FFFF0000"/>
        <rFont val="Calibri"/>
        <family val="2"/>
      </rPr>
      <t>σ1^2+N2*σ</t>
    </r>
    <r>
      <rPr>
        <b/>
        <sz val="11"/>
        <color rgb="FFFF0000"/>
        <rFont val="Calibri"/>
        <family val="2"/>
        <scheme val="minor"/>
      </rPr>
      <t>2^2+N1*D1+N2*D2)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</si>
</sst>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quotePrefix="1" applyNumberFormat="1"/>
    <xf numFmtId="16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workbookViewId="0"/>
  </sheetViews>
  <sheetFormatPr defaultRowHeight="15" x14ac:dyDescent="0.25"/>
  <cols>
    <col min="1" max="1" width="12.85546875" customWidth="1"/>
    <col min="8" max="8" width="10.85546875" customWidth="1"/>
    <col min="13" max="13" width="12.7109375" customWidth="1"/>
  </cols>
  <sheetData>
    <row r="1" spans="1:18" x14ac:dyDescent="0.25">
      <c r="A1">
        <v>15544</v>
      </c>
      <c r="D1" s="4"/>
      <c r="E1" s="4"/>
      <c r="F1" s="4"/>
      <c r="G1" s="4"/>
      <c r="H1" s="4"/>
      <c r="I1" s="4"/>
    </row>
    <row r="2" spans="1:18" ht="30.75" customHeight="1" x14ac:dyDescent="0.5">
      <c r="A2" s="4"/>
      <c r="B2" s="4"/>
      <c r="C2" s="4"/>
      <c r="D2" s="5" t="s">
        <v>47</v>
      </c>
      <c r="E2" s="4"/>
      <c r="F2" s="4"/>
    </row>
    <row r="3" spans="1:18" x14ac:dyDescent="0.25">
      <c r="A3" s="4" t="s">
        <v>34</v>
      </c>
      <c r="B3" s="4"/>
      <c r="C3" s="4"/>
      <c r="D3" s="4"/>
      <c r="E3" s="4"/>
      <c r="F3" s="4"/>
      <c r="M3" s="4" t="s">
        <v>35</v>
      </c>
    </row>
    <row r="4" spans="1:18" x14ac:dyDescent="0.25">
      <c r="M4" s="4"/>
    </row>
    <row r="5" spans="1:18" x14ac:dyDescent="0.25">
      <c r="A5" t="s">
        <v>0</v>
      </c>
      <c r="B5" t="s">
        <v>31</v>
      </c>
      <c r="C5" t="s">
        <v>32</v>
      </c>
      <c r="D5" t="s">
        <v>33</v>
      </c>
      <c r="E5" t="s">
        <v>39</v>
      </c>
      <c r="F5" t="s">
        <v>40</v>
      </c>
      <c r="M5" t="s">
        <v>0</v>
      </c>
      <c r="N5" t="s">
        <v>31</v>
      </c>
      <c r="O5" t="s">
        <v>32</v>
      </c>
      <c r="P5" t="s">
        <v>33</v>
      </c>
      <c r="Q5" t="s">
        <v>39</v>
      </c>
      <c r="R5" t="s">
        <v>40</v>
      </c>
    </row>
    <row r="6" spans="1:18" x14ac:dyDescent="0.25">
      <c r="A6" t="s">
        <v>1</v>
      </c>
      <c r="B6">
        <v>3</v>
      </c>
      <c r="C6">
        <v>5</v>
      </c>
      <c r="D6">
        <f>(B6*C6)</f>
        <v>15</v>
      </c>
      <c r="E6">
        <f>(C6*C6)</f>
        <v>25</v>
      </c>
      <c r="F6">
        <f>(E6*B6)</f>
        <v>75</v>
      </c>
      <c r="M6" t="s">
        <v>1</v>
      </c>
      <c r="N6">
        <v>22</v>
      </c>
      <c r="O6">
        <v>5</v>
      </c>
      <c r="P6">
        <f>(N6*O6)</f>
        <v>110</v>
      </c>
      <c r="Q6">
        <f>(O6*O6)</f>
        <v>25</v>
      </c>
      <c r="R6">
        <f>(Q6*N6)</f>
        <v>550</v>
      </c>
    </row>
    <row r="7" spans="1:18" x14ac:dyDescent="0.25">
      <c r="A7" s="1" t="s">
        <v>2</v>
      </c>
      <c r="B7">
        <v>2</v>
      </c>
      <c r="C7">
        <v>15</v>
      </c>
      <c r="D7">
        <f t="shared" ref="D7:D35" si="0">(B7*C7)</f>
        <v>30</v>
      </c>
      <c r="E7">
        <f t="shared" ref="E7:E35" si="1">(C7*C7)</f>
        <v>225</v>
      </c>
      <c r="F7">
        <f t="shared" ref="F7:F35" si="2">(E7*B7)</f>
        <v>450</v>
      </c>
      <c r="M7" s="1" t="s">
        <v>2</v>
      </c>
      <c r="N7">
        <v>21</v>
      </c>
      <c r="O7">
        <v>15</v>
      </c>
      <c r="P7">
        <f t="shared" ref="P7:P31" si="3">(N7*O7)</f>
        <v>315</v>
      </c>
      <c r="Q7">
        <f t="shared" ref="Q7:Q31" si="4">(O7*O7)</f>
        <v>225</v>
      </c>
      <c r="R7">
        <f t="shared" ref="R7:R31" si="5">(Q7*N7)</f>
        <v>4725</v>
      </c>
    </row>
    <row r="8" spans="1:18" x14ac:dyDescent="0.25">
      <c r="A8" s="2" t="s">
        <v>3</v>
      </c>
      <c r="B8">
        <v>4</v>
      </c>
      <c r="C8">
        <v>25</v>
      </c>
      <c r="D8">
        <f t="shared" si="0"/>
        <v>100</v>
      </c>
      <c r="E8">
        <f t="shared" si="1"/>
        <v>625</v>
      </c>
      <c r="F8">
        <f t="shared" si="2"/>
        <v>2500</v>
      </c>
      <c r="M8" s="2" t="s">
        <v>3</v>
      </c>
      <c r="N8">
        <v>6</v>
      </c>
      <c r="O8">
        <v>25</v>
      </c>
      <c r="P8">
        <f t="shared" si="3"/>
        <v>150</v>
      </c>
      <c r="Q8">
        <f t="shared" si="4"/>
        <v>625</v>
      </c>
      <c r="R8">
        <f t="shared" si="5"/>
        <v>3750</v>
      </c>
    </row>
    <row r="9" spans="1:18" x14ac:dyDescent="0.25">
      <c r="A9" t="s">
        <v>4</v>
      </c>
      <c r="B9">
        <v>6</v>
      </c>
      <c r="C9">
        <v>35</v>
      </c>
      <c r="D9">
        <f t="shared" si="0"/>
        <v>210</v>
      </c>
      <c r="E9">
        <f t="shared" si="1"/>
        <v>1225</v>
      </c>
      <c r="F9">
        <f t="shared" si="2"/>
        <v>7350</v>
      </c>
      <c r="M9" t="s">
        <v>4</v>
      </c>
      <c r="N9">
        <v>9</v>
      </c>
      <c r="O9">
        <v>35</v>
      </c>
      <c r="P9">
        <f t="shared" si="3"/>
        <v>315</v>
      </c>
      <c r="Q9">
        <f t="shared" si="4"/>
        <v>1225</v>
      </c>
      <c r="R9">
        <f t="shared" si="5"/>
        <v>11025</v>
      </c>
    </row>
    <row r="10" spans="1:18" x14ac:dyDescent="0.25">
      <c r="A10" t="s">
        <v>5</v>
      </c>
      <c r="B10">
        <v>8</v>
      </c>
      <c r="C10">
        <v>45</v>
      </c>
      <c r="D10">
        <f t="shared" si="0"/>
        <v>360</v>
      </c>
      <c r="E10">
        <f t="shared" si="1"/>
        <v>2025</v>
      </c>
      <c r="F10">
        <f t="shared" si="2"/>
        <v>16200</v>
      </c>
      <c r="M10" t="s">
        <v>5</v>
      </c>
      <c r="N10">
        <v>16</v>
      </c>
      <c r="O10">
        <v>45</v>
      </c>
      <c r="P10">
        <f t="shared" si="3"/>
        <v>720</v>
      </c>
      <c r="Q10">
        <f t="shared" si="4"/>
        <v>2025</v>
      </c>
      <c r="R10">
        <f t="shared" si="5"/>
        <v>32400</v>
      </c>
    </row>
    <row r="11" spans="1:18" x14ac:dyDescent="0.25">
      <c r="A11" t="s">
        <v>6</v>
      </c>
      <c r="B11">
        <v>10</v>
      </c>
      <c r="C11">
        <v>55</v>
      </c>
      <c r="D11">
        <f t="shared" si="0"/>
        <v>550</v>
      </c>
      <c r="E11">
        <f t="shared" si="1"/>
        <v>3025</v>
      </c>
      <c r="F11">
        <f t="shared" si="2"/>
        <v>30250</v>
      </c>
      <c r="M11" t="s">
        <v>6</v>
      </c>
      <c r="N11">
        <v>1</v>
      </c>
      <c r="O11">
        <v>55</v>
      </c>
      <c r="P11">
        <f t="shared" si="3"/>
        <v>55</v>
      </c>
      <c r="Q11">
        <f t="shared" si="4"/>
        <v>3025</v>
      </c>
      <c r="R11">
        <f t="shared" si="5"/>
        <v>3025</v>
      </c>
    </row>
    <row r="12" spans="1:18" x14ac:dyDescent="0.25">
      <c r="A12" t="s">
        <v>7</v>
      </c>
      <c r="B12">
        <v>12</v>
      </c>
      <c r="C12">
        <v>65</v>
      </c>
      <c r="D12">
        <f t="shared" si="0"/>
        <v>780</v>
      </c>
      <c r="E12">
        <f t="shared" si="1"/>
        <v>4225</v>
      </c>
      <c r="F12">
        <f t="shared" si="2"/>
        <v>50700</v>
      </c>
      <c r="M12" t="s">
        <v>7</v>
      </c>
      <c r="N12">
        <v>2</v>
      </c>
      <c r="O12">
        <v>65</v>
      </c>
      <c r="P12">
        <f t="shared" si="3"/>
        <v>130</v>
      </c>
      <c r="Q12">
        <f t="shared" si="4"/>
        <v>4225</v>
      </c>
      <c r="R12">
        <f t="shared" si="5"/>
        <v>8450</v>
      </c>
    </row>
    <row r="13" spans="1:18" x14ac:dyDescent="0.25">
      <c r="A13" t="s">
        <v>8</v>
      </c>
      <c r="B13">
        <v>14</v>
      </c>
      <c r="C13">
        <v>75</v>
      </c>
      <c r="D13">
        <f t="shared" si="0"/>
        <v>1050</v>
      </c>
      <c r="E13">
        <f t="shared" si="1"/>
        <v>5625</v>
      </c>
      <c r="F13">
        <f t="shared" si="2"/>
        <v>78750</v>
      </c>
      <c r="M13" t="s">
        <v>8</v>
      </c>
      <c r="N13">
        <v>13</v>
      </c>
      <c r="O13">
        <v>75</v>
      </c>
      <c r="P13">
        <f t="shared" si="3"/>
        <v>975</v>
      </c>
      <c r="Q13">
        <f t="shared" si="4"/>
        <v>5625</v>
      </c>
      <c r="R13">
        <f t="shared" si="5"/>
        <v>73125</v>
      </c>
    </row>
    <row r="14" spans="1:18" x14ac:dyDescent="0.25">
      <c r="A14" s="3" t="s">
        <v>29</v>
      </c>
      <c r="B14">
        <v>16</v>
      </c>
      <c r="C14">
        <v>85</v>
      </c>
      <c r="D14">
        <f t="shared" si="0"/>
        <v>1360</v>
      </c>
      <c r="E14">
        <f t="shared" si="1"/>
        <v>7225</v>
      </c>
      <c r="F14">
        <f t="shared" si="2"/>
        <v>115600</v>
      </c>
      <c r="M14" s="3" t="s">
        <v>29</v>
      </c>
      <c r="N14">
        <v>9</v>
      </c>
      <c r="O14">
        <v>85</v>
      </c>
      <c r="P14">
        <f t="shared" si="3"/>
        <v>765</v>
      </c>
      <c r="Q14">
        <f t="shared" si="4"/>
        <v>7225</v>
      </c>
      <c r="R14">
        <f t="shared" si="5"/>
        <v>65025</v>
      </c>
    </row>
    <row r="15" spans="1:18" x14ac:dyDescent="0.25">
      <c r="A15" t="s">
        <v>9</v>
      </c>
      <c r="B15">
        <v>18</v>
      </c>
      <c r="C15">
        <v>95</v>
      </c>
      <c r="D15">
        <f t="shared" si="0"/>
        <v>1710</v>
      </c>
      <c r="E15">
        <f t="shared" si="1"/>
        <v>9025</v>
      </c>
      <c r="F15">
        <f t="shared" si="2"/>
        <v>162450</v>
      </c>
      <c r="M15" t="s">
        <v>9</v>
      </c>
      <c r="N15">
        <v>2</v>
      </c>
      <c r="O15">
        <v>95</v>
      </c>
      <c r="P15">
        <f t="shared" si="3"/>
        <v>190</v>
      </c>
      <c r="Q15">
        <f t="shared" si="4"/>
        <v>9025</v>
      </c>
      <c r="R15">
        <f t="shared" si="5"/>
        <v>18050</v>
      </c>
    </row>
    <row r="16" spans="1:18" x14ac:dyDescent="0.25">
      <c r="A16" t="s">
        <v>10</v>
      </c>
      <c r="B16">
        <v>20</v>
      </c>
      <c r="C16">
        <v>105</v>
      </c>
      <c r="D16">
        <f t="shared" si="0"/>
        <v>2100</v>
      </c>
      <c r="E16">
        <f t="shared" si="1"/>
        <v>11025</v>
      </c>
      <c r="F16">
        <f t="shared" si="2"/>
        <v>220500</v>
      </c>
      <c r="M16" t="s">
        <v>10</v>
      </c>
      <c r="N16">
        <v>10</v>
      </c>
      <c r="O16">
        <v>105</v>
      </c>
      <c r="P16">
        <f t="shared" si="3"/>
        <v>1050</v>
      </c>
      <c r="Q16">
        <f t="shared" si="4"/>
        <v>11025</v>
      </c>
      <c r="R16">
        <f t="shared" si="5"/>
        <v>110250</v>
      </c>
    </row>
    <row r="17" spans="1:18" x14ac:dyDescent="0.25">
      <c r="A17" t="s">
        <v>11</v>
      </c>
      <c r="B17">
        <v>18</v>
      </c>
      <c r="C17">
        <v>115</v>
      </c>
      <c r="D17">
        <f t="shared" si="0"/>
        <v>2070</v>
      </c>
      <c r="E17">
        <f t="shared" si="1"/>
        <v>13225</v>
      </c>
      <c r="F17">
        <f t="shared" si="2"/>
        <v>238050</v>
      </c>
      <c r="M17" t="s">
        <v>11</v>
      </c>
      <c r="N17">
        <v>11</v>
      </c>
      <c r="O17">
        <v>115</v>
      </c>
      <c r="P17">
        <f t="shared" si="3"/>
        <v>1265</v>
      </c>
      <c r="Q17">
        <f t="shared" si="4"/>
        <v>13225</v>
      </c>
      <c r="R17">
        <f t="shared" si="5"/>
        <v>145475</v>
      </c>
    </row>
    <row r="18" spans="1:18" x14ac:dyDescent="0.25">
      <c r="A18" t="s">
        <v>12</v>
      </c>
      <c r="B18">
        <v>16</v>
      </c>
      <c r="C18">
        <v>125</v>
      </c>
      <c r="D18">
        <f t="shared" si="0"/>
        <v>2000</v>
      </c>
      <c r="E18">
        <f t="shared" si="1"/>
        <v>15625</v>
      </c>
      <c r="F18">
        <f t="shared" si="2"/>
        <v>250000</v>
      </c>
      <c r="M18" t="s">
        <v>12</v>
      </c>
      <c r="N18">
        <v>20</v>
      </c>
      <c r="O18">
        <v>125</v>
      </c>
      <c r="P18">
        <f t="shared" si="3"/>
        <v>2500</v>
      </c>
      <c r="Q18">
        <f t="shared" si="4"/>
        <v>15625</v>
      </c>
      <c r="R18">
        <f t="shared" si="5"/>
        <v>312500</v>
      </c>
    </row>
    <row r="19" spans="1:18" x14ac:dyDescent="0.25">
      <c r="A19" t="s">
        <v>13</v>
      </c>
      <c r="B19">
        <v>14</v>
      </c>
      <c r="C19">
        <v>135</v>
      </c>
      <c r="D19">
        <f t="shared" si="0"/>
        <v>1890</v>
      </c>
      <c r="E19">
        <f t="shared" si="1"/>
        <v>18225</v>
      </c>
      <c r="F19">
        <f t="shared" si="2"/>
        <v>255150</v>
      </c>
      <c r="M19" t="s">
        <v>13</v>
      </c>
      <c r="N19">
        <v>30</v>
      </c>
      <c r="O19">
        <v>135</v>
      </c>
      <c r="P19">
        <f t="shared" si="3"/>
        <v>4050</v>
      </c>
      <c r="Q19">
        <f t="shared" si="4"/>
        <v>18225</v>
      </c>
      <c r="R19">
        <f t="shared" si="5"/>
        <v>546750</v>
      </c>
    </row>
    <row r="20" spans="1:18" x14ac:dyDescent="0.25">
      <c r="A20" t="s">
        <v>14</v>
      </c>
      <c r="B20">
        <v>12</v>
      </c>
      <c r="C20">
        <v>145</v>
      </c>
      <c r="D20">
        <f t="shared" si="0"/>
        <v>1740</v>
      </c>
      <c r="E20">
        <f t="shared" si="1"/>
        <v>21025</v>
      </c>
      <c r="F20">
        <f t="shared" si="2"/>
        <v>252300</v>
      </c>
      <c r="M20" t="s">
        <v>14</v>
      </c>
      <c r="N20">
        <v>26</v>
      </c>
      <c r="O20">
        <v>145</v>
      </c>
      <c r="P20">
        <f t="shared" si="3"/>
        <v>3770</v>
      </c>
      <c r="Q20">
        <f t="shared" si="4"/>
        <v>21025</v>
      </c>
      <c r="R20">
        <f t="shared" si="5"/>
        <v>546650</v>
      </c>
    </row>
    <row r="21" spans="1:18" x14ac:dyDescent="0.25">
      <c r="A21" s="3" t="s">
        <v>28</v>
      </c>
      <c r="B21">
        <v>10</v>
      </c>
      <c r="C21">
        <v>155</v>
      </c>
      <c r="D21">
        <f t="shared" si="0"/>
        <v>1550</v>
      </c>
      <c r="E21">
        <f t="shared" si="1"/>
        <v>24025</v>
      </c>
      <c r="F21">
        <f t="shared" si="2"/>
        <v>240250</v>
      </c>
      <c r="M21" s="3" t="s">
        <v>28</v>
      </c>
      <c r="N21">
        <v>6</v>
      </c>
      <c r="O21">
        <v>155</v>
      </c>
      <c r="P21">
        <f t="shared" si="3"/>
        <v>930</v>
      </c>
      <c r="Q21">
        <f t="shared" si="4"/>
        <v>24025</v>
      </c>
      <c r="R21">
        <f t="shared" si="5"/>
        <v>144150</v>
      </c>
    </row>
    <row r="22" spans="1:18" x14ac:dyDescent="0.25">
      <c r="A22" t="s">
        <v>15</v>
      </c>
      <c r="B22">
        <v>8</v>
      </c>
      <c r="C22">
        <v>165</v>
      </c>
      <c r="D22">
        <f t="shared" si="0"/>
        <v>1320</v>
      </c>
      <c r="E22">
        <f t="shared" si="1"/>
        <v>27225</v>
      </c>
      <c r="F22">
        <f t="shared" si="2"/>
        <v>217800</v>
      </c>
      <c r="M22" t="s">
        <v>15</v>
      </c>
      <c r="N22">
        <v>7</v>
      </c>
      <c r="O22">
        <v>165</v>
      </c>
      <c r="P22">
        <f t="shared" si="3"/>
        <v>1155</v>
      </c>
      <c r="Q22">
        <f t="shared" si="4"/>
        <v>27225</v>
      </c>
      <c r="R22">
        <f t="shared" si="5"/>
        <v>190575</v>
      </c>
    </row>
    <row r="23" spans="1:18" x14ac:dyDescent="0.25">
      <c r="A23" t="s">
        <v>16</v>
      </c>
      <c r="B23">
        <v>6</v>
      </c>
      <c r="C23">
        <v>175</v>
      </c>
      <c r="D23">
        <f t="shared" si="0"/>
        <v>1050</v>
      </c>
      <c r="E23">
        <f t="shared" si="1"/>
        <v>30625</v>
      </c>
      <c r="F23">
        <f t="shared" si="2"/>
        <v>183750</v>
      </c>
      <c r="M23" t="s">
        <v>16</v>
      </c>
      <c r="N23">
        <v>8</v>
      </c>
      <c r="O23">
        <v>175</v>
      </c>
      <c r="P23">
        <f t="shared" si="3"/>
        <v>1400</v>
      </c>
      <c r="Q23">
        <f t="shared" si="4"/>
        <v>30625</v>
      </c>
      <c r="R23">
        <f t="shared" si="5"/>
        <v>245000</v>
      </c>
    </row>
    <row r="24" spans="1:18" x14ac:dyDescent="0.25">
      <c r="A24" t="s">
        <v>17</v>
      </c>
      <c r="B24">
        <v>4</v>
      </c>
      <c r="C24">
        <v>185</v>
      </c>
      <c r="D24">
        <f t="shared" si="0"/>
        <v>740</v>
      </c>
      <c r="E24">
        <f t="shared" si="1"/>
        <v>34225</v>
      </c>
      <c r="F24">
        <f t="shared" si="2"/>
        <v>136900</v>
      </c>
      <c r="M24" t="s">
        <v>17</v>
      </c>
      <c r="N24">
        <v>3</v>
      </c>
      <c r="O24">
        <v>185</v>
      </c>
      <c r="P24">
        <f t="shared" si="3"/>
        <v>555</v>
      </c>
      <c r="Q24">
        <f t="shared" si="4"/>
        <v>34225</v>
      </c>
      <c r="R24">
        <f t="shared" si="5"/>
        <v>102675</v>
      </c>
    </row>
    <row r="25" spans="1:18" x14ac:dyDescent="0.25">
      <c r="A25" t="s">
        <v>18</v>
      </c>
      <c r="B25">
        <v>2</v>
      </c>
      <c r="C25">
        <v>195</v>
      </c>
      <c r="D25">
        <f t="shared" si="0"/>
        <v>390</v>
      </c>
      <c r="E25">
        <f t="shared" si="1"/>
        <v>38025</v>
      </c>
      <c r="F25">
        <f t="shared" si="2"/>
        <v>76050</v>
      </c>
      <c r="M25" t="s">
        <v>18</v>
      </c>
      <c r="N25">
        <v>21</v>
      </c>
      <c r="O25">
        <v>195</v>
      </c>
      <c r="P25">
        <f t="shared" si="3"/>
        <v>4095</v>
      </c>
      <c r="Q25">
        <f t="shared" si="4"/>
        <v>38025</v>
      </c>
      <c r="R25">
        <f t="shared" si="5"/>
        <v>798525</v>
      </c>
    </row>
    <row r="26" spans="1:18" x14ac:dyDescent="0.25">
      <c r="A26" t="s">
        <v>19</v>
      </c>
      <c r="B26">
        <v>4</v>
      </c>
      <c r="C26">
        <v>205</v>
      </c>
      <c r="D26">
        <f t="shared" si="0"/>
        <v>820</v>
      </c>
      <c r="E26">
        <f t="shared" si="1"/>
        <v>42025</v>
      </c>
      <c r="F26">
        <f t="shared" si="2"/>
        <v>168100</v>
      </c>
      <c r="M26" t="s">
        <v>19</v>
      </c>
      <c r="N26">
        <v>15</v>
      </c>
      <c r="O26">
        <v>205</v>
      </c>
      <c r="P26">
        <f t="shared" si="3"/>
        <v>3075</v>
      </c>
      <c r="Q26">
        <f t="shared" si="4"/>
        <v>42025</v>
      </c>
      <c r="R26">
        <f t="shared" si="5"/>
        <v>630375</v>
      </c>
    </row>
    <row r="27" spans="1:18" x14ac:dyDescent="0.25">
      <c r="A27" t="s">
        <v>20</v>
      </c>
      <c r="B27">
        <v>8</v>
      </c>
      <c r="C27">
        <v>215</v>
      </c>
      <c r="D27">
        <f t="shared" si="0"/>
        <v>1720</v>
      </c>
      <c r="E27">
        <f t="shared" si="1"/>
        <v>46225</v>
      </c>
      <c r="F27">
        <f t="shared" si="2"/>
        <v>369800</v>
      </c>
      <c r="M27" t="s">
        <v>20</v>
      </c>
      <c r="N27">
        <v>18</v>
      </c>
      <c r="O27">
        <v>215</v>
      </c>
      <c r="P27">
        <f t="shared" si="3"/>
        <v>3870</v>
      </c>
      <c r="Q27">
        <f t="shared" si="4"/>
        <v>46225</v>
      </c>
      <c r="R27">
        <f t="shared" si="5"/>
        <v>832050</v>
      </c>
    </row>
    <row r="28" spans="1:18" x14ac:dyDescent="0.25">
      <c r="A28" s="3" t="s">
        <v>30</v>
      </c>
      <c r="B28">
        <v>7</v>
      </c>
      <c r="C28">
        <v>225</v>
      </c>
      <c r="D28">
        <f t="shared" si="0"/>
        <v>1575</v>
      </c>
      <c r="E28">
        <f t="shared" si="1"/>
        <v>50625</v>
      </c>
      <c r="F28">
        <f t="shared" si="2"/>
        <v>354375</v>
      </c>
      <c r="M28" s="3" t="s">
        <v>30</v>
      </c>
      <c r="N28">
        <v>13</v>
      </c>
      <c r="O28">
        <v>225</v>
      </c>
      <c r="P28">
        <f t="shared" si="3"/>
        <v>2925</v>
      </c>
      <c r="Q28">
        <f t="shared" si="4"/>
        <v>50625</v>
      </c>
      <c r="R28">
        <f t="shared" si="5"/>
        <v>658125</v>
      </c>
    </row>
    <row r="29" spans="1:18" x14ac:dyDescent="0.25">
      <c r="A29" t="s">
        <v>21</v>
      </c>
      <c r="B29">
        <v>5</v>
      </c>
      <c r="C29">
        <v>235</v>
      </c>
      <c r="D29">
        <f t="shared" si="0"/>
        <v>1175</v>
      </c>
      <c r="E29">
        <f t="shared" si="1"/>
        <v>55225</v>
      </c>
      <c r="F29">
        <f t="shared" si="2"/>
        <v>276125</v>
      </c>
      <c r="M29" t="s">
        <v>21</v>
      </c>
      <c r="N29">
        <v>32</v>
      </c>
      <c r="O29">
        <v>235</v>
      </c>
      <c r="P29">
        <f t="shared" si="3"/>
        <v>7520</v>
      </c>
      <c r="Q29">
        <f t="shared" si="4"/>
        <v>55225</v>
      </c>
      <c r="R29">
        <f t="shared" si="5"/>
        <v>1767200</v>
      </c>
    </row>
    <row r="30" spans="1:18" x14ac:dyDescent="0.25">
      <c r="A30" t="s">
        <v>22</v>
      </c>
      <c r="B30">
        <v>8</v>
      </c>
      <c r="C30">
        <v>245</v>
      </c>
      <c r="D30">
        <f t="shared" si="0"/>
        <v>1960</v>
      </c>
      <c r="E30">
        <f t="shared" si="1"/>
        <v>60025</v>
      </c>
      <c r="F30">
        <f t="shared" si="2"/>
        <v>480200</v>
      </c>
      <c r="M30" t="s">
        <v>22</v>
      </c>
      <c r="N30">
        <v>34</v>
      </c>
      <c r="O30">
        <v>245</v>
      </c>
      <c r="P30">
        <f t="shared" si="3"/>
        <v>8330</v>
      </c>
      <c r="Q30">
        <f t="shared" si="4"/>
        <v>60025</v>
      </c>
      <c r="R30">
        <f t="shared" si="5"/>
        <v>2040850</v>
      </c>
    </row>
    <row r="31" spans="1:18" x14ac:dyDescent="0.25">
      <c r="A31" t="s">
        <v>23</v>
      </c>
      <c r="B31">
        <v>2</v>
      </c>
      <c r="C31">
        <v>255</v>
      </c>
      <c r="D31">
        <f t="shared" si="0"/>
        <v>510</v>
      </c>
      <c r="E31">
        <f t="shared" si="1"/>
        <v>65025</v>
      </c>
      <c r="F31">
        <f t="shared" si="2"/>
        <v>130050</v>
      </c>
      <c r="M31" t="s">
        <v>23</v>
      </c>
      <c r="N31">
        <v>11</v>
      </c>
      <c r="O31">
        <v>255</v>
      </c>
      <c r="P31">
        <f t="shared" si="3"/>
        <v>2805</v>
      </c>
      <c r="Q31">
        <f t="shared" si="4"/>
        <v>65025</v>
      </c>
      <c r="R31">
        <f t="shared" si="5"/>
        <v>715275</v>
      </c>
    </row>
    <row r="32" spans="1:18" x14ac:dyDescent="0.25">
      <c r="A32" t="s">
        <v>24</v>
      </c>
      <c r="B32">
        <v>3</v>
      </c>
      <c r="C32">
        <v>265</v>
      </c>
      <c r="D32">
        <f t="shared" si="0"/>
        <v>795</v>
      </c>
      <c r="E32">
        <f t="shared" si="1"/>
        <v>70225</v>
      </c>
      <c r="F32">
        <f t="shared" si="2"/>
        <v>210675</v>
      </c>
      <c r="M32" s="6" t="s">
        <v>48</v>
      </c>
      <c r="N32" s="6">
        <f>SUM(N6:N31)</f>
        <v>366</v>
      </c>
      <c r="O32" s="6"/>
      <c r="P32" s="6">
        <f>SUM(P6:P31)</f>
        <v>53020</v>
      </c>
      <c r="Q32" s="6"/>
      <c r="R32" s="6">
        <f>SUM(R6:R31)</f>
        <v>10006550</v>
      </c>
    </row>
    <row r="33" spans="1:17" x14ac:dyDescent="0.25">
      <c r="A33" t="s">
        <v>25</v>
      </c>
      <c r="B33">
        <v>5</v>
      </c>
      <c r="C33">
        <v>275</v>
      </c>
      <c r="D33">
        <f t="shared" si="0"/>
        <v>1375</v>
      </c>
      <c r="E33">
        <f t="shared" si="1"/>
        <v>75625</v>
      </c>
      <c r="F33">
        <f t="shared" si="2"/>
        <v>378125</v>
      </c>
    </row>
    <row r="34" spans="1:17" x14ac:dyDescent="0.25">
      <c r="A34" t="s">
        <v>26</v>
      </c>
      <c r="B34">
        <v>4</v>
      </c>
      <c r="C34">
        <v>285</v>
      </c>
      <c r="D34">
        <f t="shared" si="0"/>
        <v>1140</v>
      </c>
      <c r="E34">
        <f t="shared" si="1"/>
        <v>81225</v>
      </c>
      <c r="F34">
        <f t="shared" si="2"/>
        <v>324900</v>
      </c>
    </row>
    <row r="35" spans="1:17" x14ac:dyDescent="0.25">
      <c r="A35" t="s">
        <v>27</v>
      </c>
      <c r="B35">
        <v>1</v>
      </c>
      <c r="C35">
        <v>295</v>
      </c>
      <c r="D35">
        <f t="shared" si="0"/>
        <v>295</v>
      </c>
      <c r="E35">
        <f t="shared" si="1"/>
        <v>87025</v>
      </c>
      <c r="F35">
        <f t="shared" si="2"/>
        <v>87025</v>
      </c>
      <c r="N35" s="6" t="s">
        <v>36</v>
      </c>
      <c r="O35" s="6">
        <f>(P32/N32)</f>
        <v>144.86338797814207</v>
      </c>
    </row>
    <row r="36" spans="1:17" x14ac:dyDescent="0.25">
      <c r="A36" s="6" t="s">
        <v>48</v>
      </c>
      <c r="B36" s="6">
        <f>SUM(B6:B35)</f>
        <v>250</v>
      </c>
      <c r="C36" s="6"/>
      <c r="D36" s="6">
        <f>SUM(D6:D35)</f>
        <v>32380</v>
      </c>
      <c r="E36" s="6"/>
      <c r="F36" s="6">
        <f>SUM(F6:F35)</f>
        <v>5314450</v>
      </c>
      <c r="N36" s="6" t="s">
        <v>42</v>
      </c>
      <c r="O36" s="6">
        <f>((R32/N32)-(O35*O35))</f>
        <v>6354.89936994237</v>
      </c>
    </row>
    <row r="37" spans="1:17" x14ac:dyDescent="0.25">
      <c r="N37" s="6" t="s">
        <v>51</v>
      </c>
      <c r="O37" s="6">
        <f>(O35-M48)</f>
        <v>6.2270243417784457</v>
      </c>
    </row>
    <row r="38" spans="1:17" x14ac:dyDescent="0.25">
      <c r="B38" s="6" t="s">
        <v>37</v>
      </c>
      <c r="C38" s="6">
        <f>(D36/B36)</f>
        <v>129.52000000000001</v>
      </c>
      <c r="N38" s="6" t="s">
        <v>44</v>
      </c>
      <c r="O38" s="6">
        <f>SQRT(O36)</f>
        <v>79.717622706289788</v>
      </c>
    </row>
    <row r="39" spans="1:17" x14ac:dyDescent="0.25">
      <c r="B39" s="6" t="s">
        <v>41</v>
      </c>
      <c r="C39" s="6">
        <f>((F36/B36)-(C38*C38))</f>
        <v>4482.3695999999982</v>
      </c>
      <c r="N39" s="6" t="s">
        <v>46</v>
      </c>
      <c r="O39" s="6"/>
      <c r="P39" s="6"/>
      <c r="Q39" s="6">
        <f>((O38/O35)*100)</f>
        <v>55.029516994534255</v>
      </c>
    </row>
    <row r="40" spans="1:17" x14ac:dyDescent="0.25">
      <c r="B40" s="6" t="s">
        <v>50</v>
      </c>
      <c r="C40" s="6">
        <f>(M48-C38)</f>
        <v>9.1163636363636158</v>
      </c>
    </row>
    <row r="41" spans="1:17" x14ac:dyDescent="0.25">
      <c r="B41" s="6" t="s">
        <v>43</v>
      </c>
      <c r="C41" s="6">
        <f>SQRT(C39)</f>
        <v>66.950501118363547</v>
      </c>
    </row>
    <row r="42" spans="1:17" x14ac:dyDescent="0.25">
      <c r="B42" s="6" t="s">
        <v>45</v>
      </c>
      <c r="C42" s="6"/>
      <c r="D42" s="6"/>
      <c r="E42" s="6">
        <f>((C41/C38)*100)</f>
        <v>51.691245458897114</v>
      </c>
    </row>
    <row r="48" spans="1:17" x14ac:dyDescent="0.25">
      <c r="G48" s="6" t="s">
        <v>38</v>
      </c>
      <c r="H48" s="6"/>
      <c r="I48" s="6"/>
      <c r="J48" s="6"/>
      <c r="K48" s="6"/>
      <c r="L48" s="6"/>
      <c r="M48" s="6">
        <f>(((B36*C38)+(N32*O35))/(B36+N32))</f>
        <v>138.63636363636363</v>
      </c>
    </row>
    <row r="50" spans="7:13" x14ac:dyDescent="0.25">
      <c r="G50" s="6" t="s">
        <v>49</v>
      </c>
      <c r="H50" s="6"/>
      <c r="I50" s="6" t="s">
        <v>52</v>
      </c>
      <c r="J50" s="6"/>
      <c r="K50" s="6"/>
      <c r="L50" s="6"/>
      <c r="M50" s="6">
        <f>((B36*C39+N32*O36+B36*C40+N32*O37)/(B36+N32))</f>
        <v>5602.3437519757936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ROHILLA</dc:creator>
  <cp:lastModifiedBy>bsc</cp:lastModifiedBy>
  <dcterms:created xsi:type="dcterms:W3CDTF">2016-09-15T09:41:36Z</dcterms:created>
  <dcterms:modified xsi:type="dcterms:W3CDTF">2016-10-17T05:45:13Z</dcterms:modified>
</cp:coreProperties>
</file>