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OneDrive\Desktop\clutter file (1)\"/>
    </mc:Choice>
  </mc:AlternateContent>
  <xr:revisionPtr revIDLastSave="0" documentId="13_ncr:1_{38780321-80FF-4AAC-AC64-678695C51421}" xr6:coauthVersionLast="47" xr6:coauthVersionMax="47" xr10:uidLastSave="{00000000-0000-0000-0000-000000000000}"/>
  <bookViews>
    <workbookView xWindow="-120" yWindow="-120" windowWidth="29040" windowHeight="15720" activeTab="2" xr2:uid="{D1272528-6F2F-4B9F-96AF-87165D9F40C0}"/>
  </bookViews>
  <sheets>
    <sheet name="Sheet1" sheetId="1" r:id="rId1"/>
    <sheet name="efficiency " sheetId="2" r:id="rId2"/>
    <sheet name="Sheet3" sheetId="3" r:id="rId3"/>
    <sheet name="INPUT" sheetId="4" r:id="rId4"/>
    <sheet name="OUTPUT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J33" i="4"/>
  <c r="J32" i="4"/>
  <c r="D30" i="4"/>
  <c r="J29" i="4"/>
  <c r="J24" i="4"/>
  <c r="J21" i="4"/>
  <c r="J20" i="4"/>
  <c r="J9" i="4"/>
  <c r="J8" i="4"/>
</calcChain>
</file>

<file path=xl/sharedStrings.xml><?xml version="1.0" encoding="utf-8"?>
<sst xmlns="http://schemas.openxmlformats.org/spreadsheetml/2006/main" count="198" uniqueCount="65">
  <si>
    <t>JA35XPNR01</t>
  </si>
  <si>
    <t>min</t>
  </si>
  <si>
    <t>max</t>
  </si>
  <si>
    <t>Nb</t>
  </si>
  <si>
    <t>Al</t>
  </si>
  <si>
    <t>Si</t>
  </si>
  <si>
    <t>P</t>
  </si>
  <si>
    <t>S</t>
  </si>
  <si>
    <t>Mn</t>
  </si>
  <si>
    <t xml:space="preserve">C </t>
  </si>
  <si>
    <t xml:space="preserve">grade </t>
  </si>
  <si>
    <t>Material</t>
  </si>
  <si>
    <t>C</t>
  </si>
  <si>
    <t>Cu</t>
  </si>
  <si>
    <t>Ca</t>
  </si>
  <si>
    <t>Ni</t>
  </si>
  <si>
    <t>Cr</t>
  </si>
  <si>
    <t>Mo</t>
  </si>
  <si>
    <t>V</t>
  </si>
  <si>
    <t>Sn</t>
  </si>
  <si>
    <t>AS</t>
  </si>
  <si>
    <t>Ti</t>
  </si>
  <si>
    <t>Pb</t>
  </si>
  <si>
    <t>B</t>
  </si>
  <si>
    <t>N</t>
  </si>
  <si>
    <t>SiMn</t>
  </si>
  <si>
    <t>HCFeMn</t>
  </si>
  <si>
    <t>Mn Metal</t>
  </si>
  <si>
    <t>FeSi</t>
  </si>
  <si>
    <t>Al wire</t>
  </si>
  <si>
    <t>Al ing</t>
  </si>
  <si>
    <t>SHOTS ALUMINIUM</t>
  </si>
  <si>
    <t>AL CUBES</t>
  </si>
  <si>
    <t>FeNb</t>
  </si>
  <si>
    <t>CPC</t>
  </si>
  <si>
    <t>Price</t>
  </si>
  <si>
    <t>Al cubes</t>
  </si>
  <si>
    <t>FeV</t>
  </si>
  <si>
    <t>FeAl</t>
  </si>
  <si>
    <t>Mn metal</t>
  </si>
  <si>
    <t>FERRO MOLYBDENUM</t>
  </si>
  <si>
    <t>FERRO MOLYBDENUM,60%</t>
  </si>
  <si>
    <t xml:space="preserve">Al ing </t>
  </si>
  <si>
    <t xml:space="preserve">heat number </t>
  </si>
  <si>
    <t xml:space="preserve">Ladle number </t>
  </si>
  <si>
    <t>GY6534</t>
  </si>
  <si>
    <t>ARS</t>
  </si>
  <si>
    <t>L1</t>
  </si>
  <si>
    <t>L2</t>
  </si>
  <si>
    <t>L3</t>
  </si>
  <si>
    <t>F43493</t>
  </si>
  <si>
    <t>NOF</t>
  </si>
  <si>
    <t>G46456</t>
  </si>
  <si>
    <t>LD</t>
  </si>
  <si>
    <t>F41862</t>
  </si>
  <si>
    <t>L4</t>
  </si>
  <si>
    <t>F41867</t>
  </si>
  <si>
    <t>F41866</t>
  </si>
  <si>
    <t>F41865</t>
  </si>
  <si>
    <t>G43516</t>
  </si>
  <si>
    <t xml:space="preserve">SiMn </t>
  </si>
  <si>
    <t xml:space="preserve">Al cubes </t>
  </si>
  <si>
    <t>Lime</t>
  </si>
  <si>
    <t xml:space="preserve">Al wire </t>
  </si>
  <si>
    <t>CaC2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</si>
</sst>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2" borderId="0" xfId="0" applyFont="1" applyFill="1"/>
    <xf numFmtId="1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2" borderId="0" xfId="0" applyFill="1"/>
    <xf numFmtId="9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0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EDF1-F3E0-4589-8B57-DA1AB943552A}">
  <dimension ref="A1:I4"/>
  <sheetViews>
    <sheetView workbookViewId="0">
      <selection activeCell="A2" sqref="A2"/>
    </sheetView>
  </sheetViews>
  <sheetFormatPr defaultRowHeight="15" x14ac:dyDescent="0.25"/>
  <cols>
    <col min="1" max="1" width="12.5703125" customWidth="1"/>
  </cols>
  <sheetData>
    <row r="1" spans="1:9" x14ac:dyDescent="0.25">
      <c r="A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</row>
    <row r="2" spans="1:9" x14ac:dyDescent="0.25">
      <c r="A2" t="s">
        <v>0</v>
      </c>
    </row>
    <row r="3" spans="1:9" x14ac:dyDescent="0.25">
      <c r="B3" t="s">
        <v>1</v>
      </c>
      <c r="C3">
        <v>0.17</v>
      </c>
      <c r="D3">
        <v>1.3</v>
      </c>
      <c r="E3">
        <v>0</v>
      </c>
      <c r="F3">
        <v>0</v>
      </c>
      <c r="G3">
        <v>0.17</v>
      </c>
      <c r="H3">
        <v>2.1999999999999999E-2</v>
      </c>
      <c r="I3">
        <v>0.02</v>
      </c>
    </row>
    <row r="4" spans="1:9" x14ac:dyDescent="0.25">
      <c r="B4" t="s">
        <v>2</v>
      </c>
      <c r="C4">
        <v>0.19</v>
      </c>
      <c r="D4">
        <v>1.35</v>
      </c>
      <c r="E4">
        <v>3.0000000000000001E-3</v>
      </c>
      <c r="F4">
        <v>2.5000000000000001E-2</v>
      </c>
      <c r="G4">
        <v>0.22</v>
      </c>
      <c r="H4">
        <v>0.03</v>
      </c>
      <c r="I4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69C4-5139-4EB9-865B-4DD2FC245C86}">
  <dimension ref="A1:X962"/>
  <sheetViews>
    <sheetView workbookViewId="0">
      <selection activeCell="Q10" sqref="Q10"/>
    </sheetView>
  </sheetViews>
  <sheetFormatPr defaultColWidth="8.85546875" defaultRowHeight="15" x14ac:dyDescent="0.25"/>
  <cols>
    <col min="1" max="1" width="35.140625" style="4" customWidth="1"/>
    <col min="2" max="16384" width="8.85546875" style="8"/>
  </cols>
  <sheetData>
    <row r="1" spans="1:24" s="4" customFormat="1" ht="15.75" thickBot="1" x14ac:dyDescent="0.3">
      <c r="A1" s="1" t="s">
        <v>11</v>
      </c>
      <c r="B1" s="2" t="s">
        <v>12</v>
      </c>
      <c r="C1" s="2" t="s">
        <v>8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3</v>
      </c>
      <c r="R1" s="2" t="s">
        <v>22</v>
      </c>
      <c r="S1" s="2" t="s">
        <v>23</v>
      </c>
      <c r="T1" s="2" t="s">
        <v>24</v>
      </c>
      <c r="U1" s="3"/>
      <c r="V1" s="3"/>
      <c r="W1" s="3"/>
      <c r="X1" s="3"/>
    </row>
    <row r="2" spans="1:24" ht="15.75" thickBot="1" x14ac:dyDescent="0.3">
      <c r="A2" s="1" t="s">
        <v>25</v>
      </c>
      <c r="B2" s="5">
        <v>0.02</v>
      </c>
      <c r="C2" s="5">
        <v>0.6</v>
      </c>
      <c r="D2" s="5">
        <v>0</v>
      </c>
      <c r="E2" s="5">
        <v>3.0000000000000001E-3</v>
      </c>
      <c r="F2" s="5">
        <v>0.15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6"/>
      <c r="U2" s="7"/>
      <c r="V2" s="7"/>
      <c r="W2" s="7"/>
      <c r="X2" s="7"/>
    </row>
    <row r="3" spans="1:24" ht="15.75" thickBot="1" x14ac:dyDescent="0.3">
      <c r="A3" s="1" t="s">
        <v>26</v>
      </c>
      <c r="B3" s="5">
        <v>0.08</v>
      </c>
      <c r="C3" s="5">
        <v>0.7</v>
      </c>
      <c r="D3" s="5">
        <v>1E-3</v>
      </c>
      <c r="E3" s="5">
        <v>3.0000000000000001E-3</v>
      </c>
      <c r="F3" s="5">
        <v>1.9E-2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/>
      <c r="U3" s="7"/>
      <c r="V3" s="7"/>
      <c r="W3" s="7"/>
      <c r="X3" s="7"/>
    </row>
    <row r="4" spans="1:24" ht="15.75" thickBot="1" x14ac:dyDescent="0.3">
      <c r="A4" s="1" t="s">
        <v>27</v>
      </c>
      <c r="B4" s="5">
        <v>0</v>
      </c>
      <c r="C4" s="5">
        <v>0.98</v>
      </c>
      <c r="D4" s="5">
        <v>1E-3</v>
      </c>
      <c r="E4" s="9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/>
      <c r="U4" s="7"/>
      <c r="V4" s="7"/>
      <c r="W4" s="7"/>
      <c r="X4" s="7"/>
    </row>
    <row r="5" spans="1:24" ht="15.75" thickBot="1" x14ac:dyDescent="0.3">
      <c r="A5" s="1" t="s">
        <v>28</v>
      </c>
      <c r="B5" s="5">
        <v>2E-3</v>
      </c>
      <c r="C5" s="5">
        <v>0</v>
      </c>
      <c r="D5" s="5">
        <v>1E-3</v>
      </c>
      <c r="E5" s="5">
        <v>4.0000000000000002E-4</v>
      </c>
      <c r="F5" s="5">
        <v>0.7</v>
      </c>
      <c r="G5" s="5">
        <v>1.4999999999999999E-2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/>
      <c r="U5" s="7"/>
      <c r="V5" s="7"/>
      <c r="W5" s="7"/>
      <c r="X5" s="7"/>
    </row>
    <row r="6" spans="1:24" ht="15.75" thickBot="1" x14ac:dyDescent="0.3">
      <c r="A6" s="1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0.99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/>
      <c r="U6" s="7"/>
      <c r="V6" s="7"/>
      <c r="W6" s="7"/>
      <c r="X6" s="7"/>
    </row>
    <row r="7" spans="1:24" ht="15.75" thickBot="1" x14ac:dyDescent="0.3">
      <c r="A7" s="1" t="s">
        <v>30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5">
        <v>0.98499999999999999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6"/>
      <c r="U7" s="7"/>
      <c r="V7" s="7"/>
      <c r="W7" s="7"/>
      <c r="X7" s="7"/>
    </row>
    <row r="8" spans="1:24" ht="15.75" thickBot="1" x14ac:dyDescent="0.3">
      <c r="A8" s="11" t="s">
        <v>31</v>
      </c>
      <c r="B8" s="10">
        <v>0</v>
      </c>
      <c r="C8" s="10">
        <v>0</v>
      </c>
      <c r="D8" s="10">
        <v>0</v>
      </c>
      <c r="E8" s="10">
        <v>0</v>
      </c>
      <c r="F8" s="5">
        <v>5.0000000000000001E-3</v>
      </c>
      <c r="G8" s="9">
        <v>0.99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6"/>
      <c r="U8" s="7"/>
      <c r="V8" s="7"/>
      <c r="W8" s="7"/>
      <c r="X8" s="7"/>
    </row>
    <row r="9" spans="1:24" ht="15.75" thickBot="1" x14ac:dyDescent="0.3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6">
        <v>0</v>
      </c>
      <c r="G9" s="5">
        <v>0.99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6"/>
      <c r="U9" s="7"/>
      <c r="V9" s="7"/>
      <c r="W9" s="7"/>
      <c r="X9" s="7"/>
    </row>
    <row r="10" spans="1:24" ht="15.75" thickBot="1" x14ac:dyDescent="0.3">
      <c r="A10" s="12" t="s">
        <v>33</v>
      </c>
      <c r="B10" s="13">
        <v>3.0000000000000001E-3</v>
      </c>
      <c r="C10" s="13">
        <v>0</v>
      </c>
      <c r="D10" s="13">
        <v>3.0000000000000001E-3</v>
      </c>
      <c r="E10" s="13">
        <v>3.0000000000000001E-3</v>
      </c>
      <c r="F10" s="13">
        <v>0.06</v>
      </c>
      <c r="G10" s="13">
        <v>0.03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0.64400000000000002</v>
      </c>
      <c r="R10" s="13">
        <v>0</v>
      </c>
      <c r="S10" s="13">
        <v>0</v>
      </c>
      <c r="T10" s="14"/>
      <c r="U10" s="15"/>
      <c r="V10" s="15"/>
      <c r="W10" s="15"/>
      <c r="X10" s="15"/>
    </row>
    <row r="11" spans="1:24" ht="15.75" thickBot="1" x14ac:dyDescent="0.3">
      <c r="A11" s="14" t="s">
        <v>34</v>
      </c>
      <c r="B11" s="13">
        <v>0.98</v>
      </c>
      <c r="C11" s="13">
        <v>0</v>
      </c>
      <c r="D11" s="13">
        <v>8.9999999999999993E-3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4"/>
      <c r="U11" s="15"/>
      <c r="V11" s="15"/>
      <c r="W11" s="15"/>
      <c r="X11" s="15"/>
    </row>
    <row r="12" spans="1:24" ht="15.75" thickBot="1" x14ac:dyDescent="0.3">
      <c r="A12" s="12" t="s">
        <v>29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0.99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4"/>
      <c r="U12" s="15"/>
      <c r="V12" s="15"/>
      <c r="W12" s="15"/>
      <c r="X12" s="15"/>
    </row>
    <row r="13" spans="1:24" ht="15.75" thickBot="1" x14ac:dyDescent="0.3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thickBot="1" x14ac:dyDescent="0.3">
      <c r="A14" s="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thickBot="1" x14ac:dyDescent="0.3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thickBot="1" x14ac:dyDescent="0.3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thickBot="1" x14ac:dyDescent="0.3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thickBot="1" x14ac:dyDescent="0.3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thickBot="1" x14ac:dyDescent="0.3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thickBot="1" x14ac:dyDescent="0.3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thickBot="1" x14ac:dyDescent="0.3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thickBot="1" x14ac:dyDescent="0.3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thickBot="1" x14ac:dyDescent="0.3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thickBot="1" x14ac:dyDescent="0.3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thickBot="1" x14ac:dyDescent="0.3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thickBot="1" x14ac:dyDescent="0.3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thickBot="1" x14ac:dyDescent="0.3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thickBot="1" x14ac:dyDescent="0.3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thickBot="1" x14ac:dyDescent="0.3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thickBot="1" x14ac:dyDescent="0.3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thickBot="1" x14ac:dyDescent="0.3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thickBot="1" x14ac:dyDescent="0.3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thickBot="1" x14ac:dyDescent="0.3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thickBot="1" x14ac:dyDescent="0.3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thickBot="1" x14ac:dyDescent="0.3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thickBot="1" x14ac:dyDescent="0.3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thickBot="1" x14ac:dyDescent="0.3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thickBot="1" x14ac:dyDescent="0.3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thickBot="1" x14ac:dyDescent="0.3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thickBot="1" x14ac:dyDescent="0.3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thickBot="1" x14ac:dyDescent="0.3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thickBot="1" x14ac:dyDescent="0.3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thickBot="1" x14ac:dyDescent="0.3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thickBot="1" x14ac:dyDescent="0.3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thickBot="1" x14ac:dyDescent="0.3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thickBot="1" x14ac:dyDescent="0.3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thickBot="1" x14ac:dyDescent="0.3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thickBot="1" x14ac:dyDescent="0.3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thickBot="1" x14ac:dyDescent="0.3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thickBot="1" x14ac:dyDescent="0.3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thickBot="1" x14ac:dyDescent="0.3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thickBot="1" x14ac:dyDescent="0.3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thickBot="1" x14ac:dyDescent="0.3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thickBot="1" x14ac:dyDescent="0.3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thickBot="1" x14ac:dyDescent="0.3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thickBot="1" x14ac:dyDescent="0.3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thickBot="1" x14ac:dyDescent="0.3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thickBot="1" x14ac:dyDescent="0.3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thickBot="1" x14ac:dyDescent="0.3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thickBot="1" x14ac:dyDescent="0.3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thickBot="1" x14ac:dyDescent="0.3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thickBot="1" x14ac:dyDescent="0.3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thickBot="1" x14ac:dyDescent="0.3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thickBot="1" x14ac:dyDescent="0.3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thickBot="1" x14ac:dyDescent="0.3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thickBot="1" x14ac:dyDescent="0.3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thickBot="1" x14ac:dyDescent="0.3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thickBot="1" x14ac:dyDescent="0.3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thickBot="1" x14ac:dyDescent="0.3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thickBot="1" x14ac:dyDescent="0.3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thickBot="1" x14ac:dyDescent="0.3">
      <c r="A72" s="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thickBot="1" x14ac:dyDescent="0.3">
      <c r="A73" s="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thickBot="1" x14ac:dyDescent="0.3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thickBot="1" x14ac:dyDescent="0.3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thickBot="1" x14ac:dyDescent="0.3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thickBot="1" x14ac:dyDescent="0.3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thickBot="1" x14ac:dyDescent="0.3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thickBot="1" x14ac:dyDescent="0.3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thickBot="1" x14ac:dyDescent="0.3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thickBot="1" x14ac:dyDescent="0.3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thickBot="1" x14ac:dyDescent="0.3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thickBot="1" x14ac:dyDescent="0.3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thickBot="1" x14ac:dyDescent="0.3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thickBot="1" x14ac:dyDescent="0.3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thickBot="1" x14ac:dyDescent="0.3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thickBot="1" x14ac:dyDescent="0.3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thickBot="1" x14ac:dyDescent="0.3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thickBot="1" x14ac:dyDescent="0.3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thickBot="1" x14ac:dyDescent="0.3">
      <c r="A90" s="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thickBot="1" x14ac:dyDescent="0.3">
      <c r="A91" s="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thickBot="1" x14ac:dyDescent="0.3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thickBot="1" x14ac:dyDescent="0.3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thickBot="1" x14ac:dyDescent="0.3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thickBot="1" x14ac:dyDescent="0.3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thickBot="1" x14ac:dyDescent="0.3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thickBot="1" x14ac:dyDescent="0.3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thickBot="1" x14ac:dyDescent="0.3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thickBot="1" x14ac:dyDescent="0.3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thickBot="1" x14ac:dyDescent="0.3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thickBot="1" x14ac:dyDescent="0.3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thickBot="1" x14ac:dyDescent="0.3">
      <c r="A102" s="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thickBot="1" x14ac:dyDescent="0.3">
      <c r="A103" s="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thickBot="1" x14ac:dyDescent="0.3">
      <c r="A104" s="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thickBot="1" x14ac:dyDescent="0.3">
      <c r="A105" s="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thickBot="1" x14ac:dyDescent="0.3">
      <c r="A106" s="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thickBot="1" x14ac:dyDescent="0.3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thickBot="1" x14ac:dyDescent="0.3">
      <c r="A108" s="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thickBot="1" x14ac:dyDescent="0.3">
      <c r="A109" s="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thickBot="1" x14ac:dyDescent="0.3">
      <c r="A110" s="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thickBot="1" x14ac:dyDescent="0.3">
      <c r="A111" s="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thickBot="1" x14ac:dyDescent="0.3">
      <c r="A112" s="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thickBot="1" x14ac:dyDescent="0.3">
      <c r="A113" s="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thickBot="1" x14ac:dyDescent="0.3">
      <c r="A114" s="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thickBot="1" x14ac:dyDescent="0.3">
      <c r="A115" s="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thickBot="1" x14ac:dyDescent="0.3">
      <c r="A116" s="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thickBot="1" x14ac:dyDescent="0.3">
      <c r="A117" s="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thickBot="1" x14ac:dyDescent="0.3">
      <c r="A118" s="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thickBot="1" x14ac:dyDescent="0.3">
      <c r="A119" s="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thickBot="1" x14ac:dyDescent="0.3">
      <c r="A120" s="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thickBot="1" x14ac:dyDescent="0.3">
      <c r="A121" s="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thickBot="1" x14ac:dyDescent="0.3">
      <c r="A122" s="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thickBot="1" x14ac:dyDescent="0.3">
      <c r="A123" s="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thickBot="1" x14ac:dyDescent="0.3">
      <c r="A124" s="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thickBot="1" x14ac:dyDescent="0.3">
      <c r="A125" s="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thickBot="1" x14ac:dyDescent="0.3">
      <c r="A126" s="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thickBot="1" x14ac:dyDescent="0.3">
      <c r="A127" s="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thickBot="1" x14ac:dyDescent="0.3">
      <c r="A128" s="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thickBot="1" x14ac:dyDescent="0.3">
      <c r="A129" s="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thickBot="1" x14ac:dyDescent="0.3">
      <c r="A130" s="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thickBot="1" x14ac:dyDescent="0.3">
      <c r="A131" s="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thickBot="1" x14ac:dyDescent="0.3">
      <c r="A132" s="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thickBot="1" x14ac:dyDescent="0.3">
      <c r="A133" s="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thickBot="1" x14ac:dyDescent="0.3">
      <c r="A134" s="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thickBot="1" x14ac:dyDescent="0.3">
      <c r="A135" s="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thickBot="1" x14ac:dyDescent="0.3">
      <c r="A136" s="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thickBot="1" x14ac:dyDescent="0.3">
      <c r="A137" s="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thickBot="1" x14ac:dyDescent="0.3">
      <c r="A138" s="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thickBot="1" x14ac:dyDescent="0.3">
      <c r="A139" s="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thickBot="1" x14ac:dyDescent="0.3">
      <c r="A140" s="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thickBot="1" x14ac:dyDescent="0.3">
      <c r="A141" s="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thickBot="1" x14ac:dyDescent="0.3">
      <c r="A142" s="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thickBot="1" x14ac:dyDescent="0.3">
      <c r="A143" s="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thickBot="1" x14ac:dyDescent="0.3">
      <c r="A144" s="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thickBot="1" x14ac:dyDescent="0.3">
      <c r="A145" s="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thickBot="1" x14ac:dyDescent="0.3">
      <c r="A146" s="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thickBot="1" x14ac:dyDescent="0.3">
      <c r="A147" s="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thickBot="1" x14ac:dyDescent="0.3">
      <c r="A148" s="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thickBot="1" x14ac:dyDescent="0.3">
      <c r="A149" s="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thickBot="1" x14ac:dyDescent="0.3">
      <c r="A150" s="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thickBot="1" x14ac:dyDescent="0.3">
      <c r="A151" s="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thickBot="1" x14ac:dyDescent="0.3">
      <c r="A152" s="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thickBot="1" x14ac:dyDescent="0.3">
      <c r="A153" s="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thickBot="1" x14ac:dyDescent="0.3">
      <c r="A154" s="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thickBot="1" x14ac:dyDescent="0.3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thickBot="1" x14ac:dyDescent="0.3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thickBot="1" x14ac:dyDescent="0.3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thickBot="1" x14ac:dyDescent="0.3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thickBot="1" x14ac:dyDescent="0.3">
      <c r="A159" s="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thickBot="1" x14ac:dyDescent="0.3">
      <c r="A160" s="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thickBot="1" x14ac:dyDescent="0.3">
      <c r="A161" s="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thickBot="1" x14ac:dyDescent="0.3">
      <c r="A162" s="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thickBot="1" x14ac:dyDescent="0.3">
      <c r="A163" s="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thickBot="1" x14ac:dyDescent="0.3">
      <c r="A164" s="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thickBot="1" x14ac:dyDescent="0.3">
      <c r="A165" s="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thickBot="1" x14ac:dyDescent="0.3">
      <c r="A166" s="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thickBot="1" x14ac:dyDescent="0.3">
      <c r="A167" s="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thickBot="1" x14ac:dyDescent="0.3">
      <c r="A168" s="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thickBot="1" x14ac:dyDescent="0.3">
      <c r="A169" s="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thickBot="1" x14ac:dyDescent="0.3">
      <c r="A170" s="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thickBot="1" x14ac:dyDescent="0.3">
      <c r="A171" s="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thickBot="1" x14ac:dyDescent="0.3">
      <c r="A172" s="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thickBot="1" x14ac:dyDescent="0.3">
      <c r="A173" s="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thickBot="1" x14ac:dyDescent="0.3">
      <c r="A174" s="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thickBot="1" x14ac:dyDescent="0.3">
      <c r="A175" s="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thickBot="1" x14ac:dyDescent="0.3">
      <c r="A176" s="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thickBot="1" x14ac:dyDescent="0.3">
      <c r="A177" s="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thickBot="1" x14ac:dyDescent="0.3">
      <c r="A178" s="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thickBot="1" x14ac:dyDescent="0.3">
      <c r="A179" s="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thickBot="1" x14ac:dyDescent="0.3">
      <c r="A180" s="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thickBot="1" x14ac:dyDescent="0.3">
      <c r="A181" s="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thickBot="1" x14ac:dyDescent="0.3">
      <c r="A182" s="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thickBot="1" x14ac:dyDescent="0.3">
      <c r="A183" s="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thickBot="1" x14ac:dyDescent="0.3">
      <c r="A184" s="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thickBot="1" x14ac:dyDescent="0.3">
      <c r="A185" s="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thickBot="1" x14ac:dyDescent="0.3">
      <c r="A186" s="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thickBot="1" x14ac:dyDescent="0.3">
      <c r="A187" s="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thickBot="1" x14ac:dyDescent="0.3">
      <c r="A188" s="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thickBot="1" x14ac:dyDescent="0.3">
      <c r="A189" s="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thickBot="1" x14ac:dyDescent="0.3">
      <c r="A190" s="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thickBot="1" x14ac:dyDescent="0.3">
      <c r="A191" s="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thickBot="1" x14ac:dyDescent="0.3">
      <c r="A192" s="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thickBot="1" x14ac:dyDescent="0.3">
      <c r="A193" s="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thickBot="1" x14ac:dyDescent="0.3">
      <c r="A194" s="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thickBot="1" x14ac:dyDescent="0.3">
      <c r="A195" s="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thickBot="1" x14ac:dyDescent="0.3">
      <c r="A196" s="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thickBot="1" x14ac:dyDescent="0.3">
      <c r="A197" s="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thickBot="1" x14ac:dyDescent="0.3">
      <c r="A198" s="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thickBot="1" x14ac:dyDescent="0.3">
      <c r="A199" s="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thickBot="1" x14ac:dyDescent="0.3">
      <c r="A200" s="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thickBot="1" x14ac:dyDescent="0.3">
      <c r="A201" s="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thickBot="1" x14ac:dyDescent="0.3">
      <c r="A202" s="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thickBot="1" x14ac:dyDescent="0.3">
      <c r="A203" s="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thickBot="1" x14ac:dyDescent="0.3">
      <c r="A204" s="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thickBot="1" x14ac:dyDescent="0.3">
      <c r="A205" s="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thickBot="1" x14ac:dyDescent="0.3">
      <c r="A206" s="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thickBot="1" x14ac:dyDescent="0.3">
      <c r="A207" s="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thickBot="1" x14ac:dyDescent="0.3">
      <c r="A208" s="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thickBot="1" x14ac:dyDescent="0.3">
      <c r="A209" s="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thickBot="1" x14ac:dyDescent="0.3">
      <c r="A210" s="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thickBot="1" x14ac:dyDescent="0.3">
      <c r="A211" s="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thickBot="1" x14ac:dyDescent="0.3">
      <c r="A212" s="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thickBot="1" x14ac:dyDescent="0.3">
      <c r="A213" s="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thickBot="1" x14ac:dyDescent="0.3">
      <c r="A214" s="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thickBot="1" x14ac:dyDescent="0.3">
      <c r="A215" s="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thickBot="1" x14ac:dyDescent="0.3">
      <c r="A216" s="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thickBot="1" x14ac:dyDescent="0.3">
      <c r="A217" s="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thickBot="1" x14ac:dyDescent="0.3">
      <c r="A218" s="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thickBot="1" x14ac:dyDescent="0.3">
      <c r="A219" s="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thickBot="1" x14ac:dyDescent="0.3">
      <c r="A220" s="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thickBot="1" x14ac:dyDescent="0.3">
      <c r="A221" s="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thickBot="1" x14ac:dyDescent="0.3">
      <c r="A222" s="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thickBot="1" x14ac:dyDescent="0.3">
      <c r="A223" s="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thickBot="1" x14ac:dyDescent="0.3">
      <c r="A224" s="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thickBot="1" x14ac:dyDescent="0.3">
      <c r="A225" s="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thickBot="1" x14ac:dyDescent="0.3">
      <c r="A226" s="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thickBot="1" x14ac:dyDescent="0.3">
      <c r="A227" s="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thickBot="1" x14ac:dyDescent="0.3">
      <c r="A228" s="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thickBot="1" x14ac:dyDescent="0.3">
      <c r="A229" s="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thickBot="1" x14ac:dyDescent="0.3">
      <c r="A230" s="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thickBot="1" x14ac:dyDescent="0.3">
      <c r="A231" s="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thickBot="1" x14ac:dyDescent="0.3">
      <c r="A232" s="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thickBot="1" x14ac:dyDescent="0.3">
      <c r="A233" s="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thickBot="1" x14ac:dyDescent="0.3">
      <c r="A234" s="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thickBot="1" x14ac:dyDescent="0.3">
      <c r="A235" s="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thickBot="1" x14ac:dyDescent="0.3">
      <c r="A236" s="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thickBot="1" x14ac:dyDescent="0.3">
      <c r="A237" s="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thickBot="1" x14ac:dyDescent="0.3">
      <c r="A238" s="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thickBot="1" x14ac:dyDescent="0.3">
      <c r="A239" s="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thickBot="1" x14ac:dyDescent="0.3">
      <c r="A240" s="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thickBot="1" x14ac:dyDescent="0.3">
      <c r="A241" s="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thickBot="1" x14ac:dyDescent="0.3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thickBot="1" x14ac:dyDescent="0.3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thickBot="1" x14ac:dyDescent="0.3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thickBot="1" x14ac:dyDescent="0.3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thickBot="1" x14ac:dyDescent="0.3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thickBot="1" x14ac:dyDescent="0.3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thickBot="1" x14ac:dyDescent="0.3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thickBot="1" x14ac:dyDescent="0.3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thickBot="1" x14ac:dyDescent="0.3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thickBot="1" x14ac:dyDescent="0.3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thickBot="1" x14ac:dyDescent="0.3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5.75" thickBot="1" x14ac:dyDescent="0.3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5.75" thickBot="1" x14ac:dyDescent="0.3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5.75" thickBot="1" x14ac:dyDescent="0.3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5.75" thickBot="1" x14ac:dyDescent="0.3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5.75" thickBot="1" x14ac:dyDescent="0.3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5.75" thickBot="1" x14ac:dyDescent="0.3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5.75" thickBot="1" x14ac:dyDescent="0.3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5.75" thickBot="1" x14ac:dyDescent="0.3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5.75" thickBot="1" x14ac:dyDescent="0.3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5.75" thickBot="1" x14ac:dyDescent="0.3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5.75" thickBot="1" x14ac:dyDescent="0.3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5.75" thickBot="1" x14ac:dyDescent="0.3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5.75" thickBot="1" x14ac:dyDescent="0.3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5.75" thickBot="1" x14ac:dyDescent="0.3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5.75" thickBot="1" x14ac:dyDescent="0.3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5.75" thickBot="1" x14ac:dyDescent="0.3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5.75" thickBot="1" x14ac:dyDescent="0.3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5.75" thickBot="1" x14ac:dyDescent="0.3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5.75" thickBot="1" x14ac:dyDescent="0.3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5.75" thickBot="1" x14ac:dyDescent="0.3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5.75" thickBot="1" x14ac:dyDescent="0.3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5.75" thickBot="1" x14ac:dyDescent="0.3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5.75" thickBot="1" x14ac:dyDescent="0.3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5.75" thickBot="1" x14ac:dyDescent="0.3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5.75" thickBot="1" x14ac:dyDescent="0.3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5.75" thickBot="1" x14ac:dyDescent="0.3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5.75" thickBot="1" x14ac:dyDescent="0.3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5.75" thickBot="1" x14ac:dyDescent="0.3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5.75" thickBot="1" x14ac:dyDescent="0.3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5.75" thickBot="1" x14ac:dyDescent="0.3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5.75" thickBot="1" x14ac:dyDescent="0.3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5.75" thickBot="1" x14ac:dyDescent="0.3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5.75" thickBot="1" x14ac:dyDescent="0.3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5.75" thickBot="1" x14ac:dyDescent="0.3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5.75" thickBot="1" x14ac:dyDescent="0.3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5.75" thickBot="1" x14ac:dyDescent="0.3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5.75" thickBot="1" x14ac:dyDescent="0.3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5.75" thickBot="1" x14ac:dyDescent="0.3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5.75" thickBot="1" x14ac:dyDescent="0.3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5.75" thickBot="1" x14ac:dyDescent="0.3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5.75" thickBot="1" x14ac:dyDescent="0.3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5.75" thickBot="1" x14ac:dyDescent="0.3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5.75" thickBot="1" x14ac:dyDescent="0.3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5.75" thickBot="1" x14ac:dyDescent="0.3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5.75" thickBot="1" x14ac:dyDescent="0.3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5.75" thickBot="1" x14ac:dyDescent="0.3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5.75" thickBot="1" x14ac:dyDescent="0.3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5.75" thickBot="1" x14ac:dyDescent="0.3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5.75" thickBot="1" x14ac:dyDescent="0.3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5.75" thickBot="1" x14ac:dyDescent="0.3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5.75" thickBot="1" x14ac:dyDescent="0.3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5.75" thickBot="1" x14ac:dyDescent="0.3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5.75" thickBot="1" x14ac:dyDescent="0.3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5.75" thickBot="1" x14ac:dyDescent="0.3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5.75" thickBot="1" x14ac:dyDescent="0.3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5.75" thickBot="1" x14ac:dyDescent="0.3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5.75" thickBot="1" x14ac:dyDescent="0.3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5.75" thickBot="1" x14ac:dyDescent="0.3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5.75" thickBot="1" x14ac:dyDescent="0.3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5.75" thickBot="1" x14ac:dyDescent="0.3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5.75" thickBot="1" x14ac:dyDescent="0.3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5.75" thickBot="1" x14ac:dyDescent="0.3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5.75" thickBot="1" x14ac:dyDescent="0.3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5.75" thickBot="1" x14ac:dyDescent="0.3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5.75" thickBot="1" x14ac:dyDescent="0.3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5.75" thickBot="1" x14ac:dyDescent="0.3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5.75" thickBot="1" x14ac:dyDescent="0.3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5.75" thickBot="1" x14ac:dyDescent="0.3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5.75" thickBot="1" x14ac:dyDescent="0.3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5.75" thickBot="1" x14ac:dyDescent="0.3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5.75" thickBot="1" x14ac:dyDescent="0.3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5.75" thickBot="1" x14ac:dyDescent="0.3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5.75" thickBot="1" x14ac:dyDescent="0.3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5.75" thickBot="1" x14ac:dyDescent="0.3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5.75" thickBot="1" x14ac:dyDescent="0.3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5.75" thickBot="1" x14ac:dyDescent="0.3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5.75" thickBot="1" x14ac:dyDescent="0.3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5.75" thickBot="1" x14ac:dyDescent="0.3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5.75" thickBot="1" x14ac:dyDescent="0.3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5.75" thickBot="1" x14ac:dyDescent="0.3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5.75" thickBot="1" x14ac:dyDescent="0.3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5.75" thickBot="1" x14ac:dyDescent="0.3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5.75" thickBot="1" x14ac:dyDescent="0.3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5.75" thickBot="1" x14ac:dyDescent="0.3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5.75" thickBot="1" x14ac:dyDescent="0.3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5.75" thickBot="1" x14ac:dyDescent="0.3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5.75" thickBot="1" x14ac:dyDescent="0.3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5.75" thickBot="1" x14ac:dyDescent="0.3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5.75" thickBot="1" x14ac:dyDescent="0.3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5.75" thickBot="1" x14ac:dyDescent="0.3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5.75" thickBot="1" x14ac:dyDescent="0.3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5.75" thickBot="1" x14ac:dyDescent="0.3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5.75" thickBot="1" x14ac:dyDescent="0.3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5.75" thickBot="1" x14ac:dyDescent="0.3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5.75" thickBot="1" x14ac:dyDescent="0.3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5.75" thickBot="1" x14ac:dyDescent="0.3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5.75" thickBot="1" x14ac:dyDescent="0.3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5.75" thickBot="1" x14ac:dyDescent="0.3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5.75" thickBot="1" x14ac:dyDescent="0.3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5.75" thickBot="1" x14ac:dyDescent="0.3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5.75" thickBot="1" x14ac:dyDescent="0.3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5.75" thickBot="1" x14ac:dyDescent="0.3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5.75" thickBot="1" x14ac:dyDescent="0.3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5.75" thickBot="1" x14ac:dyDescent="0.3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5.75" thickBot="1" x14ac:dyDescent="0.3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5.75" thickBot="1" x14ac:dyDescent="0.3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5.75" thickBot="1" x14ac:dyDescent="0.3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5.75" thickBot="1" x14ac:dyDescent="0.3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5.75" thickBot="1" x14ac:dyDescent="0.3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5.75" thickBot="1" x14ac:dyDescent="0.3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5.75" thickBot="1" x14ac:dyDescent="0.3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5.75" thickBot="1" x14ac:dyDescent="0.3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5.75" thickBot="1" x14ac:dyDescent="0.3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5.75" thickBot="1" x14ac:dyDescent="0.3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5.75" thickBot="1" x14ac:dyDescent="0.3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5.75" thickBot="1" x14ac:dyDescent="0.3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5.75" thickBot="1" x14ac:dyDescent="0.3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5.75" thickBot="1" x14ac:dyDescent="0.3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5.75" thickBot="1" x14ac:dyDescent="0.3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5.75" thickBot="1" x14ac:dyDescent="0.3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5.75" thickBot="1" x14ac:dyDescent="0.3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5.75" thickBot="1" x14ac:dyDescent="0.3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5.75" thickBot="1" x14ac:dyDescent="0.3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5.75" thickBot="1" x14ac:dyDescent="0.3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5.75" thickBot="1" x14ac:dyDescent="0.3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5.75" thickBot="1" x14ac:dyDescent="0.3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5.75" thickBot="1" x14ac:dyDescent="0.3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5.75" thickBot="1" x14ac:dyDescent="0.3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5.75" thickBot="1" x14ac:dyDescent="0.3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5.75" thickBot="1" x14ac:dyDescent="0.3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5.75" thickBot="1" x14ac:dyDescent="0.3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5.75" thickBot="1" x14ac:dyDescent="0.3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5.75" thickBot="1" x14ac:dyDescent="0.3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5.75" thickBot="1" x14ac:dyDescent="0.3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5.75" thickBot="1" x14ac:dyDescent="0.3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5.75" thickBot="1" x14ac:dyDescent="0.3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5.75" thickBot="1" x14ac:dyDescent="0.3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5.75" thickBot="1" x14ac:dyDescent="0.3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5.75" thickBot="1" x14ac:dyDescent="0.3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5.75" thickBot="1" x14ac:dyDescent="0.3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5.75" thickBot="1" x14ac:dyDescent="0.3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5.75" thickBot="1" x14ac:dyDescent="0.3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5.75" thickBot="1" x14ac:dyDescent="0.3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5.75" thickBot="1" x14ac:dyDescent="0.3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5.75" thickBot="1" x14ac:dyDescent="0.3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5.75" thickBot="1" x14ac:dyDescent="0.3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5.75" thickBot="1" x14ac:dyDescent="0.3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5.75" thickBot="1" x14ac:dyDescent="0.3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5.75" thickBot="1" x14ac:dyDescent="0.3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5.75" thickBot="1" x14ac:dyDescent="0.3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5.75" thickBot="1" x14ac:dyDescent="0.3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5.75" thickBot="1" x14ac:dyDescent="0.3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5.75" thickBot="1" x14ac:dyDescent="0.3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5.75" thickBot="1" x14ac:dyDescent="0.3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5.75" thickBot="1" x14ac:dyDescent="0.3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5.75" thickBot="1" x14ac:dyDescent="0.3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5.75" thickBot="1" x14ac:dyDescent="0.3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5.75" thickBot="1" x14ac:dyDescent="0.3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5.75" thickBot="1" x14ac:dyDescent="0.3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5.75" thickBot="1" x14ac:dyDescent="0.3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5.75" thickBot="1" x14ac:dyDescent="0.3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5.75" thickBot="1" x14ac:dyDescent="0.3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5.75" thickBot="1" x14ac:dyDescent="0.3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5.75" thickBot="1" x14ac:dyDescent="0.3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5.75" thickBot="1" x14ac:dyDescent="0.3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5.75" thickBot="1" x14ac:dyDescent="0.3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5.75" thickBot="1" x14ac:dyDescent="0.3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5.75" thickBot="1" x14ac:dyDescent="0.3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5.75" thickBot="1" x14ac:dyDescent="0.3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5.75" thickBot="1" x14ac:dyDescent="0.3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5.75" thickBot="1" x14ac:dyDescent="0.3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5.75" thickBot="1" x14ac:dyDescent="0.3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5.75" thickBot="1" x14ac:dyDescent="0.3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5.75" thickBot="1" x14ac:dyDescent="0.3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5.75" thickBot="1" x14ac:dyDescent="0.3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5.75" thickBot="1" x14ac:dyDescent="0.3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5.75" thickBot="1" x14ac:dyDescent="0.3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5.75" thickBot="1" x14ac:dyDescent="0.3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5.75" thickBot="1" x14ac:dyDescent="0.3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5.75" thickBot="1" x14ac:dyDescent="0.3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5.75" thickBot="1" x14ac:dyDescent="0.3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5.75" thickBot="1" x14ac:dyDescent="0.3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5.75" thickBot="1" x14ac:dyDescent="0.3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5.75" thickBot="1" x14ac:dyDescent="0.3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5.75" thickBot="1" x14ac:dyDescent="0.3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5.75" thickBot="1" x14ac:dyDescent="0.3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5.75" thickBot="1" x14ac:dyDescent="0.3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5.75" thickBot="1" x14ac:dyDescent="0.3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5.75" thickBot="1" x14ac:dyDescent="0.3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5.75" thickBot="1" x14ac:dyDescent="0.3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5.75" thickBot="1" x14ac:dyDescent="0.3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5.75" thickBot="1" x14ac:dyDescent="0.3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5.75" thickBot="1" x14ac:dyDescent="0.3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5.75" thickBot="1" x14ac:dyDescent="0.3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5.75" thickBot="1" x14ac:dyDescent="0.3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5.75" thickBot="1" x14ac:dyDescent="0.3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5.75" thickBot="1" x14ac:dyDescent="0.3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5.75" thickBot="1" x14ac:dyDescent="0.3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5.75" thickBot="1" x14ac:dyDescent="0.3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5.75" thickBot="1" x14ac:dyDescent="0.3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5.75" thickBot="1" x14ac:dyDescent="0.3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5.75" thickBot="1" x14ac:dyDescent="0.3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5.75" thickBot="1" x14ac:dyDescent="0.3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5.75" thickBot="1" x14ac:dyDescent="0.3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5.75" thickBot="1" x14ac:dyDescent="0.3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5.75" thickBot="1" x14ac:dyDescent="0.3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5.75" thickBot="1" x14ac:dyDescent="0.3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5.75" thickBot="1" x14ac:dyDescent="0.3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5.75" thickBot="1" x14ac:dyDescent="0.3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5.75" thickBot="1" x14ac:dyDescent="0.3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5.75" thickBot="1" x14ac:dyDescent="0.3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5.75" thickBot="1" x14ac:dyDescent="0.3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5.75" thickBot="1" x14ac:dyDescent="0.3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5.75" thickBot="1" x14ac:dyDescent="0.3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5.75" thickBot="1" x14ac:dyDescent="0.3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5.75" thickBot="1" x14ac:dyDescent="0.3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5.75" thickBot="1" x14ac:dyDescent="0.3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5.75" thickBot="1" x14ac:dyDescent="0.3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5.75" thickBot="1" x14ac:dyDescent="0.3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5.75" thickBot="1" x14ac:dyDescent="0.3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5.75" thickBot="1" x14ac:dyDescent="0.3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5.75" thickBot="1" x14ac:dyDescent="0.3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5.75" thickBot="1" x14ac:dyDescent="0.3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5.75" thickBot="1" x14ac:dyDescent="0.3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5.75" thickBot="1" x14ac:dyDescent="0.3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5.75" thickBot="1" x14ac:dyDescent="0.3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5.75" thickBot="1" x14ac:dyDescent="0.3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5.75" thickBot="1" x14ac:dyDescent="0.3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5.75" thickBot="1" x14ac:dyDescent="0.3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5.75" thickBot="1" x14ac:dyDescent="0.3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5.75" thickBot="1" x14ac:dyDescent="0.3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5.75" thickBot="1" x14ac:dyDescent="0.3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5.75" thickBot="1" x14ac:dyDescent="0.3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5.75" thickBot="1" x14ac:dyDescent="0.3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5.75" thickBot="1" x14ac:dyDescent="0.3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5.75" thickBot="1" x14ac:dyDescent="0.3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5.75" thickBot="1" x14ac:dyDescent="0.3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5.75" thickBot="1" x14ac:dyDescent="0.3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5.75" thickBot="1" x14ac:dyDescent="0.3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5.75" thickBot="1" x14ac:dyDescent="0.3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5.75" thickBot="1" x14ac:dyDescent="0.3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5.75" thickBot="1" x14ac:dyDescent="0.3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5.75" thickBot="1" x14ac:dyDescent="0.3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5.75" thickBot="1" x14ac:dyDescent="0.3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5.75" thickBot="1" x14ac:dyDescent="0.3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5.75" thickBot="1" x14ac:dyDescent="0.3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5.75" thickBot="1" x14ac:dyDescent="0.3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5.75" thickBot="1" x14ac:dyDescent="0.3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5.75" thickBot="1" x14ac:dyDescent="0.3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5.75" thickBot="1" x14ac:dyDescent="0.3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5.75" thickBot="1" x14ac:dyDescent="0.3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5.75" thickBot="1" x14ac:dyDescent="0.3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5.75" thickBot="1" x14ac:dyDescent="0.3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5.75" thickBot="1" x14ac:dyDescent="0.3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5.75" thickBot="1" x14ac:dyDescent="0.3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5.75" thickBot="1" x14ac:dyDescent="0.3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5.75" thickBot="1" x14ac:dyDescent="0.3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5.75" thickBot="1" x14ac:dyDescent="0.3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5.75" thickBot="1" x14ac:dyDescent="0.3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5.75" thickBot="1" x14ac:dyDescent="0.3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5.75" thickBot="1" x14ac:dyDescent="0.3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5.75" thickBot="1" x14ac:dyDescent="0.3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5.75" thickBot="1" x14ac:dyDescent="0.3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5.75" thickBot="1" x14ac:dyDescent="0.3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5.75" thickBot="1" x14ac:dyDescent="0.3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5.75" thickBot="1" x14ac:dyDescent="0.3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5.75" thickBot="1" x14ac:dyDescent="0.3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5.75" thickBot="1" x14ac:dyDescent="0.3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5.75" thickBot="1" x14ac:dyDescent="0.3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5.75" thickBot="1" x14ac:dyDescent="0.3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5.75" thickBot="1" x14ac:dyDescent="0.3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5.75" thickBot="1" x14ac:dyDescent="0.3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5.75" thickBot="1" x14ac:dyDescent="0.3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5.75" thickBot="1" x14ac:dyDescent="0.3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5.75" thickBot="1" x14ac:dyDescent="0.3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5.75" thickBot="1" x14ac:dyDescent="0.3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5.75" thickBot="1" x14ac:dyDescent="0.3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5.75" thickBot="1" x14ac:dyDescent="0.3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5.75" thickBot="1" x14ac:dyDescent="0.3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5.75" thickBot="1" x14ac:dyDescent="0.3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5.75" thickBot="1" x14ac:dyDescent="0.3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5.75" thickBot="1" x14ac:dyDescent="0.3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5.75" thickBot="1" x14ac:dyDescent="0.3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5.75" thickBot="1" x14ac:dyDescent="0.3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5.75" thickBot="1" x14ac:dyDescent="0.3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5.75" thickBot="1" x14ac:dyDescent="0.3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5.75" thickBot="1" x14ac:dyDescent="0.3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5.75" thickBot="1" x14ac:dyDescent="0.3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5.75" thickBot="1" x14ac:dyDescent="0.3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5.75" thickBot="1" x14ac:dyDescent="0.3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5.75" thickBot="1" x14ac:dyDescent="0.3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5.75" thickBot="1" x14ac:dyDescent="0.3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5.75" thickBot="1" x14ac:dyDescent="0.3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5.75" thickBot="1" x14ac:dyDescent="0.3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5.75" thickBot="1" x14ac:dyDescent="0.3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5.75" thickBot="1" x14ac:dyDescent="0.3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5.75" thickBot="1" x14ac:dyDescent="0.3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5.75" thickBot="1" x14ac:dyDescent="0.3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5.75" thickBot="1" x14ac:dyDescent="0.3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5.75" thickBot="1" x14ac:dyDescent="0.3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5.75" thickBot="1" x14ac:dyDescent="0.3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5.75" thickBot="1" x14ac:dyDescent="0.3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5.75" thickBot="1" x14ac:dyDescent="0.3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5.75" thickBot="1" x14ac:dyDescent="0.3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5.75" thickBot="1" x14ac:dyDescent="0.3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5.75" thickBot="1" x14ac:dyDescent="0.3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5.75" thickBot="1" x14ac:dyDescent="0.3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5.75" thickBot="1" x14ac:dyDescent="0.3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5.75" thickBot="1" x14ac:dyDescent="0.3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5.75" thickBot="1" x14ac:dyDescent="0.3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5.75" thickBot="1" x14ac:dyDescent="0.3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5.75" thickBot="1" x14ac:dyDescent="0.3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5.75" thickBot="1" x14ac:dyDescent="0.3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5.75" thickBot="1" x14ac:dyDescent="0.3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5.75" thickBot="1" x14ac:dyDescent="0.3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5.75" thickBot="1" x14ac:dyDescent="0.3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5.75" thickBot="1" x14ac:dyDescent="0.3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5.75" thickBot="1" x14ac:dyDescent="0.3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5.75" thickBot="1" x14ac:dyDescent="0.3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5.75" thickBot="1" x14ac:dyDescent="0.3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5.75" thickBot="1" x14ac:dyDescent="0.3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5.75" thickBot="1" x14ac:dyDescent="0.3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5.75" thickBot="1" x14ac:dyDescent="0.3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5.75" thickBot="1" x14ac:dyDescent="0.3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5.75" thickBot="1" x14ac:dyDescent="0.3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5.75" thickBot="1" x14ac:dyDescent="0.3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5.75" thickBot="1" x14ac:dyDescent="0.3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5.75" thickBot="1" x14ac:dyDescent="0.3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5.75" thickBot="1" x14ac:dyDescent="0.3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5.75" thickBot="1" x14ac:dyDescent="0.3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5.75" thickBot="1" x14ac:dyDescent="0.3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5.75" thickBot="1" x14ac:dyDescent="0.3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5.75" thickBot="1" x14ac:dyDescent="0.3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5.75" thickBot="1" x14ac:dyDescent="0.3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5.75" thickBot="1" x14ac:dyDescent="0.3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5.75" thickBot="1" x14ac:dyDescent="0.3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5.75" thickBot="1" x14ac:dyDescent="0.3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5.75" thickBot="1" x14ac:dyDescent="0.3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5.75" thickBot="1" x14ac:dyDescent="0.3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5.75" thickBot="1" x14ac:dyDescent="0.3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5.75" thickBot="1" x14ac:dyDescent="0.3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5.75" thickBot="1" x14ac:dyDescent="0.3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5.75" thickBot="1" x14ac:dyDescent="0.3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5.75" thickBot="1" x14ac:dyDescent="0.3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5.75" thickBot="1" x14ac:dyDescent="0.3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5.75" thickBot="1" x14ac:dyDescent="0.3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5.75" thickBot="1" x14ac:dyDescent="0.3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5.75" thickBot="1" x14ac:dyDescent="0.3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5.75" thickBot="1" x14ac:dyDescent="0.3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5.75" thickBot="1" x14ac:dyDescent="0.3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5.75" thickBot="1" x14ac:dyDescent="0.3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5.75" thickBot="1" x14ac:dyDescent="0.3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5.75" thickBot="1" x14ac:dyDescent="0.3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5.75" thickBot="1" x14ac:dyDescent="0.3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5.75" thickBot="1" x14ac:dyDescent="0.3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5.75" thickBot="1" x14ac:dyDescent="0.3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5.75" thickBot="1" x14ac:dyDescent="0.3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5.75" thickBot="1" x14ac:dyDescent="0.3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5.75" thickBot="1" x14ac:dyDescent="0.3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5.75" thickBot="1" x14ac:dyDescent="0.3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5.75" thickBot="1" x14ac:dyDescent="0.3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5.75" thickBot="1" x14ac:dyDescent="0.3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5.75" thickBot="1" x14ac:dyDescent="0.3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5.75" thickBot="1" x14ac:dyDescent="0.3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5.75" thickBot="1" x14ac:dyDescent="0.3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5.75" thickBot="1" x14ac:dyDescent="0.3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5.75" thickBot="1" x14ac:dyDescent="0.3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5.75" thickBot="1" x14ac:dyDescent="0.3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5.75" thickBot="1" x14ac:dyDescent="0.3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5.75" thickBot="1" x14ac:dyDescent="0.3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5.75" thickBot="1" x14ac:dyDescent="0.3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5.75" thickBot="1" x14ac:dyDescent="0.3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5.75" thickBot="1" x14ac:dyDescent="0.3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5.75" thickBot="1" x14ac:dyDescent="0.3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5.75" thickBot="1" x14ac:dyDescent="0.3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5.75" thickBot="1" x14ac:dyDescent="0.3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5.75" thickBot="1" x14ac:dyDescent="0.3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5.75" thickBot="1" x14ac:dyDescent="0.3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5.75" thickBot="1" x14ac:dyDescent="0.3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5.75" thickBot="1" x14ac:dyDescent="0.3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5.75" thickBot="1" x14ac:dyDescent="0.3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5.75" thickBot="1" x14ac:dyDescent="0.3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5.75" thickBot="1" x14ac:dyDescent="0.3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5.75" thickBot="1" x14ac:dyDescent="0.3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5.75" thickBot="1" x14ac:dyDescent="0.3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5.75" thickBot="1" x14ac:dyDescent="0.3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5.75" thickBot="1" x14ac:dyDescent="0.3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5.75" thickBot="1" x14ac:dyDescent="0.3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5.75" thickBot="1" x14ac:dyDescent="0.3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5.75" thickBot="1" x14ac:dyDescent="0.3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5.75" thickBot="1" x14ac:dyDescent="0.3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5.75" thickBot="1" x14ac:dyDescent="0.3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5.75" thickBot="1" x14ac:dyDescent="0.3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5.75" thickBot="1" x14ac:dyDescent="0.3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5.75" thickBot="1" x14ac:dyDescent="0.3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5.75" thickBot="1" x14ac:dyDescent="0.3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5.75" thickBot="1" x14ac:dyDescent="0.3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5.75" thickBot="1" x14ac:dyDescent="0.3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5.75" thickBot="1" x14ac:dyDescent="0.3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5.75" thickBot="1" x14ac:dyDescent="0.3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5.75" thickBot="1" x14ac:dyDescent="0.3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5.75" thickBot="1" x14ac:dyDescent="0.3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5.75" thickBot="1" x14ac:dyDescent="0.3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5.75" thickBot="1" x14ac:dyDescent="0.3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5.75" thickBot="1" x14ac:dyDescent="0.3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5.75" thickBot="1" x14ac:dyDescent="0.3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5.75" thickBot="1" x14ac:dyDescent="0.3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5.75" thickBot="1" x14ac:dyDescent="0.3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5.75" thickBot="1" x14ac:dyDescent="0.3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5.75" thickBot="1" x14ac:dyDescent="0.3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5.75" thickBot="1" x14ac:dyDescent="0.3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5.75" thickBot="1" x14ac:dyDescent="0.3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5.75" thickBot="1" x14ac:dyDescent="0.3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5.75" thickBot="1" x14ac:dyDescent="0.3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5.75" thickBot="1" x14ac:dyDescent="0.3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5.75" thickBot="1" x14ac:dyDescent="0.3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5.75" thickBot="1" x14ac:dyDescent="0.3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5.75" thickBot="1" x14ac:dyDescent="0.3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5.75" thickBot="1" x14ac:dyDescent="0.3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5.75" thickBot="1" x14ac:dyDescent="0.3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5.75" thickBot="1" x14ac:dyDescent="0.3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5.75" thickBot="1" x14ac:dyDescent="0.3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5.75" thickBot="1" x14ac:dyDescent="0.3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5.75" thickBot="1" x14ac:dyDescent="0.3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5.75" thickBot="1" x14ac:dyDescent="0.3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5.75" thickBot="1" x14ac:dyDescent="0.3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5.75" thickBot="1" x14ac:dyDescent="0.3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5.75" thickBot="1" x14ac:dyDescent="0.3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5.75" thickBot="1" x14ac:dyDescent="0.3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5.75" thickBot="1" x14ac:dyDescent="0.3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5.75" thickBot="1" x14ac:dyDescent="0.3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5.75" thickBot="1" x14ac:dyDescent="0.3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5.75" thickBot="1" x14ac:dyDescent="0.3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5.75" thickBot="1" x14ac:dyDescent="0.3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5.75" thickBot="1" x14ac:dyDescent="0.3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5.75" thickBot="1" x14ac:dyDescent="0.3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5.75" thickBot="1" x14ac:dyDescent="0.3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5.75" thickBot="1" x14ac:dyDescent="0.3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5.75" thickBot="1" x14ac:dyDescent="0.3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5.75" thickBot="1" x14ac:dyDescent="0.3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5.75" thickBot="1" x14ac:dyDescent="0.3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5.75" thickBot="1" x14ac:dyDescent="0.3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5.75" thickBot="1" x14ac:dyDescent="0.3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5.75" thickBot="1" x14ac:dyDescent="0.3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5.75" thickBot="1" x14ac:dyDescent="0.3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5.75" thickBot="1" x14ac:dyDescent="0.3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5.75" thickBot="1" x14ac:dyDescent="0.3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5.75" thickBot="1" x14ac:dyDescent="0.3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5.75" thickBot="1" x14ac:dyDescent="0.3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5.75" thickBot="1" x14ac:dyDescent="0.3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5.75" thickBot="1" x14ac:dyDescent="0.3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5.75" thickBot="1" x14ac:dyDescent="0.3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5.75" thickBot="1" x14ac:dyDescent="0.3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5.75" thickBot="1" x14ac:dyDescent="0.3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5.75" thickBot="1" x14ac:dyDescent="0.3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5.75" thickBot="1" x14ac:dyDescent="0.3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5.75" thickBot="1" x14ac:dyDescent="0.3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5.75" thickBot="1" x14ac:dyDescent="0.3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5.75" thickBot="1" x14ac:dyDescent="0.3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5.75" thickBot="1" x14ac:dyDescent="0.3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5.75" thickBot="1" x14ac:dyDescent="0.3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5.75" thickBot="1" x14ac:dyDescent="0.3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5.75" thickBot="1" x14ac:dyDescent="0.3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5.75" thickBot="1" x14ac:dyDescent="0.3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5.75" thickBot="1" x14ac:dyDescent="0.3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5.75" thickBot="1" x14ac:dyDescent="0.3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5.75" thickBot="1" x14ac:dyDescent="0.3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5.75" thickBot="1" x14ac:dyDescent="0.3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5.75" thickBot="1" x14ac:dyDescent="0.3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5.75" thickBot="1" x14ac:dyDescent="0.3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5.75" thickBot="1" x14ac:dyDescent="0.3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5.75" thickBot="1" x14ac:dyDescent="0.3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5.75" thickBot="1" x14ac:dyDescent="0.3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5.75" thickBot="1" x14ac:dyDescent="0.3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5.75" thickBot="1" x14ac:dyDescent="0.3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5.75" thickBot="1" x14ac:dyDescent="0.3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5.75" thickBot="1" x14ac:dyDescent="0.3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5.75" thickBot="1" x14ac:dyDescent="0.3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5.75" thickBot="1" x14ac:dyDescent="0.3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5.75" thickBot="1" x14ac:dyDescent="0.3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5.75" thickBot="1" x14ac:dyDescent="0.3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5.75" thickBot="1" x14ac:dyDescent="0.3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5.75" thickBot="1" x14ac:dyDescent="0.3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5.75" thickBot="1" x14ac:dyDescent="0.3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5.75" thickBot="1" x14ac:dyDescent="0.3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5.75" thickBot="1" x14ac:dyDescent="0.3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5.75" thickBot="1" x14ac:dyDescent="0.3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5.75" thickBot="1" x14ac:dyDescent="0.3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5.75" thickBot="1" x14ac:dyDescent="0.3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5.75" thickBot="1" x14ac:dyDescent="0.3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5.75" thickBot="1" x14ac:dyDescent="0.3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5.75" thickBot="1" x14ac:dyDescent="0.3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5.75" thickBot="1" x14ac:dyDescent="0.3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5.75" thickBot="1" x14ac:dyDescent="0.3">
      <c r="A746" s="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5.75" thickBot="1" x14ac:dyDescent="0.3">
      <c r="A747" s="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5.75" thickBot="1" x14ac:dyDescent="0.3">
      <c r="A748" s="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5.75" thickBot="1" x14ac:dyDescent="0.3">
      <c r="A749" s="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5.75" thickBot="1" x14ac:dyDescent="0.3">
      <c r="A750" s="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5.75" thickBot="1" x14ac:dyDescent="0.3">
      <c r="A751" s="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5.75" thickBot="1" x14ac:dyDescent="0.3">
      <c r="A752" s="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5.75" thickBot="1" x14ac:dyDescent="0.3">
      <c r="A753" s="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5.75" thickBot="1" x14ac:dyDescent="0.3">
      <c r="A754" s="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5.75" thickBot="1" x14ac:dyDescent="0.3">
      <c r="A755" s="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5.75" thickBot="1" x14ac:dyDescent="0.3">
      <c r="A756" s="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5.75" thickBot="1" x14ac:dyDescent="0.3">
      <c r="A757" s="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5.75" thickBot="1" x14ac:dyDescent="0.3">
      <c r="A758" s="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5.75" thickBot="1" x14ac:dyDescent="0.3">
      <c r="A759" s="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5.75" thickBot="1" x14ac:dyDescent="0.3">
      <c r="A760" s="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5.75" thickBot="1" x14ac:dyDescent="0.3">
      <c r="A761" s="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5.75" thickBot="1" x14ac:dyDescent="0.3">
      <c r="A762" s="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5.75" thickBot="1" x14ac:dyDescent="0.3">
      <c r="A763" s="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5.75" thickBot="1" x14ac:dyDescent="0.3">
      <c r="A764" s="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5.75" thickBot="1" x14ac:dyDescent="0.3">
      <c r="A765" s="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5.75" thickBot="1" x14ac:dyDescent="0.3">
      <c r="A766" s="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5.75" thickBot="1" x14ac:dyDescent="0.3">
      <c r="A767" s="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5.75" thickBot="1" x14ac:dyDescent="0.3">
      <c r="A768" s="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5.75" thickBot="1" x14ac:dyDescent="0.3">
      <c r="A769" s="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5.75" thickBot="1" x14ac:dyDescent="0.3">
      <c r="A770" s="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5.75" thickBot="1" x14ac:dyDescent="0.3">
      <c r="A771" s="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5.75" thickBot="1" x14ac:dyDescent="0.3">
      <c r="A772" s="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5.75" thickBot="1" x14ac:dyDescent="0.3">
      <c r="A773" s="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5.75" thickBot="1" x14ac:dyDescent="0.3">
      <c r="A774" s="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5.75" thickBot="1" x14ac:dyDescent="0.3">
      <c r="A775" s="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5.75" thickBot="1" x14ac:dyDescent="0.3">
      <c r="A776" s="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5.75" thickBot="1" x14ac:dyDescent="0.3">
      <c r="A777" s="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5.75" thickBot="1" x14ac:dyDescent="0.3">
      <c r="A778" s="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5.75" thickBot="1" x14ac:dyDescent="0.3">
      <c r="A779" s="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5.75" thickBot="1" x14ac:dyDescent="0.3">
      <c r="A780" s="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5.75" thickBot="1" x14ac:dyDescent="0.3">
      <c r="A781" s="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5.75" thickBot="1" x14ac:dyDescent="0.3">
      <c r="A782" s="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5.75" thickBot="1" x14ac:dyDescent="0.3">
      <c r="A783" s="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5.75" thickBot="1" x14ac:dyDescent="0.3">
      <c r="A784" s="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5.75" thickBot="1" x14ac:dyDescent="0.3">
      <c r="A785" s="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5.75" thickBot="1" x14ac:dyDescent="0.3">
      <c r="A786" s="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5.75" thickBot="1" x14ac:dyDescent="0.3">
      <c r="A787" s="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5.75" thickBot="1" x14ac:dyDescent="0.3">
      <c r="A788" s="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5.75" thickBot="1" x14ac:dyDescent="0.3">
      <c r="A789" s="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5.75" thickBot="1" x14ac:dyDescent="0.3">
      <c r="A790" s="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5.75" thickBot="1" x14ac:dyDescent="0.3">
      <c r="A791" s="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5.75" thickBot="1" x14ac:dyDescent="0.3">
      <c r="A792" s="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5.75" thickBot="1" x14ac:dyDescent="0.3">
      <c r="A793" s="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5.75" thickBot="1" x14ac:dyDescent="0.3">
      <c r="A794" s="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5.75" thickBot="1" x14ac:dyDescent="0.3">
      <c r="A795" s="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5.75" thickBot="1" x14ac:dyDescent="0.3">
      <c r="A796" s="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5.75" thickBot="1" x14ac:dyDescent="0.3">
      <c r="A797" s="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5.75" thickBot="1" x14ac:dyDescent="0.3">
      <c r="A798" s="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5.75" thickBot="1" x14ac:dyDescent="0.3">
      <c r="A799" s="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5.75" thickBot="1" x14ac:dyDescent="0.3">
      <c r="A800" s="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5.75" thickBot="1" x14ac:dyDescent="0.3">
      <c r="A801" s="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5.75" thickBot="1" x14ac:dyDescent="0.3">
      <c r="A802" s="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5.75" thickBot="1" x14ac:dyDescent="0.3">
      <c r="A803" s="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5.75" thickBot="1" x14ac:dyDescent="0.3">
      <c r="A804" s="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5.75" thickBot="1" x14ac:dyDescent="0.3">
      <c r="A805" s="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5.75" thickBot="1" x14ac:dyDescent="0.3">
      <c r="A806" s="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5.75" thickBot="1" x14ac:dyDescent="0.3">
      <c r="A807" s="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5.75" thickBot="1" x14ac:dyDescent="0.3">
      <c r="A808" s="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5.75" thickBot="1" x14ac:dyDescent="0.3">
      <c r="A809" s="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5.75" thickBot="1" x14ac:dyDescent="0.3">
      <c r="A810" s="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5.75" thickBot="1" x14ac:dyDescent="0.3">
      <c r="A811" s="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5.75" thickBot="1" x14ac:dyDescent="0.3">
      <c r="A812" s="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5.75" thickBot="1" x14ac:dyDescent="0.3">
      <c r="A813" s="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5.75" thickBot="1" x14ac:dyDescent="0.3">
      <c r="A814" s="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5.75" thickBot="1" x14ac:dyDescent="0.3">
      <c r="A815" s="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5.75" thickBot="1" x14ac:dyDescent="0.3">
      <c r="A816" s="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5.75" thickBot="1" x14ac:dyDescent="0.3">
      <c r="A817" s="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5.75" thickBot="1" x14ac:dyDescent="0.3">
      <c r="A818" s="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5.75" thickBot="1" x14ac:dyDescent="0.3">
      <c r="A819" s="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5.75" thickBot="1" x14ac:dyDescent="0.3">
      <c r="A820" s="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5.75" thickBot="1" x14ac:dyDescent="0.3">
      <c r="A821" s="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5.75" thickBot="1" x14ac:dyDescent="0.3">
      <c r="A822" s="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5.75" thickBot="1" x14ac:dyDescent="0.3">
      <c r="A823" s="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5.75" thickBot="1" x14ac:dyDescent="0.3">
      <c r="A824" s="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5.75" thickBot="1" x14ac:dyDescent="0.3">
      <c r="A825" s="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5.75" thickBot="1" x14ac:dyDescent="0.3">
      <c r="A826" s="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5.75" thickBot="1" x14ac:dyDescent="0.3">
      <c r="A827" s="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5.75" thickBot="1" x14ac:dyDescent="0.3">
      <c r="A828" s="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5.75" thickBot="1" x14ac:dyDescent="0.3">
      <c r="A829" s="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5.75" thickBot="1" x14ac:dyDescent="0.3">
      <c r="A830" s="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5.75" thickBot="1" x14ac:dyDescent="0.3">
      <c r="A831" s="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5.75" thickBot="1" x14ac:dyDescent="0.3">
      <c r="A832" s="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5.75" thickBot="1" x14ac:dyDescent="0.3">
      <c r="A833" s="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5.75" thickBot="1" x14ac:dyDescent="0.3">
      <c r="A834" s="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5.75" thickBot="1" x14ac:dyDescent="0.3">
      <c r="A835" s="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5.75" thickBot="1" x14ac:dyDescent="0.3">
      <c r="A836" s="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5.75" thickBot="1" x14ac:dyDescent="0.3">
      <c r="A837" s="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5.75" thickBot="1" x14ac:dyDescent="0.3">
      <c r="A838" s="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5.75" thickBot="1" x14ac:dyDescent="0.3">
      <c r="A839" s="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5.75" thickBot="1" x14ac:dyDescent="0.3">
      <c r="A840" s="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5.75" thickBot="1" x14ac:dyDescent="0.3">
      <c r="A841" s="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5.75" thickBot="1" x14ac:dyDescent="0.3">
      <c r="A842" s="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5.75" thickBot="1" x14ac:dyDescent="0.3">
      <c r="A843" s="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5.75" thickBot="1" x14ac:dyDescent="0.3">
      <c r="A844" s="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5.75" thickBot="1" x14ac:dyDescent="0.3">
      <c r="A845" s="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5.75" thickBot="1" x14ac:dyDescent="0.3">
      <c r="A846" s="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5.75" thickBot="1" x14ac:dyDescent="0.3">
      <c r="A847" s="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5.75" thickBot="1" x14ac:dyDescent="0.3">
      <c r="A848" s="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5.75" thickBot="1" x14ac:dyDescent="0.3">
      <c r="A849" s="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5.75" thickBot="1" x14ac:dyDescent="0.3">
      <c r="A850" s="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5.75" thickBot="1" x14ac:dyDescent="0.3">
      <c r="A851" s="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5.75" thickBot="1" x14ac:dyDescent="0.3">
      <c r="A852" s="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5.75" thickBot="1" x14ac:dyDescent="0.3">
      <c r="A853" s="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5.75" thickBot="1" x14ac:dyDescent="0.3">
      <c r="A854" s="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5.75" thickBot="1" x14ac:dyDescent="0.3">
      <c r="A855" s="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5.75" thickBot="1" x14ac:dyDescent="0.3">
      <c r="A856" s="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5.75" thickBot="1" x14ac:dyDescent="0.3">
      <c r="A857" s="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5.75" thickBot="1" x14ac:dyDescent="0.3">
      <c r="A858" s="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5.75" thickBot="1" x14ac:dyDescent="0.3">
      <c r="A859" s="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5.75" thickBot="1" x14ac:dyDescent="0.3">
      <c r="A860" s="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5.75" thickBot="1" x14ac:dyDescent="0.3">
      <c r="A861" s="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5.75" thickBot="1" x14ac:dyDescent="0.3">
      <c r="A862" s="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5.75" thickBot="1" x14ac:dyDescent="0.3">
      <c r="A863" s="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5.75" thickBot="1" x14ac:dyDescent="0.3">
      <c r="A864" s="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5.75" thickBot="1" x14ac:dyDescent="0.3">
      <c r="A865" s="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5.75" thickBot="1" x14ac:dyDescent="0.3">
      <c r="A866" s="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5.75" thickBot="1" x14ac:dyDescent="0.3">
      <c r="A867" s="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5.75" thickBot="1" x14ac:dyDescent="0.3">
      <c r="A868" s="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5.75" thickBot="1" x14ac:dyDescent="0.3">
      <c r="A869" s="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5.75" thickBot="1" x14ac:dyDescent="0.3">
      <c r="A870" s="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5.75" thickBot="1" x14ac:dyDescent="0.3">
      <c r="A871" s="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5.75" thickBot="1" x14ac:dyDescent="0.3">
      <c r="A872" s="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5.75" thickBot="1" x14ac:dyDescent="0.3">
      <c r="A873" s="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5.75" thickBot="1" x14ac:dyDescent="0.3">
      <c r="A874" s="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5.75" thickBot="1" x14ac:dyDescent="0.3">
      <c r="A875" s="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5.75" thickBot="1" x14ac:dyDescent="0.3">
      <c r="A876" s="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5.75" thickBot="1" x14ac:dyDescent="0.3">
      <c r="A877" s="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5.75" thickBot="1" x14ac:dyDescent="0.3">
      <c r="A878" s="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5.75" thickBot="1" x14ac:dyDescent="0.3">
      <c r="A879" s="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5.75" thickBot="1" x14ac:dyDescent="0.3">
      <c r="A880" s="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5.75" thickBot="1" x14ac:dyDescent="0.3">
      <c r="A881" s="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5.75" thickBot="1" x14ac:dyDescent="0.3">
      <c r="A882" s="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5.75" thickBot="1" x14ac:dyDescent="0.3">
      <c r="A883" s="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5.75" thickBot="1" x14ac:dyDescent="0.3">
      <c r="A884" s="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5.75" thickBot="1" x14ac:dyDescent="0.3">
      <c r="A885" s="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5.75" thickBot="1" x14ac:dyDescent="0.3">
      <c r="A886" s="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5.75" thickBot="1" x14ac:dyDescent="0.3">
      <c r="A887" s="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5.75" thickBot="1" x14ac:dyDescent="0.3">
      <c r="A888" s="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5.75" thickBot="1" x14ac:dyDescent="0.3">
      <c r="A889" s="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5.75" thickBot="1" x14ac:dyDescent="0.3">
      <c r="A890" s="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5.75" thickBot="1" x14ac:dyDescent="0.3">
      <c r="A891" s="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5.75" thickBot="1" x14ac:dyDescent="0.3">
      <c r="A892" s="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5.75" thickBot="1" x14ac:dyDescent="0.3">
      <c r="A893" s="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5.75" thickBot="1" x14ac:dyDescent="0.3">
      <c r="A894" s="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5.75" thickBot="1" x14ac:dyDescent="0.3">
      <c r="A895" s="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5.75" thickBot="1" x14ac:dyDescent="0.3">
      <c r="A896" s="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5.75" thickBot="1" x14ac:dyDescent="0.3">
      <c r="A897" s="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5.75" thickBot="1" x14ac:dyDescent="0.3">
      <c r="A898" s="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5.75" thickBot="1" x14ac:dyDescent="0.3">
      <c r="A899" s="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5.75" thickBot="1" x14ac:dyDescent="0.3">
      <c r="A900" s="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5.75" thickBot="1" x14ac:dyDescent="0.3">
      <c r="A901" s="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5.75" thickBot="1" x14ac:dyDescent="0.3">
      <c r="A902" s="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5.75" thickBot="1" x14ac:dyDescent="0.3">
      <c r="A903" s="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5.75" thickBot="1" x14ac:dyDescent="0.3">
      <c r="A904" s="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5.75" thickBot="1" x14ac:dyDescent="0.3">
      <c r="A905" s="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5.75" thickBot="1" x14ac:dyDescent="0.3">
      <c r="A906" s="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5.75" thickBot="1" x14ac:dyDescent="0.3">
      <c r="A907" s="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5.75" thickBot="1" x14ac:dyDescent="0.3">
      <c r="A908" s="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5.75" thickBot="1" x14ac:dyDescent="0.3">
      <c r="A909" s="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5.75" thickBot="1" x14ac:dyDescent="0.3">
      <c r="A910" s="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5.75" thickBot="1" x14ac:dyDescent="0.3">
      <c r="A911" s="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5.75" thickBot="1" x14ac:dyDescent="0.3">
      <c r="A912" s="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5.75" thickBot="1" x14ac:dyDescent="0.3">
      <c r="A913" s="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5.75" thickBot="1" x14ac:dyDescent="0.3">
      <c r="A914" s="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5.75" thickBot="1" x14ac:dyDescent="0.3">
      <c r="A915" s="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5.75" thickBot="1" x14ac:dyDescent="0.3">
      <c r="A916" s="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5.75" thickBot="1" x14ac:dyDescent="0.3">
      <c r="A917" s="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5.75" thickBot="1" x14ac:dyDescent="0.3">
      <c r="A918" s="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5.75" thickBot="1" x14ac:dyDescent="0.3">
      <c r="A919" s="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5.75" thickBot="1" x14ac:dyDescent="0.3">
      <c r="A920" s="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5.75" thickBot="1" x14ac:dyDescent="0.3">
      <c r="A921" s="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5.75" thickBot="1" x14ac:dyDescent="0.3">
      <c r="A922" s="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5.75" thickBot="1" x14ac:dyDescent="0.3">
      <c r="A923" s="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5.75" thickBot="1" x14ac:dyDescent="0.3">
      <c r="A924" s="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5.75" thickBot="1" x14ac:dyDescent="0.3">
      <c r="A925" s="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5.75" thickBot="1" x14ac:dyDescent="0.3">
      <c r="A926" s="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5.75" thickBot="1" x14ac:dyDescent="0.3">
      <c r="A927" s="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5.75" thickBot="1" x14ac:dyDescent="0.3">
      <c r="A928" s="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5.75" thickBot="1" x14ac:dyDescent="0.3">
      <c r="A929" s="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5.75" thickBot="1" x14ac:dyDescent="0.3">
      <c r="A930" s="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5.75" thickBot="1" x14ac:dyDescent="0.3">
      <c r="A931" s="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5.75" thickBot="1" x14ac:dyDescent="0.3">
      <c r="A932" s="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5.75" thickBot="1" x14ac:dyDescent="0.3">
      <c r="A933" s="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5.75" thickBot="1" x14ac:dyDescent="0.3">
      <c r="A934" s="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5.75" thickBot="1" x14ac:dyDescent="0.3">
      <c r="A935" s="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5.75" thickBot="1" x14ac:dyDescent="0.3">
      <c r="A936" s="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5.75" thickBot="1" x14ac:dyDescent="0.3">
      <c r="A937" s="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5.75" thickBot="1" x14ac:dyDescent="0.3">
      <c r="A938" s="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5.75" thickBot="1" x14ac:dyDescent="0.3">
      <c r="A939" s="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5.75" thickBot="1" x14ac:dyDescent="0.3">
      <c r="A940" s="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5.75" thickBot="1" x14ac:dyDescent="0.3">
      <c r="A941" s="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5.75" thickBot="1" x14ac:dyDescent="0.3">
      <c r="A942" s="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5.75" thickBot="1" x14ac:dyDescent="0.3">
      <c r="A943" s="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5.75" thickBot="1" x14ac:dyDescent="0.3">
      <c r="A944" s="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5.75" thickBot="1" x14ac:dyDescent="0.3">
      <c r="A945" s="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5.75" thickBot="1" x14ac:dyDescent="0.3">
      <c r="A946" s="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5.75" thickBot="1" x14ac:dyDescent="0.3">
      <c r="A947" s="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5.75" thickBot="1" x14ac:dyDescent="0.3">
      <c r="A948" s="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5.75" thickBot="1" x14ac:dyDescent="0.3">
      <c r="A949" s="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5.75" thickBot="1" x14ac:dyDescent="0.3">
      <c r="A950" s="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5.75" thickBot="1" x14ac:dyDescent="0.3">
      <c r="A951" s="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5.75" thickBot="1" x14ac:dyDescent="0.3">
      <c r="A952" s="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5.75" thickBot="1" x14ac:dyDescent="0.3">
      <c r="A953" s="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5.75" thickBot="1" x14ac:dyDescent="0.3">
      <c r="A954" s="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5.75" thickBot="1" x14ac:dyDescent="0.3">
      <c r="A955" s="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5.75" thickBot="1" x14ac:dyDescent="0.3">
      <c r="A956" s="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5.75" thickBot="1" x14ac:dyDescent="0.3">
      <c r="A957" s="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5.75" thickBot="1" x14ac:dyDescent="0.3">
      <c r="A958" s="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5.75" thickBot="1" x14ac:dyDescent="0.3">
      <c r="A959" s="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5.75" thickBot="1" x14ac:dyDescent="0.3">
      <c r="A960" s="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5.75" thickBot="1" x14ac:dyDescent="0.3">
      <c r="A961" s="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5.75" thickBot="1" x14ac:dyDescent="0.3">
      <c r="A962" s="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9F84-E0DE-41AE-AB49-ECDDB11778ED}">
  <dimension ref="A1:B12"/>
  <sheetViews>
    <sheetView tabSelected="1" workbookViewId="0">
      <selection activeCell="D10" sqref="D10"/>
    </sheetView>
  </sheetViews>
  <sheetFormatPr defaultRowHeight="15" x14ac:dyDescent="0.25"/>
  <cols>
    <col min="1" max="1" width="54" customWidth="1"/>
    <col min="2" max="2" width="34" customWidth="1"/>
  </cols>
  <sheetData>
    <row r="1" spans="1:2" ht="16.5" thickBot="1" x14ac:dyDescent="0.3">
      <c r="A1" s="16" t="s">
        <v>11</v>
      </c>
      <c r="B1" s="17" t="s">
        <v>35</v>
      </c>
    </row>
    <row r="2" spans="1:2" ht="15.75" thickBot="1" x14ac:dyDescent="0.3">
      <c r="A2" s="18" t="s">
        <v>36</v>
      </c>
      <c r="B2" s="19">
        <v>167</v>
      </c>
    </row>
    <row r="3" spans="1:2" ht="15.75" thickBot="1" x14ac:dyDescent="0.3">
      <c r="A3" s="18" t="s">
        <v>37</v>
      </c>
      <c r="B3" s="19">
        <v>2760.125</v>
      </c>
    </row>
    <row r="4" spans="1:2" ht="15.75" thickBot="1" x14ac:dyDescent="0.3">
      <c r="A4" s="18" t="s">
        <v>38</v>
      </c>
      <c r="B4" s="19">
        <v>84.055000000000007</v>
      </c>
    </row>
    <row r="5" spans="1:2" ht="15.75" thickBot="1" x14ac:dyDescent="0.3">
      <c r="A5" s="18" t="s">
        <v>26</v>
      </c>
      <c r="B5" s="19">
        <v>73.028000000000006</v>
      </c>
    </row>
    <row r="6" spans="1:2" ht="15.75" thickBot="1" x14ac:dyDescent="0.3">
      <c r="A6" s="18" t="s">
        <v>39</v>
      </c>
      <c r="B6" s="19">
        <v>185.62700000000001</v>
      </c>
    </row>
    <row r="7" spans="1:2" ht="15.75" thickBot="1" x14ac:dyDescent="0.3">
      <c r="A7" s="18" t="s">
        <v>40</v>
      </c>
      <c r="B7" s="19">
        <v>1125338</v>
      </c>
    </row>
    <row r="8" spans="1:2" ht="15.75" thickBot="1" x14ac:dyDescent="0.3">
      <c r="A8" s="18" t="s">
        <v>41</v>
      </c>
      <c r="B8" s="19">
        <v>1999264</v>
      </c>
    </row>
    <row r="9" spans="1:2" ht="15.75" thickBot="1" x14ac:dyDescent="0.3">
      <c r="A9" s="18" t="s">
        <v>25</v>
      </c>
      <c r="B9" s="19">
        <v>77.284000000000006</v>
      </c>
    </row>
    <row r="10" spans="1:2" x14ac:dyDescent="0.25">
      <c r="A10" t="s">
        <v>42</v>
      </c>
      <c r="B10" s="20">
        <v>237.55600000000001</v>
      </c>
    </row>
    <row r="11" spans="1:2" x14ac:dyDescent="0.25">
      <c r="A11" s="21" t="s">
        <v>33</v>
      </c>
      <c r="B11" s="22">
        <v>714</v>
      </c>
    </row>
    <row r="12" spans="1:2" x14ac:dyDescent="0.25">
      <c r="A12" s="21" t="s">
        <v>34</v>
      </c>
      <c r="B12" s="22">
        <v>42.662999999999997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4DBC-F999-4EF4-BC8D-BB90F6144FC9}">
  <dimension ref="A1:U34"/>
  <sheetViews>
    <sheetView workbookViewId="0">
      <pane ySplit="1" topLeftCell="A2" activePane="bottomLeft" state="frozen"/>
      <selection pane="bottomLeft" activeCell="A30" sqref="A30:XFD30"/>
    </sheetView>
  </sheetViews>
  <sheetFormatPr defaultRowHeight="15" x14ac:dyDescent="0.25"/>
  <cols>
    <col min="1" max="1" width="13.5703125" customWidth="1"/>
  </cols>
  <sheetData>
    <row r="1" spans="1:21" x14ac:dyDescent="0.25">
      <c r="A1" t="s">
        <v>43</v>
      </c>
      <c r="B1" t="s">
        <v>44</v>
      </c>
      <c r="C1" t="s">
        <v>60</v>
      </c>
      <c r="D1" t="s">
        <v>26</v>
      </c>
      <c r="E1" t="s">
        <v>28</v>
      </c>
      <c r="F1" t="s">
        <v>42</v>
      </c>
      <c r="G1" t="s">
        <v>61</v>
      </c>
      <c r="H1" t="s">
        <v>33</v>
      </c>
      <c r="I1" t="s">
        <v>34</v>
      </c>
      <c r="J1" t="s">
        <v>62</v>
      </c>
      <c r="K1" t="s">
        <v>63</v>
      </c>
      <c r="L1" t="s">
        <v>64</v>
      </c>
      <c r="N1" t="s">
        <v>44</v>
      </c>
      <c r="O1" t="s">
        <v>12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5"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/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</row>
    <row r="3" spans="1:21" x14ac:dyDescent="0.25">
      <c r="A3" t="s">
        <v>45</v>
      </c>
      <c r="B3" t="s">
        <v>46</v>
      </c>
      <c r="C3" s="23">
        <v>2504</v>
      </c>
      <c r="D3">
        <v>826</v>
      </c>
      <c r="E3">
        <v>330</v>
      </c>
      <c r="F3" s="23">
        <v>0</v>
      </c>
      <c r="G3" s="23">
        <v>0</v>
      </c>
      <c r="H3" s="23">
        <v>0</v>
      </c>
      <c r="I3" s="23">
        <v>0</v>
      </c>
      <c r="J3">
        <v>1005</v>
      </c>
      <c r="K3">
        <v>30</v>
      </c>
      <c r="L3">
        <v>100</v>
      </c>
      <c r="N3" t="s">
        <v>46</v>
      </c>
      <c r="O3">
        <v>0.1</v>
      </c>
      <c r="P3">
        <v>0.75</v>
      </c>
      <c r="Q3">
        <v>2.1000000000000001E-2</v>
      </c>
      <c r="R3">
        <v>1.7000000000000001E-2</v>
      </c>
      <c r="S3">
        <v>0.08</v>
      </c>
      <c r="T3">
        <v>2.5000000000000001E-2</v>
      </c>
      <c r="U3">
        <v>0</v>
      </c>
    </row>
    <row r="4" spans="1:21" x14ac:dyDescent="0.25">
      <c r="B4" t="s">
        <v>47</v>
      </c>
      <c r="C4">
        <v>565</v>
      </c>
      <c r="D4">
        <v>570</v>
      </c>
      <c r="E4" s="23">
        <v>0</v>
      </c>
      <c r="F4" s="23">
        <v>0</v>
      </c>
      <c r="G4">
        <v>96</v>
      </c>
      <c r="H4">
        <v>70</v>
      </c>
      <c r="I4" s="23">
        <v>0</v>
      </c>
      <c r="J4">
        <v>650</v>
      </c>
      <c r="K4" s="23">
        <v>0</v>
      </c>
      <c r="L4" s="23">
        <v>0</v>
      </c>
      <c r="N4" t="s">
        <v>47</v>
      </c>
      <c r="O4">
        <v>0.1</v>
      </c>
      <c r="P4">
        <v>1.06</v>
      </c>
      <c r="Q4">
        <v>1.7999999999999999E-2</v>
      </c>
      <c r="R4">
        <v>0.02</v>
      </c>
      <c r="S4">
        <v>0.1</v>
      </c>
      <c r="T4">
        <v>3.2000000000000001E-2</v>
      </c>
      <c r="U4">
        <v>1.7000000000000001E-2</v>
      </c>
    </row>
    <row r="5" spans="1:21" x14ac:dyDescent="0.25">
      <c r="B5" t="s">
        <v>48</v>
      </c>
      <c r="C5">
        <v>462</v>
      </c>
      <c r="D5" s="23">
        <v>0</v>
      </c>
      <c r="E5">
        <v>155</v>
      </c>
      <c r="F5" s="23">
        <v>0</v>
      </c>
      <c r="G5" s="23">
        <v>0</v>
      </c>
      <c r="H5" s="23">
        <v>0</v>
      </c>
      <c r="I5" s="23">
        <v>0</v>
      </c>
      <c r="J5">
        <v>550</v>
      </c>
      <c r="K5">
        <v>100</v>
      </c>
      <c r="L5" s="23">
        <v>0</v>
      </c>
      <c r="N5" t="s">
        <v>48</v>
      </c>
      <c r="O5">
        <v>0.14000000000000001</v>
      </c>
      <c r="P5">
        <v>1.1599999999999999</v>
      </c>
      <c r="Q5">
        <v>0.01</v>
      </c>
      <c r="R5">
        <v>2.1999999999999999E-2</v>
      </c>
      <c r="S5">
        <v>0.17599999999999999</v>
      </c>
      <c r="T5">
        <v>5.0999999999999997E-2</v>
      </c>
      <c r="U5" s="23">
        <v>1.7000000000000001E-2</v>
      </c>
    </row>
    <row r="6" spans="1:21" x14ac:dyDescent="0.25">
      <c r="B6" t="s">
        <v>49</v>
      </c>
      <c r="C6" s="23">
        <v>0</v>
      </c>
      <c r="D6">
        <v>421</v>
      </c>
      <c r="E6" s="23">
        <v>0</v>
      </c>
      <c r="F6" s="23">
        <v>0</v>
      </c>
      <c r="G6" s="23">
        <v>0</v>
      </c>
      <c r="H6">
        <v>10</v>
      </c>
      <c r="I6">
        <v>50</v>
      </c>
      <c r="J6">
        <v>550</v>
      </c>
      <c r="K6" s="23">
        <v>0</v>
      </c>
      <c r="L6" s="23">
        <v>0</v>
      </c>
      <c r="N6" t="s">
        <v>49</v>
      </c>
      <c r="O6">
        <v>1.65</v>
      </c>
      <c r="P6">
        <v>1.26</v>
      </c>
      <c r="Q6">
        <v>6.0000000000000001E-3</v>
      </c>
      <c r="R6">
        <v>2.1999999999999999E-2</v>
      </c>
      <c r="S6">
        <v>0.18</v>
      </c>
      <c r="T6">
        <v>3.2000000000000001E-2</v>
      </c>
      <c r="U6">
        <v>0.02</v>
      </c>
    </row>
    <row r="7" spans="1:21" x14ac:dyDescent="0.25">
      <c r="A7" t="s">
        <v>50</v>
      </c>
      <c r="B7" t="s">
        <v>51</v>
      </c>
      <c r="C7">
        <v>2050</v>
      </c>
      <c r="D7" s="23">
        <v>0</v>
      </c>
      <c r="E7" s="23">
        <v>0</v>
      </c>
      <c r="F7">
        <v>220</v>
      </c>
      <c r="G7">
        <v>130</v>
      </c>
      <c r="H7" s="23">
        <v>0</v>
      </c>
      <c r="I7" s="23">
        <v>0</v>
      </c>
      <c r="J7">
        <v>1250</v>
      </c>
      <c r="K7" s="23">
        <v>0</v>
      </c>
      <c r="L7" s="23">
        <v>0</v>
      </c>
      <c r="N7" t="s">
        <v>51</v>
      </c>
      <c r="O7">
        <v>0.06</v>
      </c>
      <c r="P7">
        <v>0.52</v>
      </c>
      <c r="Q7">
        <v>0.55000000000000004</v>
      </c>
      <c r="R7">
        <v>1.2999999999999999E-2</v>
      </c>
      <c r="S7">
        <v>9.5000000000000001E-2</v>
      </c>
      <c r="T7">
        <v>2.4E-2</v>
      </c>
      <c r="U7" s="23">
        <v>0</v>
      </c>
    </row>
    <row r="8" spans="1:21" x14ac:dyDescent="0.25">
      <c r="B8" t="s">
        <v>47</v>
      </c>
      <c r="C8">
        <v>1060</v>
      </c>
      <c r="D8">
        <v>1084</v>
      </c>
      <c r="E8" s="23">
        <v>0</v>
      </c>
      <c r="F8" s="23">
        <v>0</v>
      </c>
      <c r="G8">
        <v>75</v>
      </c>
      <c r="H8" s="23">
        <v>0</v>
      </c>
      <c r="I8" s="23">
        <v>0</v>
      </c>
      <c r="J8">
        <f>534+563</f>
        <v>1097</v>
      </c>
      <c r="K8">
        <v>100</v>
      </c>
      <c r="L8" s="23">
        <v>0</v>
      </c>
      <c r="N8" t="s">
        <v>47</v>
      </c>
      <c r="O8">
        <v>0.1</v>
      </c>
      <c r="P8">
        <v>1.1000000000000001</v>
      </c>
      <c r="Q8">
        <v>2.5999999999999999E-2</v>
      </c>
      <c r="R8">
        <v>1.7999999999999999E-2</v>
      </c>
      <c r="S8">
        <v>0.13</v>
      </c>
      <c r="T8">
        <v>4.8000000000000001E-2</v>
      </c>
      <c r="U8" s="23">
        <v>0</v>
      </c>
    </row>
    <row r="9" spans="1:21" x14ac:dyDescent="0.25">
      <c r="B9" t="s">
        <v>48</v>
      </c>
      <c r="C9">
        <v>749</v>
      </c>
      <c r="D9" s="23">
        <v>0</v>
      </c>
      <c r="E9" s="23">
        <v>0</v>
      </c>
      <c r="F9" s="23">
        <v>0</v>
      </c>
      <c r="G9" s="23">
        <v>0</v>
      </c>
      <c r="H9">
        <v>80</v>
      </c>
      <c r="I9" s="23">
        <v>0</v>
      </c>
      <c r="J9">
        <f>540+480</f>
        <v>1020</v>
      </c>
      <c r="K9">
        <v>50</v>
      </c>
      <c r="L9" s="23">
        <v>0</v>
      </c>
      <c r="N9" t="s">
        <v>48</v>
      </c>
      <c r="O9">
        <v>0.16700000000000001</v>
      </c>
      <c r="P9">
        <v>1.31</v>
      </c>
      <c r="Q9">
        <v>6.0000000000000001E-3</v>
      </c>
      <c r="R9">
        <v>1.9E-2</v>
      </c>
      <c r="S9">
        <v>0.17</v>
      </c>
      <c r="T9">
        <v>0.2</v>
      </c>
      <c r="U9">
        <v>1.7999999999999999E-2</v>
      </c>
    </row>
    <row r="10" spans="1:21" x14ac:dyDescent="0.25">
      <c r="A10" t="s">
        <v>52</v>
      </c>
      <c r="B10" t="s">
        <v>53</v>
      </c>
      <c r="C10">
        <v>3024</v>
      </c>
      <c r="D10" s="23">
        <v>0</v>
      </c>
      <c r="E10" s="23">
        <v>0</v>
      </c>
      <c r="F10">
        <v>220</v>
      </c>
      <c r="G10" s="23">
        <v>0</v>
      </c>
      <c r="H10" s="23">
        <v>0</v>
      </c>
      <c r="I10" s="23">
        <v>0</v>
      </c>
      <c r="J10">
        <v>1008</v>
      </c>
      <c r="K10">
        <v>100</v>
      </c>
      <c r="L10" s="23">
        <v>0</v>
      </c>
      <c r="N10" t="s">
        <v>53</v>
      </c>
      <c r="O10">
        <v>7.0000000000000007E-2</v>
      </c>
      <c r="P10">
        <v>0.63</v>
      </c>
      <c r="Q10">
        <v>2.5999999999999999E-2</v>
      </c>
      <c r="R10">
        <v>1.0999999999999999E-2</v>
      </c>
      <c r="S10">
        <v>0.13</v>
      </c>
      <c r="T10">
        <v>3.4000000000000002E-2</v>
      </c>
      <c r="U10" s="23">
        <v>0</v>
      </c>
    </row>
    <row r="11" spans="1:21" x14ac:dyDescent="0.25">
      <c r="B11" t="s">
        <v>47</v>
      </c>
      <c r="C11">
        <v>855</v>
      </c>
      <c r="D11">
        <v>870</v>
      </c>
      <c r="E11" s="23">
        <v>0</v>
      </c>
      <c r="F11">
        <v>158</v>
      </c>
      <c r="G11" s="23">
        <v>0</v>
      </c>
      <c r="H11" s="23">
        <v>0</v>
      </c>
      <c r="I11" s="23">
        <v>0</v>
      </c>
      <c r="J11">
        <v>801</v>
      </c>
      <c r="K11">
        <v>70</v>
      </c>
      <c r="L11" s="23">
        <v>0</v>
      </c>
      <c r="N11" t="s">
        <v>47</v>
      </c>
      <c r="O11">
        <v>0.115</v>
      </c>
      <c r="P11">
        <v>1.18</v>
      </c>
      <c r="Q11">
        <v>1.4E-2</v>
      </c>
      <c r="R11">
        <v>1.4999999999999999E-2</v>
      </c>
      <c r="S11">
        <v>0.16800000000000001</v>
      </c>
      <c r="T11">
        <v>0.06</v>
      </c>
      <c r="U11" s="23">
        <v>0</v>
      </c>
    </row>
    <row r="12" spans="1:21" x14ac:dyDescent="0.25">
      <c r="B12" t="s">
        <v>48</v>
      </c>
      <c r="C12">
        <v>344</v>
      </c>
      <c r="D12">
        <v>281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>
        <v>761</v>
      </c>
      <c r="K12" s="23">
        <v>0</v>
      </c>
      <c r="L12" s="23">
        <v>0</v>
      </c>
      <c r="N12" t="s">
        <v>48</v>
      </c>
      <c r="O12">
        <v>0.17</v>
      </c>
      <c r="P12">
        <v>1.33</v>
      </c>
      <c r="Q12">
        <v>5.0000000000000001E-3</v>
      </c>
      <c r="R12">
        <v>1.4999999999999999E-2</v>
      </c>
      <c r="S12">
        <v>0.17699999999999999</v>
      </c>
      <c r="T12">
        <v>2.4E-2</v>
      </c>
      <c r="U12" s="23">
        <v>0</v>
      </c>
    </row>
    <row r="13" spans="1:21" x14ac:dyDescent="0.25">
      <c r="A13" t="s">
        <v>54</v>
      </c>
      <c r="B13" t="s">
        <v>53</v>
      </c>
      <c r="C13">
        <v>2049</v>
      </c>
      <c r="D13" s="23">
        <v>0</v>
      </c>
      <c r="E13" s="23">
        <v>0</v>
      </c>
      <c r="F13" s="23">
        <v>0</v>
      </c>
      <c r="G13">
        <v>138</v>
      </c>
      <c r="H13" s="23">
        <v>0</v>
      </c>
      <c r="I13" s="23">
        <v>0</v>
      </c>
      <c r="J13">
        <v>1244</v>
      </c>
      <c r="K13" s="23">
        <v>0</v>
      </c>
      <c r="L13" s="23">
        <v>0</v>
      </c>
      <c r="N13" t="s">
        <v>53</v>
      </c>
      <c r="O13">
        <v>8.4000000000000005E-2</v>
      </c>
      <c r="P13">
        <v>0.32</v>
      </c>
      <c r="Q13">
        <v>5.1999999999999998E-2</v>
      </c>
      <c r="R13">
        <v>0.01</v>
      </c>
      <c r="S13">
        <v>7.6999999999999999E-2</v>
      </c>
      <c r="T13">
        <v>8.9999999999999993E-3</v>
      </c>
      <c r="U13" s="23">
        <v>0</v>
      </c>
    </row>
    <row r="14" spans="1:21" x14ac:dyDescent="0.25">
      <c r="B14" t="s">
        <v>47</v>
      </c>
      <c r="C14">
        <v>1056</v>
      </c>
      <c r="D14">
        <v>1040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>
        <v>546</v>
      </c>
      <c r="K14">
        <v>200</v>
      </c>
      <c r="L14" s="23">
        <v>0</v>
      </c>
      <c r="N14" t="s">
        <v>47</v>
      </c>
      <c r="O14">
        <v>0.12</v>
      </c>
      <c r="P14">
        <v>0.9</v>
      </c>
      <c r="Q14">
        <v>2.4E-2</v>
      </c>
      <c r="R14">
        <v>1.2E-2</v>
      </c>
      <c r="S14">
        <v>0.12</v>
      </c>
      <c r="T14">
        <v>7.8E-2</v>
      </c>
      <c r="U14" s="23">
        <v>0</v>
      </c>
    </row>
    <row r="15" spans="1:21" x14ac:dyDescent="0.25">
      <c r="B15" t="s">
        <v>48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>
        <v>70</v>
      </c>
      <c r="I15" s="23">
        <v>0</v>
      </c>
      <c r="J15">
        <v>540</v>
      </c>
      <c r="K15" s="23">
        <v>0</v>
      </c>
      <c r="L15" s="23">
        <v>0</v>
      </c>
      <c r="N15" t="s">
        <v>48</v>
      </c>
      <c r="O15">
        <v>0.13500000000000001</v>
      </c>
      <c r="P15">
        <v>1.0900000000000001</v>
      </c>
      <c r="Q15">
        <v>1.0999999999999999E-2</v>
      </c>
      <c r="R15">
        <v>1.2999999999999999E-2</v>
      </c>
      <c r="S15">
        <v>0.13500000000000001</v>
      </c>
      <c r="T15">
        <v>6.9000000000000006E-2</v>
      </c>
      <c r="U15">
        <v>1.7999999999999999E-2</v>
      </c>
    </row>
    <row r="16" spans="1:21" x14ac:dyDescent="0.25">
      <c r="B16" t="s">
        <v>49</v>
      </c>
      <c r="C16">
        <v>456</v>
      </c>
      <c r="D16" s="23">
        <v>0</v>
      </c>
      <c r="E16" s="23">
        <v>0</v>
      </c>
      <c r="F16" s="23">
        <v>0</v>
      </c>
      <c r="G16" s="23">
        <v>0</v>
      </c>
      <c r="H16">
        <v>10</v>
      </c>
      <c r="I16">
        <v>75</v>
      </c>
      <c r="J16">
        <v>466</v>
      </c>
      <c r="K16">
        <v>30</v>
      </c>
      <c r="L16" s="23">
        <v>0</v>
      </c>
      <c r="N16" t="s">
        <v>49</v>
      </c>
      <c r="O16">
        <v>0.16500000000000001</v>
      </c>
      <c r="P16">
        <v>1.29</v>
      </c>
      <c r="Q16">
        <v>5.0000000000000001E-3</v>
      </c>
      <c r="R16">
        <v>1.2999999999999999E-2</v>
      </c>
      <c r="S16">
        <v>0.2</v>
      </c>
      <c r="T16">
        <v>5.5E-2</v>
      </c>
      <c r="U16">
        <v>0.02</v>
      </c>
    </row>
    <row r="17" spans="1:21" x14ac:dyDescent="0.25">
      <c r="B17" t="s">
        <v>55</v>
      </c>
      <c r="C17">
        <v>282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N17" t="s">
        <v>55</v>
      </c>
      <c r="O17">
        <v>0.17499999999999999</v>
      </c>
      <c r="P17">
        <v>1.31</v>
      </c>
      <c r="Q17">
        <v>5.0000000000000001E-3</v>
      </c>
      <c r="R17">
        <v>1.2999999999999999E-2</v>
      </c>
      <c r="S17">
        <v>0.20499999999999999</v>
      </c>
      <c r="T17">
        <v>3.3000000000000002E-2</v>
      </c>
      <c r="U17">
        <v>2.1000000000000001E-2</v>
      </c>
    </row>
    <row r="18" spans="1:21" x14ac:dyDescent="0.25">
      <c r="A18" t="s">
        <v>56</v>
      </c>
      <c r="B18" t="s">
        <v>53</v>
      </c>
      <c r="C18">
        <v>2054</v>
      </c>
      <c r="D18" s="23">
        <v>0</v>
      </c>
      <c r="E18" s="23">
        <v>0</v>
      </c>
      <c r="F18">
        <v>220</v>
      </c>
      <c r="G18" s="23">
        <v>0</v>
      </c>
      <c r="H18" s="23">
        <v>0</v>
      </c>
      <c r="I18" s="23">
        <v>0</v>
      </c>
      <c r="J18">
        <v>1042</v>
      </c>
      <c r="K18" s="23">
        <v>0</v>
      </c>
      <c r="L18" s="23">
        <v>0</v>
      </c>
      <c r="N18" t="s">
        <v>53</v>
      </c>
      <c r="O18">
        <v>0.08</v>
      </c>
      <c r="P18">
        <v>0.46</v>
      </c>
      <c r="Q18">
        <v>2.8000000000000001E-2</v>
      </c>
      <c r="R18">
        <v>1.9E-2</v>
      </c>
      <c r="S18">
        <v>0.11799999999999999</v>
      </c>
      <c r="T18">
        <v>2.1000000000000001E-2</v>
      </c>
      <c r="U18" s="23">
        <v>0</v>
      </c>
    </row>
    <row r="19" spans="1:21" x14ac:dyDescent="0.25">
      <c r="B19" t="s">
        <v>47</v>
      </c>
      <c r="C19">
        <v>1268</v>
      </c>
      <c r="D19">
        <v>644</v>
      </c>
      <c r="E19" s="23">
        <v>0</v>
      </c>
      <c r="F19">
        <v>220</v>
      </c>
      <c r="G19" s="23">
        <v>0</v>
      </c>
      <c r="H19" s="23">
        <v>0</v>
      </c>
      <c r="I19">
        <v>75</v>
      </c>
      <c r="J19">
        <v>349</v>
      </c>
      <c r="K19">
        <v>150</v>
      </c>
      <c r="L19" s="23">
        <v>0</v>
      </c>
      <c r="N19" t="s">
        <v>47</v>
      </c>
      <c r="O19">
        <v>0.14599999999999999</v>
      </c>
      <c r="P19">
        <v>1.03</v>
      </c>
      <c r="Q19">
        <v>0.02</v>
      </c>
      <c r="R19">
        <v>1.4999999999999999E-2</v>
      </c>
      <c r="S19">
        <v>0.2</v>
      </c>
      <c r="T19">
        <v>6.3E-2</v>
      </c>
      <c r="U19" s="23">
        <v>0</v>
      </c>
    </row>
    <row r="20" spans="1:21" x14ac:dyDescent="0.25">
      <c r="B20" t="s">
        <v>48</v>
      </c>
      <c r="C20" s="23">
        <v>0</v>
      </c>
      <c r="D20">
        <v>652</v>
      </c>
      <c r="E20" s="23">
        <v>0</v>
      </c>
      <c r="F20" s="23">
        <v>0</v>
      </c>
      <c r="G20" s="23">
        <v>0</v>
      </c>
      <c r="H20">
        <v>70</v>
      </c>
      <c r="I20" s="23">
        <v>0</v>
      </c>
      <c r="J20">
        <f>442+49</f>
        <v>491</v>
      </c>
      <c r="K20" s="23">
        <v>0</v>
      </c>
      <c r="L20" s="23">
        <v>0</v>
      </c>
      <c r="N20" t="s">
        <v>48</v>
      </c>
      <c r="O20">
        <v>0.16</v>
      </c>
      <c r="P20">
        <v>1.22</v>
      </c>
      <c r="Q20">
        <v>1.0999999999999999E-2</v>
      </c>
      <c r="R20">
        <v>1.4999999999999999E-2</v>
      </c>
      <c r="S20">
        <v>0.18</v>
      </c>
      <c r="T20">
        <v>0.04</v>
      </c>
      <c r="U20">
        <v>0.02</v>
      </c>
    </row>
    <row r="21" spans="1:21" x14ac:dyDescent="0.25">
      <c r="B21" t="s">
        <v>49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>
        <v>10</v>
      </c>
      <c r="I21" s="23">
        <v>0</v>
      </c>
      <c r="J21">
        <f>221+124</f>
        <v>345</v>
      </c>
      <c r="K21">
        <v>50</v>
      </c>
      <c r="L21" s="23">
        <v>0</v>
      </c>
      <c r="N21" t="s">
        <v>49</v>
      </c>
      <c r="O21">
        <v>0.17499999999999999</v>
      </c>
      <c r="P21">
        <v>1.33</v>
      </c>
      <c r="Q21">
        <v>8.0000000000000002E-3</v>
      </c>
      <c r="R21">
        <v>1.7000000000000001E-2</v>
      </c>
      <c r="S21">
        <v>0.17</v>
      </c>
      <c r="T21">
        <v>4.4999999999999998E-2</v>
      </c>
      <c r="U21">
        <v>0.02</v>
      </c>
    </row>
    <row r="22" spans="1:21" x14ac:dyDescent="0.25">
      <c r="B22" t="s">
        <v>55</v>
      </c>
      <c r="C22" s="23">
        <v>0</v>
      </c>
      <c r="D22">
        <v>241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>
        <v>170</v>
      </c>
      <c r="K22" s="23">
        <v>0</v>
      </c>
      <c r="L22" s="23">
        <v>0</v>
      </c>
      <c r="N22" t="s">
        <v>55</v>
      </c>
      <c r="O22">
        <v>0.17</v>
      </c>
      <c r="P22">
        <v>1.3</v>
      </c>
      <c r="Q22">
        <v>5.0000000000000001E-3</v>
      </c>
      <c r="R22">
        <v>1.7000000000000001E-2</v>
      </c>
      <c r="S22">
        <v>0.17</v>
      </c>
      <c r="T22">
        <v>3.3000000000000002E-2</v>
      </c>
      <c r="U22">
        <v>0.02</v>
      </c>
    </row>
    <row r="23" spans="1:21" x14ac:dyDescent="0.25">
      <c r="A23" t="s">
        <v>57</v>
      </c>
      <c r="B23" t="s">
        <v>47</v>
      </c>
      <c r="C23">
        <v>1340</v>
      </c>
      <c r="D23">
        <v>449</v>
      </c>
      <c r="E23" s="23">
        <v>0</v>
      </c>
      <c r="F23" s="23">
        <v>0</v>
      </c>
      <c r="G23" s="23">
        <v>0</v>
      </c>
      <c r="H23" s="23">
        <v>0</v>
      </c>
      <c r="I23">
        <v>75</v>
      </c>
      <c r="J23">
        <v>215</v>
      </c>
      <c r="K23">
        <v>90</v>
      </c>
      <c r="L23" s="23">
        <v>0</v>
      </c>
      <c r="N23" t="s">
        <v>47</v>
      </c>
      <c r="O23">
        <v>0.06</v>
      </c>
      <c r="P23">
        <v>0.5</v>
      </c>
      <c r="Q23">
        <v>0.04</v>
      </c>
      <c r="R23">
        <v>1.2E-2</v>
      </c>
      <c r="S23">
        <v>9.5000000000000001E-2</v>
      </c>
      <c r="T23">
        <v>5.3999999999999999E-2</v>
      </c>
      <c r="U23" s="23">
        <v>0</v>
      </c>
    </row>
    <row r="24" spans="1:21" x14ac:dyDescent="0.25">
      <c r="B24" t="s">
        <v>48</v>
      </c>
      <c r="C24">
        <v>802</v>
      </c>
      <c r="D24">
        <v>310</v>
      </c>
      <c r="E24" s="23">
        <v>0</v>
      </c>
      <c r="F24" s="23">
        <v>0</v>
      </c>
      <c r="G24" s="23">
        <v>0</v>
      </c>
      <c r="H24">
        <v>70</v>
      </c>
      <c r="I24" s="23">
        <v>0</v>
      </c>
      <c r="J24">
        <f>329+222+401</f>
        <v>952</v>
      </c>
      <c r="K24" s="23">
        <v>0</v>
      </c>
      <c r="L24" s="23">
        <v>0</v>
      </c>
      <c r="N24" t="s">
        <v>48</v>
      </c>
      <c r="O24">
        <v>0.12</v>
      </c>
      <c r="P24">
        <v>0.98</v>
      </c>
      <c r="Q24">
        <v>2.5999999999999999E-2</v>
      </c>
      <c r="R24">
        <v>1.2999999999999999E-2</v>
      </c>
      <c r="S24">
        <v>0.15</v>
      </c>
      <c r="T24">
        <v>6.0999999999999999E-2</v>
      </c>
      <c r="U24">
        <v>1.7000000000000001E-2</v>
      </c>
    </row>
    <row r="25" spans="1:21" x14ac:dyDescent="0.25">
      <c r="B25" t="s">
        <v>49</v>
      </c>
      <c r="C25" s="23">
        <v>0</v>
      </c>
      <c r="D25">
        <v>205</v>
      </c>
      <c r="E25" s="23">
        <v>0</v>
      </c>
      <c r="F25" s="23">
        <v>0</v>
      </c>
      <c r="G25" s="23">
        <v>0</v>
      </c>
      <c r="H25" s="23">
        <v>0</v>
      </c>
      <c r="I25">
        <v>75</v>
      </c>
      <c r="J25">
        <v>391</v>
      </c>
      <c r="K25">
        <v>50</v>
      </c>
      <c r="L25" s="23">
        <v>0</v>
      </c>
      <c r="N25" t="s">
        <v>49</v>
      </c>
      <c r="O25">
        <v>0.16</v>
      </c>
      <c r="P25">
        <v>1.25</v>
      </c>
      <c r="Q25">
        <v>1.2999999999999999E-2</v>
      </c>
      <c r="R25">
        <v>1.4999999999999999E-2</v>
      </c>
      <c r="S25">
        <v>0.2</v>
      </c>
      <c r="T25">
        <v>4.4999999999999998E-2</v>
      </c>
      <c r="U25">
        <v>1.7000000000000001E-2</v>
      </c>
    </row>
    <row r="26" spans="1:21" x14ac:dyDescent="0.25">
      <c r="B26" t="s">
        <v>55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>
        <v>15</v>
      </c>
      <c r="I26" s="23">
        <v>0</v>
      </c>
      <c r="J26">
        <v>121</v>
      </c>
      <c r="K26" s="23">
        <v>0</v>
      </c>
      <c r="L26" s="23">
        <v>0</v>
      </c>
      <c r="N26" t="s">
        <v>55</v>
      </c>
      <c r="O26">
        <v>0.17</v>
      </c>
      <c r="P26">
        <v>1.35</v>
      </c>
      <c r="Q26">
        <v>8.9999999999999993E-3</v>
      </c>
      <c r="R26">
        <v>1.2999999999999999E-2</v>
      </c>
      <c r="S26">
        <v>0.2</v>
      </c>
      <c r="T26">
        <v>0.05</v>
      </c>
      <c r="U26">
        <v>2.1999999999999999E-2</v>
      </c>
    </row>
    <row r="27" spans="1:21" x14ac:dyDescent="0.25">
      <c r="A27" t="s">
        <v>58</v>
      </c>
      <c r="B27" t="s">
        <v>53</v>
      </c>
      <c r="C27">
        <v>2654</v>
      </c>
      <c r="D27" s="23">
        <v>0</v>
      </c>
      <c r="E27" s="23">
        <v>0</v>
      </c>
      <c r="F27">
        <v>220</v>
      </c>
      <c r="G27">
        <v>138</v>
      </c>
      <c r="H27" s="23">
        <v>0</v>
      </c>
      <c r="I27" s="23">
        <v>0</v>
      </c>
      <c r="J27">
        <v>1255</v>
      </c>
      <c r="K27" s="23">
        <v>0</v>
      </c>
      <c r="L27" s="23">
        <v>0</v>
      </c>
      <c r="N27" t="s">
        <v>53</v>
      </c>
      <c r="O27">
        <v>6.5000000000000002E-2</v>
      </c>
      <c r="P27">
        <v>0.51500000000000001</v>
      </c>
      <c r="Q27">
        <v>2.5000000000000001E-2</v>
      </c>
      <c r="R27">
        <v>0.1</v>
      </c>
      <c r="S27">
        <v>0.09</v>
      </c>
      <c r="T27">
        <v>3.0000000000000001E-3</v>
      </c>
      <c r="U27" s="23">
        <v>0</v>
      </c>
    </row>
    <row r="28" spans="1:21" x14ac:dyDescent="0.25">
      <c r="B28" t="s">
        <v>47</v>
      </c>
      <c r="C28">
        <v>1622</v>
      </c>
      <c r="D28">
        <v>344</v>
      </c>
      <c r="E28" s="23">
        <v>0</v>
      </c>
      <c r="F28" s="23">
        <v>0</v>
      </c>
      <c r="G28">
        <v>100</v>
      </c>
      <c r="H28" s="23">
        <v>0</v>
      </c>
      <c r="I28" s="23">
        <v>0</v>
      </c>
      <c r="J28">
        <v>223</v>
      </c>
      <c r="K28">
        <v>100</v>
      </c>
      <c r="L28" s="23">
        <v>0</v>
      </c>
      <c r="N28" t="s">
        <v>47</v>
      </c>
      <c r="O28">
        <v>0.12</v>
      </c>
      <c r="P28">
        <v>1.07</v>
      </c>
      <c r="Q28">
        <v>1.2999999999999999E-2</v>
      </c>
      <c r="R28">
        <v>1.2999999999999999E-2</v>
      </c>
      <c r="S28">
        <v>0.21</v>
      </c>
      <c r="T28">
        <v>8.4000000000000005E-2</v>
      </c>
      <c r="U28" s="23">
        <v>0</v>
      </c>
    </row>
    <row r="29" spans="1:21" x14ac:dyDescent="0.25">
      <c r="B29" t="s">
        <v>48</v>
      </c>
      <c r="C29" s="23">
        <v>0</v>
      </c>
      <c r="D29">
        <v>470</v>
      </c>
      <c r="E29" s="23">
        <v>0</v>
      </c>
      <c r="F29" s="23">
        <v>0</v>
      </c>
      <c r="G29" s="23">
        <v>0</v>
      </c>
      <c r="H29">
        <v>70</v>
      </c>
      <c r="I29">
        <v>75</v>
      </c>
      <c r="J29">
        <f>274+446</f>
        <v>720</v>
      </c>
      <c r="K29" s="23">
        <v>0</v>
      </c>
      <c r="L29" s="23">
        <v>0</v>
      </c>
      <c r="N29" t="s">
        <v>48</v>
      </c>
      <c r="O29">
        <v>0.16</v>
      </c>
      <c r="P29">
        <v>1.17</v>
      </c>
      <c r="Q29">
        <v>8.9999999999999993E-3</v>
      </c>
      <c r="R29">
        <v>1.2999999999999999E-2</v>
      </c>
      <c r="S29">
        <v>0.21</v>
      </c>
      <c r="T29">
        <v>5.2999999999999999E-2</v>
      </c>
      <c r="U29">
        <v>1.7000000000000001E-2</v>
      </c>
    </row>
    <row r="30" spans="1:21" x14ac:dyDescent="0.25">
      <c r="B30" t="s">
        <v>49</v>
      </c>
      <c r="C30" s="23">
        <v>0</v>
      </c>
      <c r="D30">
        <f>288+100</f>
        <v>388</v>
      </c>
      <c r="E30" s="23">
        <v>0</v>
      </c>
      <c r="F30" s="23">
        <v>0</v>
      </c>
      <c r="G30" s="23">
        <v>0</v>
      </c>
      <c r="H30">
        <v>10</v>
      </c>
      <c r="I30">
        <v>75</v>
      </c>
      <c r="J30">
        <v>220</v>
      </c>
      <c r="K30" s="23">
        <v>0</v>
      </c>
      <c r="L30" s="23">
        <v>0</v>
      </c>
      <c r="N30" t="s">
        <v>49</v>
      </c>
      <c r="O30">
        <v>0.17</v>
      </c>
      <c r="P30">
        <v>1.27</v>
      </c>
      <c r="Q30">
        <v>6.0000000000000001E-3</v>
      </c>
      <c r="R30">
        <v>1.2999999999999999E-2</v>
      </c>
      <c r="S30">
        <v>0.21</v>
      </c>
      <c r="T30">
        <v>3.9E-2</v>
      </c>
      <c r="U30">
        <v>0.02</v>
      </c>
    </row>
    <row r="31" spans="1:21" x14ac:dyDescent="0.25">
      <c r="A31" t="s">
        <v>59</v>
      </c>
      <c r="B31" t="s">
        <v>53</v>
      </c>
      <c r="C31">
        <v>1459</v>
      </c>
      <c r="D31">
        <v>343</v>
      </c>
      <c r="E31" s="23">
        <v>0</v>
      </c>
      <c r="F31">
        <v>220</v>
      </c>
      <c r="G31" s="23">
        <v>0</v>
      </c>
      <c r="H31" s="23">
        <v>0</v>
      </c>
      <c r="I31" s="23">
        <v>0</v>
      </c>
      <c r="J31">
        <v>706</v>
      </c>
      <c r="K31">
        <v>60</v>
      </c>
      <c r="L31">
        <v>100</v>
      </c>
      <c r="N31" t="s">
        <v>53</v>
      </c>
      <c r="O31">
        <v>0.06</v>
      </c>
      <c r="P31">
        <v>0.48</v>
      </c>
      <c r="Q31">
        <v>1.4E-2</v>
      </c>
      <c r="R31">
        <v>1.0999999999999999E-2</v>
      </c>
      <c r="S31">
        <v>0.08</v>
      </c>
      <c r="T31">
        <v>0.02</v>
      </c>
      <c r="U31" s="23">
        <v>0</v>
      </c>
    </row>
    <row r="32" spans="1:21" x14ac:dyDescent="0.25">
      <c r="B32" t="s">
        <v>47</v>
      </c>
      <c r="C32">
        <v>1856</v>
      </c>
      <c r="D32">
        <v>344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>
        <f>525+438</f>
        <v>963</v>
      </c>
      <c r="K32">
        <v>200</v>
      </c>
      <c r="L32" s="23">
        <v>0</v>
      </c>
      <c r="N32" t="s">
        <v>47</v>
      </c>
      <c r="O32">
        <v>0.1</v>
      </c>
      <c r="P32">
        <v>1.0900000000000001</v>
      </c>
      <c r="Q32">
        <v>1.2999999999999999E-2</v>
      </c>
      <c r="R32">
        <v>1.4999999999999999E-2</v>
      </c>
      <c r="S32">
        <v>0.16</v>
      </c>
      <c r="T32">
        <v>5.8000000000000003E-2</v>
      </c>
      <c r="U32" s="23">
        <v>0</v>
      </c>
    </row>
    <row r="33" spans="2:21" x14ac:dyDescent="0.25">
      <c r="B33" t="s">
        <v>48</v>
      </c>
      <c r="C33">
        <v>258</v>
      </c>
      <c r="D33">
        <v>400</v>
      </c>
      <c r="E33" s="23">
        <v>0</v>
      </c>
      <c r="F33" s="23">
        <v>0</v>
      </c>
      <c r="G33" s="23">
        <v>0</v>
      </c>
      <c r="H33">
        <v>70</v>
      </c>
      <c r="I33">
        <v>125</v>
      </c>
      <c r="J33">
        <f>446+222</f>
        <v>668</v>
      </c>
      <c r="K33">
        <v>100</v>
      </c>
      <c r="L33" s="23">
        <v>0</v>
      </c>
      <c r="N33" t="s">
        <v>48</v>
      </c>
      <c r="O33">
        <v>0.157</v>
      </c>
      <c r="P33">
        <v>1.3</v>
      </c>
      <c r="Q33">
        <v>1.2E-2</v>
      </c>
      <c r="R33">
        <v>1.6E-2</v>
      </c>
      <c r="S33">
        <v>0.14000000000000001</v>
      </c>
      <c r="T33">
        <v>5.2999999999999999E-2</v>
      </c>
      <c r="U33">
        <v>1.6E-2</v>
      </c>
    </row>
    <row r="34" spans="2:21" x14ac:dyDescent="0.25">
      <c r="B34" t="s">
        <v>49</v>
      </c>
      <c r="C34" s="23">
        <v>0</v>
      </c>
      <c r="D34" s="23">
        <v>0</v>
      </c>
      <c r="E34">
        <f>116+116</f>
        <v>232</v>
      </c>
      <c r="F34" s="23">
        <v>0</v>
      </c>
      <c r="G34" s="23">
        <v>0</v>
      </c>
      <c r="H34">
        <v>10</v>
      </c>
      <c r="I34" s="23">
        <v>0</v>
      </c>
      <c r="J34">
        <v>280</v>
      </c>
      <c r="K34" s="23">
        <v>0</v>
      </c>
      <c r="L34" s="23">
        <v>0</v>
      </c>
      <c r="N34" t="s">
        <v>49</v>
      </c>
      <c r="O34">
        <v>0.16</v>
      </c>
      <c r="P34">
        <v>1.3</v>
      </c>
      <c r="Q34">
        <v>8.9999999999999993E-3</v>
      </c>
      <c r="R34">
        <v>1.6E-2</v>
      </c>
      <c r="S34">
        <v>0.13</v>
      </c>
      <c r="T34">
        <v>4.3999999999999997E-2</v>
      </c>
      <c r="U34">
        <v>1.7999999999999999E-2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DDA9-8ADD-45F4-A7F0-BC78AF3F1035}">
  <dimension ref="A1:I36"/>
  <sheetViews>
    <sheetView workbookViewId="0">
      <pane ySplit="1" topLeftCell="A5" activePane="bottomLeft" state="frozen"/>
      <selection pane="bottomLeft" activeCell="L33" sqref="L33"/>
    </sheetView>
  </sheetViews>
  <sheetFormatPr defaultRowHeight="15" x14ac:dyDescent="0.25"/>
  <sheetData>
    <row r="1" spans="1:9" x14ac:dyDescent="0.25">
      <c r="A1" t="s">
        <v>43</v>
      </c>
      <c r="B1" t="s">
        <v>44</v>
      </c>
      <c r="C1" t="s">
        <v>12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</row>
    <row r="2" spans="1:9" x14ac:dyDescent="0.25">
      <c r="A2" t="s">
        <v>45</v>
      </c>
      <c r="B2" t="s">
        <v>46</v>
      </c>
      <c r="C2">
        <v>0.1</v>
      </c>
      <c r="D2">
        <v>0.75</v>
      </c>
      <c r="E2">
        <v>2.1000000000000001E-2</v>
      </c>
      <c r="F2">
        <v>1.7000000000000001E-2</v>
      </c>
      <c r="G2">
        <v>0.08</v>
      </c>
      <c r="H2">
        <v>2.5000000000000001E-2</v>
      </c>
    </row>
    <row r="3" spans="1:9" x14ac:dyDescent="0.25">
      <c r="B3" t="s">
        <v>47</v>
      </c>
      <c r="C3">
        <v>0.1</v>
      </c>
      <c r="D3">
        <v>1.06</v>
      </c>
      <c r="E3">
        <v>1.7999999999999999E-2</v>
      </c>
      <c r="F3">
        <v>0.02</v>
      </c>
      <c r="G3">
        <v>0.1</v>
      </c>
      <c r="H3">
        <v>3.2000000000000001E-2</v>
      </c>
      <c r="I3">
        <v>1.7000000000000001E-2</v>
      </c>
    </row>
    <row r="4" spans="1:9" x14ac:dyDescent="0.25">
      <c r="B4" t="s">
        <v>48</v>
      </c>
      <c r="C4">
        <v>0.14000000000000001</v>
      </c>
      <c r="D4">
        <v>1.1599999999999999</v>
      </c>
      <c r="E4">
        <v>0.01</v>
      </c>
      <c r="F4">
        <v>2.1999999999999999E-2</v>
      </c>
      <c r="G4">
        <v>0.17599999999999999</v>
      </c>
      <c r="H4">
        <v>5.0999999999999997E-2</v>
      </c>
      <c r="I4">
        <v>0.02</v>
      </c>
    </row>
    <row r="5" spans="1:9" x14ac:dyDescent="0.25">
      <c r="B5" t="s">
        <v>49</v>
      </c>
      <c r="C5">
        <v>1.65</v>
      </c>
      <c r="D5">
        <v>1.26</v>
      </c>
      <c r="E5">
        <v>6.0000000000000001E-3</v>
      </c>
      <c r="F5">
        <v>2.1999999999999999E-2</v>
      </c>
      <c r="G5">
        <v>0.18</v>
      </c>
      <c r="H5">
        <v>3.2000000000000001E-2</v>
      </c>
      <c r="I5">
        <v>0.02</v>
      </c>
    </row>
    <row r="6" spans="1:9" x14ac:dyDescent="0.25">
      <c r="A6" t="s">
        <v>50</v>
      </c>
      <c r="B6" t="s">
        <v>51</v>
      </c>
      <c r="C6">
        <v>0.06</v>
      </c>
      <c r="D6">
        <v>0.52</v>
      </c>
      <c r="E6">
        <v>0.55000000000000004</v>
      </c>
      <c r="F6">
        <v>1.2999999999999999E-2</v>
      </c>
      <c r="G6">
        <v>9.5000000000000001E-2</v>
      </c>
      <c r="H6">
        <v>2.4E-2</v>
      </c>
    </row>
    <row r="7" spans="1:9" x14ac:dyDescent="0.25">
      <c r="B7" t="s">
        <v>47</v>
      </c>
      <c r="C7">
        <v>0.1</v>
      </c>
      <c r="D7">
        <v>1.1000000000000001</v>
      </c>
      <c r="E7">
        <v>2.5999999999999999E-2</v>
      </c>
      <c r="F7">
        <v>1.7999999999999999E-2</v>
      </c>
      <c r="G7">
        <v>0.13</v>
      </c>
      <c r="H7">
        <v>4.8000000000000001E-2</v>
      </c>
    </row>
    <row r="8" spans="1:9" x14ac:dyDescent="0.25">
      <c r="B8" t="s">
        <v>48</v>
      </c>
      <c r="C8">
        <v>0.16700000000000001</v>
      </c>
      <c r="D8">
        <v>1.31</v>
      </c>
      <c r="E8">
        <v>6.0000000000000001E-3</v>
      </c>
      <c r="F8">
        <v>1.9E-2</v>
      </c>
      <c r="G8">
        <v>0.17</v>
      </c>
      <c r="H8">
        <v>0.2</v>
      </c>
      <c r="I8">
        <v>1.7999999999999999E-2</v>
      </c>
    </row>
    <row r="9" spans="1:9" x14ac:dyDescent="0.25">
      <c r="A9" t="s">
        <v>52</v>
      </c>
      <c r="B9" t="s">
        <v>53</v>
      </c>
      <c r="C9">
        <v>7.0000000000000007E-2</v>
      </c>
      <c r="D9">
        <v>0.63</v>
      </c>
      <c r="E9">
        <v>2.5999999999999999E-2</v>
      </c>
      <c r="F9">
        <v>1.0999999999999999E-2</v>
      </c>
      <c r="G9">
        <v>0.13</v>
      </c>
      <c r="H9">
        <v>3.4000000000000002E-2</v>
      </c>
    </row>
    <row r="10" spans="1:9" x14ac:dyDescent="0.25">
      <c r="B10" t="s">
        <v>47</v>
      </c>
      <c r="C10">
        <v>0.115</v>
      </c>
      <c r="D10">
        <v>1.18</v>
      </c>
      <c r="E10">
        <v>1.4E-2</v>
      </c>
      <c r="F10">
        <v>1.4999999999999999E-2</v>
      </c>
      <c r="G10">
        <v>0.16800000000000001</v>
      </c>
      <c r="H10">
        <v>0.06</v>
      </c>
    </row>
    <row r="11" spans="1:9" x14ac:dyDescent="0.25">
      <c r="B11" t="s">
        <v>48</v>
      </c>
      <c r="C11">
        <v>0.17</v>
      </c>
      <c r="D11">
        <v>1.33</v>
      </c>
      <c r="E11">
        <v>5.0000000000000001E-3</v>
      </c>
      <c r="F11">
        <v>1.4999999999999999E-2</v>
      </c>
      <c r="G11">
        <v>0.17699999999999999</v>
      </c>
      <c r="H11">
        <v>2.4E-2</v>
      </c>
    </row>
    <row r="12" spans="1:9" x14ac:dyDescent="0.25">
      <c r="B12" t="s">
        <v>49</v>
      </c>
      <c r="C12">
        <v>0.17</v>
      </c>
      <c r="D12">
        <v>1.38</v>
      </c>
      <c r="E12">
        <v>3.0000000000000001E-3</v>
      </c>
      <c r="F12">
        <v>1.4999999999999999E-2</v>
      </c>
      <c r="G12">
        <v>0.16700000000000001</v>
      </c>
      <c r="H12">
        <v>2.4E-2</v>
      </c>
    </row>
    <row r="13" spans="1:9" x14ac:dyDescent="0.25">
      <c r="A13" t="s">
        <v>54</v>
      </c>
      <c r="B13" t="s">
        <v>53</v>
      </c>
      <c r="C13">
        <v>8.4000000000000005E-2</v>
      </c>
      <c r="D13">
        <v>0.32</v>
      </c>
      <c r="E13">
        <v>5.1999999999999998E-2</v>
      </c>
      <c r="F13">
        <v>0.01</v>
      </c>
      <c r="G13">
        <v>7.6999999999999999E-2</v>
      </c>
      <c r="H13">
        <v>8.9999999999999993E-3</v>
      </c>
    </row>
    <row r="14" spans="1:9" x14ac:dyDescent="0.25">
      <c r="B14" t="s">
        <v>47</v>
      </c>
      <c r="C14">
        <v>0.12</v>
      </c>
      <c r="D14">
        <v>0.9</v>
      </c>
      <c r="E14">
        <v>2.4E-2</v>
      </c>
      <c r="F14">
        <v>1.2E-2</v>
      </c>
      <c r="G14">
        <v>0.12</v>
      </c>
      <c r="H14">
        <v>7.8E-2</v>
      </c>
    </row>
    <row r="15" spans="1:9" x14ac:dyDescent="0.25">
      <c r="B15" t="s">
        <v>48</v>
      </c>
      <c r="C15">
        <v>0.13500000000000001</v>
      </c>
      <c r="D15">
        <v>1.0900000000000001</v>
      </c>
      <c r="E15">
        <v>1.0999999999999999E-2</v>
      </c>
      <c r="F15">
        <v>1.2999999999999999E-2</v>
      </c>
      <c r="G15">
        <v>0.13500000000000001</v>
      </c>
      <c r="H15">
        <v>6.9000000000000006E-2</v>
      </c>
      <c r="I15">
        <v>1.7999999999999999E-2</v>
      </c>
    </row>
    <row r="16" spans="1:9" x14ac:dyDescent="0.25">
      <c r="B16" t="s">
        <v>49</v>
      </c>
      <c r="C16">
        <v>0.16500000000000001</v>
      </c>
      <c r="D16">
        <v>1.29</v>
      </c>
      <c r="E16">
        <v>5.0000000000000001E-3</v>
      </c>
      <c r="F16">
        <v>1.2999999999999999E-2</v>
      </c>
      <c r="G16">
        <v>0.2</v>
      </c>
      <c r="H16">
        <v>5.5E-2</v>
      </c>
      <c r="I16">
        <v>0.02</v>
      </c>
    </row>
    <row r="17" spans="1:9" x14ac:dyDescent="0.25">
      <c r="B17" t="s">
        <v>55</v>
      </c>
      <c r="C17">
        <v>0.17499999999999999</v>
      </c>
      <c r="D17">
        <v>1.31</v>
      </c>
      <c r="E17">
        <v>5.0000000000000001E-3</v>
      </c>
      <c r="F17">
        <v>1.2999999999999999E-2</v>
      </c>
      <c r="G17">
        <v>0.20499999999999999</v>
      </c>
      <c r="H17">
        <v>3.3000000000000002E-2</v>
      </c>
      <c r="I17">
        <v>2.1000000000000001E-2</v>
      </c>
    </row>
    <row r="19" spans="1:9" x14ac:dyDescent="0.25">
      <c r="A19" t="s">
        <v>56</v>
      </c>
      <c r="B19" t="s">
        <v>53</v>
      </c>
      <c r="C19">
        <v>0.08</v>
      </c>
      <c r="D19">
        <v>0.46</v>
      </c>
      <c r="E19">
        <v>2.8000000000000001E-2</v>
      </c>
      <c r="F19">
        <v>1.9E-2</v>
      </c>
      <c r="G19">
        <v>0.11799999999999999</v>
      </c>
      <c r="H19">
        <v>2.1000000000000001E-2</v>
      </c>
    </row>
    <row r="20" spans="1:9" x14ac:dyDescent="0.25">
      <c r="B20" t="s">
        <v>47</v>
      </c>
      <c r="C20">
        <v>0.14599999999999999</v>
      </c>
      <c r="D20">
        <v>1.03</v>
      </c>
      <c r="E20">
        <v>0.02</v>
      </c>
      <c r="F20">
        <v>1.4999999999999999E-2</v>
      </c>
      <c r="G20">
        <v>0.2</v>
      </c>
      <c r="H20">
        <v>6.3E-2</v>
      </c>
      <c r="I20">
        <v>1.7999999999999999E-2</v>
      </c>
    </row>
    <row r="21" spans="1:9" x14ac:dyDescent="0.25">
      <c r="B21" t="s">
        <v>48</v>
      </c>
      <c r="C21">
        <v>0.16</v>
      </c>
      <c r="D21">
        <v>1.22</v>
      </c>
      <c r="E21">
        <v>1.0999999999999999E-2</v>
      </c>
      <c r="F21">
        <v>1.4999999999999999E-2</v>
      </c>
      <c r="G21">
        <v>0.18</v>
      </c>
      <c r="H21">
        <v>0.04</v>
      </c>
      <c r="I21">
        <v>0.02</v>
      </c>
    </row>
    <row r="22" spans="1:9" x14ac:dyDescent="0.25">
      <c r="B22" t="s">
        <v>49</v>
      </c>
      <c r="C22">
        <v>0.17499999999999999</v>
      </c>
      <c r="D22">
        <v>1.33</v>
      </c>
      <c r="E22">
        <v>8.0000000000000002E-3</v>
      </c>
      <c r="F22">
        <v>1.7000000000000001E-2</v>
      </c>
      <c r="G22">
        <v>0.17</v>
      </c>
      <c r="H22">
        <v>4.4999999999999998E-2</v>
      </c>
      <c r="I22">
        <v>0.02</v>
      </c>
    </row>
    <row r="23" spans="1:9" x14ac:dyDescent="0.25">
      <c r="B23" t="s">
        <v>55</v>
      </c>
      <c r="C23">
        <v>0.17</v>
      </c>
      <c r="D23">
        <v>1.3</v>
      </c>
      <c r="E23">
        <v>5.0000000000000001E-3</v>
      </c>
      <c r="F23">
        <v>1.7000000000000001E-2</v>
      </c>
      <c r="G23">
        <v>0.17</v>
      </c>
      <c r="H23">
        <v>3.3000000000000002E-2</v>
      </c>
      <c r="I23">
        <v>0.02</v>
      </c>
    </row>
    <row r="24" spans="1:9" x14ac:dyDescent="0.25">
      <c r="A24" t="s">
        <v>57</v>
      </c>
      <c r="B24" t="s">
        <v>53</v>
      </c>
    </row>
    <row r="25" spans="1:9" x14ac:dyDescent="0.25">
      <c r="B25" t="s">
        <v>47</v>
      </c>
      <c r="C25">
        <v>0.06</v>
      </c>
      <c r="D25">
        <v>0.5</v>
      </c>
      <c r="E25">
        <v>0.04</v>
      </c>
      <c r="F25">
        <v>1.2E-2</v>
      </c>
      <c r="G25">
        <v>9.5000000000000001E-2</v>
      </c>
      <c r="H25">
        <v>5.3999999999999999E-2</v>
      </c>
    </row>
    <row r="26" spans="1:9" x14ac:dyDescent="0.25">
      <c r="B26" t="s">
        <v>48</v>
      </c>
      <c r="C26">
        <v>0.12</v>
      </c>
      <c r="D26">
        <v>0.98</v>
      </c>
      <c r="E26">
        <v>2.5999999999999999E-2</v>
      </c>
      <c r="F26">
        <v>1.2999999999999999E-2</v>
      </c>
      <c r="G26">
        <v>0.15</v>
      </c>
      <c r="H26">
        <v>6.0999999999999999E-2</v>
      </c>
    </row>
    <row r="27" spans="1:9" x14ac:dyDescent="0.25">
      <c r="B27" t="s">
        <v>49</v>
      </c>
      <c r="C27">
        <v>0.16</v>
      </c>
      <c r="D27">
        <v>1.25</v>
      </c>
      <c r="E27">
        <v>1.2999999999999999E-2</v>
      </c>
      <c r="F27">
        <v>1.4999999999999999E-2</v>
      </c>
      <c r="G27">
        <v>0.2</v>
      </c>
      <c r="H27">
        <v>4.4999999999999998E-2</v>
      </c>
      <c r="I27">
        <v>1.7000000000000001E-2</v>
      </c>
    </row>
    <row r="28" spans="1:9" x14ac:dyDescent="0.25">
      <c r="B28" t="s">
        <v>55</v>
      </c>
      <c r="C28">
        <v>0.17</v>
      </c>
      <c r="D28">
        <v>1.35</v>
      </c>
      <c r="E28">
        <v>8.9999999999999993E-3</v>
      </c>
      <c r="F28">
        <v>1.2999999999999999E-2</v>
      </c>
      <c r="G28">
        <v>0.2</v>
      </c>
      <c r="H28">
        <v>0.05</v>
      </c>
      <c r="I28">
        <v>2.1999999999999999E-2</v>
      </c>
    </row>
    <row r="29" spans="1:9" x14ac:dyDescent="0.25">
      <c r="A29" t="s">
        <v>58</v>
      </c>
      <c r="B29" t="s">
        <v>53</v>
      </c>
      <c r="C29">
        <v>6.5000000000000002E-2</v>
      </c>
      <c r="D29">
        <v>0.51500000000000001</v>
      </c>
      <c r="E29">
        <v>2.5000000000000001E-2</v>
      </c>
      <c r="F29">
        <v>0.1</v>
      </c>
      <c r="G29">
        <v>0.09</v>
      </c>
      <c r="H29">
        <v>3.0000000000000001E-3</v>
      </c>
    </row>
    <row r="30" spans="1:9" x14ac:dyDescent="0.25">
      <c r="B30" t="s">
        <v>47</v>
      </c>
      <c r="C30">
        <v>0.12</v>
      </c>
      <c r="D30">
        <v>1.07</v>
      </c>
      <c r="E30">
        <v>1.2999999999999999E-2</v>
      </c>
      <c r="F30">
        <v>1.2999999999999999E-2</v>
      </c>
      <c r="G30">
        <v>0.21</v>
      </c>
      <c r="H30">
        <v>8.4000000000000005E-2</v>
      </c>
    </row>
    <row r="31" spans="1:9" x14ac:dyDescent="0.25">
      <c r="B31" t="s">
        <v>48</v>
      </c>
      <c r="C31">
        <v>0.16</v>
      </c>
      <c r="D31">
        <v>1.17</v>
      </c>
      <c r="E31">
        <v>8.9999999999999993E-3</v>
      </c>
      <c r="F31">
        <v>1.2999999999999999E-2</v>
      </c>
      <c r="G31">
        <v>0.21</v>
      </c>
      <c r="H31">
        <v>5.2999999999999999E-2</v>
      </c>
      <c r="I31">
        <v>1.7000000000000001E-2</v>
      </c>
    </row>
    <row r="32" spans="1:9" x14ac:dyDescent="0.25">
      <c r="B32" t="s">
        <v>49</v>
      </c>
      <c r="C32">
        <v>0.17</v>
      </c>
      <c r="D32">
        <v>1.27</v>
      </c>
      <c r="E32">
        <v>6.0000000000000001E-3</v>
      </c>
      <c r="F32">
        <v>1.2999999999999999E-2</v>
      </c>
      <c r="G32">
        <v>0.21</v>
      </c>
      <c r="H32">
        <v>3.9E-2</v>
      </c>
      <c r="I32">
        <v>0.02</v>
      </c>
    </row>
    <row r="33" spans="1:9" x14ac:dyDescent="0.25">
      <c r="A33" t="s">
        <v>59</v>
      </c>
      <c r="B33" t="s">
        <v>53</v>
      </c>
      <c r="C33">
        <v>0.06</v>
      </c>
      <c r="D33">
        <v>0.48</v>
      </c>
      <c r="E33">
        <v>1.4E-2</v>
      </c>
      <c r="F33">
        <v>1.0999999999999999E-2</v>
      </c>
      <c r="G33">
        <v>0.08</v>
      </c>
      <c r="H33">
        <v>0.02</v>
      </c>
    </row>
    <row r="34" spans="1:9" x14ac:dyDescent="0.25">
      <c r="B34" t="s">
        <v>47</v>
      </c>
      <c r="C34">
        <v>0.1</v>
      </c>
      <c r="D34">
        <v>1.0900000000000001</v>
      </c>
      <c r="E34">
        <v>1.2999999999999999E-2</v>
      </c>
      <c r="F34">
        <v>1.4999999999999999E-2</v>
      </c>
      <c r="G34">
        <v>0.16</v>
      </c>
      <c r="H34">
        <v>5.8000000000000003E-2</v>
      </c>
    </row>
    <row r="35" spans="1:9" x14ac:dyDescent="0.25">
      <c r="B35" t="s">
        <v>48</v>
      </c>
      <c r="C35">
        <v>0.157</v>
      </c>
      <c r="D35">
        <v>1.3</v>
      </c>
      <c r="E35">
        <v>1.2E-2</v>
      </c>
      <c r="F35">
        <v>1.6E-2</v>
      </c>
      <c r="G35">
        <v>0.14000000000000001</v>
      </c>
      <c r="H35">
        <v>5.2999999999999999E-2</v>
      </c>
      <c r="I35">
        <v>1.6E-2</v>
      </c>
    </row>
    <row r="36" spans="1:9" x14ac:dyDescent="0.25">
      <c r="B36" t="s">
        <v>49</v>
      </c>
      <c r="C36">
        <v>0.16</v>
      </c>
      <c r="D36">
        <v>1.3</v>
      </c>
      <c r="E36">
        <v>8.9999999999999993E-3</v>
      </c>
      <c r="F36">
        <v>1.6E-2</v>
      </c>
      <c r="G36">
        <v>0.13</v>
      </c>
      <c r="H36">
        <v>4.3999999999999997E-2</v>
      </c>
      <c r="I36">
        <v>1.7999999999999999E-2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435-6A0D-4A43-A06D-D3A7FFB53F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efficiency </vt:lpstr>
      <vt:lpstr>Sheet3</vt:lpstr>
      <vt:lpstr>INPUT</vt:lpstr>
      <vt:lpstr>OUTPUT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pranesh</dc:creator>
  <cp:lastModifiedBy>Anurag Sarkar</cp:lastModifiedBy>
  <dcterms:created xsi:type="dcterms:W3CDTF">2024-07-22T18:48:17Z</dcterms:created>
  <dcterms:modified xsi:type="dcterms:W3CDTF">2024-07-23T01:49:02Z</dcterms:modified>
</cp:coreProperties>
</file>