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Objects="none"/>
  <mc:AlternateContent xmlns:mc="http://schemas.openxmlformats.org/markup-compatibility/2006">
    <mc:Choice Requires="x15">
      <x15ac:absPath xmlns:x15ac="http://schemas.microsoft.com/office/spreadsheetml/2010/11/ac" url="C:\Users\pelavara.ORADEV\Documents\Personal\ML\EIP3\Phase1\Week4\Assignment 4\"/>
    </mc:Choice>
  </mc:AlternateContent>
  <xr:revisionPtr revIDLastSave="0" documentId="13_ncr:1_{DCBE7169-A3DE-4F1B-A329-D8B534E3D2A1}" xr6:coauthVersionLast="36" xr6:coauthVersionMax="36" xr10:uidLastSave="{00000000-0000-0000-0000-000000000000}"/>
  <bookViews>
    <workbookView xWindow="0" yWindow="0" windowWidth="25200" windowHeight="11985" xr2:uid="{00000000-000D-0000-FFFF-FFFF00000000}"/>
  </bookViews>
  <sheets>
    <sheet name="Proposed Model V4" sheetId="6" r:id="rId1"/>
    <sheet name="Proposed Model V3" sheetId="5" state="hidden" r:id="rId2"/>
    <sheet name="Proposed Model V2" sheetId="4" state="hidden" r:id="rId3"/>
    <sheet name="Proposed Model" sheetId="3" state="hidden" r:id="rId4"/>
    <sheet name="Ideal Model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6" l="1"/>
  <c r="E27" i="6"/>
  <c r="E21" i="6"/>
  <c r="E15" i="6"/>
  <c r="J17" i="6" s="1"/>
  <c r="J11" i="6"/>
  <c r="E9" i="6"/>
  <c r="E11" i="6" s="1"/>
  <c r="J12" i="6" s="1"/>
  <c r="J7" i="6"/>
  <c r="G7" i="6"/>
  <c r="G9" i="6" s="1"/>
  <c r="G11" i="6" s="1"/>
  <c r="J6" i="6"/>
  <c r="I6" i="6"/>
  <c r="I7" i="6" s="1"/>
  <c r="I9" i="6" s="1"/>
  <c r="I11" i="6" s="1"/>
  <c r="I12" i="6" s="1"/>
  <c r="I13" i="6" s="1"/>
  <c r="I15" i="6" s="1"/>
  <c r="H6" i="6"/>
  <c r="H7" i="6" s="1"/>
  <c r="H9" i="6" s="1"/>
  <c r="H11" i="6" s="1"/>
  <c r="H12" i="6" s="1"/>
  <c r="H13" i="6" s="1"/>
  <c r="G6" i="6"/>
  <c r="J5" i="6"/>
  <c r="G5" i="6"/>
  <c r="E5" i="6"/>
  <c r="E6" i="6" s="1"/>
  <c r="E7" i="6" s="1"/>
  <c r="J9" i="6" s="1"/>
  <c r="E5" i="5"/>
  <c r="E6" i="5" s="1"/>
  <c r="E7" i="5" s="1"/>
  <c r="E8" i="5" s="1"/>
  <c r="I12" i="5"/>
  <c r="I6" i="5"/>
  <c r="I7" i="5" s="1"/>
  <c r="I8" i="5" s="1"/>
  <c r="I10" i="5" s="1"/>
  <c r="D34" i="5"/>
  <c r="E31" i="5"/>
  <c r="E34" i="5" s="1"/>
  <c r="E24" i="5"/>
  <c r="J26" i="5" s="1"/>
  <c r="E17" i="5"/>
  <c r="J19" i="5" s="1"/>
  <c r="J12" i="5"/>
  <c r="J10" i="5"/>
  <c r="E10" i="5"/>
  <c r="E12" i="5" s="1"/>
  <c r="J8" i="5"/>
  <c r="G8" i="5"/>
  <c r="G10" i="5" s="1"/>
  <c r="G12" i="5" s="1"/>
  <c r="J7" i="5"/>
  <c r="G7" i="5"/>
  <c r="J6" i="5"/>
  <c r="H6" i="5"/>
  <c r="H7" i="5" s="1"/>
  <c r="H8" i="5" s="1"/>
  <c r="H10" i="5" s="1"/>
  <c r="H12" i="5" s="1"/>
  <c r="H13" i="5" s="1"/>
  <c r="H14" i="5" s="1"/>
  <c r="H15" i="5" s="1"/>
  <c r="H17" i="5" s="1"/>
  <c r="H19" i="5" s="1"/>
  <c r="H20" i="5" s="1"/>
  <c r="H21" i="5" s="1"/>
  <c r="H22" i="5" s="1"/>
  <c r="H24" i="5" s="1"/>
  <c r="H26" i="5" s="1"/>
  <c r="H27" i="5" s="1"/>
  <c r="H28" i="5" s="1"/>
  <c r="G6" i="5"/>
  <c r="J5" i="5"/>
  <c r="G5" i="5"/>
  <c r="M5" i="4"/>
  <c r="I19" i="4"/>
  <c r="I12" i="4"/>
  <c r="I6" i="4"/>
  <c r="E32" i="4"/>
  <c r="I35" i="4" s="1"/>
  <c r="E17" i="4"/>
  <c r="E19" i="4" s="1"/>
  <c r="E20" i="4" s="1"/>
  <c r="E24" i="4"/>
  <c r="I26" i="4" s="1"/>
  <c r="E10" i="4"/>
  <c r="E12" i="4" s="1"/>
  <c r="E6" i="4"/>
  <c r="E7" i="4"/>
  <c r="E8" i="4"/>
  <c r="E5" i="4"/>
  <c r="D35" i="4"/>
  <c r="I10" i="4"/>
  <c r="I8" i="4"/>
  <c r="G8" i="4"/>
  <c r="G10" i="4" s="1"/>
  <c r="G12" i="4" s="1"/>
  <c r="I7" i="4"/>
  <c r="G7" i="4"/>
  <c r="H6" i="4"/>
  <c r="H7" i="4" s="1"/>
  <c r="H8" i="4" s="1"/>
  <c r="H10" i="4" s="1"/>
  <c r="H12" i="4" s="1"/>
  <c r="H13" i="4" s="1"/>
  <c r="H14" i="4" s="1"/>
  <c r="H15" i="4" s="1"/>
  <c r="H17" i="4" s="1"/>
  <c r="H19" i="4" s="1"/>
  <c r="H20" i="4" s="1"/>
  <c r="H21" i="4" s="1"/>
  <c r="H22" i="4" s="1"/>
  <c r="H24" i="4" s="1"/>
  <c r="H26" i="4" s="1"/>
  <c r="G6" i="4"/>
  <c r="I5" i="4"/>
  <c r="G5" i="4"/>
  <c r="I5" i="3"/>
  <c r="I32" i="3"/>
  <c r="I24" i="3"/>
  <c r="I30" i="3"/>
  <c r="I37" i="3"/>
  <c r="I10" i="3"/>
  <c r="I17" i="3"/>
  <c r="I29" i="3"/>
  <c r="I39" i="3"/>
  <c r="D35" i="3"/>
  <c r="I35" i="3" s="1"/>
  <c r="I28" i="3"/>
  <c r="I27" i="3"/>
  <c r="I26" i="3"/>
  <c r="I22" i="3"/>
  <c r="I21" i="3"/>
  <c r="I20" i="3"/>
  <c r="I19" i="3"/>
  <c r="I15" i="3"/>
  <c r="I14" i="3"/>
  <c r="I13" i="3"/>
  <c r="I12" i="3"/>
  <c r="I8" i="3"/>
  <c r="I7" i="3"/>
  <c r="I6" i="3"/>
  <c r="G13" i="3"/>
  <c r="G14" i="3" s="1"/>
  <c r="G15" i="3" s="1"/>
  <c r="G17" i="3" s="1"/>
  <c r="F8" i="3"/>
  <c r="F10" i="3" s="1"/>
  <c r="F12" i="3" s="1"/>
  <c r="F7" i="3"/>
  <c r="G6" i="3"/>
  <c r="G7" i="3" s="1"/>
  <c r="G8" i="3" s="1"/>
  <c r="G10" i="3" s="1"/>
  <c r="F6" i="3"/>
  <c r="F5" i="3"/>
  <c r="I44" i="1"/>
  <c r="I43" i="1"/>
  <c r="I42" i="1"/>
  <c r="I41" i="1"/>
  <c r="I40" i="1"/>
  <c r="I35" i="1"/>
  <c r="I34" i="1"/>
  <c r="I33" i="1"/>
  <c r="I32" i="1"/>
  <c r="I31" i="1"/>
  <c r="I28" i="1"/>
  <c r="I11" i="1"/>
  <c r="I26" i="1"/>
  <c r="I23" i="1"/>
  <c r="I22" i="1"/>
  <c r="I25" i="1"/>
  <c r="I24" i="1"/>
  <c r="I13" i="1"/>
  <c r="I17" i="1"/>
  <c r="I16" i="1"/>
  <c r="I15" i="1"/>
  <c r="I14" i="1"/>
  <c r="I9" i="1"/>
  <c r="I8" i="1"/>
  <c r="I7" i="1"/>
  <c r="I6" i="1"/>
  <c r="I5" i="1"/>
  <c r="I46" i="1" s="1"/>
  <c r="F40" i="1"/>
  <c r="D44" i="1"/>
  <c r="F6" i="1"/>
  <c r="F7" i="1"/>
  <c r="F8" i="1"/>
  <c r="F9" i="1"/>
  <c r="F13" i="1" s="1"/>
  <c r="F5" i="1"/>
  <c r="G14" i="1"/>
  <c r="G15" i="1" s="1"/>
  <c r="G6" i="1"/>
  <c r="G7" i="1" s="1"/>
  <c r="G8" i="1" s="1"/>
  <c r="E35" i="4" l="1"/>
  <c r="I36" i="4" s="1"/>
  <c r="H15" i="6"/>
  <c r="H17" i="6" s="1"/>
  <c r="H18" i="6" s="1"/>
  <c r="H19" i="6" s="1"/>
  <c r="I17" i="6"/>
  <c r="I18" i="6" s="1"/>
  <c r="I19" i="6" s="1"/>
  <c r="J30" i="6"/>
  <c r="E17" i="6"/>
  <c r="E18" i="6" s="1"/>
  <c r="E12" i="6"/>
  <c r="E13" i="6" s="1"/>
  <c r="J15" i="6" s="1"/>
  <c r="G13" i="6"/>
  <c r="G15" i="6" s="1"/>
  <c r="G17" i="6" s="1"/>
  <c r="G12" i="6"/>
  <c r="J18" i="6"/>
  <c r="J23" i="6"/>
  <c r="E23" i="6"/>
  <c r="E30" i="6"/>
  <c r="I13" i="5"/>
  <c r="I14" i="5" s="1"/>
  <c r="I15" i="5" s="1"/>
  <c r="I17" i="5" s="1"/>
  <c r="H29" i="5"/>
  <c r="H31" i="5" s="1"/>
  <c r="J34" i="5"/>
  <c r="E26" i="5"/>
  <c r="I21" i="4"/>
  <c r="E21" i="4"/>
  <c r="E13" i="4"/>
  <c r="I13" i="4"/>
  <c r="E36" i="4"/>
  <c r="E26" i="4"/>
  <c r="I20" i="4"/>
  <c r="G13" i="5"/>
  <c r="G15" i="5"/>
  <c r="G17" i="5" s="1"/>
  <c r="G19" i="5" s="1"/>
  <c r="G14" i="5"/>
  <c r="J13" i="5"/>
  <c r="E13" i="5"/>
  <c r="E19" i="5"/>
  <c r="H27" i="4"/>
  <c r="H28" i="4" s="1"/>
  <c r="H29" i="4" s="1"/>
  <c r="H30" i="4" s="1"/>
  <c r="H32" i="4" s="1"/>
  <c r="H33" i="4" s="1"/>
  <c r="H35" i="4" s="1"/>
  <c r="H36" i="4" s="1"/>
  <c r="H37" i="4" s="1"/>
  <c r="H39" i="4" s="1"/>
  <c r="G13" i="4"/>
  <c r="G14" i="4"/>
  <c r="G15" i="4"/>
  <c r="G17" i="4" s="1"/>
  <c r="G19" i="4" s="1"/>
  <c r="I36" i="3"/>
  <c r="I41" i="3" s="1"/>
  <c r="G19" i="3"/>
  <c r="G20" i="3" s="1"/>
  <c r="G21" i="3" s="1"/>
  <c r="G22" i="3" s="1"/>
  <c r="G24" i="3" s="1"/>
  <c r="F15" i="3"/>
  <c r="F17" i="3" s="1"/>
  <c r="F19" i="3" s="1"/>
  <c r="F14" i="3"/>
  <c r="F13" i="3"/>
  <c r="F11" i="1"/>
  <c r="G9" i="1"/>
  <c r="G11" i="1" s="1"/>
  <c r="G16" i="1"/>
  <c r="G17" i="1" s="1"/>
  <c r="F17" i="1"/>
  <c r="F19" i="1" s="1"/>
  <c r="F20" i="1" s="1"/>
  <c r="F15" i="1"/>
  <c r="F16" i="1"/>
  <c r="F14" i="1"/>
  <c r="I19" i="5" l="1"/>
  <c r="I20" i="5" s="1"/>
  <c r="I21" i="5" s="1"/>
  <c r="I22" i="5" s="1"/>
  <c r="I24" i="5" s="1"/>
  <c r="I21" i="6"/>
  <c r="I23" i="6" s="1"/>
  <c r="I24" i="6" s="1"/>
  <c r="I25" i="6" s="1"/>
  <c r="H21" i="6"/>
  <c r="H23" i="6" s="1"/>
  <c r="H24" i="6" s="1"/>
  <c r="H25" i="6" s="1"/>
  <c r="J13" i="6"/>
  <c r="J24" i="6"/>
  <c r="E24" i="6"/>
  <c r="J31" i="6"/>
  <c r="E31" i="6"/>
  <c r="J33" i="6" s="1"/>
  <c r="J19" i="6"/>
  <c r="E19" i="6"/>
  <c r="J21" i="6" s="1"/>
  <c r="G19" i="6"/>
  <c r="G21" i="6" s="1"/>
  <c r="G23" i="6" s="1"/>
  <c r="G18" i="6"/>
  <c r="H32" i="5"/>
  <c r="H34" i="5" s="1"/>
  <c r="H35" i="5" s="1"/>
  <c r="H38" i="5" s="1"/>
  <c r="J27" i="5"/>
  <c r="E27" i="5"/>
  <c r="I14" i="4"/>
  <c r="E14" i="4"/>
  <c r="I27" i="4"/>
  <c r="E27" i="4"/>
  <c r="E22" i="4"/>
  <c r="I24" i="4" s="1"/>
  <c r="I22" i="4"/>
  <c r="I37" i="4"/>
  <c r="E37" i="4"/>
  <c r="I39" i="4" s="1"/>
  <c r="G22" i="5"/>
  <c r="G24" i="5" s="1"/>
  <c r="G26" i="5" s="1"/>
  <c r="G20" i="5"/>
  <c r="G21" i="5"/>
  <c r="J14" i="5"/>
  <c r="E14" i="5"/>
  <c r="J35" i="5"/>
  <c r="E35" i="5"/>
  <c r="J38" i="5" s="1"/>
  <c r="J20" i="5"/>
  <c r="E20" i="5"/>
  <c r="G22" i="4"/>
  <c r="G24" i="4" s="1"/>
  <c r="G26" i="4" s="1"/>
  <c r="G20" i="4"/>
  <c r="G21" i="4"/>
  <c r="G26" i="3"/>
  <c r="G27" i="3" s="1"/>
  <c r="G28" i="3" s="1"/>
  <c r="F21" i="3"/>
  <c r="F22" i="3"/>
  <c r="F24" i="3" s="1"/>
  <c r="F26" i="3" s="1"/>
  <c r="F30" i="3" s="1"/>
  <c r="F20" i="3"/>
  <c r="F22" i="1"/>
  <c r="F25" i="1" s="1"/>
  <c r="F31" i="1" s="1"/>
  <c r="G19" i="1"/>
  <c r="G20" i="1" s="1"/>
  <c r="G22" i="1" s="1"/>
  <c r="G23" i="1" s="1"/>
  <c r="G24" i="1" s="1"/>
  <c r="G25" i="1" s="1"/>
  <c r="G26" i="1" s="1"/>
  <c r="F24" i="1"/>
  <c r="F26" i="1"/>
  <c r="F28" i="1" s="1"/>
  <c r="F29" i="1" s="1"/>
  <c r="F23" i="1"/>
  <c r="I26" i="5" l="1"/>
  <c r="I27" i="5" s="1"/>
  <c r="I28" i="5" s="1"/>
  <c r="I29" i="5" s="1"/>
  <c r="I31" i="5" s="1"/>
  <c r="I32" i="5" s="1"/>
  <c r="I34" i="5" s="1"/>
  <c r="I35" i="5" s="1"/>
  <c r="I38" i="5" s="1"/>
  <c r="H27" i="6"/>
  <c r="H28" i="6" s="1"/>
  <c r="H30" i="6" s="1"/>
  <c r="H31" i="6" s="1"/>
  <c r="H33" i="6" s="1"/>
  <c r="I27" i="6"/>
  <c r="I28" i="6" s="1"/>
  <c r="I30" i="6" s="1"/>
  <c r="I31" i="6" s="1"/>
  <c r="I33" i="6" s="1"/>
  <c r="G24" i="6"/>
  <c r="G25" i="6"/>
  <c r="G27" i="6" s="1"/>
  <c r="G28" i="6" s="1"/>
  <c r="G30" i="6" s="1"/>
  <c r="G31" i="6" s="1"/>
  <c r="G33" i="6" s="1"/>
  <c r="J25" i="6"/>
  <c r="E25" i="6"/>
  <c r="J27" i="6" s="1"/>
  <c r="J28" i="5"/>
  <c r="E28" i="5"/>
  <c r="I28" i="4"/>
  <c r="E28" i="4"/>
  <c r="I15" i="4"/>
  <c r="E15" i="4"/>
  <c r="I17" i="4" s="1"/>
  <c r="E21" i="5"/>
  <c r="J21" i="5"/>
  <c r="G28" i="5"/>
  <c r="G31" i="5" s="1"/>
  <c r="G32" i="5" s="1"/>
  <c r="G34" i="5" s="1"/>
  <c r="G27" i="5"/>
  <c r="G29" i="5"/>
  <c r="E15" i="5"/>
  <c r="J17" i="5" s="1"/>
  <c r="J15" i="5"/>
  <c r="G29" i="4"/>
  <c r="G30" i="4"/>
  <c r="G27" i="4"/>
  <c r="G28" i="4"/>
  <c r="G32" i="4" s="1"/>
  <c r="G33" i="4" s="1"/>
  <c r="G35" i="4" s="1"/>
  <c r="F29" i="3"/>
  <c r="G29" i="3"/>
  <c r="F28" i="3"/>
  <c r="F32" i="3" s="1"/>
  <c r="F33" i="3" s="1"/>
  <c r="F35" i="3" s="1"/>
  <c r="F37" i="3" s="1"/>
  <c r="F27" i="3"/>
  <c r="G28" i="1"/>
  <c r="G29" i="1" s="1"/>
  <c r="G31" i="1" s="1"/>
  <c r="G32" i="1" s="1"/>
  <c r="G33" i="1" s="1"/>
  <c r="G34" i="1" s="1"/>
  <c r="G35" i="1" s="1"/>
  <c r="F35" i="1"/>
  <c r="F37" i="1" s="1"/>
  <c r="F34" i="1"/>
  <c r="F32" i="1"/>
  <c r="F33" i="1"/>
  <c r="G37" i="1" l="1"/>
  <c r="G38" i="1" s="1"/>
  <c r="G40" i="1" s="1"/>
  <c r="G41" i="1" s="1"/>
  <c r="G42" i="1" s="1"/>
  <c r="G43" i="1" s="1"/>
  <c r="G44" i="1" s="1"/>
  <c r="E29" i="5"/>
  <c r="J31" i="5" s="1"/>
  <c r="J29" i="5"/>
  <c r="I29" i="4"/>
  <c r="E29" i="4"/>
  <c r="G35" i="5"/>
  <c r="G38" i="5" s="1"/>
  <c r="J22" i="5"/>
  <c r="E22" i="5"/>
  <c r="J24" i="5" s="1"/>
  <c r="G37" i="4"/>
  <c r="G39" i="4" s="1"/>
  <c r="G36" i="4"/>
  <c r="G35" i="3"/>
  <c r="G36" i="3" s="1"/>
  <c r="G37" i="3" s="1"/>
  <c r="G39" i="3" s="1"/>
  <c r="G30" i="3"/>
  <c r="G32" i="3" s="1"/>
  <c r="G33" i="3" s="1"/>
  <c r="F36" i="3"/>
  <c r="F39" i="3"/>
  <c r="F42" i="1"/>
  <c r="F41" i="1"/>
  <c r="F43" i="1"/>
  <c r="F44" i="1"/>
  <c r="J35" i="6" l="1"/>
  <c r="J40" i="5"/>
  <c r="I30" i="4"/>
  <c r="E30" i="4"/>
  <c r="I32" i="4" s="1"/>
  <c r="I41" i="4" s="1"/>
</calcChain>
</file>

<file path=xl/sharedStrings.xml><?xml version="1.0" encoding="utf-8"?>
<sst xmlns="http://schemas.openxmlformats.org/spreadsheetml/2006/main" count="333" uniqueCount="26">
  <si>
    <t>Kernel Size</t>
  </si>
  <si>
    <t>Input Size</t>
  </si>
  <si>
    <t>3*3</t>
  </si>
  <si>
    <t>Output resolution</t>
  </si>
  <si>
    <t>Padding</t>
  </si>
  <si>
    <t xml:space="preserve"> Same</t>
  </si>
  <si>
    <t>RF</t>
  </si>
  <si>
    <t>No. of kernels</t>
  </si>
  <si>
    <t>maxpool</t>
  </si>
  <si>
    <t>-</t>
  </si>
  <si>
    <t>1*1</t>
  </si>
  <si>
    <t>Repetition</t>
  </si>
  <si>
    <t>Block</t>
  </si>
  <si>
    <t>Intersection/Bottleneck</t>
  </si>
  <si>
    <t>Parameters</t>
  </si>
  <si>
    <t>more number of channels neat the 32 and 64</t>
  </si>
  <si>
    <t>No. of channels</t>
  </si>
  <si>
    <t>No. of output channels after concatenate</t>
  </si>
  <si>
    <t>Using seperableconv2D</t>
  </si>
  <si>
    <t>with concatenate</t>
  </si>
  <si>
    <t>Using skip connection of 2 layers in each step</t>
  </si>
  <si>
    <t>New RF</t>
  </si>
  <si>
    <t>V19</t>
  </si>
  <si>
    <t>V16&amp;18</t>
  </si>
  <si>
    <t>Using of dense connections in V28</t>
  </si>
  <si>
    <t>Receptive Field 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</si>
</sst>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000000000000_);_(* \(#,##0.000000000000000\);_(* &quot;-&quot;??_);_(@_)"/>
    <numFmt numFmtId="166" formatCode="_(* #,##0.0000000000000000000000000_);_(* \(#,##0.0000000000000000000000000\);_(* &quot;-&quot;??_);_(@_)"/>
    <numFmt numFmtId="167" formatCode="0.0000000000000000000000000"/>
    <numFmt numFmtId="168" formatCode="0.000000000000000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4" fontId="0" fillId="0" borderId="0" xfId="1" applyNumberFormat="1" applyFont="1" applyFill="1"/>
    <xf numFmtId="164" fontId="0" fillId="0" borderId="0" xfId="0" applyNumberFormat="1"/>
    <xf numFmtId="0" fontId="0" fillId="0" borderId="0" xfId="0" applyAlignment="1">
      <alignment wrapText="1"/>
    </xf>
    <xf numFmtId="0" fontId="2" fillId="2" borderId="0" xfId="2" applyAlignment="1">
      <alignment wrapText="1"/>
    </xf>
    <xf numFmtId="164" fontId="0" fillId="0" borderId="0" xfId="1" applyNumberFormat="1" applyFont="1" applyAlignment="1">
      <alignment wrapText="1"/>
    </xf>
    <xf numFmtId="0" fontId="3" fillId="4" borderId="1" xfId="4" applyFont="1" applyBorder="1" applyAlignment="1">
      <alignment wrapText="1"/>
    </xf>
    <xf numFmtId="0" fontId="3" fillId="4" borderId="2" xfId="4" applyFont="1" applyBorder="1" applyAlignment="1">
      <alignment wrapText="1"/>
    </xf>
    <xf numFmtId="164" fontId="3" fillId="4" borderId="3" xfId="4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/>
    <xf numFmtId="164" fontId="0" fillId="0" borderId="5" xfId="1" applyNumberFormat="1" applyFont="1" applyBorder="1"/>
    <xf numFmtId="0" fontId="0" fillId="0" borderId="6" xfId="0" applyBorder="1" applyAlignment="1">
      <alignment wrapText="1"/>
    </xf>
    <xf numFmtId="0" fontId="0" fillId="0" borderId="7" xfId="0" applyBorder="1"/>
    <xf numFmtId="164" fontId="0" fillId="0" borderId="8" xfId="1" applyNumberFormat="1" applyFont="1" applyBorder="1"/>
    <xf numFmtId="0" fontId="1" fillId="5" borderId="4" xfId="5" applyBorder="1" applyAlignment="1">
      <alignment wrapText="1"/>
    </xf>
    <xf numFmtId="0" fontId="1" fillId="5" borderId="0" xfId="5" applyBorder="1"/>
    <xf numFmtId="164" fontId="1" fillId="5" borderId="5" xfId="5" applyNumberFormat="1" applyBorder="1"/>
    <xf numFmtId="0" fontId="1" fillId="5" borderId="0" xfId="5"/>
    <xf numFmtId="164" fontId="1" fillId="5" borderId="0" xfId="5" applyNumberFormat="1"/>
    <xf numFmtId="0" fontId="1" fillId="3" borderId="4" xfId="3" applyBorder="1" applyAlignment="1">
      <alignment wrapText="1"/>
    </xf>
    <xf numFmtId="0" fontId="1" fillId="3" borderId="0" xfId="3" applyBorder="1"/>
    <xf numFmtId="164" fontId="1" fillId="3" borderId="5" xfId="3" applyNumberFormat="1" applyBorder="1"/>
    <xf numFmtId="0" fontId="1" fillId="3" borderId="0" xfId="3"/>
  </cellXfs>
  <cellStyles count="6">
    <cellStyle name="20% - Accent5" xfId="5" builtinId="46"/>
    <cellStyle name="40% - Accent3" xfId="3" builtinId="39"/>
    <cellStyle name="Accent5" xfId="4" builtinId="45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selection activeCell="C34" sqref="C34"/>
    </sheetView>
  </sheetViews>
  <sheetFormatPr defaultRowHeight="15" x14ac:dyDescent="0.25"/>
  <cols>
    <col min="1" max="1" width="12.85546875" style="8" customWidth="1"/>
    <col min="2" max="2" width="16" customWidth="1"/>
    <col min="3" max="3" width="13" customWidth="1"/>
    <col min="4" max="4" width="13.42578125" customWidth="1"/>
    <col min="5" max="5" width="15" customWidth="1"/>
    <col min="6" max="6" width="8.28515625" customWidth="1"/>
    <col min="7" max="7" width="10.85546875" customWidth="1"/>
    <col min="8" max="8" width="10.7109375" customWidth="1"/>
    <col min="9" max="9" width="15.85546875" customWidth="1"/>
    <col min="10" max="10" width="12.5703125" style="1" bestFit="1" customWidth="1"/>
    <col min="14" max="14" width="22" bestFit="1" customWidth="1"/>
    <col min="17" max="17" width="29.7109375" bestFit="1" customWidth="1"/>
    <col min="18" max="18" width="19.28515625" bestFit="1" customWidth="1"/>
  </cols>
  <sheetData>
    <row r="1" spans="1:14" x14ac:dyDescent="0.25">
      <c r="G1" t="s">
        <v>1</v>
      </c>
      <c r="H1">
        <v>32</v>
      </c>
      <c r="I1" t="s">
        <v>16</v>
      </c>
      <c r="J1" s="1">
        <v>3</v>
      </c>
    </row>
    <row r="3" spans="1:14" ht="15.75" thickBot="1" x14ac:dyDescent="0.3"/>
    <row r="4" spans="1:14" s="8" customFormat="1" ht="45" x14ac:dyDescent="0.25">
      <c r="A4" s="11" t="s">
        <v>12</v>
      </c>
      <c r="B4" s="12" t="s">
        <v>11</v>
      </c>
      <c r="C4" s="12" t="s">
        <v>0</v>
      </c>
      <c r="D4" s="12" t="s">
        <v>7</v>
      </c>
      <c r="E4" s="12" t="s">
        <v>17</v>
      </c>
      <c r="F4" s="12" t="s">
        <v>4</v>
      </c>
      <c r="G4" s="12" t="s">
        <v>3</v>
      </c>
      <c r="H4" s="12" t="s">
        <v>25</v>
      </c>
      <c r="I4" s="12" t="s">
        <v>21</v>
      </c>
      <c r="J4" s="13" t="s">
        <v>14</v>
      </c>
    </row>
    <row r="5" spans="1:14" s="23" customFormat="1" x14ac:dyDescent="0.25">
      <c r="A5" s="20">
        <v>1</v>
      </c>
      <c r="B5" s="21">
        <v>1</v>
      </c>
      <c r="C5" s="21" t="s">
        <v>2</v>
      </c>
      <c r="D5" s="21">
        <v>32</v>
      </c>
      <c r="E5" s="21">
        <f>D5</f>
        <v>32</v>
      </c>
      <c r="F5" s="21" t="s">
        <v>5</v>
      </c>
      <c r="G5" s="21">
        <f>$H$1</f>
        <v>32</v>
      </c>
      <c r="H5" s="21">
        <v>3</v>
      </c>
      <c r="I5" s="21">
        <v>3</v>
      </c>
      <c r="J5" s="22">
        <f>3*3*J1*D5+D5</f>
        <v>896</v>
      </c>
      <c r="N5" s="24"/>
    </row>
    <row r="6" spans="1:14" s="23" customFormat="1" x14ac:dyDescent="0.25">
      <c r="A6" s="20">
        <v>1</v>
      </c>
      <c r="B6" s="21">
        <v>2</v>
      </c>
      <c r="C6" s="21" t="s">
        <v>2</v>
      </c>
      <c r="D6" s="21">
        <v>64</v>
      </c>
      <c r="E6" s="21">
        <f>E5+D6</f>
        <v>96</v>
      </c>
      <c r="F6" s="21" t="s">
        <v>5</v>
      </c>
      <c r="G6" s="21">
        <f t="shared" ref="G6:G7" si="0">$H$1</f>
        <v>32</v>
      </c>
      <c r="H6" s="21">
        <f>H5+2</f>
        <v>5</v>
      </c>
      <c r="I6" s="21">
        <f>I5+4</f>
        <v>7</v>
      </c>
      <c r="J6" s="22">
        <f>3*3*D5*D6+D6</f>
        <v>18496</v>
      </c>
    </row>
    <row r="7" spans="1:14" s="23" customFormat="1" x14ac:dyDescent="0.25">
      <c r="A7" s="20">
        <v>1</v>
      </c>
      <c r="B7" s="21">
        <v>3</v>
      </c>
      <c r="C7" s="21" t="s">
        <v>2</v>
      </c>
      <c r="D7" s="21">
        <v>128</v>
      </c>
      <c r="E7" s="21">
        <f>E6+D7</f>
        <v>224</v>
      </c>
      <c r="F7" s="21" t="s">
        <v>5</v>
      </c>
      <c r="G7" s="21">
        <f t="shared" si="0"/>
        <v>32</v>
      </c>
      <c r="H7" s="21">
        <f t="shared" ref="H7" si="1">H6+2</f>
        <v>7</v>
      </c>
      <c r="I7" s="21">
        <f>I6+4</f>
        <v>11</v>
      </c>
      <c r="J7" s="22">
        <f>3*3*D6*D7+D7</f>
        <v>73856</v>
      </c>
      <c r="L7" s="23">
        <v>3</v>
      </c>
    </row>
    <row r="8" spans="1:14" x14ac:dyDescent="0.25">
      <c r="A8" s="14"/>
      <c r="B8" s="15"/>
      <c r="C8" s="15"/>
      <c r="D8" s="15"/>
      <c r="E8" s="15"/>
      <c r="F8" s="15"/>
      <c r="G8" s="15"/>
      <c r="H8" s="15"/>
      <c r="I8" s="15"/>
      <c r="J8" s="16"/>
    </row>
    <row r="9" spans="1:14" s="28" customFormat="1" ht="30" x14ac:dyDescent="0.25">
      <c r="A9" s="25" t="s">
        <v>13</v>
      </c>
      <c r="B9" s="26"/>
      <c r="C9" s="26" t="s">
        <v>10</v>
      </c>
      <c r="D9" s="26">
        <v>64</v>
      </c>
      <c r="E9" s="26">
        <f t="shared" ref="E9" si="2">D9</f>
        <v>64</v>
      </c>
      <c r="F9" s="26" t="s">
        <v>9</v>
      </c>
      <c r="G9" s="26">
        <f>G7</f>
        <v>32</v>
      </c>
      <c r="H9" s="26">
        <f>H7</f>
        <v>7</v>
      </c>
      <c r="I9" s="26">
        <f>I7</f>
        <v>11</v>
      </c>
      <c r="J9" s="27">
        <f>1*1*(E7)*D9+D9</f>
        <v>14400</v>
      </c>
    </row>
    <row r="10" spans="1:14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6"/>
    </row>
    <row r="11" spans="1:14" s="23" customFormat="1" x14ac:dyDescent="0.25">
      <c r="A11" s="20">
        <v>2</v>
      </c>
      <c r="B11" s="21">
        <v>1</v>
      </c>
      <c r="C11" s="21" t="s">
        <v>2</v>
      </c>
      <c r="D11" s="21">
        <v>64</v>
      </c>
      <c r="E11" s="21">
        <f>E9+D11</f>
        <v>128</v>
      </c>
      <c r="F11" s="21" t="s">
        <v>5</v>
      </c>
      <c r="G11" s="21">
        <f>G9</f>
        <v>32</v>
      </c>
      <c r="H11" s="21">
        <f>H9+2</f>
        <v>9</v>
      </c>
      <c r="I11" s="21">
        <f>I9+4</f>
        <v>15</v>
      </c>
      <c r="J11" s="22">
        <f>3*3*D9*D11+D11</f>
        <v>36928</v>
      </c>
    </row>
    <row r="12" spans="1:14" s="23" customFormat="1" x14ac:dyDescent="0.25">
      <c r="A12" s="20">
        <v>2</v>
      </c>
      <c r="B12" s="21">
        <v>2</v>
      </c>
      <c r="C12" s="21" t="s">
        <v>2</v>
      </c>
      <c r="D12" s="21">
        <v>128</v>
      </c>
      <c r="E12" s="21">
        <f>E11+D12</f>
        <v>256</v>
      </c>
      <c r="F12" s="21" t="s">
        <v>5</v>
      </c>
      <c r="G12" s="21">
        <f>$G$11</f>
        <v>32</v>
      </c>
      <c r="H12" s="21">
        <f t="shared" ref="H12" si="3">H11+2</f>
        <v>11</v>
      </c>
      <c r="I12" s="21">
        <f>I11+4</f>
        <v>19</v>
      </c>
      <c r="J12" s="22">
        <f>3*3*(E11)*D12+D12</f>
        <v>147584</v>
      </c>
    </row>
    <row r="13" spans="1:14" s="23" customFormat="1" x14ac:dyDescent="0.25">
      <c r="A13" s="20">
        <v>2</v>
      </c>
      <c r="B13" s="21">
        <v>3</v>
      </c>
      <c r="C13" s="21" t="s">
        <v>2</v>
      </c>
      <c r="D13" s="21">
        <v>256</v>
      </c>
      <c r="E13" s="21">
        <f>E12+D13</f>
        <v>512</v>
      </c>
      <c r="F13" s="21" t="s">
        <v>5</v>
      </c>
      <c r="G13" s="21">
        <f>$G$11</f>
        <v>32</v>
      </c>
      <c r="H13" s="21">
        <f>H12+2</f>
        <v>13</v>
      </c>
      <c r="I13" s="21">
        <f>I12+4</f>
        <v>23</v>
      </c>
      <c r="J13" s="22">
        <f>3*3*(E12)*D13+D13</f>
        <v>590080</v>
      </c>
      <c r="L13" s="23">
        <v>3</v>
      </c>
    </row>
    <row r="14" spans="1:14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spans="1:14" s="28" customFormat="1" ht="30" x14ac:dyDescent="0.25">
      <c r="A15" s="25" t="s">
        <v>13</v>
      </c>
      <c r="B15" s="26"/>
      <c r="C15" s="26" t="s">
        <v>10</v>
      </c>
      <c r="D15" s="26">
        <v>128</v>
      </c>
      <c r="E15" s="26">
        <f>D15</f>
        <v>128</v>
      </c>
      <c r="F15" s="26" t="s">
        <v>9</v>
      </c>
      <c r="G15" s="26">
        <f>G13</f>
        <v>32</v>
      </c>
      <c r="H15" s="26">
        <f>H13</f>
        <v>13</v>
      </c>
      <c r="I15" s="26">
        <f>I13</f>
        <v>23</v>
      </c>
      <c r="J15" s="27">
        <f>1*1*(E13)*D15+D15</f>
        <v>65664</v>
      </c>
    </row>
    <row r="16" spans="1:14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6"/>
    </row>
    <row r="17" spans="1:18" s="23" customFormat="1" x14ac:dyDescent="0.25">
      <c r="A17" s="20">
        <v>3</v>
      </c>
      <c r="B17" s="21">
        <v>1</v>
      </c>
      <c r="C17" s="21" t="s">
        <v>2</v>
      </c>
      <c r="D17" s="21">
        <v>128</v>
      </c>
      <c r="E17" s="21">
        <f>E15+D17</f>
        <v>256</v>
      </c>
      <c r="F17" s="21" t="s">
        <v>5</v>
      </c>
      <c r="G17" s="21">
        <f>G15</f>
        <v>32</v>
      </c>
      <c r="H17" s="21">
        <f>H15+2</f>
        <v>15</v>
      </c>
      <c r="I17" s="21">
        <f>I15+4</f>
        <v>27</v>
      </c>
      <c r="J17" s="22">
        <f>3*3*(E15)*D17+D17</f>
        <v>147584</v>
      </c>
    </row>
    <row r="18" spans="1:18" s="23" customFormat="1" x14ac:dyDescent="0.25">
      <c r="A18" s="20">
        <v>3</v>
      </c>
      <c r="B18" s="21">
        <v>2</v>
      </c>
      <c r="C18" s="21" t="s">
        <v>2</v>
      </c>
      <c r="D18" s="21">
        <v>256</v>
      </c>
      <c r="E18" s="21">
        <f>E17+D18</f>
        <v>512</v>
      </c>
      <c r="F18" s="21" t="s">
        <v>5</v>
      </c>
      <c r="G18" s="21">
        <f>$G$17</f>
        <v>32</v>
      </c>
      <c r="H18" s="21">
        <f>H17+2</f>
        <v>17</v>
      </c>
      <c r="I18" s="21">
        <f>I17+4</f>
        <v>31</v>
      </c>
      <c r="J18" s="22">
        <f>3*3*(E17)*D18+D18</f>
        <v>590080</v>
      </c>
    </row>
    <row r="19" spans="1:18" s="23" customFormat="1" x14ac:dyDescent="0.25">
      <c r="A19" s="20">
        <v>3</v>
      </c>
      <c r="B19" s="21">
        <v>3</v>
      </c>
      <c r="C19" s="21" t="s">
        <v>2</v>
      </c>
      <c r="D19" s="21">
        <v>512</v>
      </c>
      <c r="E19" s="21">
        <f>E18+D19</f>
        <v>1024</v>
      </c>
      <c r="F19" s="21" t="s">
        <v>5</v>
      </c>
      <c r="G19" s="21">
        <f>$G$17</f>
        <v>32</v>
      </c>
      <c r="H19" s="21">
        <f t="shared" ref="H19" si="4">H18+2</f>
        <v>19</v>
      </c>
      <c r="I19" s="21">
        <f>I18+4</f>
        <v>35</v>
      </c>
      <c r="J19" s="22">
        <f>3*3*(E18)*D19+D19</f>
        <v>2359808</v>
      </c>
      <c r="L19" s="23">
        <v>3</v>
      </c>
    </row>
    <row r="20" spans="1:18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6"/>
    </row>
    <row r="21" spans="1:18" s="28" customFormat="1" ht="30" x14ac:dyDescent="0.25">
      <c r="A21" s="25" t="s">
        <v>13</v>
      </c>
      <c r="B21" s="26"/>
      <c r="C21" s="26" t="s">
        <v>10</v>
      </c>
      <c r="D21" s="26">
        <v>256</v>
      </c>
      <c r="E21" s="26">
        <f>D21</f>
        <v>256</v>
      </c>
      <c r="F21" s="26"/>
      <c r="G21" s="26">
        <f>G19</f>
        <v>32</v>
      </c>
      <c r="H21" s="26">
        <f>H19</f>
        <v>19</v>
      </c>
      <c r="I21" s="26">
        <f>I19</f>
        <v>35</v>
      </c>
      <c r="J21" s="27">
        <f>1*1*(E19)*D21+D21</f>
        <v>262400</v>
      </c>
    </row>
    <row r="22" spans="1:18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6"/>
      <c r="Q22" s="2"/>
      <c r="R22" s="4"/>
    </row>
    <row r="23" spans="1:18" s="23" customFormat="1" x14ac:dyDescent="0.25">
      <c r="A23" s="20">
        <v>4</v>
      </c>
      <c r="B23" s="21">
        <v>1</v>
      </c>
      <c r="C23" s="21" t="s">
        <v>2</v>
      </c>
      <c r="D23" s="21">
        <v>256</v>
      </c>
      <c r="E23" s="21">
        <f>E21+D23</f>
        <v>512</v>
      </c>
      <c r="F23" s="21" t="s">
        <v>5</v>
      </c>
      <c r="G23" s="21">
        <f>G21</f>
        <v>32</v>
      </c>
      <c r="H23" s="21">
        <f>H21+2</f>
        <v>21</v>
      </c>
      <c r="I23" s="21">
        <f>I21+4</f>
        <v>39</v>
      </c>
      <c r="J23" s="22">
        <f>3*3*(E21)*D23+D23</f>
        <v>590080</v>
      </c>
    </row>
    <row r="24" spans="1:18" s="23" customFormat="1" x14ac:dyDescent="0.25">
      <c r="A24" s="20">
        <v>4</v>
      </c>
      <c r="B24" s="21">
        <v>2</v>
      </c>
      <c r="C24" s="21" t="s">
        <v>2</v>
      </c>
      <c r="D24" s="21">
        <v>512</v>
      </c>
      <c r="E24" s="21">
        <f>E23+D24</f>
        <v>1024</v>
      </c>
      <c r="F24" s="21" t="s">
        <v>5</v>
      </c>
      <c r="G24" s="21">
        <f>$G$23</f>
        <v>32</v>
      </c>
      <c r="H24" s="21">
        <f t="shared" ref="H24:H25" si="5">H23+2</f>
        <v>23</v>
      </c>
      <c r="I24" s="21">
        <f>I23+4</f>
        <v>43</v>
      </c>
      <c r="J24" s="22">
        <f>3*3*(E23)*D24+D24</f>
        <v>2359808</v>
      </c>
      <c r="L24" s="23">
        <v>3</v>
      </c>
    </row>
    <row r="25" spans="1:18" s="23" customFormat="1" x14ac:dyDescent="0.25">
      <c r="A25" s="20">
        <v>4</v>
      </c>
      <c r="B25" s="21">
        <v>3</v>
      </c>
      <c r="C25" s="21" t="s">
        <v>2</v>
      </c>
      <c r="D25" s="21">
        <v>512</v>
      </c>
      <c r="E25" s="21">
        <f>E24+D25</f>
        <v>1536</v>
      </c>
      <c r="F25" s="21" t="s">
        <v>5</v>
      </c>
      <c r="G25" s="21">
        <f>$G$23</f>
        <v>32</v>
      </c>
      <c r="H25" s="21">
        <f t="shared" si="5"/>
        <v>25</v>
      </c>
      <c r="I25" s="21">
        <f>I24+4</f>
        <v>47</v>
      </c>
      <c r="J25" s="22">
        <f>3*3*(E24)*D25+D25</f>
        <v>4719104</v>
      </c>
    </row>
    <row r="26" spans="1:18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6"/>
    </row>
    <row r="27" spans="1:18" s="28" customFormat="1" ht="30" x14ac:dyDescent="0.25">
      <c r="A27" s="25" t="s">
        <v>13</v>
      </c>
      <c r="B27" s="26"/>
      <c r="C27" s="26" t="s">
        <v>10</v>
      </c>
      <c r="D27" s="26">
        <v>256</v>
      </c>
      <c r="E27" s="26">
        <f>D27</f>
        <v>256</v>
      </c>
      <c r="F27" s="26"/>
      <c r="G27" s="26">
        <f>G25</f>
        <v>32</v>
      </c>
      <c r="H27" s="26">
        <f>H25</f>
        <v>25</v>
      </c>
      <c r="I27" s="26">
        <f>I25</f>
        <v>47</v>
      </c>
      <c r="J27" s="27">
        <f>1*1*(E25)*D27+D27</f>
        <v>393472</v>
      </c>
    </row>
    <row r="28" spans="1:18" s="28" customFormat="1" ht="30" x14ac:dyDescent="0.25">
      <c r="A28" s="25" t="s">
        <v>13</v>
      </c>
      <c r="B28" s="26"/>
      <c r="C28" s="26" t="s">
        <v>8</v>
      </c>
      <c r="D28" s="26" t="s">
        <v>9</v>
      </c>
      <c r="E28" s="26"/>
      <c r="F28" s="26"/>
      <c r="G28" s="26">
        <f>G27/2</f>
        <v>16</v>
      </c>
      <c r="H28" s="26">
        <f>H27*2</f>
        <v>50</v>
      </c>
      <c r="I28" s="26">
        <f>I27*2</f>
        <v>94</v>
      </c>
      <c r="J28" s="27"/>
    </row>
    <row r="29" spans="1:18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6"/>
    </row>
    <row r="30" spans="1:18" s="23" customFormat="1" x14ac:dyDescent="0.25">
      <c r="A30" s="20">
        <v>5</v>
      </c>
      <c r="B30" s="21">
        <v>1</v>
      </c>
      <c r="C30" s="21" t="s">
        <v>2</v>
      </c>
      <c r="D30" s="21">
        <f>D27</f>
        <v>256</v>
      </c>
      <c r="E30" s="21">
        <f>E27+D30</f>
        <v>512</v>
      </c>
      <c r="F30" s="21" t="s">
        <v>5</v>
      </c>
      <c r="G30" s="21">
        <f>G28</f>
        <v>16</v>
      </c>
      <c r="H30" s="21">
        <f>H28</f>
        <v>50</v>
      </c>
      <c r="I30" s="21">
        <f>I28+4</f>
        <v>98</v>
      </c>
      <c r="J30" s="22">
        <f>3*3*(E27)*D30+D30</f>
        <v>590080</v>
      </c>
    </row>
    <row r="31" spans="1:18" s="23" customFormat="1" x14ac:dyDescent="0.25">
      <c r="A31" s="20">
        <v>5</v>
      </c>
      <c r="B31" s="21">
        <v>2</v>
      </c>
      <c r="C31" s="21" t="s">
        <v>2</v>
      </c>
      <c r="D31" s="21">
        <v>512</v>
      </c>
      <c r="E31" s="21">
        <f>E30+D31</f>
        <v>1024</v>
      </c>
      <c r="F31" s="21" t="s">
        <v>5</v>
      </c>
      <c r="G31" s="21">
        <f>$G$30</f>
        <v>16</v>
      </c>
      <c r="H31" s="21">
        <f t="shared" ref="H31" si="6">H30+2</f>
        <v>52</v>
      </c>
      <c r="I31" s="21">
        <f>I30+4</f>
        <v>102</v>
      </c>
      <c r="J31" s="22">
        <f>3*3*(E30)*D31+D31</f>
        <v>2359808</v>
      </c>
      <c r="L31" s="23">
        <v>2</v>
      </c>
    </row>
    <row r="32" spans="1:18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6"/>
    </row>
    <row r="33" spans="1:10" s="28" customFormat="1" ht="30" x14ac:dyDescent="0.25">
      <c r="A33" s="25" t="s">
        <v>13</v>
      </c>
      <c r="B33" s="26"/>
      <c r="C33" s="26" t="s">
        <v>10</v>
      </c>
      <c r="D33" s="26">
        <v>200</v>
      </c>
      <c r="E33" s="26">
        <v>200</v>
      </c>
      <c r="F33" s="26"/>
      <c r="G33" s="26">
        <f>G31</f>
        <v>16</v>
      </c>
      <c r="H33" s="26">
        <f>H31</f>
        <v>52</v>
      </c>
      <c r="I33" s="26">
        <f>I31</f>
        <v>102</v>
      </c>
      <c r="J33" s="27">
        <f>1*1*(E31)*D33+D33</f>
        <v>205000</v>
      </c>
    </row>
    <row r="34" spans="1:10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6"/>
    </row>
    <row r="35" spans="1:10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6">
        <f>SUM(J5:J34)</f>
        <v>15525128</v>
      </c>
    </row>
    <row r="36" spans="1:10" ht="15.75" thickBot="1" x14ac:dyDescent="0.3">
      <c r="A36" s="17"/>
      <c r="B36" s="18"/>
      <c r="C36" s="18"/>
      <c r="D36" s="18"/>
      <c r="E36" s="18"/>
      <c r="F36" s="18"/>
      <c r="G36" s="18"/>
      <c r="H36" s="18"/>
      <c r="I36" s="18"/>
      <c r="J36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opLeftCell="A11" workbookViewId="0">
      <selection activeCell="J40" sqref="J40"/>
    </sheetView>
  </sheetViews>
  <sheetFormatPr defaultRowHeight="15" x14ac:dyDescent="0.25"/>
  <cols>
    <col min="1" max="1" width="13" style="8" customWidth="1"/>
    <col min="2" max="3" width="10.85546875" customWidth="1"/>
    <col min="4" max="4" width="13.42578125" customWidth="1"/>
    <col min="5" max="5" width="20.85546875" customWidth="1"/>
    <col min="6" max="6" width="8.85546875" customWidth="1"/>
    <col min="7" max="7" width="13.5703125" customWidth="1"/>
    <col min="9" max="9" width="15.85546875" customWidth="1"/>
    <col min="10" max="10" width="12.5703125" style="1" bestFit="1" customWidth="1"/>
    <col min="14" max="14" width="22" bestFit="1" customWidth="1"/>
    <col min="17" max="17" width="29.7109375" bestFit="1" customWidth="1"/>
    <col min="18" max="18" width="19.28515625" bestFit="1" customWidth="1"/>
  </cols>
  <sheetData>
    <row r="1" spans="1:17" x14ac:dyDescent="0.25">
      <c r="G1" t="s">
        <v>1</v>
      </c>
      <c r="H1">
        <v>32</v>
      </c>
      <c r="I1" t="s">
        <v>16</v>
      </c>
      <c r="J1" s="1">
        <v>3</v>
      </c>
      <c r="N1" t="s">
        <v>20</v>
      </c>
      <c r="Q1" t="s">
        <v>22</v>
      </c>
    </row>
    <row r="2" spans="1:17" x14ac:dyDescent="0.25">
      <c r="N2" t="s">
        <v>24</v>
      </c>
    </row>
    <row r="4" spans="1:17" s="8" customFormat="1" ht="28.5" customHeight="1" x14ac:dyDescent="0.25">
      <c r="A4" s="8" t="s">
        <v>12</v>
      </c>
      <c r="B4" s="8" t="s">
        <v>11</v>
      </c>
      <c r="C4" s="8" t="s">
        <v>0</v>
      </c>
      <c r="D4" s="8" t="s">
        <v>7</v>
      </c>
      <c r="E4" s="8" t="s">
        <v>17</v>
      </c>
      <c r="F4" s="8" t="s">
        <v>4</v>
      </c>
      <c r="G4" s="8" t="s">
        <v>3</v>
      </c>
      <c r="H4" s="8" t="s">
        <v>6</v>
      </c>
      <c r="I4" s="9" t="s">
        <v>21</v>
      </c>
      <c r="J4" s="10" t="s">
        <v>14</v>
      </c>
    </row>
    <row r="5" spans="1:17" x14ac:dyDescent="0.25">
      <c r="A5" s="8">
        <v>1</v>
      </c>
      <c r="B5">
        <v>1</v>
      </c>
      <c r="C5" t="s">
        <v>2</v>
      </c>
      <c r="D5">
        <v>32</v>
      </c>
      <c r="E5">
        <f>D5</f>
        <v>32</v>
      </c>
      <c r="F5" t="s">
        <v>5</v>
      </c>
      <c r="G5">
        <f>$H$1</f>
        <v>32</v>
      </c>
      <c r="H5">
        <v>3</v>
      </c>
      <c r="I5">
        <v>5</v>
      </c>
      <c r="J5" s="1">
        <f>3*3*J1*D5+D5</f>
        <v>896</v>
      </c>
      <c r="N5" s="7"/>
    </row>
    <row r="6" spans="1:17" x14ac:dyDescent="0.25">
      <c r="A6" s="8">
        <v>1</v>
      </c>
      <c r="B6">
        <v>2</v>
      </c>
      <c r="C6" t="s">
        <v>2</v>
      </c>
      <c r="D6">
        <v>64</v>
      </c>
      <c r="E6">
        <f>E5+D6</f>
        <v>96</v>
      </c>
      <c r="F6" t="s">
        <v>5</v>
      </c>
      <c r="G6">
        <f t="shared" ref="G6:G8" si="0">$H$1</f>
        <v>32</v>
      </c>
      <c r="H6">
        <f>H5+2</f>
        <v>5</v>
      </c>
      <c r="I6">
        <f>I5+4</f>
        <v>9</v>
      </c>
      <c r="J6" s="1">
        <f>3*3*D5*D6+D6</f>
        <v>18496</v>
      </c>
    </row>
    <row r="7" spans="1:17" x14ac:dyDescent="0.25">
      <c r="A7" s="8">
        <v>1</v>
      </c>
      <c r="B7">
        <v>3</v>
      </c>
      <c r="C7" t="s">
        <v>2</v>
      </c>
      <c r="D7">
        <v>128</v>
      </c>
      <c r="E7">
        <f>E6+D7</f>
        <v>224</v>
      </c>
      <c r="F7" t="s">
        <v>5</v>
      </c>
      <c r="G7">
        <f t="shared" si="0"/>
        <v>32</v>
      </c>
      <c r="H7">
        <f t="shared" ref="H7" si="1">H6+2</f>
        <v>7</v>
      </c>
      <c r="I7">
        <f>I6+4</f>
        <v>13</v>
      </c>
      <c r="J7" s="1">
        <f>3*3*D6*D7+D7</f>
        <v>73856</v>
      </c>
      <c r="L7">
        <v>4</v>
      </c>
    </row>
    <row r="8" spans="1:17" x14ac:dyDescent="0.25">
      <c r="A8" s="8">
        <v>1</v>
      </c>
      <c r="B8">
        <v>4</v>
      </c>
      <c r="C8" t="s">
        <v>2</v>
      </c>
      <c r="D8">
        <v>256</v>
      </c>
      <c r="E8">
        <f>E7+D8</f>
        <v>480</v>
      </c>
      <c r="F8" t="s">
        <v>5</v>
      </c>
      <c r="G8">
        <f t="shared" si="0"/>
        <v>32</v>
      </c>
      <c r="H8">
        <f>H7+2</f>
        <v>9</v>
      </c>
      <c r="I8">
        <f>I7+4</f>
        <v>17</v>
      </c>
      <c r="J8" s="1">
        <f>3*3*D7*D8+D8</f>
        <v>295168</v>
      </c>
    </row>
    <row r="10" spans="1:17" ht="30" x14ac:dyDescent="0.25">
      <c r="A10" s="8" t="s">
        <v>13</v>
      </c>
      <c r="C10" t="s">
        <v>10</v>
      </c>
      <c r="D10">
        <v>64</v>
      </c>
      <c r="E10">
        <f t="shared" ref="E10" si="2">D10</f>
        <v>64</v>
      </c>
      <c r="F10" t="s">
        <v>9</v>
      </c>
      <c r="G10">
        <f>G8</f>
        <v>32</v>
      </c>
      <c r="H10">
        <f>H8</f>
        <v>9</v>
      </c>
      <c r="I10">
        <f>I8</f>
        <v>17</v>
      </c>
      <c r="J10" s="1">
        <f>1*1*D8*D10+D10</f>
        <v>16448</v>
      </c>
    </row>
    <row r="12" spans="1:17" x14ac:dyDescent="0.25">
      <c r="A12" s="8">
        <v>2</v>
      </c>
      <c r="B12">
        <v>1</v>
      </c>
      <c r="C12" t="s">
        <v>2</v>
      </c>
      <c r="D12">
        <v>64</v>
      </c>
      <c r="E12">
        <f>E10+D12</f>
        <v>128</v>
      </c>
      <c r="F12" t="s">
        <v>5</v>
      </c>
      <c r="G12">
        <f>G10</f>
        <v>32</v>
      </c>
      <c r="H12">
        <f>H10+2</f>
        <v>11</v>
      </c>
      <c r="I12">
        <f>I10+4</f>
        <v>21</v>
      </c>
      <c r="J12" s="1">
        <f>3*3*D10*D12+D12</f>
        <v>36928</v>
      </c>
    </row>
    <row r="13" spans="1:17" x14ac:dyDescent="0.25">
      <c r="A13" s="8">
        <v>2</v>
      </c>
      <c r="B13">
        <v>2</v>
      </c>
      <c r="C13" t="s">
        <v>2</v>
      </c>
      <c r="D13">
        <v>128</v>
      </c>
      <c r="E13">
        <f>E12+D13</f>
        <v>256</v>
      </c>
      <c r="F13" t="s">
        <v>5</v>
      </c>
      <c r="G13">
        <f>$G$12</f>
        <v>32</v>
      </c>
      <c r="H13">
        <f t="shared" ref="H13:H15" si="3">H12+2</f>
        <v>13</v>
      </c>
      <c r="I13">
        <f>I12+4</f>
        <v>25</v>
      </c>
      <c r="J13" s="1">
        <f>3*3*(E12)*D13+D13</f>
        <v>147584</v>
      </c>
    </row>
    <row r="14" spans="1:17" x14ac:dyDescent="0.25">
      <c r="A14" s="8">
        <v>2</v>
      </c>
      <c r="B14">
        <v>3</v>
      </c>
      <c r="C14" t="s">
        <v>2</v>
      </c>
      <c r="D14">
        <v>256</v>
      </c>
      <c r="E14">
        <f>E13+D14</f>
        <v>512</v>
      </c>
      <c r="F14" t="s">
        <v>5</v>
      </c>
      <c r="G14">
        <f>$G$12</f>
        <v>32</v>
      </c>
      <c r="H14">
        <f>H13+2</f>
        <v>15</v>
      </c>
      <c r="I14">
        <f>I13+4</f>
        <v>29</v>
      </c>
      <c r="J14" s="1">
        <f>3*3*(E13)*D14+D14</f>
        <v>590080</v>
      </c>
      <c r="L14">
        <v>4</v>
      </c>
    </row>
    <row r="15" spans="1:17" x14ac:dyDescent="0.25">
      <c r="A15" s="8">
        <v>2</v>
      </c>
      <c r="B15">
        <v>4</v>
      </c>
      <c r="C15" t="s">
        <v>2</v>
      </c>
      <c r="D15">
        <v>512</v>
      </c>
      <c r="E15">
        <f>E14+D15</f>
        <v>1024</v>
      </c>
      <c r="F15" t="s">
        <v>5</v>
      </c>
      <c r="G15">
        <f>$G$12</f>
        <v>32</v>
      </c>
      <c r="H15">
        <f t="shared" si="3"/>
        <v>17</v>
      </c>
      <c r="I15">
        <f>I14+4</f>
        <v>33</v>
      </c>
      <c r="J15" s="1">
        <f>3*3*(E14)*D15+D15</f>
        <v>2359808</v>
      </c>
    </row>
    <row r="17" spans="1:18" ht="30" x14ac:dyDescent="0.25">
      <c r="A17" s="8" t="s">
        <v>13</v>
      </c>
      <c r="C17" t="s">
        <v>10</v>
      </c>
      <c r="D17">
        <v>128</v>
      </c>
      <c r="E17">
        <f>D17</f>
        <v>128</v>
      </c>
      <c r="F17" t="s">
        <v>9</v>
      </c>
      <c r="G17">
        <f>G15</f>
        <v>32</v>
      </c>
      <c r="H17">
        <f>H15</f>
        <v>17</v>
      </c>
      <c r="I17">
        <f>I15</f>
        <v>33</v>
      </c>
      <c r="J17" s="1">
        <f>1*1*(E15)*D17+D17</f>
        <v>131200</v>
      </c>
    </row>
    <row r="19" spans="1:18" x14ac:dyDescent="0.25">
      <c r="A19" s="8">
        <v>3</v>
      </c>
      <c r="B19">
        <v>1</v>
      </c>
      <c r="C19" t="s">
        <v>2</v>
      </c>
      <c r="D19">
        <v>128</v>
      </c>
      <c r="E19">
        <f>E17+D19</f>
        <v>256</v>
      </c>
      <c r="F19" t="s">
        <v>5</v>
      </c>
      <c r="G19">
        <f>G17</f>
        <v>32</v>
      </c>
      <c r="H19">
        <f>H17+2</f>
        <v>19</v>
      </c>
      <c r="I19">
        <f>I17+4</f>
        <v>37</v>
      </c>
      <c r="J19" s="1">
        <f>3*3*(E17)*D19+D19</f>
        <v>147584</v>
      </c>
    </row>
    <row r="20" spans="1:18" x14ac:dyDescent="0.25">
      <c r="A20" s="8">
        <v>3</v>
      </c>
      <c r="B20">
        <v>2</v>
      </c>
      <c r="C20" t="s">
        <v>2</v>
      </c>
      <c r="D20">
        <v>256</v>
      </c>
      <c r="E20">
        <f>E19+D20</f>
        <v>512</v>
      </c>
      <c r="F20" t="s">
        <v>5</v>
      </c>
      <c r="G20">
        <f>$G$19</f>
        <v>32</v>
      </c>
      <c r="H20">
        <f>H19+2</f>
        <v>21</v>
      </c>
      <c r="I20">
        <f>I19+4</f>
        <v>41</v>
      </c>
      <c r="J20" s="1">
        <f>3*3*(E19)*D20+D20</f>
        <v>590080</v>
      </c>
    </row>
    <row r="21" spans="1:18" x14ac:dyDescent="0.25">
      <c r="A21" s="8">
        <v>3</v>
      </c>
      <c r="B21">
        <v>3</v>
      </c>
      <c r="C21" t="s">
        <v>2</v>
      </c>
      <c r="D21">
        <v>512</v>
      </c>
      <c r="E21">
        <f>E20+D21</f>
        <v>1024</v>
      </c>
      <c r="F21" t="s">
        <v>5</v>
      </c>
      <c r="G21">
        <f>$G$19</f>
        <v>32</v>
      </c>
      <c r="H21">
        <f t="shared" ref="H21:H22" si="4">H20+2</f>
        <v>23</v>
      </c>
      <c r="I21">
        <f>I20+4</f>
        <v>45</v>
      </c>
      <c r="J21" s="1">
        <f>3*3*(E20)*D21+D21</f>
        <v>2359808</v>
      </c>
      <c r="L21">
        <v>4</v>
      </c>
    </row>
    <row r="22" spans="1:18" x14ac:dyDescent="0.25">
      <c r="A22" s="8">
        <v>3</v>
      </c>
      <c r="B22">
        <v>4</v>
      </c>
      <c r="C22" t="s">
        <v>2</v>
      </c>
      <c r="D22">
        <v>1024</v>
      </c>
      <c r="E22">
        <f>E21+D22</f>
        <v>2048</v>
      </c>
      <c r="F22" t="s">
        <v>5</v>
      </c>
      <c r="G22">
        <f>$G$19</f>
        <v>32</v>
      </c>
      <c r="H22">
        <f t="shared" si="4"/>
        <v>25</v>
      </c>
      <c r="I22">
        <f>I21+4</f>
        <v>49</v>
      </c>
      <c r="J22" s="1">
        <f>3*3*(E21)*D22+D22</f>
        <v>9438208</v>
      </c>
    </row>
    <row r="24" spans="1:18" ht="30" x14ac:dyDescent="0.25">
      <c r="A24" s="8" t="s">
        <v>13</v>
      </c>
      <c r="C24" t="s">
        <v>10</v>
      </c>
      <c r="D24">
        <v>256</v>
      </c>
      <c r="E24">
        <f>D24</f>
        <v>256</v>
      </c>
      <c r="G24">
        <f>G22</f>
        <v>32</v>
      </c>
      <c r="H24">
        <f>H22</f>
        <v>25</v>
      </c>
      <c r="I24">
        <f>I22</f>
        <v>49</v>
      </c>
      <c r="J24" s="1">
        <f>1*1*(E22)*D24+D24</f>
        <v>524544</v>
      </c>
      <c r="Q24" s="3"/>
    </row>
    <row r="25" spans="1:18" x14ac:dyDescent="0.25">
      <c r="Q25" s="2"/>
      <c r="R25" s="4"/>
    </row>
    <row r="26" spans="1:18" x14ac:dyDescent="0.25">
      <c r="A26" s="8">
        <v>4</v>
      </c>
      <c r="B26">
        <v>1</v>
      </c>
      <c r="C26" t="s">
        <v>2</v>
      </c>
      <c r="D26">
        <v>256</v>
      </c>
      <c r="E26">
        <f>E24+D26</f>
        <v>512</v>
      </c>
      <c r="F26" t="s">
        <v>5</v>
      </c>
      <c r="G26">
        <f>G24</f>
        <v>32</v>
      </c>
      <c r="H26">
        <f>H24+2</f>
        <v>27</v>
      </c>
      <c r="I26">
        <f>I24+4</f>
        <v>53</v>
      </c>
      <c r="J26" s="6">
        <f>3*3*(E24)*D26+D26</f>
        <v>590080</v>
      </c>
      <c r="Q26" s="5"/>
    </row>
    <row r="27" spans="1:18" x14ac:dyDescent="0.25">
      <c r="A27" s="8">
        <v>4</v>
      </c>
      <c r="B27">
        <v>2</v>
      </c>
      <c r="C27" t="s">
        <v>2</v>
      </c>
      <c r="D27">
        <v>512</v>
      </c>
      <c r="E27">
        <f>E26+D27</f>
        <v>1024</v>
      </c>
      <c r="F27" t="s">
        <v>5</v>
      </c>
      <c r="G27">
        <f>$G$26</f>
        <v>32</v>
      </c>
      <c r="H27">
        <f t="shared" ref="H27:H29" si="5">H26+2</f>
        <v>29</v>
      </c>
      <c r="I27">
        <f>I26+4</f>
        <v>57</v>
      </c>
      <c r="J27" s="1">
        <f>3*3*(E26)*D27+D27</f>
        <v>2359808</v>
      </c>
      <c r="L27">
        <v>4</v>
      </c>
    </row>
    <row r="28" spans="1:18" x14ac:dyDescent="0.25">
      <c r="A28" s="8">
        <v>4</v>
      </c>
      <c r="B28">
        <v>3</v>
      </c>
      <c r="C28" t="s">
        <v>2</v>
      </c>
      <c r="D28">
        <v>512</v>
      </c>
      <c r="E28">
        <f>E27+D28</f>
        <v>1536</v>
      </c>
      <c r="F28" t="s">
        <v>5</v>
      </c>
      <c r="G28">
        <f>$G$26</f>
        <v>32</v>
      </c>
      <c r="H28">
        <f t="shared" si="5"/>
        <v>31</v>
      </c>
      <c r="I28">
        <f>I27+4</f>
        <v>61</v>
      </c>
      <c r="J28" s="1">
        <f>3*3*(E27)*D28+D28</f>
        <v>4719104</v>
      </c>
    </row>
    <row r="29" spans="1:18" x14ac:dyDescent="0.25">
      <c r="A29" s="8">
        <v>4</v>
      </c>
      <c r="B29">
        <v>3</v>
      </c>
      <c r="C29" t="s">
        <v>2</v>
      </c>
      <c r="D29">
        <v>1024</v>
      </c>
      <c r="E29">
        <f>E28+D29</f>
        <v>2560</v>
      </c>
      <c r="F29" t="s">
        <v>5</v>
      </c>
      <c r="G29">
        <f>$G$26</f>
        <v>32</v>
      </c>
      <c r="H29">
        <f t="shared" si="5"/>
        <v>33</v>
      </c>
      <c r="I29">
        <f>I28+4</f>
        <v>65</v>
      </c>
      <c r="J29" s="1">
        <f>3*3*(E28)*D29+D29</f>
        <v>14156800</v>
      </c>
    </row>
    <row r="31" spans="1:18" ht="30" x14ac:dyDescent="0.25">
      <c r="A31" s="8" t="s">
        <v>13</v>
      </c>
      <c r="C31" t="s">
        <v>10</v>
      </c>
      <c r="D31">
        <v>256</v>
      </c>
      <c r="E31">
        <f>D31</f>
        <v>256</v>
      </c>
      <c r="G31">
        <f>G28</f>
        <v>32</v>
      </c>
      <c r="H31">
        <f>H29</f>
        <v>33</v>
      </c>
      <c r="I31">
        <f>I29</f>
        <v>65</v>
      </c>
      <c r="J31" s="1">
        <f>1*1*(E29)*D31+D31</f>
        <v>655616</v>
      </c>
    </row>
    <row r="32" spans="1:18" ht="30" x14ac:dyDescent="0.25">
      <c r="A32" s="8" t="s">
        <v>13</v>
      </c>
      <c r="C32" t="s">
        <v>8</v>
      </c>
      <c r="D32" t="s">
        <v>9</v>
      </c>
      <c r="G32">
        <f>G31/2</f>
        <v>16</v>
      </c>
      <c r="H32">
        <f>H31*2</f>
        <v>66</v>
      </c>
      <c r="I32">
        <f>I31*2</f>
        <v>130</v>
      </c>
    </row>
    <row r="34" spans="1:12" x14ac:dyDescent="0.25">
      <c r="A34" s="8">
        <v>5</v>
      </c>
      <c r="B34">
        <v>1</v>
      </c>
      <c r="C34" t="s">
        <v>2</v>
      </c>
      <c r="D34">
        <f>D31</f>
        <v>256</v>
      </c>
      <c r="E34">
        <f>E31+D34</f>
        <v>512</v>
      </c>
      <c r="F34" t="s">
        <v>5</v>
      </c>
      <c r="G34">
        <f>G32</f>
        <v>16</v>
      </c>
      <c r="H34">
        <f>H32</f>
        <v>66</v>
      </c>
      <c r="I34">
        <f>I32+4</f>
        <v>134</v>
      </c>
      <c r="J34" s="1">
        <f>3*3*(E31)*D34+D34</f>
        <v>590080</v>
      </c>
    </row>
    <row r="35" spans="1:12" x14ac:dyDescent="0.25">
      <c r="A35" s="8">
        <v>5</v>
      </c>
      <c r="B35">
        <v>2</v>
      </c>
      <c r="C35" t="s">
        <v>2</v>
      </c>
      <c r="D35">
        <v>512</v>
      </c>
      <c r="E35">
        <f>E34+D35</f>
        <v>1024</v>
      </c>
      <c r="F35" t="s">
        <v>5</v>
      </c>
      <c r="G35">
        <f>$G$34</f>
        <v>16</v>
      </c>
      <c r="H35">
        <f t="shared" ref="H35" si="6">H34+2</f>
        <v>68</v>
      </c>
      <c r="I35">
        <f>I34+4</f>
        <v>138</v>
      </c>
      <c r="J35" s="1">
        <f>3*3*(E34)*D35+D35</f>
        <v>2359808</v>
      </c>
      <c r="L35">
        <v>3</v>
      </c>
    </row>
    <row r="38" spans="1:12" ht="30" x14ac:dyDescent="0.25">
      <c r="A38" s="8" t="s">
        <v>13</v>
      </c>
      <c r="C38" t="s">
        <v>10</v>
      </c>
      <c r="D38">
        <v>200</v>
      </c>
      <c r="E38">
        <v>200</v>
      </c>
      <c r="G38">
        <f>G35</f>
        <v>16</v>
      </c>
      <c r="H38">
        <f>H35</f>
        <v>68</v>
      </c>
      <c r="I38">
        <f>I35</f>
        <v>138</v>
      </c>
      <c r="J38" s="1">
        <f>1*1*(E35)*D38+D38</f>
        <v>205000</v>
      </c>
    </row>
    <row r="40" spans="1:12" x14ac:dyDescent="0.25">
      <c r="J40" s="1">
        <f>SUM(J5:J39)</f>
        <v>42366984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workbookViewId="0">
      <selection activeCell="M1" sqref="M1"/>
    </sheetView>
  </sheetViews>
  <sheetFormatPr defaultRowHeight="15" x14ac:dyDescent="0.25"/>
  <cols>
    <col min="1" max="1" width="8.28515625" customWidth="1"/>
    <col min="2" max="2" width="16" customWidth="1"/>
    <col min="3" max="3" width="13" customWidth="1"/>
    <col min="4" max="4" width="13.42578125" customWidth="1"/>
    <col min="5" max="5" width="20.85546875" customWidth="1"/>
    <col min="6" max="6" width="13.5703125" customWidth="1"/>
    <col min="7" max="7" width="18.42578125" customWidth="1"/>
    <col min="9" max="9" width="12.5703125" style="1" bestFit="1" customWidth="1"/>
    <col min="13" max="13" width="22" bestFit="1" customWidth="1"/>
    <col min="16" max="16" width="29.7109375" bestFit="1" customWidth="1"/>
    <col min="17" max="17" width="19.28515625" bestFit="1" customWidth="1"/>
  </cols>
  <sheetData>
    <row r="1" spans="1:14" x14ac:dyDescent="0.25">
      <c r="G1" t="s">
        <v>1</v>
      </c>
      <c r="H1">
        <v>32</v>
      </c>
      <c r="I1" s="1">
        <v>3</v>
      </c>
      <c r="M1" t="s">
        <v>23</v>
      </c>
    </row>
    <row r="4" spans="1:14" x14ac:dyDescent="0.25">
      <c r="A4" t="s">
        <v>12</v>
      </c>
      <c r="B4" t="s">
        <v>11</v>
      </c>
      <c r="C4" t="s">
        <v>0</v>
      </c>
      <c r="D4" t="s">
        <v>7</v>
      </c>
      <c r="E4" t="s">
        <v>17</v>
      </c>
      <c r="F4" t="s">
        <v>4</v>
      </c>
      <c r="G4" t="s">
        <v>3</v>
      </c>
      <c r="H4" t="s">
        <v>6</v>
      </c>
      <c r="I4" s="1" t="s">
        <v>14</v>
      </c>
      <c r="M4" t="s">
        <v>18</v>
      </c>
      <c r="N4" t="s">
        <v>19</v>
      </c>
    </row>
    <row r="5" spans="1:14" x14ac:dyDescent="0.25">
      <c r="A5">
        <v>1</v>
      </c>
      <c r="B5">
        <v>1</v>
      </c>
      <c r="C5" t="s">
        <v>2</v>
      </c>
      <c r="D5">
        <v>32</v>
      </c>
      <c r="E5">
        <f>D5</f>
        <v>32</v>
      </c>
      <c r="F5" t="s">
        <v>5</v>
      </c>
      <c r="G5">
        <f>$H$1</f>
        <v>32</v>
      </c>
      <c r="H5">
        <v>3</v>
      </c>
      <c r="I5" s="1">
        <f>3*3*I1*D5+D5</f>
        <v>896</v>
      </c>
      <c r="M5" s="7">
        <f>3*3*I1*D5+D5</f>
        <v>896</v>
      </c>
    </row>
    <row r="6" spans="1:14" x14ac:dyDescent="0.25">
      <c r="A6">
        <v>1</v>
      </c>
      <c r="B6">
        <v>2</v>
      </c>
      <c r="C6" t="s">
        <v>2</v>
      </c>
      <c r="D6">
        <v>64</v>
      </c>
      <c r="E6">
        <f t="shared" ref="E6:E10" si="0">D6</f>
        <v>64</v>
      </c>
      <c r="F6" t="s">
        <v>5</v>
      </c>
      <c r="G6">
        <f t="shared" ref="G6:G8" si="1">$H$1</f>
        <v>32</v>
      </c>
      <c r="H6">
        <f>H5+2</f>
        <v>5</v>
      </c>
      <c r="I6" s="1">
        <f>3*3*D5*D6+D6</f>
        <v>18496</v>
      </c>
    </row>
    <row r="7" spans="1:14" x14ac:dyDescent="0.25">
      <c r="A7">
        <v>1</v>
      </c>
      <c r="B7">
        <v>3</v>
      </c>
      <c r="C7" t="s">
        <v>2</v>
      </c>
      <c r="D7">
        <v>128</v>
      </c>
      <c r="E7">
        <f t="shared" si="0"/>
        <v>128</v>
      </c>
      <c r="F7" t="s">
        <v>5</v>
      </c>
      <c r="G7">
        <f t="shared" si="1"/>
        <v>32</v>
      </c>
      <c r="H7">
        <f t="shared" ref="H7" si="2">H6+2</f>
        <v>7</v>
      </c>
      <c r="I7" s="1">
        <f>3*3*D6*D7+D7</f>
        <v>73856</v>
      </c>
      <c r="K7">
        <v>4</v>
      </c>
    </row>
    <row r="8" spans="1:14" x14ac:dyDescent="0.25">
      <c r="A8">
        <v>1</v>
      </c>
      <c r="B8">
        <v>4</v>
      </c>
      <c r="C8" t="s">
        <v>2</v>
      </c>
      <c r="D8">
        <v>256</v>
      </c>
      <c r="E8">
        <f t="shared" si="0"/>
        <v>256</v>
      </c>
      <c r="F8" t="s">
        <v>5</v>
      </c>
      <c r="G8">
        <f t="shared" si="1"/>
        <v>32</v>
      </c>
      <c r="H8">
        <f>H7+2</f>
        <v>9</v>
      </c>
      <c r="I8" s="1">
        <f>3*3*D7*D8+D8</f>
        <v>295168</v>
      </c>
    </row>
    <row r="10" spans="1:14" x14ac:dyDescent="0.25">
      <c r="A10" t="s">
        <v>13</v>
      </c>
      <c r="C10" t="s">
        <v>10</v>
      </c>
      <c r="D10">
        <v>64</v>
      </c>
      <c r="E10">
        <f t="shared" si="0"/>
        <v>64</v>
      </c>
      <c r="F10" t="s">
        <v>9</v>
      </c>
      <c r="G10">
        <f>G8</f>
        <v>32</v>
      </c>
      <c r="H10">
        <f>H8</f>
        <v>9</v>
      </c>
      <c r="I10" s="1">
        <f>1*1*D8*D10+D10</f>
        <v>16448</v>
      </c>
    </row>
    <row r="12" spans="1:14" x14ac:dyDescent="0.25">
      <c r="A12">
        <v>2</v>
      </c>
      <c r="B12">
        <v>1</v>
      </c>
      <c r="C12" t="s">
        <v>2</v>
      </c>
      <c r="D12">
        <v>64</v>
      </c>
      <c r="E12">
        <f>E10+D12</f>
        <v>128</v>
      </c>
      <c r="F12" t="s">
        <v>5</v>
      </c>
      <c r="G12">
        <f>G10</f>
        <v>32</v>
      </c>
      <c r="H12">
        <f>H10+2</f>
        <v>11</v>
      </c>
      <c r="I12" s="1">
        <f>3*3*D10*D12+D12</f>
        <v>36928</v>
      </c>
    </row>
    <row r="13" spans="1:14" x14ac:dyDescent="0.25">
      <c r="A13">
        <v>2</v>
      </c>
      <c r="B13">
        <v>2</v>
      </c>
      <c r="C13" t="s">
        <v>2</v>
      </c>
      <c r="D13">
        <v>128</v>
      </c>
      <c r="E13">
        <f>E12+D13</f>
        <v>256</v>
      </c>
      <c r="F13" t="s">
        <v>5</v>
      </c>
      <c r="G13">
        <f>$G$12</f>
        <v>32</v>
      </c>
      <c r="H13">
        <f t="shared" ref="H13:H15" si="3">H12+2</f>
        <v>13</v>
      </c>
      <c r="I13" s="1">
        <f>3*3*(E12)*D13+D13</f>
        <v>147584</v>
      </c>
    </row>
    <row r="14" spans="1:14" x14ac:dyDescent="0.25">
      <c r="A14">
        <v>2</v>
      </c>
      <c r="B14">
        <v>3</v>
      </c>
      <c r="C14" t="s">
        <v>2</v>
      </c>
      <c r="D14">
        <v>256</v>
      </c>
      <c r="E14">
        <f>E13+D14</f>
        <v>512</v>
      </c>
      <c r="F14" t="s">
        <v>5</v>
      </c>
      <c r="G14">
        <f>$G$12</f>
        <v>32</v>
      </c>
      <c r="H14">
        <f>H13+2</f>
        <v>15</v>
      </c>
      <c r="I14" s="1">
        <f>3*3*(E13)*D14+D14</f>
        <v>590080</v>
      </c>
      <c r="K14">
        <v>4</v>
      </c>
    </row>
    <row r="15" spans="1:14" x14ac:dyDescent="0.25">
      <c r="A15">
        <v>2</v>
      </c>
      <c r="B15">
        <v>4</v>
      </c>
      <c r="C15" t="s">
        <v>2</v>
      </c>
      <c r="D15">
        <v>512</v>
      </c>
      <c r="E15">
        <f>E14+D15</f>
        <v>1024</v>
      </c>
      <c r="F15" t="s">
        <v>5</v>
      </c>
      <c r="G15">
        <f>$G$12</f>
        <v>32</v>
      </c>
      <c r="H15">
        <f t="shared" si="3"/>
        <v>17</v>
      </c>
      <c r="I15" s="1">
        <f>3*3*(E14)*D15+D15</f>
        <v>2359808</v>
      </c>
    </row>
    <row r="17" spans="1:17" x14ac:dyDescent="0.25">
      <c r="A17" t="s">
        <v>13</v>
      </c>
      <c r="C17" t="s">
        <v>10</v>
      </c>
      <c r="D17">
        <v>128</v>
      </c>
      <c r="E17">
        <f>D17</f>
        <v>128</v>
      </c>
      <c r="F17" t="s">
        <v>9</v>
      </c>
      <c r="G17">
        <f>G15</f>
        <v>32</v>
      </c>
      <c r="H17">
        <f>H15</f>
        <v>17</v>
      </c>
      <c r="I17" s="1">
        <f>1*1*(E15)*D17+D17</f>
        <v>131200</v>
      </c>
    </row>
    <row r="19" spans="1:17" x14ac:dyDescent="0.25">
      <c r="A19">
        <v>3</v>
      </c>
      <c r="B19">
        <v>1</v>
      </c>
      <c r="C19" t="s">
        <v>2</v>
      </c>
      <c r="D19">
        <v>128</v>
      </c>
      <c r="E19">
        <f>E17+D19</f>
        <v>256</v>
      </c>
      <c r="F19" t="s">
        <v>5</v>
      </c>
      <c r="G19">
        <f>G17</f>
        <v>32</v>
      </c>
      <c r="H19">
        <f>H17+2</f>
        <v>19</v>
      </c>
      <c r="I19" s="1">
        <f>3*3*(E17)*D19+D19</f>
        <v>147584</v>
      </c>
    </row>
    <row r="20" spans="1:17" x14ac:dyDescent="0.25">
      <c r="A20">
        <v>3</v>
      </c>
      <c r="B20">
        <v>2</v>
      </c>
      <c r="C20" t="s">
        <v>2</v>
      </c>
      <c r="D20">
        <v>256</v>
      </c>
      <c r="E20">
        <f>E19+D20</f>
        <v>512</v>
      </c>
      <c r="F20" t="s">
        <v>5</v>
      </c>
      <c r="G20">
        <f>$G$19</f>
        <v>32</v>
      </c>
      <c r="H20">
        <f>H19+2</f>
        <v>21</v>
      </c>
      <c r="I20" s="1">
        <f>3*3*(E19)*D20+D20</f>
        <v>590080</v>
      </c>
    </row>
    <row r="21" spans="1:17" x14ac:dyDescent="0.25">
      <c r="A21">
        <v>3</v>
      </c>
      <c r="B21">
        <v>3</v>
      </c>
      <c r="C21" t="s">
        <v>2</v>
      </c>
      <c r="D21">
        <v>512</v>
      </c>
      <c r="E21">
        <f>E20+D21</f>
        <v>1024</v>
      </c>
      <c r="F21" t="s">
        <v>5</v>
      </c>
      <c r="G21">
        <f>$G$19</f>
        <v>32</v>
      </c>
      <c r="H21">
        <f t="shared" ref="H21:H22" si="4">H20+2</f>
        <v>23</v>
      </c>
      <c r="I21" s="1">
        <f>3*3*(E20)*D21+D21</f>
        <v>2359808</v>
      </c>
      <c r="K21">
        <v>4</v>
      </c>
    </row>
    <row r="22" spans="1:17" x14ac:dyDescent="0.25">
      <c r="A22">
        <v>3</v>
      </c>
      <c r="B22">
        <v>4</v>
      </c>
      <c r="C22" t="s">
        <v>2</v>
      </c>
      <c r="D22">
        <v>1024</v>
      </c>
      <c r="E22">
        <f>E21+D22</f>
        <v>2048</v>
      </c>
      <c r="F22" t="s">
        <v>5</v>
      </c>
      <c r="G22">
        <f>$G$19</f>
        <v>32</v>
      </c>
      <c r="H22">
        <f t="shared" si="4"/>
        <v>25</v>
      </c>
      <c r="I22" s="1">
        <f>3*3*(E21)*D22+D22</f>
        <v>9438208</v>
      </c>
    </row>
    <row r="24" spans="1:17" x14ac:dyDescent="0.25">
      <c r="A24" t="s">
        <v>13</v>
      </c>
      <c r="C24" t="s">
        <v>10</v>
      </c>
      <c r="D24">
        <v>256</v>
      </c>
      <c r="E24">
        <f>D24</f>
        <v>256</v>
      </c>
      <c r="G24">
        <f>G22</f>
        <v>32</v>
      </c>
      <c r="H24">
        <f>H22</f>
        <v>25</v>
      </c>
      <c r="I24" s="1">
        <f>1*1*(E22)*D24+D24</f>
        <v>524544</v>
      </c>
      <c r="P24" s="3"/>
    </row>
    <row r="25" spans="1:17" x14ac:dyDescent="0.25">
      <c r="P25" s="2"/>
      <c r="Q25" s="4"/>
    </row>
    <row r="26" spans="1:17" x14ac:dyDescent="0.25">
      <c r="A26">
        <v>4</v>
      </c>
      <c r="B26">
        <v>1</v>
      </c>
      <c r="C26" t="s">
        <v>2</v>
      </c>
      <c r="D26">
        <v>256</v>
      </c>
      <c r="E26">
        <f>E24+D26</f>
        <v>512</v>
      </c>
      <c r="F26" t="s">
        <v>5</v>
      </c>
      <c r="G26">
        <f>G24</f>
        <v>32</v>
      </c>
      <c r="H26">
        <f>H24+2</f>
        <v>27</v>
      </c>
      <c r="I26" s="6">
        <f>3*3*(E24)*D26+D26</f>
        <v>590080</v>
      </c>
      <c r="P26" s="5"/>
    </row>
    <row r="27" spans="1:17" x14ac:dyDescent="0.25">
      <c r="A27">
        <v>4</v>
      </c>
      <c r="B27">
        <v>2</v>
      </c>
      <c r="C27" t="s">
        <v>2</v>
      </c>
      <c r="D27">
        <v>512</v>
      </c>
      <c r="E27">
        <f>E26+D27</f>
        <v>1024</v>
      </c>
      <c r="F27" t="s">
        <v>5</v>
      </c>
      <c r="G27">
        <f>$G$26</f>
        <v>32</v>
      </c>
      <c r="H27">
        <f t="shared" ref="H27:H30" si="5">H26+2</f>
        <v>29</v>
      </c>
      <c r="I27" s="1">
        <f>3*3*(E26)*D27+D27</f>
        <v>2359808</v>
      </c>
      <c r="K27">
        <v>5</v>
      </c>
    </row>
    <row r="28" spans="1:17" x14ac:dyDescent="0.25">
      <c r="A28">
        <v>4</v>
      </c>
      <c r="B28">
        <v>3</v>
      </c>
      <c r="C28" t="s">
        <v>2</v>
      </c>
      <c r="D28">
        <v>512</v>
      </c>
      <c r="E28">
        <f>E27+D28</f>
        <v>1536</v>
      </c>
      <c r="F28" t="s">
        <v>5</v>
      </c>
      <c r="G28">
        <f>$G$26</f>
        <v>32</v>
      </c>
      <c r="H28">
        <f t="shared" si="5"/>
        <v>31</v>
      </c>
      <c r="I28" s="1">
        <f>3*3*(E27)*D28+D28</f>
        <v>4719104</v>
      </c>
    </row>
    <row r="29" spans="1:17" x14ac:dyDescent="0.25">
      <c r="A29">
        <v>4</v>
      </c>
      <c r="B29">
        <v>3</v>
      </c>
      <c r="C29" t="s">
        <v>2</v>
      </c>
      <c r="D29">
        <v>512</v>
      </c>
      <c r="E29">
        <f>E28+D29</f>
        <v>2048</v>
      </c>
      <c r="F29" t="s">
        <v>5</v>
      </c>
      <c r="G29">
        <f>$G$26</f>
        <v>32</v>
      </c>
      <c r="H29">
        <f t="shared" si="5"/>
        <v>33</v>
      </c>
      <c r="I29" s="1">
        <f>3*3*(E28)*D29+D29</f>
        <v>7078400</v>
      </c>
    </row>
    <row r="30" spans="1:17" x14ac:dyDescent="0.25">
      <c r="A30">
        <v>4</v>
      </c>
      <c r="B30">
        <v>3</v>
      </c>
      <c r="C30" t="s">
        <v>2</v>
      </c>
      <c r="D30">
        <v>1024</v>
      </c>
      <c r="E30">
        <f>E29+D30</f>
        <v>3072</v>
      </c>
      <c r="F30" t="s">
        <v>5</v>
      </c>
      <c r="G30">
        <f>$G$26</f>
        <v>32</v>
      </c>
      <c r="H30">
        <f t="shared" si="5"/>
        <v>35</v>
      </c>
      <c r="I30" s="1">
        <f>3*3*(E29)*D30+D30</f>
        <v>18875392</v>
      </c>
    </row>
    <row r="32" spans="1:17" x14ac:dyDescent="0.25">
      <c r="A32" t="s">
        <v>13</v>
      </c>
      <c r="C32" t="s">
        <v>10</v>
      </c>
      <c r="D32">
        <v>128</v>
      </c>
      <c r="E32">
        <f>D32</f>
        <v>128</v>
      </c>
      <c r="G32">
        <f>G28</f>
        <v>32</v>
      </c>
      <c r="H32">
        <f>H30</f>
        <v>35</v>
      </c>
      <c r="I32" s="1">
        <f>1*1*(E30)*D32+D32</f>
        <v>393344</v>
      </c>
    </row>
    <row r="33" spans="1:11" x14ac:dyDescent="0.25">
      <c r="A33" t="s">
        <v>13</v>
      </c>
      <c r="C33" t="s">
        <v>8</v>
      </c>
      <c r="D33" t="s">
        <v>9</v>
      </c>
      <c r="G33">
        <f>G32/2</f>
        <v>16</v>
      </c>
      <c r="H33">
        <f>H32*2</f>
        <v>70</v>
      </c>
    </row>
    <row r="35" spans="1:11" x14ac:dyDescent="0.25">
      <c r="A35">
        <v>5</v>
      </c>
      <c r="B35">
        <v>1</v>
      </c>
      <c r="C35" t="s">
        <v>2</v>
      </c>
      <c r="D35">
        <f>D32</f>
        <v>128</v>
      </c>
      <c r="E35">
        <f>E32+D35</f>
        <v>256</v>
      </c>
      <c r="F35" t="s">
        <v>5</v>
      </c>
      <c r="G35">
        <f>G33</f>
        <v>16</v>
      </c>
      <c r="H35">
        <f>H33</f>
        <v>70</v>
      </c>
      <c r="I35" s="1">
        <f>3*3*(E32)*D35+D35</f>
        <v>147584</v>
      </c>
    </row>
    <row r="36" spans="1:11" x14ac:dyDescent="0.25">
      <c r="A36">
        <v>5</v>
      </c>
      <c r="B36">
        <v>2</v>
      </c>
      <c r="C36" t="s">
        <v>2</v>
      </c>
      <c r="D36">
        <v>256</v>
      </c>
      <c r="E36">
        <f>E35+D36</f>
        <v>512</v>
      </c>
      <c r="F36" t="s">
        <v>5</v>
      </c>
      <c r="G36">
        <f>$G$35</f>
        <v>16</v>
      </c>
      <c r="H36">
        <f t="shared" ref="H36:H37" si="6">H35+2</f>
        <v>72</v>
      </c>
      <c r="I36" s="1">
        <f>3*3*(E35)*D36+D36</f>
        <v>590080</v>
      </c>
      <c r="K36">
        <v>3</v>
      </c>
    </row>
    <row r="37" spans="1:11" x14ac:dyDescent="0.25">
      <c r="A37">
        <v>5</v>
      </c>
      <c r="B37">
        <v>3</v>
      </c>
      <c r="C37" t="s">
        <v>2</v>
      </c>
      <c r="D37">
        <v>512</v>
      </c>
      <c r="E37">
        <f>E36+D37</f>
        <v>1024</v>
      </c>
      <c r="F37" t="s">
        <v>5</v>
      </c>
      <c r="G37">
        <f>$G$35</f>
        <v>16</v>
      </c>
      <c r="H37">
        <f t="shared" si="6"/>
        <v>74</v>
      </c>
      <c r="I37" s="1">
        <f>3*3*(E36)*D37+D37</f>
        <v>2359808</v>
      </c>
    </row>
    <row r="39" spans="1:11" x14ac:dyDescent="0.25">
      <c r="A39" t="s">
        <v>13</v>
      </c>
      <c r="C39" t="s">
        <v>10</v>
      </c>
      <c r="D39">
        <v>200</v>
      </c>
      <c r="E39">
        <v>200</v>
      </c>
      <c r="G39">
        <f>G37</f>
        <v>16</v>
      </c>
      <c r="H39">
        <f>H37</f>
        <v>74</v>
      </c>
      <c r="I39" s="1">
        <f>1*1*(E37)*D39+D39</f>
        <v>205000</v>
      </c>
    </row>
    <row r="41" spans="1:11" x14ac:dyDescent="0.25">
      <c r="I41" s="1">
        <f>SUM(I5:I40)</f>
        <v>54049288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1"/>
  <sheetViews>
    <sheetView workbookViewId="0">
      <selection activeCell="B12" sqref="A12:XFD12"/>
    </sheetView>
  </sheetViews>
  <sheetFormatPr defaultRowHeight="15" x14ac:dyDescent="0.25"/>
  <cols>
    <col min="1" max="1" width="8.28515625" customWidth="1"/>
    <col min="2" max="2" width="16" customWidth="1"/>
    <col min="3" max="3" width="13" customWidth="1"/>
    <col min="4" max="4" width="13.42578125" customWidth="1"/>
    <col min="5" max="5" width="13.5703125" customWidth="1"/>
    <col min="6" max="6" width="18.42578125" customWidth="1"/>
    <col min="8" max="8" width="15.85546875" customWidth="1"/>
    <col min="9" max="9" width="12.5703125" style="1" bestFit="1" customWidth="1"/>
    <col min="16" max="16" width="29.7109375" bestFit="1" customWidth="1"/>
    <col min="17" max="17" width="19.28515625" bestFit="1" customWidth="1"/>
  </cols>
  <sheetData>
    <row r="1" spans="1:11" x14ac:dyDescent="0.25">
      <c r="F1" t="s">
        <v>1</v>
      </c>
      <c r="G1">
        <v>32</v>
      </c>
      <c r="H1" t="s">
        <v>16</v>
      </c>
      <c r="I1" s="1">
        <v>3</v>
      </c>
    </row>
    <row r="4" spans="1:11" x14ac:dyDescent="0.25">
      <c r="A4" t="s">
        <v>12</v>
      </c>
      <c r="B4" t="s">
        <v>11</v>
      </c>
      <c r="C4" t="s">
        <v>0</v>
      </c>
      <c r="D4" t="s">
        <v>7</v>
      </c>
      <c r="E4" t="s">
        <v>4</v>
      </c>
      <c r="F4" t="s">
        <v>3</v>
      </c>
      <c r="G4" t="s">
        <v>6</v>
      </c>
      <c r="I4" s="1" t="s">
        <v>14</v>
      </c>
    </row>
    <row r="5" spans="1:11" x14ac:dyDescent="0.25">
      <c r="A5">
        <v>1</v>
      </c>
      <c r="B5">
        <v>1</v>
      </c>
      <c r="C5" t="s">
        <v>2</v>
      </c>
      <c r="D5">
        <v>32</v>
      </c>
      <c r="E5" t="s">
        <v>5</v>
      </c>
      <c r="F5">
        <f>$G$1</f>
        <v>32</v>
      </c>
      <c r="G5">
        <v>3</v>
      </c>
      <c r="I5" s="1">
        <f>3*3*I1*D5+D5</f>
        <v>896</v>
      </c>
    </row>
    <row r="6" spans="1:11" x14ac:dyDescent="0.25">
      <c r="A6">
        <v>1</v>
      </c>
      <c r="B6">
        <v>2</v>
      </c>
      <c r="C6" t="s">
        <v>2</v>
      </c>
      <c r="D6">
        <v>64</v>
      </c>
      <c r="E6" t="s">
        <v>5</v>
      </c>
      <c r="F6">
        <f t="shared" ref="F6:F8" si="0">$G$1</f>
        <v>32</v>
      </c>
      <c r="G6">
        <f>G5+2</f>
        <v>5</v>
      </c>
      <c r="I6" s="1">
        <f>3*3*D5*D6+D6</f>
        <v>18496</v>
      </c>
    </row>
    <row r="7" spans="1:11" x14ac:dyDescent="0.25">
      <c r="A7">
        <v>1</v>
      </c>
      <c r="B7">
        <v>3</v>
      </c>
      <c r="C7" t="s">
        <v>2</v>
      </c>
      <c r="D7">
        <v>128</v>
      </c>
      <c r="E7" t="s">
        <v>5</v>
      </c>
      <c r="F7">
        <f t="shared" si="0"/>
        <v>32</v>
      </c>
      <c r="G7">
        <f t="shared" ref="G7" si="1">G6+2</f>
        <v>7</v>
      </c>
      <c r="I7" s="1">
        <f>3*3*D6*D7+D7</f>
        <v>73856</v>
      </c>
      <c r="K7">
        <v>4</v>
      </c>
    </row>
    <row r="8" spans="1:11" x14ac:dyDescent="0.25">
      <c r="A8">
        <v>1</v>
      </c>
      <c r="B8">
        <v>4</v>
      </c>
      <c r="C8" t="s">
        <v>2</v>
      </c>
      <c r="D8">
        <v>256</v>
      </c>
      <c r="E8" t="s">
        <v>5</v>
      </c>
      <c r="F8">
        <f t="shared" si="0"/>
        <v>32</v>
      </c>
      <c r="G8">
        <f>G7+2</f>
        <v>9</v>
      </c>
      <c r="I8" s="1">
        <f>3*3*D7*D8+D8</f>
        <v>295168</v>
      </c>
    </row>
    <row r="10" spans="1:11" x14ac:dyDescent="0.25">
      <c r="A10" t="s">
        <v>13</v>
      </c>
      <c r="C10" t="s">
        <v>10</v>
      </c>
      <c r="D10">
        <v>64</v>
      </c>
      <c r="E10" t="s">
        <v>9</v>
      </c>
      <c r="F10">
        <f>F8</f>
        <v>32</v>
      </c>
      <c r="G10">
        <f>G8</f>
        <v>9</v>
      </c>
      <c r="I10" s="1">
        <f>1*1*D8*D10+D10</f>
        <v>16448</v>
      </c>
    </row>
    <row r="12" spans="1:11" x14ac:dyDescent="0.25">
      <c r="A12">
        <v>2</v>
      </c>
      <c r="B12">
        <v>1</v>
      </c>
      <c r="C12" t="s">
        <v>2</v>
      </c>
      <c r="D12">
        <v>64</v>
      </c>
      <c r="E12" t="s">
        <v>5</v>
      </c>
      <c r="F12">
        <f>F10</f>
        <v>32</v>
      </c>
      <c r="G12">
        <v>13</v>
      </c>
      <c r="I12" s="1">
        <f>3*3*D10*D12+D12</f>
        <v>36928</v>
      </c>
    </row>
    <row r="13" spans="1:11" x14ac:dyDescent="0.25">
      <c r="A13">
        <v>2</v>
      </c>
      <c r="B13">
        <v>2</v>
      </c>
      <c r="C13" t="s">
        <v>2</v>
      </c>
      <c r="D13">
        <v>128</v>
      </c>
      <c r="E13" t="s">
        <v>5</v>
      </c>
      <c r="F13">
        <f>$F$12</f>
        <v>32</v>
      </c>
      <c r="G13">
        <f t="shared" ref="G13:G15" si="2">G12+2</f>
        <v>15</v>
      </c>
      <c r="I13" s="1">
        <f>3*3*D12*D13+D13</f>
        <v>73856</v>
      </c>
    </row>
    <row r="14" spans="1:11" x14ac:dyDescent="0.25">
      <c r="A14">
        <v>2</v>
      </c>
      <c r="B14">
        <v>3</v>
      </c>
      <c r="C14" t="s">
        <v>2</v>
      </c>
      <c r="D14">
        <v>256</v>
      </c>
      <c r="E14" t="s">
        <v>5</v>
      </c>
      <c r="F14">
        <f>$F$12</f>
        <v>32</v>
      </c>
      <c r="G14">
        <f>G13+2</f>
        <v>17</v>
      </c>
      <c r="I14" s="1">
        <f>3*3*D13*D14+D14</f>
        <v>295168</v>
      </c>
      <c r="K14">
        <v>4</v>
      </c>
    </row>
    <row r="15" spans="1:11" x14ac:dyDescent="0.25">
      <c r="A15">
        <v>2</v>
      </c>
      <c r="B15">
        <v>4</v>
      </c>
      <c r="C15" t="s">
        <v>2</v>
      </c>
      <c r="D15">
        <v>512</v>
      </c>
      <c r="E15" t="s">
        <v>5</v>
      </c>
      <c r="F15">
        <f>$F$12</f>
        <v>32</v>
      </c>
      <c r="G15">
        <f t="shared" si="2"/>
        <v>19</v>
      </c>
      <c r="I15" s="1">
        <f>3*3*D14*D15+D15</f>
        <v>1180160</v>
      </c>
    </row>
    <row r="17" spans="1:17" x14ac:dyDescent="0.25">
      <c r="A17" t="s">
        <v>13</v>
      </c>
      <c r="C17" t="s">
        <v>10</v>
      </c>
      <c r="D17">
        <v>128</v>
      </c>
      <c r="E17" t="s">
        <v>9</v>
      </c>
      <c r="F17">
        <f>F15</f>
        <v>32</v>
      </c>
      <c r="G17">
        <f>G15</f>
        <v>19</v>
      </c>
      <c r="I17" s="1">
        <f>1*1*D15*D17+D17</f>
        <v>65664</v>
      </c>
      <c r="N17" t="s">
        <v>15</v>
      </c>
    </row>
    <row r="19" spans="1:17" x14ac:dyDescent="0.25">
      <c r="A19">
        <v>3</v>
      </c>
      <c r="B19">
        <v>1</v>
      </c>
      <c r="C19" t="s">
        <v>2</v>
      </c>
      <c r="D19">
        <v>128</v>
      </c>
      <c r="E19" t="s">
        <v>5</v>
      </c>
      <c r="F19">
        <f>F17</f>
        <v>32</v>
      </c>
      <c r="G19">
        <f>G17+2</f>
        <v>21</v>
      </c>
      <c r="I19" s="1">
        <f>3*3*D17*D19+D19</f>
        <v>147584</v>
      </c>
    </row>
    <row r="20" spans="1:17" x14ac:dyDescent="0.25">
      <c r="A20">
        <v>3</v>
      </c>
      <c r="B20">
        <v>2</v>
      </c>
      <c r="C20" t="s">
        <v>2</v>
      </c>
      <c r="D20">
        <v>256</v>
      </c>
      <c r="E20" t="s">
        <v>5</v>
      </c>
      <c r="F20">
        <f>$F$19</f>
        <v>32</v>
      </c>
      <c r="G20">
        <f>G19+2</f>
        <v>23</v>
      </c>
      <c r="I20" s="1">
        <f>3*3*D19*D20+D20</f>
        <v>295168</v>
      </c>
    </row>
    <row r="21" spans="1:17" x14ac:dyDescent="0.25">
      <c r="A21">
        <v>3</v>
      </c>
      <c r="B21">
        <v>3</v>
      </c>
      <c r="C21" t="s">
        <v>2</v>
      </c>
      <c r="D21">
        <v>512</v>
      </c>
      <c r="E21" t="s">
        <v>5</v>
      </c>
      <c r="F21">
        <f>$F$19</f>
        <v>32</v>
      </c>
      <c r="G21">
        <f t="shared" ref="G21:G22" si="3">G20+2</f>
        <v>25</v>
      </c>
      <c r="I21" s="1">
        <f>3*3*D20*D21+D21</f>
        <v>1180160</v>
      </c>
      <c r="K21">
        <v>4</v>
      </c>
    </row>
    <row r="22" spans="1:17" x14ac:dyDescent="0.25">
      <c r="A22">
        <v>3</v>
      </c>
      <c r="B22">
        <v>4</v>
      </c>
      <c r="C22" t="s">
        <v>2</v>
      </c>
      <c r="D22">
        <v>1024</v>
      </c>
      <c r="E22" t="s">
        <v>5</v>
      </c>
      <c r="F22">
        <f>$F$19</f>
        <v>32</v>
      </c>
      <c r="G22">
        <f t="shared" si="3"/>
        <v>27</v>
      </c>
      <c r="I22" s="1">
        <f>3*3*D21*D22+D22</f>
        <v>4719616</v>
      </c>
    </row>
    <row r="24" spans="1:17" x14ac:dyDescent="0.25">
      <c r="A24" t="s">
        <v>13</v>
      </c>
      <c r="C24" t="s">
        <v>10</v>
      </c>
      <c r="D24">
        <v>256</v>
      </c>
      <c r="F24">
        <f>F22</f>
        <v>32</v>
      </c>
      <c r="G24">
        <f>G22</f>
        <v>27</v>
      </c>
      <c r="I24" s="1">
        <f>1*1*D22*D24+D24</f>
        <v>262400</v>
      </c>
      <c r="P24" s="3"/>
    </row>
    <row r="25" spans="1:17" x14ac:dyDescent="0.25">
      <c r="P25" s="2"/>
      <c r="Q25" s="4"/>
    </row>
    <row r="26" spans="1:17" x14ac:dyDescent="0.25">
      <c r="A26">
        <v>4</v>
      </c>
      <c r="B26">
        <v>1</v>
      </c>
      <c r="C26" t="s">
        <v>2</v>
      </c>
      <c r="D26">
        <v>256</v>
      </c>
      <c r="E26" t="s">
        <v>5</v>
      </c>
      <c r="F26">
        <f>F24</f>
        <v>32</v>
      </c>
      <c r="G26">
        <f>G24</f>
        <v>27</v>
      </c>
      <c r="I26" s="1">
        <f>3*3*D24*D26+D26</f>
        <v>590080</v>
      </c>
      <c r="P26" s="5"/>
    </row>
    <row r="27" spans="1:17" x14ac:dyDescent="0.25">
      <c r="A27">
        <v>4</v>
      </c>
      <c r="B27">
        <v>2</v>
      </c>
      <c r="C27" t="s">
        <v>2</v>
      </c>
      <c r="D27">
        <v>512</v>
      </c>
      <c r="E27" t="s">
        <v>5</v>
      </c>
      <c r="F27">
        <f>$F$26</f>
        <v>32</v>
      </c>
      <c r="G27">
        <f t="shared" ref="G27:G28" si="4">G26+2</f>
        <v>29</v>
      </c>
      <c r="I27" s="1">
        <f>3*3*D26*D27+D27</f>
        <v>1180160</v>
      </c>
      <c r="K27">
        <v>5</v>
      </c>
    </row>
    <row r="28" spans="1:17" x14ac:dyDescent="0.25">
      <c r="A28">
        <v>4</v>
      </c>
      <c r="B28">
        <v>3</v>
      </c>
      <c r="C28" t="s">
        <v>2</v>
      </c>
      <c r="D28">
        <v>512</v>
      </c>
      <c r="E28" t="s">
        <v>5</v>
      </c>
      <c r="F28">
        <f>$F$26</f>
        <v>32</v>
      </c>
      <c r="G28">
        <f t="shared" si="4"/>
        <v>31</v>
      </c>
      <c r="I28" s="1">
        <f>3*3*D27*D28+D28</f>
        <v>2359808</v>
      </c>
    </row>
    <row r="29" spans="1:17" x14ac:dyDescent="0.25">
      <c r="A29">
        <v>4</v>
      </c>
      <c r="B29">
        <v>3</v>
      </c>
      <c r="C29" t="s">
        <v>2</v>
      </c>
      <c r="D29">
        <v>512</v>
      </c>
      <c r="E29" t="s">
        <v>5</v>
      </c>
      <c r="F29">
        <f>$F$26</f>
        <v>32</v>
      </c>
      <c r="G29">
        <f t="shared" ref="G29" si="5">G28+2</f>
        <v>33</v>
      </c>
      <c r="I29" s="1">
        <f>3*3*D28*D29+D29</f>
        <v>2359808</v>
      </c>
    </row>
    <row r="30" spans="1:17" x14ac:dyDescent="0.25">
      <c r="A30">
        <v>4</v>
      </c>
      <c r="B30">
        <v>3</v>
      </c>
      <c r="C30" t="s">
        <v>2</v>
      </c>
      <c r="D30">
        <v>1024</v>
      </c>
      <c r="E30" t="s">
        <v>5</v>
      </c>
      <c r="F30">
        <f>$F$26</f>
        <v>32</v>
      </c>
      <c r="G30">
        <f t="shared" ref="G30" si="6">G29+2</f>
        <v>35</v>
      </c>
      <c r="I30" s="1">
        <f>3*3*D29*D30+D30</f>
        <v>4719616</v>
      </c>
    </row>
    <row r="32" spans="1:17" x14ac:dyDescent="0.25">
      <c r="A32" t="s">
        <v>13</v>
      </c>
      <c r="C32" t="s">
        <v>10</v>
      </c>
      <c r="D32">
        <v>128</v>
      </c>
      <c r="F32">
        <f>F28</f>
        <v>32</v>
      </c>
      <c r="G32">
        <f>G30</f>
        <v>35</v>
      </c>
      <c r="I32" s="1">
        <f>1*1*D30*D32+D32</f>
        <v>131200</v>
      </c>
    </row>
    <row r="33" spans="1:11" x14ac:dyDescent="0.25">
      <c r="A33" t="s">
        <v>13</v>
      </c>
      <c r="C33" t="s">
        <v>8</v>
      </c>
      <c r="D33" t="s">
        <v>9</v>
      </c>
      <c r="F33">
        <f>F32/2</f>
        <v>16</v>
      </c>
      <c r="G33">
        <f>G32*2</f>
        <v>70</v>
      </c>
    </row>
    <row r="35" spans="1:11" x14ac:dyDescent="0.25">
      <c r="A35">
        <v>5</v>
      </c>
      <c r="B35">
        <v>1</v>
      </c>
      <c r="C35" t="s">
        <v>2</v>
      </c>
      <c r="D35">
        <f>D32</f>
        <v>128</v>
      </c>
      <c r="E35" t="s">
        <v>5</v>
      </c>
      <c r="F35">
        <f>F33</f>
        <v>16</v>
      </c>
      <c r="G35">
        <f>G33</f>
        <v>70</v>
      </c>
      <c r="I35" s="1">
        <f>3*3*D32*D35+D35</f>
        <v>147584</v>
      </c>
    </row>
    <row r="36" spans="1:11" x14ac:dyDescent="0.25">
      <c r="A36">
        <v>5</v>
      </c>
      <c r="B36">
        <v>2</v>
      </c>
      <c r="C36" t="s">
        <v>2</v>
      </c>
      <c r="D36">
        <v>256</v>
      </c>
      <c r="E36" t="s">
        <v>5</v>
      </c>
      <c r="F36">
        <f>$F$35</f>
        <v>16</v>
      </c>
      <c r="G36">
        <f t="shared" ref="G36:G37" si="7">G35+2</f>
        <v>72</v>
      </c>
      <c r="I36" s="1">
        <f>3*3*D35*D36+D36</f>
        <v>295168</v>
      </c>
      <c r="K36">
        <v>3</v>
      </c>
    </row>
    <row r="37" spans="1:11" x14ac:dyDescent="0.25">
      <c r="A37">
        <v>5</v>
      </c>
      <c r="B37">
        <v>3</v>
      </c>
      <c r="C37" t="s">
        <v>2</v>
      </c>
      <c r="D37">
        <v>512</v>
      </c>
      <c r="E37" t="s">
        <v>5</v>
      </c>
      <c r="F37">
        <f>$F$35</f>
        <v>16</v>
      </c>
      <c r="G37">
        <f t="shared" si="7"/>
        <v>74</v>
      </c>
      <c r="I37" s="1">
        <f>3*3*D36*D37+D37</f>
        <v>1180160</v>
      </c>
    </row>
    <row r="39" spans="1:11" x14ac:dyDescent="0.25">
      <c r="A39" t="s">
        <v>13</v>
      </c>
      <c r="C39" t="s">
        <v>10</v>
      </c>
      <c r="D39">
        <v>200</v>
      </c>
      <c r="F39">
        <f>F37</f>
        <v>16</v>
      </c>
      <c r="G39">
        <f>G37</f>
        <v>74</v>
      </c>
      <c r="I39" s="1">
        <f>1*1*D37*D39+D39</f>
        <v>102600</v>
      </c>
    </row>
    <row r="41" spans="1:11" x14ac:dyDescent="0.25">
      <c r="I41" s="1">
        <f>SUM(I5:I40)</f>
        <v>21727752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workbookViewId="0">
      <selection activeCell="K20" sqref="K20"/>
    </sheetView>
  </sheetViews>
  <sheetFormatPr defaultRowHeight="15" x14ac:dyDescent="0.25"/>
  <cols>
    <col min="1" max="1" width="8.28515625" customWidth="1"/>
    <col min="2" max="2" width="16" customWidth="1"/>
    <col min="3" max="3" width="13" customWidth="1"/>
    <col min="4" max="4" width="13.42578125" customWidth="1"/>
    <col min="5" max="5" width="13.5703125" customWidth="1"/>
    <col min="6" max="6" width="18.42578125" customWidth="1"/>
    <col min="9" max="9" width="12.5703125" style="1" bestFit="1" customWidth="1"/>
  </cols>
  <sheetData>
    <row r="1" spans="1:9" x14ac:dyDescent="0.25">
      <c r="F1" t="s">
        <v>1</v>
      </c>
      <c r="G1">
        <v>64</v>
      </c>
    </row>
    <row r="4" spans="1:9" x14ac:dyDescent="0.25">
      <c r="A4" t="s">
        <v>12</v>
      </c>
      <c r="B4" t="s">
        <v>11</v>
      </c>
      <c r="C4" t="s">
        <v>0</v>
      </c>
      <c r="D4" t="s">
        <v>7</v>
      </c>
      <c r="E4" t="s">
        <v>4</v>
      </c>
      <c r="F4" t="s">
        <v>3</v>
      </c>
      <c r="G4" t="s">
        <v>6</v>
      </c>
      <c r="I4" s="1" t="s">
        <v>14</v>
      </c>
    </row>
    <row r="5" spans="1:9" x14ac:dyDescent="0.25">
      <c r="A5">
        <v>1</v>
      </c>
      <c r="B5">
        <v>1</v>
      </c>
      <c r="C5" t="s">
        <v>2</v>
      </c>
      <c r="D5">
        <v>32</v>
      </c>
      <c r="E5" t="s">
        <v>5</v>
      </c>
      <c r="F5">
        <f>$G$1</f>
        <v>64</v>
      </c>
      <c r="G5">
        <v>3</v>
      </c>
      <c r="I5" s="1">
        <f>3*3*G1*D5+D5</f>
        <v>18464</v>
      </c>
    </row>
    <row r="6" spans="1:9" x14ac:dyDescent="0.25">
      <c r="A6">
        <v>1</v>
      </c>
      <c r="B6">
        <v>2</v>
      </c>
      <c r="C6" t="s">
        <v>2</v>
      </c>
      <c r="D6">
        <v>64</v>
      </c>
      <c r="E6" t="s">
        <v>5</v>
      </c>
      <c r="F6">
        <f t="shared" ref="F6:F9" si="0">$G$1</f>
        <v>64</v>
      </c>
      <c r="G6">
        <f>G5+2</f>
        <v>5</v>
      </c>
      <c r="I6" s="1">
        <f>3*3*D5*D6+D6</f>
        <v>18496</v>
      </c>
    </row>
    <row r="7" spans="1:9" x14ac:dyDescent="0.25">
      <c r="A7">
        <v>1</v>
      </c>
      <c r="B7">
        <v>3</v>
      </c>
      <c r="C7" t="s">
        <v>2</v>
      </c>
      <c r="D7">
        <v>128</v>
      </c>
      <c r="E7" t="s">
        <v>5</v>
      </c>
      <c r="F7">
        <f t="shared" si="0"/>
        <v>64</v>
      </c>
      <c r="G7">
        <f t="shared" ref="G7:G9" si="1">G6+2</f>
        <v>7</v>
      </c>
      <c r="I7" s="1">
        <f>3*3*D6*D7+D7</f>
        <v>73856</v>
      </c>
    </row>
    <row r="8" spans="1:9" x14ac:dyDescent="0.25">
      <c r="A8">
        <v>1</v>
      </c>
      <c r="B8">
        <v>4</v>
      </c>
      <c r="C8" t="s">
        <v>2</v>
      </c>
      <c r="D8">
        <v>256</v>
      </c>
      <c r="E8" t="s">
        <v>5</v>
      </c>
      <c r="F8">
        <f t="shared" si="0"/>
        <v>64</v>
      </c>
      <c r="G8">
        <f>G7+2</f>
        <v>9</v>
      </c>
      <c r="I8" s="1">
        <f>3*3*D7*D8+D8</f>
        <v>295168</v>
      </c>
    </row>
    <row r="9" spans="1:9" x14ac:dyDescent="0.25">
      <c r="A9">
        <v>1</v>
      </c>
      <c r="B9">
        <v>5</v>
      </c>
      <c r="C9" t="s">
        <v>2</v>
      </c>
      <c r="D9">
        <v>512</v>
      </c>
      <c r="E9" t="s">
        <v>5</v>
      </c>
      <c r="F9">
        <f t="shared" si="0"/>
        <v>64</v>
      </c>
      <c r="G9">
        <f t="shared" si="1"/>
        <v>11</v>
      </c>
      <c r="I9" s="1">
        <f>3*3*D8*D9+D9</f>
        <v>1180160</v>
      </c>
    </row>
    <row r="11" spans="1:9" x14ac:dyDescent="0.25">
      <c r="A11" t="s">
        <v>13</v>
      </c>
      <c r="C11" t="s">
        <v>10</v>
      </c>
      <c r="D11">
        <v>64</v>
      </c>
      <c r="E11" t="s">
        <v>9</v>
      </c>
      <c r="F11">
        <f>F9</f>
        <v>64</v>
      </c>
      <c r="G11">
        <f>G9</f>
        <v>11</v>
      </c>
      <c r="I11" s="1">
        <f>1*1*D9*D11+D11</f>
        <v>32832</v>
      </c>
    </row>
    <row r="13" spans="1:9" x14ac:dyDescent="0.25">
      <c r="A13">
        <v>2</v>
      </c>
      <c r="B13">
        <v>1</v>
      </c>
      <c r="C13" t="s">
        <v>2</v>
      </c>
      <c r="D13">
        <v>64</v>
      </c>
      <c r="E13" t="s">
        <v>5</v>
      </c>
      <c r="F13">
        <f>F9</f>
        <v>64</v>
      </c>
      <c r="G13">
        <v>13</v>
      </c>
      <c r="I13" s="1">
        <f>3*3*D11*D13+D13</f>
        <v>36928</v>
      </c>
    </row>
    <row r="14" spans="1:9" x14ac:dyDescent="0.25">
      <c r="A14">
        <v>2</v>
      </c>
      <c r="B14">
        <v>2</v>
      </c>
      <c r="C14" t="s">
        <v>2</v>
      </c>
      <c r="D14">
        <v>128</v>
      </c>
      <c r="E14" t="s">
        <v>5</v>
      </c>
      <c r="F14">
        <f>$F$13</f>
        <v>64</v>
      </c>
      <c r="G14">
        <f t="shared" ref="G14:G16" si="2">G13+2</f>
        <v>15</v>
      </c>
      <c r="I14" s="1">
        <f>3*3*D13*D14+D14</f>
        <v>73856</v>
      </c>
    </row>
    <row r="15" spans="1:9" x14ac:dyDescent="0.25">
      <c r="A15">
        <v>2</v>
      </c>
      <c r="B15">
        <v>3</v>
      </c>
      <c r="C15" t="s">
        <v>2</v>
      </c>
      <c r="D15">
        <v>256</v>
      </c>
      <c r="E15" t="s">
        <v>5</v>
      </c>
      <c r="F15">
        <f>$F$13</f>
        <v>64</v>
      </c>
      <c r="G15">
        <f>G14+2</f>
        <v>17</v>
      </c>
      <c r="I15" s="1">
        <f>3*3*D14*D15+D15</f>
        <v>295168</v>
      </c>
    </row>
    <row r="16" spans="1:9" x14ac:dyDescent="0.25">
      <c r="A16">
        <v>2</v>
      </c>
      <c r="B16">
        <v>4</v>
      </c>
      <c r="C16" t="s">
        <v>2</v>
      </c>
      <c r="D16">
        <v>512</v>
      </c>
      <c r="E16" t="s">
        <v>5</v>
      </c>
      <c r="F16">
        <f>$F$13</f>
        <v>64</v>
      </c>
      <c r="G16">
        <f t="shared" si="2"/>
        <v>19</v>
      </c>
      <c r="I16" s="1">
        <f>3*3*D15*D16+D16</f>
        <v>1180160</v>
      </c>
    </row>
    <row r="17" spans="1:9" x14ac:dyDescent="0.25">
      <c r="A17">
        <v>2</v>
      </c>
      <c r="B17">
        <v>5</v>
      </c>
      <c r="C17" t="s">
        <v>2</v>
      </c>
      <c r="D17">
        <v>1024</v>
      </c>
      <c r="E17" t="s">
        <v>5</v>
      </c>
      <c r="F17">
        <f>$F$13</f>
        <v>64</v>
      </c>
      <c r="G17">
        <f t="shared" ref="G17" si="3">G16+2</f>
        <v>21</v>
      </c>
      <c r="I17" s="1">
        <f>3*3*D16*D17+D17</f>
        <v>4719616</v>
      </c>
    </row>
    <row r="19" spans="1:9" x14ac:dyDescent="0.25">
      <c r="A19" t="s">
        <v>13</v>
      </c>
      <c r="C19" t="s">
        <v>10</v>
      </c>
      <c r="D19">
        <v>128</v>
      </c>
      <c r="E19" t="s">
        <v>9</v>
      </c>
      <c r="F19">
        <f>F17</f>
        <v>64</v>
      </c>
      <c r="G19">
        <f>G17</f>
        <v>21</v>
      </c>
    </row>
    <row r="20" spans="1:9" x14ac:dyDescent="0.25">
      <c r="A20" t="s">
        <v>13</v>
      </c>
      <c r="C20" t="s">
        <v>8</v>
      </c>
      <c r="D20" t="s">
        <v>9</v>
      </c>
      <c r="F20">
        <f>F19/2</f>
        <v>32</v>
      </c>
      <c r="G20">
        <f>G19*2</f>
        <v>42</v>
      </c>
    </row>
    <row r="22" spans="1:9" x14ac:dyDescent="0.25">
      <c r="A22">
        <v>3</v>
      </c>
      <c r="B22">
        <v>1</v>
      </c>
      <c r="C22" t="s">
        <v>2</v>
      </c>
      <c r="D22">
        <v>128</v>
      </c>
      <c r="E22" t="s">
        <v>5</v>
      </c>
      <c r="F22">
        <f>F20</f>
        <v>32</v>
      </c>
      <c r="G22">
        <f>G20+2</f>
        <v>44</v>
      </c>
      <c r="I22" s="1">
        <f>3*3*D19*D22+D22</f>
        <v>147584</v>
      </c>
    </row>
    <row r="23" spans="1:9" x14ac:dyDescent="0.25">
      <c r="A23">
        <v>3</v>
      </c>
      <c r="B23">
        <v>2</v>
      </c>
      <c r="C23" t="s">
        <v>2</v>
      </c>
      <c r="D23">
        <v>256</v>
      </c>
      <c r="E23" t="s">
        <v>5</v>
      </c>
      <c r="F23">
        <f t="shared" ref="F23:F26" si="4">$F$22</f>
        <v>32</v>
      </c>
      <c r="G23">
        <f>G22+2</f>
        <v>46</v>
      </c>
      <c r="I23" s="1">
        <f>3*3*D22*D23+D23</f>
        <v>295168</v>
      </c>
    </row>
    <row r="24" spans="1:9" x14ac:dyDescent="0.25">
      <c r="A24">
        <v>3</v>
      </c>
      <c r="B24">
        <v>3</v>
      </c>
      <c r="C24" t="s">
        <v>2</v>
      </c>
      <c r="D24">
        <v>512</v>
      </c>
      <c r="E24" t="s">
        <v>5</v>
      </c>
      <c r="F24">
        <f t="shared" si="4"/>
        <v>32</v>
      </c>
      <c r="G24">
        <f t="shared" ref="G24:G25" si="5">G23+2</f>
        <v>48</v>
      </c>
      <c r="I24" s="1">
        <f>3*3*D23*D24+D24</f>
        <v>1180160</v>
      </c>
    </row>
    <row r="25" spans="1:9" x14ac:dyDescent="0.25">
      <c r="A25">
        <v>3</v>
      </c>
      <c r="B25">
        <v>4</v>
      </c>
      <c r="C25" t="s">
        <v>2</v>
      </c>
      <c r="D25">
        <v>1024</v>
      </c>
      <c r="E25" t="s">
        <v>5</v>
      </c>
      <c r="F25">
        <f t="shared" si="4"/>
        <v>32</v>
      </c>
      <c r="G25">
        <f t="shared" si="5"/>
        <v>50</v>
      </c>
      <c r="I25" s="1">
        <f>3*3*D24*D25+D25</f>
        <v>4719616</v>
      </c>
    </row>
    <row r="26" spans="1:9" x14ac:dyDescent="0.25">
      <c r="A26">
        <v>3</v>
      </c>
      <c r="B26">
        <v>5</v>
      </c>
      <c r="C26" t="s">
        <v>2</v>
      </c>
      <c r="D26">
        <v>2048</v>
      </c>
      <c r="E26" t="s">
        <v>5</v>
      </c>
      <c r="F26">
        <f t="shared" si="4"/>
        <v>32</v>
      </c>
      <c r="G26">
        <f t="shared" ref="G26" si="6">G25+2</f>
        <v>52</v>
      </c>
      <c r="I26" s="1">
        <f>3*3*D25*D26+D26</f>
        <v>18876416</v>
      </c>
    </row>
    <row r="28" spans="1:9" x14ac:dyDescent="0.25">
      <c r="A28" t="s">
        <v>13</v>
      </c>
      <c r="C28" t="s">
        <v>10</v>
      </c>
      <c r="D28">
        <v>256</v>
      </c>
      <c r="F28">
        <f>F26</f>
        <v>32</v>
      </c>
      <c r="G28">
        <f>G26</f>
        <v>52</v>
      </c>
      <c r="I28" s="1">
        <f>1*1*D26*D28+D28</f>
        <v>524544</v>
      </c>
    </row>
    <row r="29" spans="1:9" x14ac:dyDescent="0.25">
      <c r="A29" t="s">
        <v>13</v>
      </c>
      <c r="C29" t="s">
        <v>8</v>
      </c>
      <c r="D29" t="s">
        <v>9</v>
      </c>
      <c r="F29">
        <f>F28/2</f>
        <v>16</v>
      </c>
      <c r="G29">
        <f>G28*2</f>
        <v>104</v>
      </c>
    </row>
    <row r="31" spans="1:9" x14ac:dyDescent="0.25">
      <c r="A31">
        <v>4</v>
      </c>
      <c r="B31">
        <v>1</v>
      </c>
      <c r="C31" t="s">
        <v>2</v>
      </c>
      <c r="D31">
        <v>256</v>
      </c>
      <c r="E31" t="s">
        <v>5</v>
      </c>
      <c r="F31">
        <f>F29</f>
        <v>16</v>
      </c>
      <c r="G31">
        <f>G29+2</f>
        <v>106</v>
      </c>
      <c r="I31" s="1">
        <f>3*3*D28*D31+D31</f>
        <v>590080</v>
      </c>
    </row>
    <row r="32" spans="1:9" x14ac:dyDescent="0.25">
      <c r="A32">
        <v>4</v>
      </c>
      <c r="B32">
        <v>2</v>
      </c>
      <c r="C32" t="s">
        <v>2</v>
      </c>
      <c r="D32">
        <v>512</v>
      </c>
      <c r="E32" t="s">
        <v>5</v>
      </c>
      <c r="F32">
        <f>$F$31</f>
        <v>16</v>
      </c>
      <c r="G32">
        <f t="shared" ref="G32:G34" si="7">G31+2</f>
        <v>108</v>
      </c>
      <c r="I32" s="1">
        <f>3*3*D31*D32+D32</f>
        <v>1180160</v>
      </c>
    </row>
    <row r="33" spans="1:9" x14ac:dyDescent="0.25">
      <c r="A33">
        <v>4</v>
      </c>
      <c r="B33">
        <v>3</v>
      </c>
      <c r="C33" t="s">
        <v>2</v>
      </c>
      <c r="D33">
        <v>1024</v>
      </c>
      <c r="E33" t="s">
        <v>5</v>
      </c>
      <c r="F33">
        <f t="shared" ref="F33:F35" si="8">$F$31</f>
        <v>16</v>
      </c>
      <c r="G33">
        <f t="shared" si="7"/>
        <v>110</v>
      </c>
      <c r="I33" s="1">
        <f>3*3*D32*D33+D33</f>
        <v>4719616</v>
      </c>
    </row>
    <row r="34" spans="1:9" x14ac:dyDescent="0.25">
      <c r="A34">
        <v>4</v>
      </c>
      <c r="B34">
        <v>4</v>
      </c>
      <c r="C34" t="s">
        <v>2</v>
      </c>
      <c r="D34">
        <v>2048</v>
      </c>
      <c r="E34" t="s">
        <v>5</v>
      </c>
      <c r="F34">
        <f t="shared" si="8"/>
        <v>16</v>
      </c>
      <c r="G34">
        <f t="shared" si="7"/>
        <v>112</v>
      </c>
      <c r="I34" s="1">
        <f>3*3*D33*D34+D34</f>
        <v>18876416</v>
      </c>
    </row>
    <row r="35" spans="1:9" x14ac:dyDescent="0.25">
      <c r="A35">
        <v>4</v>
      </c>
      <c r="B35">
        <v>5</v>
      </c>
      <c r="C35" t="s">
        <v>2</v>
      </c>
      <c r="D35">
        <v>4096</v>
      </c>
      <c r="E35" t="s">
        <v>5</v>
      </c>
      <c r="F35">
        <f t="shared" si="8"/>
        <v>16</v>
      </c>
      <c r="G35">
        <f t="shared" ref="G35" si="9">G34+2</f>
        <v>114</v>
      </c>
      <c r="I35" s="1">
        <f>3*3*D34*D35+D35</f>
        <v>75501568</v>
      </c>
    </row>
    <row r="37" spans="1:9" x14ac:dyDescent="0.25">
      <c r="A37" t="s">
        <v>13</v>
      </c>
      <c r="C37" t="s">
        <v>10</v>
      </c>
      <c r="D37">
        <v>256</v>
      </c>
      <c r="F37">
        <f>F35</f>
        <v>16</v>
      </c>
      <c r="G37">
        <f>G35</f>
        <v>114</v>
      </c>
    </row>
    <row r="38" spans="1:9" x14ac:dyDescent="0.25">
      <c r="A38" t="s">
        <v>13</v>
      </c>
      <c r="C38" t="s">
        <v>8</v>
      </c>
      <c r="D38" t="s">
        <v>9</v>
      </c>
      <c r="F38">
        <v>4</v>
      </c>
      <c r="G38">
        <f>G37*2</f>
        <v>228</v>
      </c>
    </row>
    <row r="40" spans="1:9" x14ac:dyDescent="0.25">
      <c r="A40">
        <v>5</v>
      </c>
      <c r="B40">
        <v>1</v>
      </c>
      <c r="C40" t="s">
        <v>2</v>
      </c>
      <c r="D40">
        <v>512</v>
      </c>
      <c r="E40" t="s">
        <v>5</v>
      </c>
      <c r="F40">
        <f>F38</f>
        <v>4</v>
      </c>
      <c r="G40">
        <f>G38+2</f>
        <v>230</v>
      </c>
      <c r="I40" s="1">
        <f>3*3*D37*D40+D40</f>
        <v>1180160</v>
      </c>
    </row>
    <row r="41" spans="1:9" x14ac:dyDescent="0.25">
      <c r="A41">
        <v>5</v>
      </c>
      <c r="B41">
        <v>2</v>
      </c>
      <c r="C41" t="s">
        <v>2</v>
      </c>
      <c r="D41">
        <v>1024</v>
      </c>
      <c r="E41" t="s">
        <v>5</v>
      </c>
      <c r="F41">
        <f>$F$40</f>
        <v>4</v>
      </c>
      <c r="G41">
        <f t="shared" ref="G41:G43" si="10">G40+2</f>
        <v>232</v>
      </c>
      <c r="I41" s="1">
        <f>3*3*D40*D41+D41</f>
        <v>4719616</v>
      </c>
    </row>
    <row r="42" spans="1:9" x14ac:dyDescent="0.25">
      <c r="A42">
        <v>5</v>
      </c>
      <c r="B42">
        <v>3</v>
      </c>
      <c r="C42" t="s">
        <v>2</v>
      </c>
      <c r="D42">
        <v>2048</v>
      </c>
      <c r="E42" t="s">
        <v>5</v>
      </c>
      <c r="F42">
        <f t="shared" ref="F42:F44" si="11">$F$40</f>
        <v>4</v>
      </c>
      <c r="G42">
        <f t="shared" si="10"/>
        <v>234</v>
      </c>
      <c r="I42" s="1">
        <f>3*3*D41*D42+D42</f>
        <v>18876416</v>
      </c>
    </row>
    <row r="43" spans="1:9" x14ac:dyDescent="0.25">
      <c r="A43">
        <v>5</v>
      </c>
      <c r="B43">
        <v>4</v>
      </c>
      <c r="C43" t="s">
        <v>2</v>
      </c>
      <c r="D43">
        <v>4096</v>
      </c>
      <c r="E43" t="s">
        <v>5</v>
      </c>
      <c r="F43">
        <f t="shared" si="11"/>
        <v>4</v>
      </c>
      <c r="G43">
        <f t="shared" si="10"/>
        <v>236</v>
      </c>
      <c r="I43" s="1">
        <f>3*3*D42*D43+D43</f>
        <v>75501568</v>
      </c>
    </row>
    <row r="44" spans="1:9" x14ac:dyDescent="0.25">
      <c r="A44">
        <v>5</v>
      </c>
      <c r="B44">
        <v>5</v>
      </c>
      <c r="C44" t="s">
        <v>2</v>
      </c>
      <c r="D44">
        <f>D43*2</f>
        <v>8192</v>
      </c>
      <c r="E44" t="s">
        <v>5</v>
      </c>
      <c r="F44">
        <f t="shared" si="11"/>
        <v>4</v>
      </c>
      <c r="G44">
        <f t="shared" ref="G44" si="12">G43+2</f>
        <v>238</v>
      </c>
      <c r="I44" s="1">
        <f>3*3*D43*D44+D44</f>
        <v>301998080</v>
      </c>
    </row>
    <row r="46" spans="1:9" x14ac:dyDescent="0.25">
      <c r="I46" s="1">
        <f>SUM(I5:I45)</f>
        <v>536811872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Proposed Model V4</vt:lpstr>
      <vt:lpstr>Proposed Model V3</vt:lpstr>
      <vt:lpstr>Proposed Model V2</vt:lpstr>
      <vt:lpstr>Proposed Model</vt:lpstr>
      <vt:lpstr>Ideal Model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Elavarasan</dc:creator>
  <cp:lastModifiedBy>Pradeep Elavarasan</cp:lastModifiedBy>
  <dcterms:created xsi:type="dcterms:W3CDTF">2019-03-21T06:46:10Z</dcterms:created>
  <dcterms:modified xsi:type="dcterms:W3CDTF">2019-10-24T04:25:48Z</dcterms:modified>
</cp:coreProperties>
</file>