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icrosoftgenmab-my.sharepoint.com/personal/cefo_genmab_com/Documents/Documents/TV/2024 TV EU ROW Market Sizing/Results/01 Sizing Models/01 Sizing Models/"/>
    </mc:Choice>
  </mc:AlternateContent>
  <xr:revisionPtr revIDLastSave="2490" documentId="13_ncr:1_{DE944AF4-1C1C-44DA-A32C-13E383AB8053}" xr6:coauthVersionLast="47" xr6:coauthVersionMax="47" xr10:uidLastSave="{C09DAA91-D889-4EB5-9626-B19560CEC27E}"/>
  <bookViews>
    <workbookView xWindow="-120" yWindow="-120" windowWidth="29040" windowHeight="15840" tabRatio="866" xr2:uid="{00000000-000D-0000-FFFF-FFFF00000000}"/>
  </bookViews>
  <sheets>
    <sheet name="France" sheetId="1" r:id="rId1"/>
    <sheet name="Germany" sheetId="23" r:id="rId2"/>
    <sheet name="Italy" sheetId="24" r:id="rId3"/>
    <sheet name="Spain" sheetId="25" r:id="rId4"/>
    <sheet name="UK" sheetId="26" r:id="rId5"/>
    <sheet name="Decile Mapping" sheetId="12" state="hidden" r:id="rId6"/>
  </sheets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</externalReferences>
  <calcPr calcId="191028" iterate="1" concurrentCalc="0" concurrentManual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16" i="26" l="1"/>
  <c r="X216" i="26"/>
  <c r="Y216" i="26"/>
  <c r="B10" i="26"/>
  <c r="B11" i="26"/>
  <c r="B12" i="26"/>
  <c r="B13" i="26"/>
  <c r="B14" i="26"/>
  <c r="B15" i="26"/>
  <c r="B16" i="26"/>
  <c r="B17" i="26"/>
  <c r="B18" i="26"/>
  <c r="B19" i="26"/>
  <c r="B20" i="26"/>
  <c r="B21" i="26"/>
  <c r="B22" i="26"/>
  <c r="B23" i="26"/>
  <c r="B24" i="26"/>
  <c r="B25" i="26"/>
  <c r="B26" i="26"/>
  <c r="B27" i="26"/>
  <c r="B28" i="26"/>
  <c r="B29" i="26"/>
  <c r="B30" i="26"/>
  <c r="B31" i="26"/>
  <c r="B32" i="26"/>
  <c r="B33" i="26"/>
  <c r="B34" i="26"/>
  <c r="B35" i="26"/>
  <c r="B36" i="26"/>
  <c r="B37" i="26"/>
  <c r="B38" i="26"/>
  <c r="B39" i="26"/>
  <c r="B40" i="26"/>
  <c r="B41" i="26"/>
  <c r="B42" i="26"/>
  <c r="B43" i="26"/>
  <c r="B44" i="26"/>
  <c r="B45" i="26"/>
  <c r="B46" i="26"/>
  <c r="B47" i="26"/>
  <c r="B48" i="26"/>
  <c r="B49" i="26"/>
  <c r="B50" i="26"/>
  <c r="B51" i="26"/>
  <c r="B52" i="26"/>
  <c r="B53" i="26"/>
  <c r="B54" i="26"/>
  <c r="B55" i="26"/>
  <c r="B56" i="26"/>
  <c r="B57" i="26"/>
  <c r="B58" i="26"/>
  <c r="B59" i="26"/>
  <c r="B60" i="26"/>
  <c r="B61" i="26"/>
  <c r="B62" i="26"/>
  <c r="B63" i="26"/>
  <c r="B64" i="26"/>
  <c r="B65" i="26"/>
  <c r="B66" i="26"/>
  <c r="B67" i="26"/>
  <c r="B68" i="26"/>
  <c r="B69" i="26"/>
  <c r="B70" i="26"/>
  <c r="B71" i="26"/>
  <c r="B72" i="26"/>
  <c r="B73" i="26"/>
  <c r="B74" i="26"/>
  <c r="B75" i="26"/>
  <c r="B76" i="26"/>
  <c r="B77" i="26"/>
  <c r="B78" i="26"/>
  <c r="B79" i="26"/>
  <c r="B80" i="26"/>
  <c r="B81" i="26"/>
  <c r="B82" i="26"/>
  <c r="B83" i="26"/>
  <c r="B84" i="26"/>
  <c r="B85" i="26"/>
  <c r="B86" i="26"/>
  <c r="B87" i="26"/>
  <c r="B88" i="26"/>
  <c r="B89" i="26"/>
  <c r="B90" i="26"/>
  <c r="B91" i="26"/>
  <c r="B92" i="26"/>
  <c r="B93" i="26"/>
  <c r="B94" i="26"/>
  <c r="B95" i="26"/>
  <c r="B96" i="26"/>
  <c r="B97" i="26"/>
  <c r="B98" i="26"/>
  <c r="B99" i="26"/>
  <c r="B100" i="26"/>
  <c r="B101" i="26"/>
  <c r="B102" i="26"/>
  <c r="B103" i="26"/>
  <c r="B104" i="26"/>
  <c r="B105" i="26"/>
  <c r="B106" i="26"/>
  <c r="B107" i="26"/>
  <c r="B108" i="26"/>
  <c r="B109" i="26"/>
  <c r="B110" i="26"/>
  <c r="B111" i="26"/>
  <c r="B112" i="26"/>
  <c r="B113" i="26"/>
  <c r="B114" i="26"/>
  <c r="B115" i="26"/>
  <c r="B116" i="26"/>
  <c r="B117" i="26"/>
  <c r="B118" i="26"/>
  <c r="B119" i="26"/>
  <c r="B120" i="26"/>
  <c r="B121" i="26"/>
  <c r="B122" i="26"/>
  <c r="B123" i="26"/>
  <c r="B124" i="26"/>
  <c r="B125" i="26"/>
  <c r="B126" i="26"/>
  <c r="B127" i="26"/>
  <c r="B128" i="26"/>
  <c r="B129" i="26"/>
  <c r="B130" i="26"/>
  <c r="B131" i="26"/>
  <c r="B132" i="26"/>
  <c r="B133" i="26"/>
  <c r="B134" i="26"/>
  <c r="B135" i="26"/>
  <c r="B136" i="26"/>
  <c r="B137" i="26"/>
  <c r="B138" i="26"/>
  <c r="B139" i="26"/>
  <c r="B140" i="26"/>
  <c r="B141" i="26"/>
  <c r="B142" i="26"/>
  <c r="B143" i="26"/>
  <c r="B144" i="26"/>
  <c r="B145" i="26"/>
  <c r="B146" i="26"/>
  <c r="B147" i="26"/>
  <c r="B148" i="26"/>
  <c r="B149" i="26"/>
  <c r="B150" i="26"/>
  <c r="B151" i="26"/>
  <c r="B152" i="26"/>
  <c r="B153" i="26"/>
  <c r="B154" i="26"/>
  <c r="B155" i="26"/>
  <c r="B156" i="26"/>
  <c r="B157" i="26"/>
  <c r="B158" i="26"/>
  <c r="B159" i="26"/>
  <c r="B160" i="26"/>
  <c r="B161" i="26"/>
  <c r="B162" i="26"/>
  <c r="B163" i="26"/>
  <c r="B164" i="26"/>
  <c r="B165" i="26"/>
  <c r="B166" i="26"/>
  <c r="B167" i="26"/>
  <c r="B168" i="26"/>
  <c r="B169" i="26"/>
  <c r="B170" i="26"/>
  <c r="B171" i="26"/>
  <c r="B172" i="26"/>
  <c r="B173" i="26"/>
  <c r="B174" i="26"/>
  <c r="B175" i="26"/>
  <c r="B176" i="26"/>
  <c r="B177" i="26"/>
  <c r="B178" i="26"/>
  <c r="B179" i="26"/>
  <c r="B180" i="26"/>
  <c r="B181" i="26"/>
  <c r="B182" i="26"/>
  <c r="B183" i="26"/>
  <c r="B184" i="26"/>
  <c r="B185" i="26"/>
  <c r="B186" i="26"/>
  <c r="B187" i="26"/>
  <c r="B188" i="26"/>
  <c r="B189" i="26"/>
  <c r="B190" i="26"/>
  <c r="B191" i="26"/>
  <c r="B192" i="26"/>
  <c r="B193" i="26"/>
  <c r="B194" i="26"/>
  <c r="B195" i="26"/>
  <c r="B196" i="26"/>
  <c r="B197" i="26"/>
  <c r="B198" i="26"/>
  <c r="B199" i="26"/>
  <c r="B200" i="26"/>
  <c r="B201" i="26"/>
  <c r="B202" i="26"/>
  <c r="B203" i="26"/>
  <c r="B204" i="26"/>
  <c r="B205" i="26"/>
  <c r="B206" i="26"/>
  <c r="B207" i="26"/>
  <c r="B208" i="26"/>
  <c r="B209" i="26"/>
  <c r="B210" i="26"/>
  <c r="B211" i="26"/>
  <c r="B212" i="26"/>
  <c r="B213" i="26"/>
  <c r="B214" i="26"/>
  <c r="B215" i="26"/>
  <c r="B216" i="26"/>
  <c r="V215" i="26"/>
  <c r="X215" i="26"/>
  <c r="Y215" i="26"/>
  <c r="V214" i="26"/>
  <c r="X214" i="26"/>
  <c r="Y214" i="26"/>
  <c r="V213" i="26"/>
  <c r="X213" i="26"/>
  <c r="Y213" i="26"/>
  <c r="V212" i="26"/>
  <c r="X212" i="26"/>
  <c r="Y212" i="26"/>
  <c r="V211" i="26"/>
  <c r="X211" i="26"/>
  <c r="Y211" i="26"/>
  <c r="V210" i="26"/>
  <c r="X210" i="26"/>
  <c r="Y210" i="26"/>
  <c r="V209" i="26"/>
  <c r="X209" i="26"/>
  <c r="Y209" i="26"/>
  <c r="V208" i="26"/>
  <c r="X208" i="26"/>
  <c r="Y208" i="26"/>
  <c r="V207" i="26"/>
  <c r="X207" i="26"/>
  <c r="Y207" i="26"/>
  <c r="V206" i="26"/>
  <c r="X206" i="26"/>
  <c r="Y206" i="26"/>
  <c r="V205" i="26"/>
  <c r="X205" i="26"/>
  <c r="Y205" i="26"/>
  <c r="V204" i="26"/>
  <c r="X204" i="26"/>
  <c r="Y204" i="26"/>
  <c r="V203" i="26"/>
  <c r="X203" i="26"/>
  <c r="Y203" i="26"/>
  <c r="V202" i="26"/>
  <c r="X202" i="26"/>
  <c r="Y202" i="26"/>
  <c r="V201" i="26"/>
  <c r="X201" i="26"/>
  <c r="Y201" i="26"/>
  <c r="V200" i="26"/>
  <c r="X200" i="26"/>
  <c r="Y200" i="26"/>
  <c r="V199" i="26"/>
  <c r="X199" i="26"/>
  <c r="Y199" i="26"/>
  <c r="V198" i="26"/>
  <c r="X198" i="26"/>
  <c r="Y198" i="26"/>
  <c r="V197" i="26"/>
  <c r="X197" i="26"/>
  <c r="Y197" i="26"/>
  <c r="V196" i="26"/>
  <c r="X196" i="26"/>
  <c r="Y196" i="26"/>
  <c r="V195" i="26"/>
  <c r="X195" i="26"/>
  <c r="Y195" i="26"/>
  <c r="V194" i="26"/>
  <c r="X194" i="26"/>
  <c r="Y194" i="26"/>
  <c r="V193" i="26"/>
  <c r="X193" i="26"/>
  <c r="Y193" i="26"/>
  <c r="V192" i="26"/>
  <c r="X192" i="26"/>
  <c r="Y192" i="26"/>
  <c r="V191" i="26"/>
  <c r="X191" i="26"/>
  <c r="Y191" i="26"/>
  <c r="V190" i="26"/>
  <c r="X190" i="26"/>
  <c r="Y190" i="26"/>
  <c r="V189" i="26"/>
  <c r="X189" i="26"/>
  <c r="Y189" i="26"/>
  <c r="V188" i="26"/>
  <c r="X188" i="26"/>
  <c r="Y188" i="26"/>
  <c r="V187" i="26"/>
  <c r="X187" i="26"/>
  <c r="Y187" i="26"/>
  <c r="V186" i="26"/>
  <c r="X186" i="26"/>
  <c r="Y186" i="26"/>
  <c r="V185" i="26"/>
  <c r="X185" i="26"/>
  <c r="Y185" i="26"/>
  <c r="V184" i="26"/>
  <c r="X184" i="26"/>
  <c r="Y184" i="26"/>
  <c r="V183" i="26"/>
  <c r="X183" i="26"/>
  <c r="Y183" i="26"/>
  <c r="V182" i="26"/>
  <c r="X182" i="26"/>
  <c r="Y182" i="26"/>
  <c r="V181" i="26"/>
  <c r="X181" i="26"/>
  <c r="Y181" i="26"/>
  <c r="V180" i="26"/>
  <c r="X180" i="26"/>
  <c r="Y180" i="26"/>
  <c r="V179" i="26"/>
  <c r="X179" i="26"/>
  <c r="Y179" i="26"/>
  <c r="V178" i="26"/>
  <c r="X178" i="26"/>
  <c r="Y178" i="26"/>
  <c r="V177" i="26"/>
  <c r="X177" i="26"/>
  <c r="Y177" i="26"/>
  <c r="V176" i="26"/>
  <c r="X176" i="26"/>
  <c r="Y176" i="26"/>
  <c r="V175" i="26"/>
  <c r="X175" i="26"/>
  <c r="Y175" i="26"/>
  <c r="V174" i="26"/>
  <c r="X174" i="26"/>
  <c r="Y174" i="26"/>
  <c r="V173" i="26"/>
  <c r="X173" i="26"/>
  <c r="Y173" i="26"/>
  <c r="V172" i="26"/>
  <c r="X172" i="26"/>
  <c r="Y172" i="26"/>
  <c r="V171" i="26"/>
  <c r="X171" i="26"/>
  <c r="Y171" i="26"/>
  <c r="V170" i="26"/>
  <c r="X170" i="26"/>
  <c r="Y170" i="26"/>
  <c r="V169" i="26"/>
  <c r="X169" i="26"/>
  <c r="Y169" i="26"/>
  <c r="V168" i="26"/>
  <c r="X168" i="26"/>
  <c r="Y168" i="26"/>
  <c r="V167" i="26"/>
  <c r="X167" i="26"/>
  <c r="Y167" i="26"/>
  <c r="V166" i="26"/>
  <c r="X166" i="26"/>
  <c r="Y166" i="26"/>
  <c r="V165" i="26"/>
  <c r="X165" i="26"/>
  <c r="Y165" i="26"/>
  <c r="V164" i="26"/>
  <c r="X164" i="26"/>
  <c r="Y164" i="26"/>
  <c r="V163" i="26"/>
  <c r="X163" i="26"/>
  <c r="Y163" i="26"/>
  <c r="V162" i="26"/>
  <c r="X162" i="26"/>
  <c r="Y162" i="26"/>
  <c r="V161" i="26"/>
  <c r="X161" i="26"/>
  <c r="Y161" i="26"/>
  <c r="V160" i="26"/>
  <c r="X160" i="26"/>
  <c r="Y160" i="26"/>
  <c r="V159" i="26"/>
  <c r="X159" i="26"/>
  <c r="Y159" i="26"/>
  <c r="V158" i="26"/>
  <c r="X158" i="26"/>
  <c r="Y158" i="26"/>
  <c r="V157" i="26"/>
  <c r="X157" i="26"/>
  <c r="Y157" i="26"/>
  <c r="V156" i="26"/>
  <c r="X156" i="26"/>
  <c r="Y156" i="26"/>
  <c r="V155" i="26"/>
  <c r="X155" i="26"/>
  <c r="Y155" i="26"/>
  <c r="V154" i="26"/>
  <c r="X154" i="26"/>
  <c r="Y154" i="26"/>
  <c r="V153" i="26"/>
  <c r="X153" i="26"/>
  <c r="Y153" i="26"/>
  <c r="V152" i="26"/>
  <c r="X152" i="26"/>
  <c r="Y152" i="26"/>
  <c r="V151" i="26"/>
  <c r="X151" i="26"/>
  <c r="Y151" i="26"/>
  <c r="V150" i="26"/>
  <c r="X150" i="26"/>
  <c r="Y150" i="26"/>
  <c r="V149" i="26"/>
  <c r="X149" i="26"/>
  <c r="Y149" i="26"/>
  <c r="V148" i="26"/>
  <c r="X148" i="26"/>
  <c r="Y148" i="26"/>
  <c r="V147" i="26"/>
  <c r="X147" i="26"/>
  <c r="Y147" i="26"/>
  <c r="V146" i="26"/>
  <c r="X146" i="26"/>
  <c r="Y146" i="26"/>
  <c r="V145" i="26"/>
  <c r="X145" i="26"/>
  <c r="Y145" i="26"/>
  <c r="V144" i="26"/>
  <c r="X144" i="26"/>
  <c r="Y144" i="26"/>
  <c r="V143" i="26"/>
  <c r="X143" i="26"/>
  <c r="Y143" i="26"/>
  <c r="V142" i="26"/>
  <c r="X142" i="26"/>
  <c r="Y142" i="26"/>
  <c r="V141" i="26"/>
  <c r="X141" i="26"/>
  <c r="Y141" i="26"/>
  <c r="V140" i="26"/>
  <c r="X140" i="26"/>
  <c r="Y140" i="26"/>
  <c r="V139" i="26"/>
  <c r="X139" i="26"/>
  <c r="Y139" i="26"/>
  <c r="V138" i="26"/>
  <c r="X138" i="26"/>
  <c r="Y138" i="26"/>
  <c r="V137" i="26"/>
  <c r="X137" i="26"/>
  <c r="Y137" i="26"/>
  <c r="V136" i="26"/>
  <c r="X136" i="26"/>
  <c r="Y136" i="26"/>
  <c r="V135" i="26"/>
  <c r="X135" i="26"/>
  <c r="Y135" i="26"/>
  <c r="V134" i="26"/>
  <c r="X134" i="26"/>
  <c r="Y134" i="26"/>
  <c r="V133" i="26"/>
  <c r="X133" i="26"/>
  <c r="Y133" i="26"/>
  <c r="V132" i="26"/>
  <c r="X132" i="26"/>
  <c r="Y132" i="26"/>
  <c r="V131" i="26"/>
  <c r="X131" i="26"/>
  <c r="Y131" i="26"/>
  <c r="V130" i="26"/>
  <c r="X130" i="26"/>
  <c r="Y130" i="26"/>
  <c r="V129" i="26"/>
  <c r="X129" i="26"/>
  <c r="Y129" i="26"/>
  <c r="V128" i="26"/>
  <c r="X128" i="26"/>
  <c r="Y128" i="26"/>
  <c r="V127" i="26"/>
  <c r="X127" i="26"/>
  <c r="Y127" i="26"/>
  <c r="V126" i="26"/>
  <c r="X126" i="26"/>
  <c r="Y126" i="26"/>
  <c r="V125" i="26"/>
  <c r="X125" i="26"/>
  <c r="Y125" i="26"/>
  <c r="V124" i="26"/>
  <c r="X124" i="26"/>
  <c r="Y124" i="26"/>
  <c r="V123" i="26"/>
  <c r="X123" i="26"/>
  <c r="Y123" i="26"/>
  <c r="V122" i="26"/>
  <c r="X122" i="26"/>
  <c r="Y122" i="26"/>
  <c r="V121" i="26"/>
  <c r="X121" i="26"/>
  <c r="Y121" i="26"/>
  <c r="V120" i="26"/>
  <c r="X120" i="26"/>
  <c r="Y120" i="26"/>
  <c r="V119" i="26"/>
  <c r="X119" i="26"/>
  <c r="Y119" i="26"/>
  <c r="V118" i="26"/>
  <c r="X118" i="26"/>
  <c r="Y118" i="26"/>
  <c r="V117" i="26"/>
  <c r="X117" i="26"/>
  <c r="Y117" i="26"/>
  <c r="V116" i="26"/>
  <c r="X116" i="26"/>
  <c r="Y116" i="26"/>
  <c r="V115" i="26"/>
  <c r="X115" i="26"/>
  <c r="Y115" i="26"/>
  <c r="V114" i="26"/>
  <c r="X114" i="26"/>
  <c r="Y114" i="26"/>
  <c r="V113" i="26"/>
  <c r="X113" i="26"/>
  <c r="Y113" i="26"/>
  <c r="V112" i="26"/>
  <c r="X112" i="26"/>
  <c r="Y112" i="26"/>
  <c r="V111" i="26"/>
  <c r="X111" i="26"/>
  <c r="Y111" i="26"/>
  <c r="V110" i="26"/>
  <c r="X110" i="26"/>
  <c r="Y110" i="26"/>
  <c r="V109" i="26"/>
  <c r="X109" i="26"/>
  <c r="Y109" i="26"/>
  <c r="V108" i="26"/>
  <c r="X108" i="26"/>
  <c r="Y108" i="26"/>
  <c r="V107" i="26"/>
  <c r="X107" i="26"/>
  <c r="Y107" i="26"/>
  <c r="V106" i="26"/>
  <c r="X106" i="26"/>
  <c r="Y106" i="26"/>
  <c r="V105" i="26"/>
  <c r="X105" i="26"/>
  <c r="Y105" i="26"/>
  <c r="V104" i="26"/>
  <c r="X104" i="26"/>
  <c r="Y104" i="26"/>
  <c r="V103" i="26"/>
  <c r="X103" i="26"/>
  <c r="Y103" i="26"/>
  <c r="V102" i="26"/>
  <c r="X102" i="26"/>
  <c r="Y102" i="26"/>
  <c r="V101" i="26"/>
  <c r="X101" i="26"/>
  <c r="Y101" i="26"/>
  <c r="V100" i="26"/>
  <c r="X100" i="26"/>
  <c r="Y100" i="26"/>
  <c r="V99" i="26"/>
  <c r="X99" i="26"/>
  <c r="Y99" i="26"/>
  <c r="V98" i="26"/>
  <c r="X98" i="26"/>
  <c r="Y98" i="26"/>
  <c r="V97" i="26"/>
  <c r="X97" i="26"/>
  <c r="Y97" i="26"/>
  <c r="V96" i="26"/>
  <c r="X96" i="26"/>
  <c r="Y96" i="26"/>
  <c r="V95" i="26"/>
  <c r="X95" i="26"/>
  <c r="Y95" i="26"/>
  <c r="V94" i="26"/>
  <c r="X94" i="26"/>
  <c r="Y94" i="26"/>
  <c r="V93" i="26"/>
  <c r="X93" i="26"/>
  <c r="Y93" i="26"/>
  <c r="V92" i="26"/>
  <c r="X92" i="26"/>
  <c r="Y92" i="26"/>
  <c r="V91" i="26"/>
  <c r="X91" i="26"/>
  <c r="Y91" i="26"/>
  <c r="V90" i="26"/>
  <c r="X90" i="26"/>
  <c r="Y90" i="26"/>
  <c r="V89" i="26"/>
  <c r="X89" i="26"/>
  <c r="Y89" i="26"/>
  <c r="V88" i="26"/>
  <c r="X88" i="26"/>
  <c r="Y88" i="26"/>
  <c r="V87" i="26"/>
  <c r="X87" i="26"/>
  <c r="Y87" i="26"/>
  <c r="V86" i="26"/>
  <c r="X86" i="26"/>
  <c r="Y86" i="26"/>
  <c r="V85" i="26"/>
  <c r="X85" i="26"/>
  <c r="Y85" i="26"/>
  <c r="V84" i="26"/>
  <c r="X84" i="26"/>
  <c r="Y84" i="26"/>
  <c r="V83" i="26"/>
  <c r="X83" i="26"/>
  <c r="Y83" i="26"/>
  <c r="V82" i="26"/>
  <c r="X82" i="26"/>
  <c r="Y82" i="26"/>
  <c r="V81" i="26"/>
  <c r="X81" i="26"/>
  <c r="Y81" i="26"/>
  <c r="V80" i="26"/>
  <c r="X80" i="26"/>
  <c r="Y80" i="26"/>
  <c r="V79" i="26"/>
  <c r="X79" i="26"/>
  <c r="Y79" i="26"/>
  <c r="V78" i="26"/>
  <c r="X78" i="26"/>
  <c r="Y78" i="26"/>
  <c r="V77" i="26"/>
  <c r="X77" i="26"/>
  <c r="Y77" i="26"/>
  <c r="V76" i="26"/>
  <c r="X76" i="26"/>
  <c r="Y76" i="26"/>
  <c r="V75" i="26"/>
  <c r="X75" i="26"/>
  <c r="Y75" i="26"/>
  <c r="V74" i="26"/>
  <c r="X74" i="26"/>
  <c r="Y74" i="26"/>
  <c r="V73" i="26"/>
  <c r="X73" i="26"/>
  <c r="Y73" i="26"/>
  <c r="V72" i="26"/>
  <c r="X72" i="26"/>
  <c r="Y72" i="26"/>
  <c r="V71" i="26"/>
  <c r="X71" i="26"/>
  <c r="Y71" i="26"/>
  <c r="V70" i="26"/>
  <c r="X70" i="26"/>
  <c r="Y70" i="26"/>
  <c r="V69" i="26"/>
  <c r="X69" i="26"/>
  <c r="Y69" i="26"/>
  <c r="V68" i="26"/>
  <c r="X68" i="26"/>
  <c r="Y68" i="26"/>
  <c r="V67" i="26"/>
  <c r="X67" i="26"/>
  <c r="Y67" i="26"/>
  <c r="V66" i="26"/>
  <c r="X66" i="26"/>
  <c r="Y66" i="26"/>
  <c r="V65" i="26"/>
  <c r="X65" i="26"/>
  <c r="Y65" i="26"/>
  <c r="V64" i="26"/>
  <c r="X64" i="26"/>
  <c r="Y64" i="26"/>
  <c r="V63" i="26"/>
  <c r="X63" i="26"/>
  <c r="Y63" i="26"/>
  <c r="V62" i="26"/>
  <c r="X62" i="26"/>
  <c r="Y62" i="26"/>
  <c r="V61" i="26"/>
  <c r="X61" i="26"/>
  <c r="Y61" i="26"/>
  <c r="V60" i="26"/>
  <c r="X60" i="26"/>
  <c r="Y60" i="26"/>
  <c r="V59" i="26"/>
  <c r="X59" i="26"/>
  <c r="Y59" i="26"/>
  <c r="V58" i="26"/>
  <c r="X58" i="26"/>
  <c r="Y58" i="26"/>
  <c r="V57" i="26"/>
  <c r="X57" i="26"/>
  <c r="Y57" i="26"/>
  <c r="V56" i="26"/>
  <c r="X56" i="26"/>
  <c r="Y56" i="26"/>
  <c r="V55" i="26"/>
  <c r="X55" i="26"/>
  <c r="Y55" i="26"/>
  <c r="V54" i="26"/>
  <c r="X54" i="26"/>
  <c r="Y54" i="26"/>
  <c r="V53" i="26"/>
  <c r="X53" i="26"/>
  <c r="Y53" i="26"/>
  <c r="V52" i="26"/>
  <c r="X52" i="26"/>
  <c r="Y52" i="26"/>
  <c r="V51" i="26"/>
  <c r="X51" i="26"/>
  <c r="Y51" i="26"/>
  <c r="V50" i="26"/>
  <c r="X50" i="26"/>
  <c r="Y50" i="26"/>
  <c r="V49" i="26"/>
  <c r="X49" i="26"/>
  <c r="Y49" i="26"/>
  <c r="V48" i="26"/>
  <c r="X48" i="26"/>
  <c r="Y48" i="26"/>
  <c r="V47" i="26"/>
  <c r="X47" i="26"/>
  <c r="Y47" i="26"/>
  <c r="V46" i="26"/>
  <c r="X46" i="26"/>
  <c r="Y46" i="26"/>
  <c r="V45" i="26"/>
  <c r="X45" i="26"/>
  <c r="Y45" i="26"/>
  <c r="V44" i="26"/>
  <c r="X44" i="26"/>
  <c r="Y44" i="26"/>
  <c r="V43" i="26"/>
  <c r="X43" i="26"/>
  <c r="Y43" i="26"/>
  <c r="V42" i="26"/>
  <c r="X42" i="26"/>
  <c r="Y42" i="26"/>
  <c r="AB30" i="26"/>
  <c r="AB31" i="26"/>
  <c r="AB32" i="26"/>
  <c r="AB33" i="26"/>
  <c r="AB34" i="26"/>
  <c r="AB35" i="26"/>
  <c r="AB36" i="26"/>
  <c r="AB37" i="26"/>
  <c r="AB38" i="26"/>
  <c r="AB39" i="26"/>
  <c r="AB41" i="26"/>
  <c r="V41" i="26"/>
  <c r="X41" i="26"/>
  <c r="Y41" i="26"/>
  <c r="V40" i="26"/>
  <c r="X40" i="26"/>
  <c r="Y40" i="26"/>
  <c r="V39" i="26"/>
  <c r="X39" i="26"/>
  <c r="Y39" i="26"/>
  <c r="V38" i="26"/>
  <c r="X38" i="26"/>
  <c r="Y38" i="26"/>
  <c r="V37" i="26"/>
  <c r="X37" i="26"/>
  <c r="Y37" i="26"/>
  <c r="V36" i="26"/>
  <c r="X36" i="26"/>
  <c r="Y36" i="26"/>
  <c r="V35" i="26"/>
  <c r="X35" i="26"/>
  <c r="Y35" i="26"/>
  <c r="V34" i="26"/>
  <c r="X34" i="26"/>
  <c r="Y34" i="26"/>
  <c r="V33" i="26"/>
  <c r="X33" i="26"/>
  <c r="Y33" i="26"/>
  <c r="V32" i="26"/>
  <c r="X32" i="26"/>
  <c r="Y32" i="26"/>
  <c r="V31" i="26"/>
  <c r="X31" i="26"/>
  <c r="Y31" i="26"/>
  <c r="V30" i="26"/>
  <c r="X30" i="26"/>
  <c r="Y30" i="26"/>
  <c r="V29" i="26"/>
  <c r="X29" i="26"/>
  <c r="Y29" i="26"/>
  <c r="V28" i="26"/>
  <c r="X28" i="26"/>
  <c r="Y28" i="26"/>
  <c r="V27" i="26"/>
  <c r="X27" i="26"/>
  <c r="Y27" i="26"/>
  <c r="V26" i="26"/>
  <c r="X26" i="26"/>
  <c r="Y26" i="26"/>
  <c r="V25" i="26"/>
  <c r="X25" i="26"/>
  <c r="Y25" i="26"/>
  <c r="V24" i="26"/>
  <c r="X24" i="26"/>
  <c r="Y24" i="26"/>
  <c r="V23" i="26"/>
  <c r="X23" i="26"/>
  <c r="Y23" i="26"/>
  <c r="V22" i="26"/>
  <c r="X22" i="26"/>
  <c r="Y22" i="26"/>
  <c r="V21" i="26"/>
  <c r="X21" i="26"/>
  <c r="Y21" i="26"/>
  <c r="V20" i="26"/>
  <c r="X20" i="26"/>
  <c r="Y20" i="26"/>
  <c r="V19" i="26"/>
  <c r="X19" i="26"/>
  <c r="Y19" i="26"/>
  <c r="V18" i="26"/>
  <c r="X18" i="26"/>
  <c r="Y18" i="26"/>
  <c r="V17" i="26"/>
  <c r="X17" i="26"/>
  <c r="Y17" i="26"/>
  <c r="V16" i="26"/>
  <c r="X16" i="26"/>
  <c r="Y16" i="26"/>
  <c r="V15" i="26"/>
  <c r="X15" i="26"/>
  <c r="Y15" i="26"/>
  <c r="V14" i="26"/>
  <c r="X14" i="26"/>
  <c r="Y14" i="26"/>
  <c r="V13" i="26"/>
  <c r="X13" i="26"/>
  <c r="Y13" i="26"/>
  <c r="V12" i="26"/>
  <c r="X12" i="26"/>
  <c r="Y12" i="26"/>
  <c r="V11" i="26"/>
  <c r="X11" i="26"/>
  <c r="Y11" i="26"/>
  <c r="V10" i="26"/>
  <c r="X10" i="26"/>
  <c r="Y10" i="26"/>
  <c r="V9" i="26"/>
  <c r="X9" i="26"/>
  <c r="Y9" i="26"/>
  <c r="V273" i="25"/>
  <c r="X273" i="25"/>
  <c r="Y273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3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21" i="25"/>
  <c r="B122" i="25"/>
  <c r="B123" i="25"/>
  <c r="B124" i="25"/>
  <c r="B125" i="25"/>
  <c r="B126" i="25"/>
  <c r="B127" i="25"/>
  <c r="B128" i="25"/>
  <c r="B129" i="25"/>
  <c r="B130" i="25"/>
  <c r="B131" i="25"/>
  <c r="B132" i="25"/>
  <c r="B133" i="25"/>
  <c r="B134" i="25"/>
  <c r="B135" i="25"/>
  <c r="B136" i="25"/>
  <c r="B137" i="25"/>
  <c r="B138" i="25"/>
  <c r="B139" i="25"/>
  <c r="B140" i="25"/>
  <c r="B141" i="25"/>
  <c r="B142" i="25"/>
  <c r="B143" i="25"/>
  <c r="B144" i="25"/>
  <c r="B145" i="25"/>
  <c r="B146" i="25"/>
  <c r="B147" i="25"/>
  <c r="B148" i="25"/>
  <c r="B149" i="25"/>
  <c r="B150" i="25"/>
  <c r="B151" i="25"/>
  <c r="B152" i="25"/>
  <c r="B153" i="25"/>
  <c r="B154" i="25"/>
  <c r="B155" i="25"/>
  <c r="B156" i="25"/>
  <c r="B157" i="25"/>
  <c r="B158" i="25"/>
  <c r="B159" i="25"/>
  <c r="B160" i="25"/>
  <c r="B161" i="25"/>
  <c r="B162" i="25"/>
  <c r="B163" i="25"/>
  <c r="B164" i="25"/>
  <c r="B165" i="25"/>
  <c r="B166" i="25"/>
  <c r="B167" i="25"/>
  <c r="B168" i="25"/>
  <c r="B169" i="25"/>
  <c r="B170" i="25"/>
  <c r="B171" i="25"/>
  <c r="B172" i="25"/>
  <c r="B173" i="25"/>
  <c r="B174" i="25"/>
  <c r="B175" i="25"/>
  <c r="B176" i="25"/>
  <c r="B177" i="25"/>
  <c r="B178" i="25"/>
  <c r="B179" i="25"/>
  <c r="B180" i="25"/>
  <c r="B181" i="25"/>
  <c r="B182" i="25"/>
  <c r="B183" i="25"/>
  <c r="B184" i="25"/>
  <c r="B185" i="25"/>
  <c r="B186" i="25"/>
  <c r="B187" i="25"/>
  <c r="B188" i="25"/>
  <c r="B189" i="25"/>
  <c r="B190" i="25"/>
  <c r="B191" i="25"/>
  <c r="B192" i="25"/>
  <c r="B193" i="25"/>
  <c r="B194" i="25"/>
  <c r="B195" i="25"/>
  <c r="B196" i="25"/>
  <c r="B197" i="25"/>
  <c r="B198" i="25"/>
  <c r="B199" i="25"/>
  <c r="B200" i="25"/>
  <c r="B201" i="25"/>
  <c r="B202" i="25"/>
  <c r="B203" i="25"/>
  <c r="B204" i="25"/>
  <c r="B205" i="25"/>
  <c r="B206" i="25"/>
  <c r="B207" i="25"/>
  <c r="B208" i="25"/>
  <c r="B209" i="25"/>
  <c r="B210" i="25"/>
  <c r="B211" i="25"/>
  <c r="B212" i="25"/>
  <c r="B213" i="25"/>
  <c r="B214" i="25"/>
  <c r="B215" i="25"/>
  <c r="B216" i="25"/>
  <c r="B217" i="25"/>
  <c r="B218" i="25"/>
  <c r="B219" i="25"/>
  <c r="B220" i="25"/>
  <c r="B221" i="25"/>
  <c r="B222" i="25"/>
  <c r="B223" i="25"/>
  <c r="B224" i="25"/>
  <c r="B225" i="25"/>
  <c r="B226" i="25"/>
  <c r="B227" i="25"/>
  <c r="B228" i="25"/>
  <c r="B229" i="25"/>
  <c r="B230" i="25"/>
  <c r="B231" i="25"/>
  <c r="B232" i="25"/>
  <c r="B233" i="25"/>
  <c r="B234" i="25"/>
  <c r="B235" i="25"/>
  <c r="B236" i="25"/>
  <c r="B237" i="25"/>
  <c r="B238" i="25"/>
  <c r="B239" i="25"/>
  <c r="B240" i="25"/>
  <c r="B241" i="25"/>
  <c r="B242" i="25"/>
  <c r="B243" i="25"/>
  <c r="B244" i="25"/>
  <c r="B245" i="25"/>
  <c r="B246" i="25"/>
  <c r="B247" i="25"/>
  <c r="B248" i="25"/>
  <c r="B249" i="25"/>
  <c r="B250" i="25"/>
  <c r="B251" i="25"/>
  <c r="B252" i="25"/>
  <c r="B253" i="25"/>
  <c r="B254" i="25"/>
  <c r="B255" i="25"/>
  <c r="B256" i="25"/>
  <c r="B257" i="25"/>
  <c r="B258" i="25"/>
  <c r="B259" i="25"/>
  <c r="B260" i="25"/>
  <c r="B261" i="25"/>
  <c r="B262" i="25"/>
  <c r="B263" i="25"/>
  <c r="B264" i="25"/>
  <c r="B265" i="25"/>
  <c r="B266" i="25"/>
  <c r="B267" i="25"/>
  <c r="B268" i="25"/>
  <c r="B269" i="25"/>
  <c r="B270" i="25"/>
  <c r="B271" i="25"/>
  <c r="B272" i="25"/>
  <c r="B273" i="25"/>
  <c r="V272" i="25"/>
  <c r="X272" i="25"/>
  <c r="Y272" i="25"/>
  <c r="V271" i="25"/>
  <c r="X271" i="25"/>
  <c r="Y271" i="25"/>
  <c r="V270" i="25"/>
  <c r="X270" i="25"/>
  <c r="Y270" i="25"/>
  <c r="V269" i="25"/>
  <c r="X269" i="25"/>
  <c r="Y269" i="25"/>
  <c r="V268" i="25"/>
  <c r="X268" i="25"/>
  <c r="Y268" i="25"/>
  <c r="V267" i="25"/>
  <c r="X267" i="25"/>
  <c r="Y267" i="25"/>
  <c r="V266" i="25"/>
  <c r="X266" i="25"/>
  <c r="Y266" i="25"/>
  <c r="V265" i="25"/>
  <c r="X265" i="25"/>
  <c r="Y265" i="25"/>
  <c r="V264" i="25"/>
  <c r="X264" i="25"/>
  <c r="Y264" i="25"/>
  <c r="V263" i="25"/>
  <c r="X263" i="25"/>
  <c r="Y263" i="25"/>
  <c r="V262" i="25"/>
  <c r="X262" i="25"/>
  <c r="Y262" i="25"/>
  <c r="V261" i="25"/>
  <c r="X261" i="25"/>
  <c r="Y261" i="25"/>
  <c r="V260" i="25"/>
  <c r="X260" i="25"/>
  <c r="Y260" i="25"/>
  <c r="V259" i="25"/>
  <c r="X259" i="25"/>
  <c r="Y259" i="25"/>
  <c r="V258" i="25"/>
  <c r="X258" i="25"/>
  <c r="Y258" i="25"/>
  <c r="V257" i="25"/>
  <c r="X257" i="25"/>
  <c r="Y257" i="25"/>
  <c r="V256" i="25"/>
  <c r="X256" i="25"/>
  <c r="Y256" i="25"/>
  <c r="V255" i="25"/>
  <c r="X255" i="25"/>
  <c r="Y255" i="25"/>
  <c r="V254" i="25"/>
  <c r="X254" i="25"/>
  <c r="Y254" i="25"/>
  <c r="V253" i="25"/>
  <c r="X253" i="25"/>
  <c r="Y253" i="25"/>
  <c r="V252" i="25"/>
  <c r="X252" i="25"/>
  <c r="Y252" i="25"/>
  <c r="V251" i="25"/>
  <c r="X251" i="25"/>
  <c r="Y251" i="25"/>
  <c r="V250" i="25"/>
  <c r="X250" i="25"/>
  <c r="Y250" i="25"/>
  <c r="V249" i="25"/>
  <c r="X249" i="25"/>
  <c r="Y249" i="25"/>
  <c r="V248" i="25"/>
  <c r="X248" i="25"/>
  <c r="Y248" i="25"/>
  <c r="V247" i="25"/>
  <c r="X247" i="25"/>
  <c r="Y247" i="25"/>
  <c r="V246" i="25"/>
  <c r="X246" i="25"/>
  <c r="Y246" i="25"/>
  <c r="V245" i="25"/>
  <c r="X245" i="25"/>
  <c r="Y245" i="25"/>
  <c r="V244" i="25"/>
  <c r="X244" i="25"/>
  <c r="Y244" i="25"/>
  <c r="V243" i="25"/>
  <c r="X243" i="25"/>
  <c r="Y243" i="25"/>
  <c r="V242" i="25"/>
  <c r="X242" i="25"/>
  <c r="Y242" i="25"/>
  <c r="V241" i="25"/>
  <c r="X241" i="25"/>
  <c r="Y241" i="25"/>
  <c r="V240" i="25"/>
  <c r="X240" i="25"/>
  <c r="Y240" i="25"/>
  <c r="V239" i="25"/>
  <c r="X239" i="25"/>
  <c r="Y239" i="25"/>
  <c r="V238" i="25"/>
  <c r="X238" i="25"/>
  <c r="Y238" i="25"/>
  <c r="V237" i="25"/>
  <c r="X237" i="25"/>
  <c r="Y237" i="25"/>
  <c r="V236" i="25"/>
  <c r="X236" i="25"/>
  <c r="Y236" i="25"/>
  <c r="V235" i="25"/>
  <c r="X235" i="25"/>
  <c r="Y235" i="25"/>
  <c r="V234" i="25"/>
  <c r="X234" i="25"/>
  <c r="Y234" i="25"/>
  <c r="V233" i="25"/>
  <c r="X233" i="25"/>
  <c r="Y233" i="25"/>
  <c r="V232" i="25"/>
  <c r="X232" i="25"/>
  <c r="Y232" i="25"/>
  <c r="V231" i="25"/>
  <c r="X231" i="25"/>
  <c r="Y231" i="25"/>
  <c r="V230" i="25"/>
  <c r="X230" i="25"/>
  <c r="Y230" i="25"/>
  <c r="V229" i="25"/>
  <c r="X229" i="25"/>
  <c r="Y229" i="25"/>
  <c r="V228" i="25"/>
  <c r="X228" i="25"/>
  <c r="Y228" i="25"/>
  <c r="V227" i="25"/>
  <c r="X227" i="25"/>
  <c r="Y227" i="25"/>
  <c r="V226" i="25"/>
  <c r="X226" i="25"/>
  <c r="Y226" i="25"/>
  <c r="V225" i="25"/>
  <c r="X225" i="25"/>
  <c r="Y225" i="25"/>
  <c r="V224" i="25"/>
  <c r="X224" i="25"/>
  <c r="Y224" i="25"/>
  <c r="V223" i="25"/>
  <c r="X223" i="25"/>
  <c r="Y223" i="25"/>
  <c r="V222" i="25"/>
  <c r="X222" i="25"/>
  <c r="Y222" i="25"/>
  <c r="V221" i="25"/>
  <c r="X221" i="25"/>
  <c r="Y221" i="25"/>
  <c r="V220" i="25"/>
  <c r="X220" i="25"/>
  <c r="Y220" i="25"/>
  <c r="V219" i="25"/>
  <c r="X219" i="25"/>
  <c r="Y219" i="25"/>
  <c r="V218" i="25"/>
  <c r="X218" i="25"/>
  <c r="Y218" i="25"/>
  <c r="V217" i="25"/>
  <c r="X217" i="25"/>
  <c r="Y217" i="25"/>
  <c r="V216" i="25"/>
  <c r="X216" i="25"/>
  <c r="Y216" i="25"/>
  <c r="V215" i="25"/>
  <c r="X215" i="25"/>
  <c r="Y215" i="25"/>
  <c r="V214" i="25"/>
  <c r="X214" i="25"/>
  <c r="Y214" i="25"/>
  <c r="V213" i="25"/>
  <c r="X213" i="25"/>
  <c r="Y213" i="25"/>
  <c r="V212" i="25"/>
  <c r="X212" i="25"/>
  <c r="Y212" i="25"/>
  <c r="V211" i="25"/>
  <c r="X211" i="25"/>
  <c r="Y211" i="25"/>
  <c r="V210" i="25"/>
  <c r="X210" i="25"/>
  <c r="Y210" i="25"/>
  <c r="V209" i="25"/>
  <c r="X209" i="25"/>
  <c r="Y209" i="25"/>
  <c r="V208" i="25"/>
  <c r="X208" i="25"/>
  <c r="Y208" i="25"/>
  <c r="V207" i="25"/>
  <c r="X207" i="25"/>
  <c r="Y207" i="25"/>
  <c r="V206" i="25"/>
  <c r="X206" i="25"/>
  <c r="Y206" i="25"/>
  <c r="V205" i="25"/>
  <c r="X205" i="25"/>
  <c r="Y205" i="25"/>
  <c r="V204" i="25"/>
  <c r="X204" i="25"/>
  <c r="Y204" i="25"/>
  <c r="V203" i="25"/>
  <c r="X203" i="25"/>
  <c r="Y203" i="25"/>
  <c r="V202" i="25"/>
  <c r="X202" i="25"/>
  <c r="Y202" i="25"/>
  <c r="V201" i="25"/>
  <c r="X201" i="25"/>
  <c r="Y201" i="25"/>
  <c r="V200" i="25"/>
  <c r="X200" i="25"/>
  <c r="Y200" i="25"/>
  <c r="V199" i="25"/>
  <c r="X199" i="25"/>
  <c r="Y199" i="25"/>
  <c r="V198" i="25"/>
  <c r="X198" i="25"/>
  <c r="Y198" i="25"/>
  <c r="V197" i="25"/>
  <c r="X197" i="25"/>
  <c r="Y197" i="25"/>
  <c r="V196" i="25"/>
  <c r="X196" i="25"/>
  <c r="Y196" i="25"/>
  <c r="V195" i="25"/>
  <c r="X195" i="25"/>
  <c r="Y195" i="25"/>
  <c r="V194" i="25"/>
  <c r="X194" i="25"/>
  <c r="Y194" i="25"/>
  <c r="V193" i="25"/>
  <c r="X193" i="25"/>
  <c r="Y193" i="25"/>
  <c r="V192" i="25"/>
  <c r="X192" i="25"/>
  <c r="Y192" i="25"/>
  <c r="V191" i="25"/>
  <c r="X191" i="25"/>
  <c r="Y191" i="25"/>
  <c r="V190" i="25"/>
  <c r="X190" i="25"/>
  <c r="Y190" i="25"/>
  <c r="V189" i="25"/>
  <c r="X189" i="25"/>
  <c r="Y189" i="25"/>
  <c r="V188" i="25"/>
  <c r="X188" i="25"/>
  <c r="Y188" i="25"/>
  <c r="V187" i="25"/>
  <c r="X187" i="25"/>
  <c r="Y187" i="25"/>
  <c r="V186" i="25"/>
  <c r="X186" i="25"/>
  <c r="Y186" i="25"/>
  <c r="V185" i="25"/>
  <c r="X185" i="25"/>
  <c r="Y185" i="25"/>
  <c r="V184" i="25"/>
  <c r="X184" i="25"/>
  <c r="Y184" i="25"/>
  <c r="V183" i="25"/>
  <c r="X183" i="25"/>
  <c r="Y183" i="25"/>
  <c r="V182" i="25"/>
  <c r="X182" i="25"/>
  <c r="Y182" i="25"/>
  <c r="V181" i="25"/>
  <c r="X181" i="25"/>
  <c r="Y181" i="25"/>
  <c r="V180" i="25"/>
  <c r="X180" i="25"/>
  <c r="Y180" i="25"/>
  <c r="V179" i="25"/>
  <c r="X179" i="25"/>
  <c r="Y179" i="25"/>
  <c r="V178" i="25"/>
  <c r="X178" i="25"/>
  <c r="Y178" i="25"/>
  <c r="V177" i="25"/>
  <c r="X177" i="25"/>
  <c r="Y177" i="25"/>
  <c r="V176" i="25"/>
  <c r="X176" i="25"/>
  <c r="Y176" i="25"/>
  <c r="V175" i="25"/>
  <c r="X175" i="25"/>
  <c r="Y175" i="25"/>
  <c r="V174" i="25"/>
  <c r="X174" i="25"/>
  <c r="Y174" i="25"/>
  <c r="V173" i="25"/>
  <c r="X173" i="25"/>
  <c r="Y173" i="25"/>
  <c r="V172" i="25"/>
  <c r="X172" i="25"/>
  <c r="Y172" i="25"/>
  <c r="V171" i="25"/>
  <c r="X171" i="25"/>
  <c r="Y171" i="25"/>
  <c r="V170" i="25"/>
  <c r="X170" i="25"/>
  <c r="Y170" i="25"/>
  <c r="V169" i="25"/>
  <c r="X169" i="25"/>
  <c r="Y169" i="25"/>
  <c r="V168" i="25"/>
  <c r="X168" i="25"/>
  <c r="Y168" i="25"/>
  <c r="V167" i="25"/>
  <c r="X167" i="25"/>
  <c r="Y167" i="25"/>
  <c r="V166" i="25"/>
  <c r="X166" i="25"/>
  <c r="Y166" i="25"/>
  <c r="V165" i="25"/>
  <c r="X165" i="25"/>
  <c r="Y165" i="25"/>
  <c r="V164" i="25"/>
  <c r="X164" i="25"/>
  <c r="Y164" i="25"/>
  <c r="V163" i="25"/>
  <c r="X163" i="25"/>
  <c r="Y163" i="25"/>
  <c r="V162" i="25"/>
  <c r="X162" i="25"/>
  <c r="Y162" i="25"/>
  <c r="V161" i="25"/>
  <c r="X161" i="25"/>
  <c r="Y161" i="25"/>
  <c r="V160" i="25"/>
  <c r="X160" i="25"/>
  <c r="Y160" i="25"/>
  <c r="V159" i="25"/>
  <c r="X159" i="25"/>
  <c r="Y159" i="25"/>
  <c r="V158" i="25"/>
  <c r="X158" i="25"/>
  <c r="Y158" i="25"/>
  <c r="V157" i="25"/>
  <c r="X157" i="25"/>
  <c r="Y157" i="25"/>
  <c r="V156" i="25"/>
  <c r="X156" i="25"/>
  <c r="Y156" i="25"/>
  <c r="V155" i="25"/>
  <c r="X155" i="25"/>
  <c r="Y155" i="25"/>
  <c r="V154" i="25"/>
  <c r="X154" i="25"/>
  <c r="Y154" i="25"/>
  <c r="V153" i="25"/>
  <c r="X153" i="25"/>
  <c r="Y153" i="25"/>
  <c r="V152" i="25"/>
  <c r="X152" i="25"/>
  <c r="Y152" i="25"/>
  <c r="V151" i="25"/>
  <c r="X151" i="25"/>
  <c r="Y151" i="25"/>
  <c r="V150" i="25"/>
  <c r="X150" i="25"/>
  <c r="Y150" i="25"/>
  <c r="V149" i="25"/>
  <c r="X149" i="25"/>
  <c r="Y149" i="25"/>
  <c r="V148" i="25"/>
  <c r="X148" i="25"/>
  <c r="Y148" i="25"/>
  <c r="V147" i="25"/>
  <c r="X147" i="25"/>
  <c r="Y147" i="25"/>
  <c r="V146" i="25"/>
  <c r="X146" i="25"/>
  <c r="Y146" i="25"/>
  <c r="V145" i="25"/>
  <c r="X145" i="25"/>
  <c r="Y145" i="25"/>
  <c r="V144" i="25"/>
  <c r="X144" i="25"/>
  <c r="Y144" i="25"/>
  <c r="V143" i="25"/>
  <c r="X143" i="25"/>
  <c r="Y143" i="25"/>
  <c r="V142" i="25"/>
  <c r="X142" i="25"/>
  <c r="Y142" i="25"/>
  <c r="V141" i="25"/>
  <c r="X141" i="25"/>
  <c r="Y141" i="25"/>
  <c r="V140" i="25"/>
  <c r="X140" i="25"/>
  <c r="Y140" i="25"/>
  <c r="V139" i="25"/>
  <c r="X139" i="25"/>
  <c r="Y139" i="25"/>
  <c r="V138" i="25"/>
  <c r="X138" i="25"/>
  <c r="Y138" i="25"/>
  <c r="V137" i="25"/>
  <c r="X137" i="25"/>
  <c r="Y137" i="25"/>
  <c r="V136" i="25"/>
  <c r="X136" i="25"/>
  <c r="Y136" i="25"/>
  <c r="V135" i="25"/>
  <c r="X135" i="25"/>
  <c r="Y135" i="25"/>
  <c r="V134" i="25"/>
  <c r="X134" i="25"/>
  <c r="Y134" i="25"/>
  <c r="V133" i="25"/>
  <c r="X133" i="25"/>
  <c r="Y133" i="25"/>
  <c r="V132" i="25"/>
  <c r="X132" i="25"/>
  <c r="Y132" i="25"/>
  <c r="V131" i="25"/>
  <c r="X131" i="25"/>
  <c r="Y131" i="25"/>
  <c r="V130" i="25"/>
  <c r="X130" i="25"/>
  <c r="Y130" i="25"/>
  <c r="V129" i="25"/>
  <c r="X129" i="25"/>
  <c r="Y129" i="25"/>
  <c r="V128" i="25"/>
  <c r="X128" i="25"/>
  <c r="Y128" i="25"/>
  <c r="V127" i="25"/>
  <c r="X127" i="25"/>
  <c r="Y127" i="25"/>
  <c r="V126" i="25"/>
  <c r="X126" i="25"/>
  <c r="Y126" i="25"/>
  <c r="V125" i="25"/>
  <c r="X125" i="25"/>
  <c r="Y125" i="25"/>
  <c r="V124" i="25"/>
  <c r="X124" i="25"/>
  <c r="Y124" i="25"/>
  <c r="V123" i="25"/>
  <c r="X123" i="25"/>
  <c r="Y123" i="25"/>
  <c r="V122" i="25"/>
  <c r="X122" i="25"/>
  <c r="Y122" i="25"/>
  <c r="V121" i="25"/>
  <c r="X121" i="25"/>
  <c r="Y121" i="25"/>
  <c r="V120" i="25"/>
  <c r="X120" i="25"/>
  <c r="Y120" i="25"/>
  <c r="V119" i="25"/>
  <c r="X119" i="25"/>
  <c r="Y119" i="25"/>
  <c r="V118" i="25"/>
  <c r="X118" i="25"/>
  <c r="Y118" i="25"/>
  <c r="V117" i="25"/>
  <c r="X117" i="25"/>
  <c r="Y117" i="25"/>
  <c r="V116" i="25"/>
  <c r="X116" i="25"/>
  <c r="Y116" i="25"/>
  <c r="V115" i="25"/>
  <c r="X115" i="25"/>
  <c r="Y115" i="25"/>
  <c r="V114" i="25"/>
  <c r="X114" i="25"/>
  <c r="Y114" i="25"/>
  <c r="V113" i="25"/>
  <c r="X113" i="25"/>
  <c r="Y113" i="25"/>
  <c r="V112" i="25"/>
  <c r="X112" i="25"/>
  <c r="Y112" i="25"/>
  <c r="V111" i="25"/>
  <c r="X111" i="25"/>
  <c r="Y111" i="25"/>
  <c r="V110" i="25"/>
  <c r="X110" i="25"/>
  <c r="Y110" i="25"/>
  <c r="V109" i="25"/>
  <c r="X109" i="25"/>
  <c r="Y109" i="25"/>
  <c r="V108" i="25"/>
  <c r="X108" i="25"/>
  <c r="Y108" i="25"/>
  <c r="V107" i="25"/>
  <c r="X107" i="25"/>
  <c r="Y107" i="25"/>
  <c r="V106" i="25"/>
  <c r="X106" i="25"/>
  <c r="Y106" i="25"/>
  <c r="V105" i="25"/>
  <c r="X105" i="25"/>
  <c r="Y105" i="25"/>
  <c r="V104" i="25"/>
  <c r="X104" i="25"/>
  <c r="Y104" i="25"/>
  <c r="V103" i="25"/>
  <c r="X103" i="25"/>
  <c r="Y103" i="25"/>
  <c r="V102" i="25"/>
  <c r="X102" i="25"/>
  <c r="Y102" i="25"/>
  <c r="V101" i="25"/>
  <c r="X101" i="25"/>
  <c r="Y101" i="25"/>
  <c r="V100" i="25"/>
  <c r="X100" i="25"/>
  <c r="Y100" i="25"/>
  <c r="V99" i="25"/>
  <c r="X99" i="25"/>
  <c r="Y99" i="25"/>
  <c r="V98" i="25"/>
  <c r="X98" i="25"/>
  <c r="Y98" i="25"/>
  <c r="V97" i="25"/>
  <c r="X97" i="25"/>
  <c r="Y97" i="25"/>
  <c r="V96" i="25"/>
  <c r="X96" i="25"/>
  <c r="Y96" i="25"/>
  <c r="V95" i="25"/>
  <c r="X95" i="25"/>
  <c r="Y95" i="25"/>
  <c r="V94" i="25"/>
  <c r="X94" i="25"/>
  <c r="Y94" i="25"/>
  <c r="V93" i="25"/>
  <c r="X93" i="25"/>
  <c r="Y93" i="25"/>
  <c r="V92" i="25"/>
  <c r="X92" i="25"/>
  <c r="Y92" i="25"/>
  <c r="V91" i="25"/>
  <c r="X91" i="25"/>
  <c r="Y91" i="25"/>
  <c r="V90" i="25"/>
  <c r="X90" i="25"/>
  <c r="Y90" i="25"/>
  <c r="V89" i="25"/>
  <c r="X89" i="25"/>
  <c r="Y89" i="25"/>
  <c r="V88" i="25"/>
  <c r="X88" i="25"/>
  <c r="Y88" i="25"/>
  <c r="V87" i="25"/>
  <c r="X87" i="25"/>
  <c r="Y87" i="25"/>
  <c r="V86" i="25"/>
  <c r="X86" i="25"/>
  <c r="Y86" i="25"/>
  <c r="V85" i="25"/>
  <c r="X85" i="25"/>
  <c r="Y85" i="25"/>
  <c r="V84" i="25"/>
  <c r="X84" i="25"/>
  <c r="Y84" i="25"/>
  <c r="V83" i="25"/>
  <c r="X83" i="25"/>
  <c r="Y83" i="25"/>
  <c r="V82" i="25"/>
  <c r="X82" i="25"/>
  <c r="Y82" i="25"/>
  <c r="V81" i="25"/>
  <c r="X81" i="25"/>
  <c r="Y81" i="25"/>
  <c r="V80" i="25"/>
  <c r="X80" i="25"/>
  <c r="Y80" i="25"/>
  <c r="V79" i="25"/>
  <c r="X79" i="25"/>
  <c r="Y79" i="25"/>
  <c r="V78" i="25"/>
  <c r="X78" i="25"/>
  <c r="Y78" i="25"/>
  <c r="V77" i="25"/>
  <c r="X77" i="25"/>
  <c r="Y77" i="25"/>
  <c r="V76" i="25"/>
  <c r="X76" i="25"/>
  <c r="Y76" i="25"/>
  <c r="V75" i="25"/>
  <c r="X75" i="25"/>
  <c r="Y75" i="25"/>
  <c r="V74" i="25"/>
  <c r="X74" i="25"/>
  <c r="Y74" i="25"/>
  <c r="V73" i="25"/>
  <c r="X73" i="25"/>
  <c r="Y73" i="25"/>
  <c r="V72" i="25"/>
  <c r="X72" i="25"/>
  <c r="Y72" i="25"/>
  <c r="V71" i="25"/>
  <c r="X71" i="25"/>
  <c r="Y71" i="25"/>
  <c r="V70" i="25"/>
  <c r="X70" i="25"/>
  <c r="Y70" i="25"/>
  <c r="V69" i="25"/>
  <c r="X69" i="25"/>
  <c r="Y69" i="25"/>
  <c r="V68" i="25"/>
  <c r="X68" i="25"/>
  <c r="Y68" i="25"/>
  <c r="V67" i="25"/>
  <c r="X67" i="25"/>
  <c r="Y67" i="25"/>
  <c r="V66" i="25"/>
  <c r="X66" i="25"/>
  <c r="Y66" i="25"/>
  <c r="V65" i="25"/>
  <c r="X65" i="25"/>
  <c r="Y65" i="25"/>
  <c r="V64" i="25"/>
  <c r="X64" i="25"/>
  <c r="Y64" i="25"/>
  <c r="V63" i="25"/>
  <c r="X63" i="25"/>
  <c r="Y63" i="25"/>
  <c r="V62" i="25"/>
  <c r="X62" i="25"/>
  <c r="Y62" i="25"/>
  <c r="V61" i="25"/>
  <c r="X61" i="25"/>
  <c r="Y61" i="25"/>
  <c r="V60" i="25"/>
  <c r="X60" i="25"/>
  <c r="Y60" i="25"/>
  <c r="V59" i="25"/>
  <c r="X59" i="25"/>
  <c r="Y59" i="25"/>
  <c r="V58" i="25"/>
  <c r="X58" i="25"/>
  <c r="Y58" i="25"/>
  <c r="V57" i="25"/>
  <c r="X57" i="25"/>
  <c r="Y57" i="25"/>
  <c r="V56" i="25"/>
  <c r="X56" i="25"/>
  <c r="Y56" i="25"/>
  <c r="V55" i="25"/>
  <c r="X55" i="25"/>
  <c r="Y55" i="25"/>
  <c r="V54" i="25"/>
  <c r="X54" i="25"/>
  <c r="Y54" i="25"/>
  <c r="V53" i="25"/>
  <c r="X53" i="25"/>
  <c r="Y53" i="25"/>
  <c r="V52" i="25"/>
  <c r="X52" i="25"/>
  <c r="Y52" i="25"/>
  <c r="V51" i="25"/>
  <c r="X51" i="25"/>
  <c r="Y51" i="25"/>
  <c r="V50" i="25"/>
  <c r="X50" i="25"/>
  <c r="Y50" i="25"/>
  <c r="V49" i="25"/>
  <c r="X49" i="25"/>
  <c r="Y49" i="25"/>
  <c r="V48" i="25"/>
  <c r="X48" i="25"/>
  <c r="Y48" i="25"/>
  <c r="V47" i="25"/>
  <c r="X47" i="25"/>
  <c r="Y47" i="25"/>
  <c r="V46" i="25"/>
  <c r="X46" i="25"/>
  <c r="Y46" i="25"/>
  <c r="V45" i="25"/>
  <c r="X45" i="25"/>
  <c r="Y45" i="25"/>
  <c r="V44" i="25"/>
  <c r="X44" i="25"/>
  <c r="Y44" i="25"/>
  <c r="V43" i="25"/>
  <c r="X43" i="25"/>
  <c r="Y43" i="25"/>
  <c r="V42" i="25"/>
  <c r="X42" i="25"/>
  <c r="Y42" i="25"/>
  <c r="AB30" i="25"/>
  <c r="AB31" i="25"/>
  <c r="AB32" i="25"/>
  <c r="AB33" i="25"/>
  <c r="AB34" i="25"/>
  <c r="AB35" i="25"/>
  <c r="AB36" i="25"/>
  <c r="AB37" i="25"/>
  <c r="AB38" i="25"/>
  <c r="AB39" i="25"/>
  <c r="AB41" i="25"/>
  <c r="V41" i="25"/>
  <c r="X41" i="25"/>
  <c r="Y41" i="25"/>
  <c r="V40" i="25"/>
  <c r="X40" i="25"/>
  <c r="Y40" i="25"/>
  <c r="V39" i="25"/>
  <c r="X39" i="25"/>
  <c r="Y39" i="25"/>
  <c r="V38" i="25"/>
  <c r="X38" i="25"/>
  <c r="Y38" i="25"/>
  <c r="V37" i="25"/>
  <c r="X37" i="25"/>
  <c r="Y37" i="25"/>
  <c r="V36" i="25"/>
  <c r="X36" i="25"/>
  <c r="Y36" i="25"/>
  <c r="V35" i="25"/>
  <c r="X35" i="25"/>
  <c r="Y35" i="25"/>
  <c r="V34" i="25"/>
  <c r="X34" i="25"/>
  <c r="Y34" i="25"/>
  <c r="V33" i="25"/>
  <c r="X33" i="25"/>
  <c r="Y33" i="25"/>
  <c r="V32" i="25"/>
  <c r="X32" i="25"/>
  <c r="Y32" i="25"/>
  <c r="V31" i="25"/>
  <c r="X31" i="25"/>
  <c r="Y31" i="25"/>
  <c r="V30" i="25"/>
  <c r="X30" i="25"/>
  <c r="Y30" i="25"/>
  <c r="V29" i="25"/>
  <c r="X29" i="25"/>
  <c r="Y29" i="25"/>
  <c r="V28" i="25"/>
  <c r="X28" i="25"/>
  <c r="Y28" i="25"/>
  <c r="V27" i="25"/>
  <c r="X27" i="25"/>
  <c r="Y27" i="25"/>
  <c r="V26" i="25"/>
  <c r="X26" i="25"/>
  <c r="Y26" i="25"/>
  <c r="V25" i="25"/>
  <c r="X25" i="25"/>
  <c r="Y25" i="25"/>
  <c r="V24" i="25"/>
  <c r="X24" i="25"/>
  <c r="Y24" i="25"/>
  <c r="V23" i="25"/>
  <c r="X23" i="25"/>
  <c r="Y23" i="25"/>
  <c r="V22" i="25"/>
  <c r="X22" i="25"/>
  <c r="Y22" i="25"/>
  <c r="V21" i="25"/>
  <c r="X21" i="25"/>
  <c r="Y21" i="25"/>
  <c r="V20" i="25"/>
  <c r="X20" i="25"/>
  <c r="Y20" i="25"/>
  <c r="V19" i="25"/>
  <c r="X19" i="25"/>
  <c r="Y19" i="25"/>
  <c r="V18" i="25"/>
  <c r="X18" i="25"/>
  <c r="Y18" i="25"/>
  <c r="V17" i="25"/>
  <c r="X17" i="25"/>
  <c r="Y17" i="25"/>
  <c r="V16" i="25"/>
  <c r="X16" i="25"/>
  <c r="Y16" i="25"/>
  <c r="V15" i="25"/>
  <c r="X15" i="25"/>
  <c r="Y15" i="25"/>
  <c r="V14" i="25"/>
  <c r="X14" i="25"/>
  <c r="Y14" i="25"/>
  <c r="V13" i="25"/>
  <c r="X13" i="25"/>
  <c r="Y13" i="25"/>
  <c r="V12" i="25"/>
  <c r="X12" i="25"/>
  <c r="Y12" i="25"/>
  <c r="V11" i="25"/>
  <c r="X11" i="25"/>
  <c r="Y11" i="25"/>
  <c r="V10" i="25"/>
  <c r="X10" i="25"/>
  <c r="Y10" i="25"/>
  <c r="V9" i="25"/>
  <c r="X9" i="25"/>
  <c r="Y9" i="25"/>
  <c r="V307" i="24"/>
  <c r="X307" i="24"/>
  <c r="Y307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79" i="24"/>
  <c r="B80" i="24"/>
  <c r="B81" i="24"/>
  <c r="B82" i="24"/>
  <c r="B83" i="24"/>
  <c r="B84" i="24"/>
  <c r="B85" i="24"/>
  <c r="B86" i="24"/>
  <c r="B87" i="24"/>
  <c r="B88" i="24"/>
  <c r="B89" i="24"/>
  <c r="B90" i="24"/>
  <c r="B91" i="24"/>
  <c r="B92" i="24"/>
  <c r="B93" i="24"/>
  <c r="B94" i="24"/>
  <c r="B95" i="24"/>
  <c r="B96" i="24"/>
  <c r="B97" i="24"/>
  <c r="B98" i="24"/>
  <c r="B99" i="24"/>
  <c r="B100" i="24"/>
  <c r="B101" i="24"/>
  <c r="B102" i="24"/>
  <c r="B103" i="24"/>
  <c r="B104" i="24"/>
  <c r="B105" i="24"/>
  <c r="B106" i="24"/>
  <c r="B107" i="24"/>
  <c r="B108" i="24"/>
  <c r="B109" i="24"/>
  <c r="B110" i="24"/>
  <c r="B111" i="24"/>
  <c r="B112" i="24"/>
  <c r="B113" i="24"/>
  <c r="B114" i="24"/>
  <c r="B115" i="24"/>
  <c r="B116" i="24"/>
  <c r="B117" i="24"/>
  <c r="B118" i="24"/>
  <c r="B119" i="24"/>
  <c r="B120" i="24"/>
  <c r="B121" i="24"/>
  <c r="B122" i="24"/>
  <c r="B123" i="24"/>
  <c r="B124" i="24"/>
  <c r="B125" i="24"/>
  <c r="B126" i="24"/>
  <c r="B127" i="24"/>
  <c r="B128" i="24"/>
  <c r="B129" i="24"/>
  <c r="B130" i="24"/>
  <c r="B131" i="24"/>
  <c r="B132" i="24"/>
  <c r="B133" i="24"/>
  <c r="B134" i="24"/>
  <c r="B135" i="24"/>
  <c r="B136" i="24"/>
  <c r="B137" i="24"/>
  <c r="B138" i="24"/>
  <c r="B139" i="24"/>
  <c r="B140" i="24"/>
  <c r="B141" i="24"/>
  <c r="B142" i="24"/>
  <c r="B143" i="24"/>
  <c r="B144" i="24"/>
  <c r="B145" i="24"/>
  <c r="B146" i="24"/>
  <c r="B147" i="24"/>
  <c r="B148" i="24"/>
  <c r="B149" i="24"/>
  <c r="B150" i="24"/>
  <c r="B151" i="24"/>
  <c r="B152" i="24"/>
  <c r="B153" i="24"/>
  <c r="B154" i="24"/>
  <c r="B155" i="24"/>
  <c r="B156" i="24"/>
  <c r="B157" i="24"/>
  <c r="B158" i="24"/>
  <c r="B159" i="24"/>
  <c r="B160" i="24"/>
  <c r="B161" i="24"/>
  <c r="B162" i="24"/>
  <c r="B163" i="24"/>
  <c r="B164" i="24"/>
  <c r="B165" i="24"/>
  <c r="B166" i="24"/>
  <c r="B167" i="24"/>
  <c r="B168" i="24"/>
  <c r="B169" i="24"/>
  <c r="B170" i="24"/>
  <c r="B171" i="24"/>
  <c r="B172" i="24"/>
  <c r="B173" i="24"/>
  <c r="B174" i="24"/>
  <c r="B175" i="24"/>
  <c r="B176" i="24"/>
  <c r="B177" i="24"/>
  <c r="B178" i="24"/>
  <c r="B179" i="24"/>
  <c r="B180" i="24"/>
  <c r="B181" i="24"/>
  <c r="B182" i="24"/>
  <c r="B183" i="24"/>
  <c r="B184" i="24"/>
  <c r="B185" i="24"/>
  <c r="B186" i="24"/>
  <c r="B187" i="24"/>
  <c r="B188" i="24"/>
  <c r="B189" i="24"/>
  <c r="B190" i="24"/>
  <c r="B191" i="24"/>
  <c r="B192" i="24"/>
  <c r="B193" i="24"/>
  <c r="B194" i="24"/>
  <c r="B195" i="24"/>
  <c r="B196" i="24"/>
  <c r="B197" i="24"/>
  <c r="B198" i="24"/>
  <c r="B199" i="24"/>
  <c r="B200" i="24"/>
  <c r="B201" i="24"/>
  <c r="B202" i="24"/>
  <c r="B203" i="24"/>
  <c r="B204" i="24"/>
  <c r="B205" i="24"/>
  <c r="B206" i="24"/>
  <c r="B207" i="24"/>
  <c r="B208" i="24"/>
  <c r="B209" i="24"/>
  <c r="B210" i="24"/>
  <c r="B211" i="24"/>
  <c r="B212" i="24"/>
  <c r="B213" i="24"/>
  <c r="B214" i="24"/>
  <c r="B215" i="24"/>
  <c r="B216" i="24"/>
  <c r="B217" i="24"/>
  <c r="B218" i="24"/>
  <c r="B219" i="24"/>
  <c r="B220" i="24"/>
  <c r="B221" i="24"/>
  <c r="B222" i="24"/>
  <c r="B223" i="24"/>
  <c r="B224" i="24"/>
  <c r="B225" i="24"/>
  <c r="B226" i="24"/>
  <c r="B227" i="24"/>
  <c r="B228" i="24"/>
  <c r="B229" i="24"/>
  <c r="B230" i="24"/>
  <c r="B231" i="24"/>
  <c r="B232" i="24"/>
  <c r="B233" i="24"/>
  <c r="B234" i="24"/>
  <c r="B235" i="24"/>
  <c r="B236" i="24"/>
  <c r="B237" i="24"/>
  <c r="B238" i="24"/>
  <c r="B239" i="24"/>
  <c r="B240" i="24"/>
  <c r="B241" i="24"/>
  <c r="B242" i="24"/>
  <c r="B243" i="24"/>
  <c r="B244" i="24"/>
  <c r="B245" i="24"/>
  <c r="B246" i="24"/>
  <c r="B247" i="24"/>
  <c r="B248" i="24"/>
  <c r="B249" i="24"/>
  <c r="B250" i="24"/>
  <c r="B251" i="24"/>
  <c r="B252" i="24"/>
  <c r="B253" i="24"/>
  <c r="B254" i="24"/>
  <c r="B255" i="24"/>
  <c r="B256" i="24"/>
  <c r="B257" i="24"/>
  <c r="B258" i="24"/>
  <c r="B259" i="24"/>
  <c r="B260" i="24"/>
  <c r="B261" i="24"/>
  <c r="B262" i="24"/>
  <c r="B263" i="24"/>
  <c r="B264" i="24"/>
  <c r="B265" i="24"/>
  <c r="B266" i="24"/>
  <c r="B267" i="24"/>
  <c r="B268" i="24"/>
  <c r="B269" i="24"/>
  <c r="B270" i="24"/>
  <c r="B271" i="24"/>
  <c r="B272" i="24"/>
  <c r="B273" i="24"/>
  <c r="B274" i="24"/>
  <c r="B275" i="24"/>
  <c r="B276" i="24"/>
  <c r="B277" i="24"/>
  <c r="B278" i="24"/>
  <c r="B279" i="24"/>
  <c r="B280" i="24"/>
  <c r="B281" i="24"/>
  <c r="B282" i="24"/>
  <c r="B283" i="24"/>
  <c r="B284" i="24"/>
  <c r="B285" i="24"/>
  <c r="B286" i="24"/>
  <c r="B287" i="24"/>
  <c r="B288" i="24"/>
  <c r="B289" i="24"/>
  <c r="B290" i="24"/>
  <c r="B291" i="24"/>
  <c r="B292" i="24"/>
  <c r="B293" i="24"/>
  <c r="B294" i="24"/>
  <c r="B295" i="24"/>
  <c r="B296" i="24"/>
  <c r="B297" i="24"/>
  <c r="B298" i="24"/>
  <c r="B299" i="24"/>
  <c r="B300" i="24"/>
  <c r="B301" i="24"/>
  <c r="B302" i="24"/>
  <c r="B303" i="24"/>
  <c r="B304" i="24"/>
  <c r="B305" i="24"/>
  <c r="B306" i="24"/>
  <c r="B307" i="24"/>
  <c r="V306" i="24"/>
  <c r="X306" i="24"/>
  <c r="Y306" i="24"/>
  <c r="V305" i="24"/>
  <c r="X305" i="24"/>
  <c r="Y305" i="24"/>
  <c r="V304" i="24"/>
  <c r="X304" i="24"/>
  <c r="Y304" i="24"/>
  <c r="V303" i="24"/>
  <c r="X303" i="24"/>
  <c r="Y303" i="24"/>
  <c r="V302" i="24"/>
  <c r="X302" i="24"/>
  <c r="Y302" i="24"/>
  <c r="V301" i="24"/>
  <c r="X301" i="24"/>
  <c r="Y301" i="24"/>
  <c r="V300" i="24"/>
  <c r="X300" i="24"/>
  <c r="Y300" i="24"/>
  <c r="V299" i="24"/>
  <c r="X299" i="24"/>
  <c r="Y299" i="24"/>
  <c r="V298" i="24"/>
  <c r="X298" i="24"/>
  <c r="Y298" i="24"/>
  <c r="V297" i="24"/>
  <c r="X297" i="24"/>
  <c r="Y297" i="24"/>
  <c r="V296" i="24"/>
  <c r="X296" i="24"/>
  <c r="Y296" i="24"/>
  <c r="V295" i="24"/>
  <c r="X295" i="24"/>
  <c r="Y295" i="24"/>
  <c r="V294" i="24"/>
  <c r="X294" i="24"/>
  <c r="Y294" i="24"/>
  <c r="V293" i="24"/>
  <c r="X293" i="24"/>
  <c r="Y293" i="24"/>
  <c r="V292" i="24"/>
  <c r="X292" i="24"/>
  <c r="Y292" i="24"/>
  <c r="V291" i="24"/>
  <c r="X291" i="24"/>
  <c r="Y291" i="24"/>
  <c r="V290" i="24"/>
  <c r="X290" i="24"/>
  <c r="Y290" i="24"/>
  <c r="V289" i="24"/>
  <c r="X289" i="24"/>
  <c r="Y289" i="24"/>
  <c r="V288" i="24"/>
  <c r="X288" i="24"/>
  <c r="Y288" i="24"/>
  <c r="V287" i="24"/>
  <c r="X287" i="24"/>
  <c r="Y287" i="24"/>
  <c r="V286" i="24"/>
  <c r="X286" i="24"/>
  <c r="Y286" i="24"/>
  <c r="V285" i="24"/>
  <c r="X285" i="24"/>
  <c r="Y285" i="24"/>
  <c r="V284" i="24"/>
  <c r="X284" i="24"/>
  <c r="Y284" i="24"/>
  <c r="V283" i="24"/>
  <c r="X283" i="24"/>
  <c r="Y283" i="24"/>
  <c r="V282" i="24"/>
  <c r="X282" i="24"/>
  <c r="Y282" i="24"/>
  <c r="V281" i="24"/>
  <c r="X281" i="24"/>
  <c r="Y281" i="24"/>
  <c r="V280" i="24"/>
  <c r="X280" i="24"/>
  <c r="Y280" i="24"/>
  <c r="V279" i="24"/>
  <c r="X279" i="24"/>
  <c r="Y279" i="24"/>
  <c r="V278" i="24"/>
  <c r="X278" i="24"/>
  <c r="Y278" i="24"/>
  <c r="V277" i="24"/>
  <c r="X277" i="24"/>
  <c r="Y277" i="24"/>
  <c r="V276" i="24"/>
  <c r="X276" i="24"/>
  <c r="Y276" i="24"/>
  <c r="V275" i="24"/>
  <c r="X275" i="24"/>
  <c r="Y275" i="24"/>
  <c r="V274" i="24"/>
  <c r="X274" i="24"/>
  <c r="Y274" i="24"/>
  <c r="V273" i="24"/>
  <c r="X273" i="24"/>
  <c r="Y273" i="24"/>
  <c r="V272" i="24"/>
  <c r="X272" i="24"/>
  <c r="Y272" i="24"/>
  <c r="V271" i="24"/>
  <c r="X271" i="24"/>
  <c r="Y271" i="24"/>
  <c r="V270" i="24"/>
  <c r="X270" i="24"/>
  <c r="Y270" i="24"/>
  <c r="V269" i="24"/>
  <c r="X269" i="24"/>
  <c r="Y269" i="24"/>
  <c r="V268" i="24"/>
  <c r="X268" i="24"/>
  <c r="Y268" i="24"/>
  <c r="V267" i="24"/>
  <c r="X267" i="24"/>
  <c r="Y267" i="24"/>
  <c r="V266" i="24"/>
  <c r="X266" i="24"/>
  <c r="Y266" i="24"/>
  <c r="V265" i="24"/>
  <c r="X265" i="24"/>
  <c r="Y265" i="24"/>
  <c r="V264" i="24"/>
  <c r="X264" i="24"/>
  <c r="Y264" i="24"/>
  <c r="V263" i="24"/>
  <c r="X263" i="24"/>
  <c r="Y263" i="24"/>
  <c r="V262" i="24"/>
  <c r="X262" i="24"/>
  <c r="Y262" i="24"/>
  <c r="V261" i="24"/>
  <c r="X261" i="24"/>
  <c r="Y261" i="24"/>
  <c r="V260" i="24"/>
  <c r="X260" i="24"/>
  <c r="Y260" i="24"/>
  <c r="V259" i="24"/>
  <c r="X259" i="24"/>
  <c r="Y259" i="24"/>
  <c r="V258" i="24"/>
  <c r="X258" i="24"/>
  <c r="Y258" i="24"/>
  <c r="V257" i="24"/>
  <c r="X257" i="24"/>
  <c r="Y257" i="24"/>
  <c r="V256" i="24"/>
  <c r="X256" i="24"/>
  <c r="Y256" i="24"/>
  <c r="V255" i="24"/>
  <c r="X255" i="24"/>
  <c r="Y255" i="24"/>
  <c r="V254" i="24"/>
  <c r="X254" i="24"/>
  <c r="Y254" i="24"/>
  <c r="V253" i="24"/>
  <c r="X253" i="24"/>
  <c r="Y253" i="24"/>
  <c r="V252" i="24"/>
  <c r="X252" i="24"/>
  <c r="Y252" i="24"/>
  <c r="V251" i="24"/>
  <c r="X251" i="24"/>
  <c r="Y251" i="24"/>
  <c r="V250" i="24"/>
  <c r="X250" i="24"/>
  <c r="Y250" i="24"/>
  <c r="V249" i="24"/>
  <c r="X249" i="24"/>
  <c r="Y249" i="24"/>
  <c r="V248" i="24"/>
  <c r="X248" i="24"/>
  <c r="Y248" i="24"/>
  <c r="V247" i="24"/>
  <c r="X247" i="24"/>
  <c r="Y247" i="24"/>
  <c r="V246" i="24"/>
  <c r="X246" i="24"/>
  <c r="Y246" i="24"/>
  <c r="V245" i="24"/>
  <c r="X245" i="24"/>
  <c r="Y245" i="24"/>
  <c r="V244" i="24"/>
  <c r="X244" i="24"/>
  <c r="Y244" i="24"/>
  <c r="V243" i="24"/>
  <c r="X243" i="24"/>
  <c r="Y243" i="24"/>
  <c r="V242" i="24"/>
  <c r="X242" i="24"/>
  <c r="Y242" i="24"/>
  <c r="V241" i="24"/>
  <c r="X241" i="24"/>
  <c r="Y241" i="24"/>
  <c r="V240" i="24"/>
  <c r="X240" i="24"/>
  <c r="Y240" i="24"/>
  <c r="V239" i="24"/>
  <c r="X239" i="24"/>
  <c r="Y239" i="24"/>
  <c r="V238" i="24"/>
  <c r="X238" i="24"/>
  <c r="Y238" i="24"/>
  <c r="V237" i="24"/>
  <c r="X237" i="24"/>
  <c r="Y237" i="24"/>
  <c r="V236" i="24"/>
  <c r="X236" i="24"/>
  <c r="Y236" i="24"/>
  <c r="V235" i="24"/>
  <c r="X235" i="24"/>
  <c r="Y235" i="24"/>
  <c r="V234" i="24"/>
  <c r="X234" i="24"/>
  <c r="Y234" i="24"/>
  <c r="V233" i="24"/>
  <c r="X233" i="24"/>
  <c r="Y233" i="24"/>
  <c r="V232" i="24"/>
  <c r="X232" i="24"/>
  <c r="Y232" i="24"/>
  <c r="V231" i="24"/>
  <c r="X231" i="24"/>
  <c r="Y231" i="24"/>
  <c r="V230" i="24"/>
  <c r="X230" i="24"/>
  <c r="Y230" i="24"/>
  <c r="V229" i="24"/>
  <c r="X229" i="24"/>
  <c r="Y229" i="24"/>
  <c r="V228" i="24"/>
  <c r="X228" i="24"/>
  <c r="Y228" i="24"/>
  <c r="V227" i="24"/>
  <c r="X227" i="24"/>
  <c r="Y227" i="24"/>
  <c r="V226" i="24"/>
  <c r="X226" i="24"/>
  <c r="Y226" i="24"/>
  <c r="V225" i="24"/>
  <c r="X225" i="24"/>
  <c r="Y225" i="24"/>
  <c r="V224" i="24"/>
  <c r="X224" i="24"/>
  <c r="Y224" i="24"/>
  <c r="V223" i="24"/>
  <c r="X223" i="24"/>
  <c r="Y223" i="24"/>
  <c r="V222" i="24"/>
  <c r="X222" i="24"/>
  <c r="Y222" i="24"/>
  <c r="V221" i="24"/>
  <c r="X221" i="24"/>
  <c r="Y221" i="24"/>
  <c r="V220" i="24"/>
  <c r="X220" i="24"/>
  <c r="Y220" i="24"/>
  <c r="V219" i="24"/>
  <c r="X219" i="24"/>
  <c r="Y219" i="24"/>
  <c r="V218" i="24"/>
  <c r="X218" i="24"/>
  <c r="Y218" i="24"/>
  <c r="V217" i="24"/>
  <c r="X217" i="24"/>
  <c r="Y217" i="24"/>
  <c r="V216" i="24"/>
  <c r="X216" i="24"/>
  <c r="Y216" i="24"/>
  <c r="V215" i="24"/>
  <c r="X215" i="24"/>
  <c r="Y215" i="24"/>
  <c r="V214" i="24"/>
  <c r="X214" i="24"/>
  <c r="Y214" i="24"/>
  <c r="V213" i="24"/>
  <c r="X213" i="24"/>
  <c r="Y213" i="24"/>
  <c r="V212" i="24"/>
  <c r="X212" i="24"/>
  <c r="Y212" i="24"/>
  <c r="V211" i="24"/>
  <c r="X211" i="24"/>
  <c r="Y211" i="24"/>
  <c r="V210" i="24"/>
  <c r="X210" i="24"/>
  <c r="Y210" i="24"/>
  <c r="V209" i="24"/>
  <c r="X209" i="24"/>
  <c r="Y209" i="24"/>
  <c r="V208" i="24"/>
  <c r="X208" i="24"/>
  <c r="Y208" i="24"/>
  <c r="V207" i="24"/>
  <c r="X207" i="24"/>
  <c r="Y207" i="24"/>
  <c r="V206" i="24"/>
  <c r="X206" i="24"/>
  <c r="Y206" i="24"/>
  <c r="V205" i="24"/>
  <c r="X205" i="24"/>
  <c r="Y205" i="24"/>
  <c r="V204" i="24"/>
  <c r="X204" i="24"/>
  <c r="Y204" i="24"/>
  <c r="V203" i="24"/>
  <c r="X203" i="24"/>
  <c r="Y203" i="24"/>
  <c r="V202" i="24"/>
  <c r="X202" i="24"/>
  <c r="Y202" i="24"/>
  <c r="V201" i="24"/>
  <c r="X201" i="24"/>
  <c r="Y201" i="24"/>
  <c r="V200" i="24"/>
  <c r="X200" i="24"/>
  <c r="Y200" i="24"/>
  <c r="V199" i="24"/>
  <c r="X199" i="24"/>
  <c r="Y199" i="24"/>
  <c r="V198" i="24"/>
  <c r="X198" i="24"/>
  <c r="Y198" i="24"/>
  <c r="V197" i="24"/>
  <c r="X197" i="24"/>
  <c r="Y197" i="24"/>
  <c r="V196" i="24"/>
  <c r="X196" i="24"/>
  <c r="Y196" i="24"/>
  <c r="V195" i="24"/>
  <c r="X195" i="24"/>
  <c r="Y195" i="24"/>
  <c r="V194" i="24"/>
  <c r="X194" i="24"/>
  <c r="Y194" i="24"/>
  <c r="V193" i="24"/>
  <c r="X193" i="24"/>
  <c r="Y193" i="24"/>
  <c r="V192" i="24"/>
  <c r="X192" i="24"/>
  <c r="Y192" i="24"/>
  <c r="V191" i="24"/>
  <c r="X191" i="24"/>
  <c r="Y191" i="24"/>
  <c r="V190" i="24"/>
  <c r="X190" i="24"/>
  <c r="Y190" i="24"/>
  <c r="V189" i="24"/>
  <c r="X189" i="24"/>
  <c r="Y189" i="24"/>
  <c r="V188" i="24"/>
  <c r="X188" i="24"/>
  <c r="Y188" i="24"/>
  <c r="V187" i="24"/>
  <c r="X187" i="24"/>
  <c r="Y187" i="24"/>
  <c r="V186" i="24"/>
  <c r="X186" i="24"/>
  <c r="Y186" i="24"/>
  <c r="V185" i="24"/>
  <c r="X185" i="24"/>
  <c r="Y185" i="24"/>
  <c r="V184" i="24"/>
  <c r="X184" i="24"/>
  <c r="Y184" i="24"/>
  <c r="V183" i="24"/>
  <c r="X183" i="24"/>
  <c r="Y183" i="24"/>
  <c r="V182" i="24"/>
  <c r="X182" i="24"/>
  <c r="Y182" i="24"/>
  <c r="V181" i="24"/>
  <c r="X181" i="24"/>
  <c r="Y181" i="24"/>
  <c r="V180" i="24"/>
  <c r="X180" i="24"/>
  <c r="Y180" i="24"/>
  <c r="V179" i="24"/>
  <c r="X179" i="24"/>
  <c r="Y179" i="24"/>
  <c r="V178" i="24"/>
  <c r="X178" i="24"/>
  <c r="Y178" i="24"/>
  <c r="V177" i="24"/>
  <c r="X177" i="24"/>
  <c r="Y177" i="24"/>
  <c r="V176" i="24"/>
  <c r="X176" i="24"/>
  <c r="Y176" i="24"/>
  <c r="V175" i="24"/>
  <c r="X175" i="24"/>
  <c r="Y175" i="24"/>
  <c r="V174" i="24"/>
  <c r="X174" i="24"/>
  <c r="Y174" i="24"/>
  <c r="V173" i="24"/>
  <c r="X173" i="24"/>
  <c r="Y173" i="24"/>
  <c r="V172" i="24"/>
  <c r="X172" i="24"/>
  <c r="Y172" i="24"/>
  <c r="V171" i="24"/>
  <c r="X171" i="24"/>
  <c r="Y171" i="24"/>
  <c r="V170" i="24"/>
  <c r="X170" i="24"/>
  <c r="Y170" i="24"/>
  <c r="V169" i="24"/>
  <c r="X169" i="24"/>
  <c r="Y169" i="24"/>
  <c r="V168" i="24"/>
  <c r="X168" i="24"/>
  <c r="Y168" i="24"/>
  <c r="V167" i="24"/>
  <c r="X167" i="24"/>
  <c r="Y167" i="24"/>
  <c r="V166" i="24"/>
  <c r="X166" i="24"/>
  <c r="Y166" i="24"/>
  <c r="V165" i="24"/>
  <c r="X165" i="24"/>
  <c r="Y165" i="24"/>
  <c r="V164" i="24"/>
  <c r="X164" i="24"/>
  <c r="Y164" i="24"/>
  <c r="V163" i="24"/>
  <c r="X163" i="24"/>
  <c r="Y163" i="24"/>
  <c r="V162" i="24"/>
  <c r="X162" i="24"/>
  <c r="Y162" i="24"/>
  <c r="V161" i="24"/>
  <c r="X161" i="24"/>
  <c r="Y161" i="24"/>
  <c r="V160" i="24"/>
  <c r="X160" i="24"/>
  <c r="Y160" i="24"/>
  <c r="V159" i="24"/>
  <c r="X159" i="24"/>
  <c r="Y159" i="24"/>
  <c r="V158" i="24"/>
  <c r="X158" i="24"/>
  <c r="Y158" i="24"/>
  <c r="V157" i="24"/>
  <c r="X157" i="24"/>
  <c r="Y157" i="24"/>
  <c r="V156" i="24"/>
  <c r="X156" i="24"/>
  <c r="Y156" i="24"/>
  <c r="V155" i="24"/>
  <c r="X155" i="24"/>
  <c r="Y155" i="24"/>
  <c r="V154" i="24"/>
  <c r="X154" i="24"/>
  <c r="Y154" i="24"/>
  <c r="V153" i="24"/>
  <c r="X153" i="24"/>
  <c r="Y153" i="24"/>
  <c r="V152" i="24"/>
  <c r="X152" i="24"/>
  <c r="Y152" i="24"/>
  <c r="V151" i="24"/>
  <c r="X151" i="24"/>
  <c r="Y151" i="24"/>
  <c r="V150" i="24"/>
  <c r="X150" i="24"/>
  <c r="Y150" i="24"/>
  <c r="V149" i="24"/>
  <c r="X149" i="24"/>
  <c r="Y149" i="24"/>
  <c r="V148" i="24"/>
  <c r="X148" i="24"/>
  <c r="Y148" i="24"/>
  <c r="V147" i="24"/>
  <c r="X147" i="24"/>
  <c r="Y147" i="24"/>
  <c r="V146" i="24"/>
  <c r="X146" i="24"/>
  <c r="Y146" i="24"/>
  <c r="V145" i="24"/>
  <c r="X145" i="24"/>
  <c r="Y145" i="24"/>
  <c r="V144" i="24"/>
  <c r="X144" i="24"/>
  <c r="Y144" i="24"/>
  <c r="V143" i="24"/>
  <c r="X143" i="24"/>
  <c r="Y143" i="24"/>
  <c r="V142" i="24"/>
  <c r="X142" i="24"/>
  <c r="Y142" i="24"/>
  <c r="V141" i="24"/>
  <c r="X141" i="24"/>
  <c r="Y141" i="24"/>
  <c r="V140" i="24"/>
  <c r="X140" i="24"/>
  <c r="Y140" i="24"/>
  <c r="V139" i="24"/>
  <c r="X139" i="24"/>
  <c r="Y139" i="24"/>
  <c r="V138" i="24"/>
  <c r="X138" i="24"/>
  <c r="Y138" i="24"/>
  <c r="V137" i="24"/>
  <c r="X137" i="24"/>
  <c r="Y137" i="24"/>
  <c r="V136" i="24"/>
  <c r="X136" i="24"/>
  <c r="Y136" i="24"/>
  <c r="V135" i="24"/>
  <c r="X135" i="24"/>
  <c r="Y135" i="24"/>
  <c r="V134" i="24"/>
  <c r="X134" i="24"/>
  <c r="Y134" i="24"/>
  <c r="V133" i="24"/>
  <c r="X133" i="24"/>
  <c r="Y133" i="24"/>
  <c r="V132" i="24"/>
  <c r="X132" i="24"/>
  <c r="Y132" i="24"/>
  <c r="V131" i="24"/>
  <c r="X131" i="24"/>
  <c r="Y131" i="24"/>
  <c r="V130" i="24"/>
  <c r="X130" i="24"/>
  <c r="Y130" i="24"/>
  <c r="V129" i="24"/>
  <c r="X129" i="24"/>
  <c r="Y129" i="24"/>
  <c r="V128" i="24"/>
  <c r="X128" i="24"/>
  <c r="Y128" i="24"/>
  <c r="V127" i="24"/>
  <c r="X127" i="24"/>
  <c r="Y127" i="24"/>
  <c r="V126" i="24"/>
  <c r="X126" i="24"/>
  <c r="Y126" i="24"/>
  <c r="V125" i="24"/>
  <c r="X125" i="24"/>
  <c r="Y125" i="24"/>
  <c r="V124" i="24"/>
  <c r="X124" i="24"/>
  <c r="Y124" i="24"/>
  <c r="V123" i="24"/>
  <c r="X123" i="24"/>
  <c r="Y123" i="24"/>
  <c r="V122" i="24"/>
  <c r="X122" i="24"/>
  <c r="Y122" i="24"/>
  <c r="V121" i="24"/>
  <c r="X121" i="24"/>
  <c r="Y121" i="24"/>
  <c r="V120" i="24"/>
  <c r="X120" i="24"/>
  <c r="Y120" i="24"/>
  <c r="V119" i="24"/>
  <c r="X119" i="24"/>
  <c r="Y119" i="24"/>
  <c r="V118" i="24"/>
  <c r="X118" i="24"/>
  <c r="Y118" i="24"/>
  <c r="V117" i="24"/>
  <c r="X117" i="24"/>
  <c r="Y117" i="24"/>
  <c r="V116" i="24"/>
  <c r="X116" i="24"/>
  <c r="Y116" i="24"/>
  <c r="V115" i="24"/>
  <c r="X115" i="24"/>
  <c r="Y115" i="24"/>
  <c r="V114" i="24"/>
  <c r="X114" i="24"/>
  <c r="Y114" i="24"/>
  <c r="V113" i="24"/>
  <c r="X113" i="24"/>
  <c r="Y113" i="24"/>
  <c r="V112" i="24"/>
  <c r="X112" i="24"/>
  <c r="Y112" i="24"/>
  <c r="V111" i="24"/>
  <c r="X111" i="24"/>
  <c r="Y111" i="24"/>
  <c r="V110" i="24"/>
  <c r="X110" i="24"/>
  <c r="Y110" i="24"/>
  <c r="V109" i="24"/>
  <c r="X109" i="24"/>
  <c r="Y109" i="24"/>
  <c r="V108" i="24"/>
  <c r="X108" i="24"/>
  <c r="Y108" i="24"/>
  <c r="V107" i="24"/>
  <c r="X107" i="24"/>
  <c r="Y107" i="24"/>
  <c r="V106" i="24"/>
  <c r="X106" i="24"/>
  <c r="Y106" i="24"/>
  <c r="V105" i="24"/>
  <c r="X105" i="24"/>
  <c r="Y105" i="24"/>
  <c r="V104" i="24"/>
  <c r="X104" i="24"/>
  <c r="Y104" i="24"/>
  <c r="V103" i="24"/>
  <c r="X103" i="24"/>
  <c r="Y103" i="24"/>
  <c r="V102" i="24"/>
  <c r="X102" i="24"/>
  <c r="Y102" i="24"/>
  <c r="V101" i="24"/>
  <c r="X101" i="24"/>
  <c r="Y101" i="24"/>
  <c r="V100" i="24"/>
  <c r="X100" i="24"/>
  <c r="Y100" i="24"/>
  <c r="V99" i="24"/>
  <c r="X99" i="24"/>
  <c r="Y99" i="24"/>
  <c r="V98" i="24"/>
  <c r="X98" i="24"/>
  <c r="Y98" i="24"/>
  <c r="V97" i="24"/>
  <c r="X97" i="24"/>
  <c r="Y97" i="24"/>
  <c r="V96" i="24"/>
  <c r="X96" i="24"/>
  <c r="Y96" i="24"/>
  <c r="V95" i="24"/>
  <c r="X95" i="24"/>
  <c r="Y95" i="24"/>
  <c r="V94" i="24"/>
  <c r="X94" i="24"/>
  <c r="Y94" i="24"/>
  <c r="V93" i="24"/>
  <c r="X93" i="24"/>
  <c r="Y93" i="24"/>
  <c r="V92" i="24"/>
  <c r="X92" i="24"/>
  <c r="Y92" i="24"/>
  <c r="V91" i="24"/>
  <c r="X91" i="24"/>
  <c r="Y91" i="24"/>
  <c r="V90" i="24"/>
  <c r="X90" i="24"/>
  <c r="Y90" i="24"/>
  <c r="V89" i="24"/>
  <c r="X89" i="24"/>
  <c r="Y89" i="24"/>
  <c r="V88" i="24"/>
  <c r="X88" i="24"/>
  <c r="Y88" i="24"/>
  <c r="V87" i="24"/>
  <c r="X87" i="24"/>
  <c r="Y87" i="24"/>
  <c r="V86" i="24"/>
  <c r="X86" i="24"/>
  <c r="Y86" i="24"/>
  <c r="V85" i="24"/>
  <c r="X85" i="24"/>
  <c r="Y85" i="24"/>
  <c r="V84" i="24"/>
  <c r="X84" i="24"/>
  <c r="Y84" i="24"/>
  <c r="V83" i="24"/>
  <c r="X83" i="24"/>
  <c r="Y83" i="24"/>
  <c r="V82" i="24"/>
  <c r="X82" i="24"/>
  <c r="Y82" i="24"/>
  <c r="V81" i="24"/>
  <c r="X81" i="24"/>
  <c r="Y81" i="24"/>
  <c r="V80" i="24"/>
  <c r="X80" i="24"/>
  <c r="Y80" i="24"/>
  <c r="V79" i="24"/>
  <c r="X79" i="24"/>
  <c r="Y79" i="24"/>
  <c r="V78" i="24"/>
  <c r="X78" i="24"/>
  <c r="Y78" i="24"/>
  <c r="V77" i="24"/>
  <c r="X77" i="24"/>
  <c r="Y77" i="24"/>
  <c r="V76" i="24"/>
  <c r="X76" i="24"/>
  <c r="Y76" i="24"/>
  <c r="V75" i="24"/>
  <c r="X75" i="24"/>
  <c r="Y75" i="24"/>
  <c r="V74" i="24"/>
  <c r="X74" i="24"/>
  <c r="Y74" i="24"/>
  <c r="V73" i="24"/>
  <c r="X73" i="24"/>
  <c r="Y73" i="24"/>
  <c r="V72" i="24"/>
  <c r="X72" i="24"/>
  <c r="Y72" i="24"/>
  <c r="V71" i="24"/>
  <c r="X71" i="24"/>
  <c r="Y71" i="24"/>
  <c r="V70" i="24"/>
  <c r="X70" i="24"/>
  <c r="Y70" i="24"/>
  <c r="V69" i="24"/>
  <c r="X69" i="24"/>
  <c r="Y69" i="24"/>
  <c r="V68" i="24"/>
  <c r="X68" i="24"/>
  <c r="Y68" i="24"/>
  <c r="V67" i="24"/>
  <c r="X67" i="24"/>
  <c r="Y67" i="24"/>
  <c r="V66" i="24"/>
  <c r="X66" i="24"/>
  <c r="Y66" i="24"/>
  <c r="V65" i="24"/>
  <c r="X65" i="24"/>
  <c r="Y65" i="24"/>
  <c r="V64" i="24"/>
  <c r="X64" i="24"/>
  <c r="Y64" i="24"/>
  <c r="V63" i="24"/>
  <c r="X63" i="24"/>
  <c r="Y63" i="24"/>
  <c r="V62" i="24"/>
  <c r="X62" i="24"/>
  <c r="Y62" i="24"/>
  <c r="V61" i="24"/>
  <c r="X61" i="24"/>
  <c r="Y61" i="24"/>
  <c r="V60" i="24"/>
  <c r="X60" i="24"/>
  <c r="Y60" i="24"/>
  <c r="V59" i="24"/>
  <c r="X59" i="24"/>
  <c r="Y59" i="24"/>
  <c r="V58" i="24"/>
  <c r="X58" i="24"/>
  <c r="Y58" i="24"/>
  <c r="V57" i="24"/>
  <c r="X57" i="24"/>
  <c r="Y57" i="24"/>
  <c r="V56" i="24"/>
  <c r="X56" i="24"/>
  <c r="Y56" i="24"/>
  <c r="V55" i="24"/>
  <c r="X55" i="24"/>
  <c r="Y55" i="24"/>
  <c r="V54" i="24"/>
  <c r="X54" i="24"/>
  <c r="Y54" i="24"/>
  <c r="V53" i="24"/>
  <c r="X53" i="24"/>
  <c r="Y53" i="24"/>
  <c r="V52" i="24"/>
  <c r="X52" i="24"/>
  <c r="Y52" i="24"/>
  <c r="V51" i="24"/>
  <c r="X51" i="24"/>
  <c r="Y51" i="24"/>
  <c r="V50" i="24"/>
  <c r="X50" i="24"/>
  <c r="Y50" i="24"/>
  <c r="V49" i="24"/>
  <c r="X49" i="24"/>
  <c r="Y49" i="24"/>
  <c r="V48" i="24"/>
  <c r="X48" i="24"/>
  <c r="Y48" i="24"/>
  <c r="V47" i="24"/>
  <c r="X47" i="24"/>
  <c r="Y47" i="24"/>
  <c r="V46" i="24"/>
  <c r="X46" i="24"/>
  <c r="Y46" i="24"/>
  <c r="V45" i="24"/>
  <c r="X45" i="24"/>
  <c r="Y45" i="24"/>
  <c r="V44" i="24"/>
  <c r="X44" i="24"/>
  <c r="Y44" i="24"/>
  <c r="V43" i="24"/>
  <c r="X43" i="24"/>
  <c r="Y43" i="24"/>
  <c r="V42" i="24"/>
  <c r="X42" i="24"/>
  <c r="Y42" i="24"/>
  <c r="AB30" i="24"/>
  <c r="AB31" i="24"/>
  <c r="AB32" i="24"/>
  <c r="AB33" i="24"/>
  <c r="AB34" i="24"/>
  <c r="AB35" i="24"/>
  <c r="AB36" i="24"/>
  <c r="AB37" i="24"/>
  <c r="AB38" i="24"/>
  <c r="AB39" i="24"/>
  <c r="AB41" i="24"/>
  <c r="V41" i="24"/>
  <c r="X41" i="24"/>
  <c r="Y41" i="24"/>
  <c r="V40" i="24"/>
  <c r="X40" i="24"/>
  <c r="Y40" i="24"/>
  <c r="V39" i="24"/>
  <c r="X39" i="24"/>
  <c r="Y39" i="24"/>
  <c r="V38" i="24"/>
  <c r="X38" i="24"/>
  <c r="Y38" i="24"/>
  <c r="V37" i="24"/>
  <c r="X37" i="24"/>
  <c r="Y37" i="24"/>
  <c r="V36" i="24"/>
  <c r="X36" i="24"/>
  <c r="Y36" i="24"/>
  <c r="V35" i="24"/>
  <c r="X35" i="24"/>
  <c r="Y35" i="24"/>
  <c r="V34" i="24"/>
  <c r="X34" i="24"/>
  <c r="Y34" i="24"/>
  <c r="V33" i="24"/>
  <c r="X33" i="24"/>
  <c r="Y33" i="24"/>
  <c r="V32" i="24"/>
  <c r="X32" i="24"/>
  <c r="Y32" i="24"/>
  <c r="V31" i="24"/>
  <c r="X31" i="24"/>
  <c r="Y31" i="24"/>
  <c r="V30" i="24"/>
  <c r="X30" i="24"/>
  <c r="Y30" i="24"/>
  <c r="V29" i="24"/>
  <c r="X29" i="24"/>
  <c r="Y29" i="24"/>
  <c r="V28" i="24"/>
  <c r="X28" i="24"/>
  <c r="Y28" i="24"/>
  <c r="V27" i="24"/>
  <c r="X27" i="24"/>
  <c r="Y27" i="24"/>
  <c r="V26" i="24"/>
  <c r="X26" i="24"/>
  <c r="Y26" i="24"/>
  <c r="V25" i="24"/>
  <c r="X25" i="24"/>
  <c r="Y25" i="24"/>
  <c r="V24" i="24"/>
  <c r="X24" i="24"/>
  <c r="Y24" i="24"/>
  <c r="V23" i="24"/>
  <c r="X23" i="24"/>
  <c r="Y23" i="24"/>
  <c r="V22" i="24"/>
  <c r="X22" i="24"/>
  <c r="Y22" i="24"/>
  <c r="V21" i="24"/>
  <c r="X21" i="24"/>
  <c r="Y21" i="24"/>
  <c r="V20" i="24"/>
  <c r="X20" i="24"/>
  <c r="Y20" i="24"/>
  <c r="V19" i="24"/>
  <c r="X19" i="24"/>
  <c r="Y19" i="24"/>
  <c r="V18" i="24"/>
  <c r="X18" i="24"/>
  <c r="Y18" i="24"/>
  <c r="V17" i="24"/>
  <c r="X17" i="24"/>
  <c r="Y17" i="24"/>
  <c r="V16" i="24"/>
  <c r="X16" i="24"/>
  <c r="Y16" i="24"/>
  <c r="V15" i="24"/>
  <c r="X15" i="24"/>
  <c r="Y15" i="24"/>
  <c r="V14" i="24"/>
  <c r="X14" i="24"/>
  <c r="Y14" i="24"/>
  <c r="V13" i="24"/>
  <c r="X13" i="24"/>
  <c r="Y13" i="24"/>
  <c r="V12" i="24"/>
  <c r="X12" i="24"/>
  <c r="Y12" i="24"/>
  <c r="V11" i="24"/>
  <c r="X11" i="24"/>
  <c r="Y11" i="24"/>
  <c r="V10" i="24"/>
  <c r="X10" i="24"/>
  <c r="Y10" i="24"/>
  <c r="V9" i="24"/>
  <c r="X9" i="24"/>
  <c r="Y9" i="24"/>
  <c r="V790" i="23"/>
  <c r="X790" i="23"/>
  <c r="Y790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121" i="23"/>
  <c r="B122" i="23"/>
  <c r="B123" i="23"/>
  <c r="B124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5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B205" i="23"/>
  <c r="B206" i="23"/>
  <c r="B207" i="23"/>
  <c r="B208" i="23"/>
  <c r="B209" i="23"/>
  <c r="B210" i="23"/>
  <c r="B211" i="23"/>
  <c r="B212" i="23"/>
  <c r="B213" i="23"/>
  <c r="B214" i="23"/>
  <c r="B215" i="23"/>
  <c r="B216" i="23"/>
  <c r="B217" i="23"/>
  <c r="B218" i="23"/>
  <c r="B219" i="23"/>
  <c r="B220" i="23"/>
  <c r="B221" i="23"/>
  <c r="B222" i="23"/>
  <c r="B223" i="23"/>
  <c r="B224" i="23"/>
  <c r="B225" i="23"/>
  <c r="B226" i="23"/>
  <c r="B227" i="23"/>
  <c r="B228" i="23"/>
  <c r="B229" i="23"/>
  <c r="B230" i="23"/>
  <c r="B231" i="23"/>
  <c r="B232" i="23"/>
  <c r="B233" i="23"/>
  <c r="B234" i="23"/>
  <c r="B235" i="23"/>
  <c r="B236" i="23"/>
  <c r="B237" i="23"/>
  <c r="B238" i="23"/>
  <c r="B239" i="23"/>
  <c r="B240" i="23"/>
  <c r="B241" i="23"/>
  <c r="B242" i="23"/>
  <c r="B243" i="23"/>
  <c r="B244" i="23"/>
  <c r="B245" i="23"/>
  <c r="B246" i="23"/>
  <c r="B247" i="23"/>
  <c r="B248" i="23"/>
  <c r="B249" i="23"/>
  <c r="B250" i="23"/>
  <c r="B251" i="23"/>
  <c r="B252" i="23"/>
  <c r="B253" i="23"/>
  <c r="B254" i="23"/>
  <c r="B255" i="23"/>
  <c r="B256" i="23"/>
  <c r="B257" i="23"/>
  <c r="B258" i="23"/>
  <c r="B259" i="23"/>
  <c r="B260" i="23"/>
  <c r="B261" i="23"/>
  <c r="B262" i="23"/>
  <c r="B263" i="23"/>
  <c r="B264" i="23"/>
  <c r="B265" i="23"/>
  <c r="B266" i="23"/>
  <c r="B267" i="23"/>
  <c r="B268" i="23"/>
  <c r="B269" i="23"/>
  <c r="B270" i="23"/>
  <c r="B271" i="23"/>
  <c r="B272" i="23"/>
  <c r="B273" i="23"/>
  <c r="B274" i="23"/>
  <c r="B275" i="23"/>
  <c r="B276" i="23"/>
  <c r="B277" i="23"/>
  <c r="B278" i="23"/>
  <c r="B279" i="23"/>
  <c r="B280" i="23"/>
  <c r="B281" i="23"/>
  <c r="B282" i="23"/>
  <c r="B283" i="23"/>
  <c r="B284" i="23"/>
  <c r="B285" i="23"/>
  <c r="B286" i="23"/>
  <c r="B287" i="23"/>
  <c r="B288" i="23"/>
  <c r="B289" i="23"/>
  <c r="B290" i="23"/>
  <c r="B291" i="23"/>
  <c r="B292" i="23"/>
  <c r="B293" i="23"/>
  <c r="B294" i="23"/>
  <c r="B295" i="23"/>
  <c r="B296" i="23"/>
  <c r="B297" i="23"/>
  <c r="B298" i="23"/>
  <c r="B299" i="23"/>
  <c r="B300" i="23"/>
  <c r="B301" i="23"/>
  <c r="B302" i="23"/>
  <c r="B303" i="23"/>
  <c r="B304" i="23"/>
  <c r="B305" i="23"/>
  <c r="B306" i="23"/>
  <c r="B307" i="23"/>
  <c r="B308" i="23"/>
  <c r="B309" i="23"/>
  <c r="B310" i="23"/>
  <c r="B311" i="23"/>
  <c r="B312" i="23"/>
  <c r="B313" i="23"/>
  <c r="B314" i="23"/>
  <c r="B315" i="23"/>
  <c r="B316" i="23"/>
  <c r="B317" i="23"/>
  <c r="B318" i="23"/>
  <c r="B319" i="23"/>
  <c r="B320" i="23"/>
  <c r="B321" i="23"/>
  <c r="B322" i="23"/>
  <c r="B323" i="23"/>
  <c r="B324" i="23"/>
  <c r="B325" i="23"/>
  <c r="B326" i="23"/>
  <c r="B327" i="23"/>
  <c r="B328" i="23"/>
  <c r="B329" i="23"/>
  <c r="B330" i="23"/>
  <c r="B331" i="23"/>
  <c r="B332" i="23"/>
  <c r="B333" i="23"/>
  <c r="B334" i="23"/>
  <c r="B335" i="23"/>
  <c r="B336" i="23"/>
  <c r="B337" i="23"/>
  <c r="B338" i="23"/>
  <c r="B339" i="23"/>
  <c r="B340" i="23"/>
  <c r="B341" i="23"/>
  <c r="B342" i="23"/>
  <c r="B343" i="23"/>
  <c r="B344" i="23"/>
  <c r="B345" i="23"/>
  <c r="B346" i="23"/>
  <c r="B347" i="23"/>
  <c r="B348" i="23"/>
  <c r="B349" i="23"/>
  <c r="B350" i="23"/>
  <c r="B351" i="23"/>
  <c r="B352" i="23"/>
  <c r="B353" i="23"/>
  <c r="B354" i="23"/>
  <c r="B355" i="23"/>
  <c r="B356" i="23"/>
  <c r="B357" i="23"/>
  <c r="B358" i="23"/>
  <c r="B359" i="23"/>
  <c r="B360" i="23"/>
  <c r="B361" i="23"/>
  <c r="B362" i="23"/>
  <c r="B363" i="23"/>
  <c r="B364" i="23"/>
  <c r="B365" i="23"/>
  <c r="B366" i="23"/>
  <c r="B367" i="23"/>
  <c r="B368" i="23"/>
  <c r="B369" i="23"/>
  <c r="B370" i="23"/>
  <c r="B371" i="23"/>
  <c r="B372" i="23"/>
  <c r="B373" i="23"/>
  <c r="B374" i="23"/>
  <c r="B375" i="23"/>
  <c r="B376" i="23"/>
  <c r="B377" i="23"/>
  <c r="B378" i="23"/>
  <c r="B379" i="23"/>
  <c r="B380" i="23"/>
  <c r="B381" i="23"/>
  <c r="B382" i="23"/>
  <c r="B383" i="23"/>
  <c r="B384" i="23"/>
  <c r="B385" i="23"/>
  <c r="B386" i="23"/>
  <c r="B387" i="23"/>
  <c r="B388" i="23"/>
  <c r="B389" i="23"/>
  <c r="B390" i="23"/>
  <c r="B391" i="23"/>
  <c r="B392" i="23"/>
  <c r="B393" i="23"/>
  <c r="B394" i="23"/>
  <c r="B395" i="23"/>
  <c r="B396" i="23"/>
  <c r="B397" i="23"/>
  <c r="B398" i="23"/>
  <c r="B399" i="23"/>
  <c r="B400" i="23"/>
  <c r="B401" i="23"/>
  <c r="B402" i="23"/>
  <c r="B403" i="23"/>
  <c r="B404" i="23"/>
  <c r="B405" i="23"/>
  <c r="B406" i="23"/>
  <c r="B407" i="23"/>
  <c r="B408" i="23"/>
  <c r="B409" i="23"/>
  <c r="B410" i="23"/>
  <c r="B411" i="23"/>
  <c r="B412" i="23"/>
  <c r="B413" i="23"/>
  <c r="B414" i="23"/>
  <c r="B415" i="23"/>
  <c r="B416" i="23"/>
  <c r="B417" i="23"/>
  <c r="B418" i="23"/>
  <c r="B419" i="23"/>
  <c r="B420" i="23"/>
  <c r="B421" i="23"/>
  <c r="B422" i="23"/>
  <c r="B423" i="23"/>
  <c r="B424" i="23"/>
  <c r="B425" i="23"/>
  <c r="B426" i="23"/>
  <c r="B427" i="23"/>
  <c r="B428" i="23"/>
  <c r="B429" i="23"/>
  <c r="B430" i="23"/>
  <c r="B431" i="23"/>
  <c r="B432" i="23"/>
  <c r="B433" i="23"/>
  <c r="B434" i="23"/>
  <c r="B435" i="23"/>
  <c r="B436" i="23"/>
  <c r="B437" i="23"/>
  <c r="B438" i="23"/>
  <c r="B439" i="23"/>
  <c r="B440" i="23"/>
  <c r="B441" i="23"/>
  <c r="B442" i="23"/>
  <c r="B443" i="23"/>
  <c r="B444" i="23"/>
  <c r="B445" i="23"/>
  <c r="B446" i="23"/>
  <c r="B447" i="23"/>
  <c r="B448" i="23"/>
  <c r="B449" i="23"/>
  <c r="B450" i="23"/>
  <c r="B451" i="23"/>
  <c r="B452" i="23"/>
  <c r="B453" i="23"/>
  <c r="B454" i="23"/>
  <c r="B455" i="23"/>
  <c r="B456" i="23"/>
  <c r="B457" i="23"/>
  <c r="B458" i="23"/>
  <c r="B459" i="23"/>
  <c r="B460" i="23"/>
  <c r="B461" i="23"/>
  <c r="B462" i="23"/>
  <c r="B463" i="23"/>
  <c r="B464" i="23"/>
  <c r="B465" i="23"/>
  <c r="B466" i="23"/>
  <c r="B467" i="23"/>
  <c r="B468" i="23"/>
  <c r="B469" i="23"/>
  <c r="B470" i="23"/>
  <c r="B471" i="23"/>
  <c r="B472" i="23"/>
  <c r="B473" i="23"/>
  <c r="B474" i="23"/>
  <c r="B475" i="23"/>
  <c r="B476" i="23"/>
  <c r="B477" i="23"/>
  <c r="B478" i="23"/>
  <c r="B479" i="23"/>
  <c r="B480" i="23"/>
  <c r="B481" i="23"/>
  <c r="B482" i="23"/>
  <c r="B483" i="23"/>
  <c r="B484" i="23"/>
  <c r="B485" i="23"/>
  <c r="B486" i="23"/>
  <c r="B487" i="23"/>
  <c r="B488" i="23"/>
  <c r="B489" i="23"/>
  <c r="B490" i="23"/>
  <c r="B491" i="23"/>
  <c r="B492" i="23"/>
  <c r="B493" i="23"/>
  <c r="B494" i="23"/>
  <c r="B495" i="23"/>
  <c r="B496" i="23"/>
  <c r="B497" i="23"/>
  <c r="B498" i="23"/>
  <c r="B499" i="23"/>
  <c r="B500" i="23"/>
  <c r="B501" i="23"/>
  <c r="B502" i="23"/>
  <c r="B503" i="23"/>
  <c r="B504" i="23"/>
  <c r="B505" i="23"/>
  <c r="B506" i="23"/>
  <c r="B507" i="23"/>
  <c r="B508" i="23"/>
  <c r="B509" i="23"/>
  <c r="B510" i="23"/>
  <c r="B511" i="23"/>
  <c r="B512" i="23"/>
  <c r="B513" i="23"/>
  <c r="B514" i="23"/>
  <c r="B515" i="23"/>
  <c r="B516" i="23"/>
  <c r="B517" i="23"/>
  <c r="B518" i="23"/>
  <c r="B519" i="23"/>
  <c r="B520" i="23"/>
  <c r="B521" i="23"/>
  <c r="B522" i="23"/>
  <c r="B523" i="23"/>
  <c r="B524" i="23"/>
  <c r="B525" i="23"/>
  <c r="B526" i="23"/>
  <c r="B527" i="23"/>
  <c r="B528" i="23"/>
  <c r="B529" i="23"/>
  <c r="B530" i="23"/>
  <c r="B531" i="23"/>
  <c r="B532" i="23"/>
  <c r="B533" i="23"/>
  <c r="B534" i="23"/>
  <c r="B535" i="23"/>
  <c r="B536" i="23"/>
  <c r="B537" i="23"/>
  <c r="B538" i="23"/>
  <c r="B539" i="23"/>
  <c r="B540" i="23"/>
  <c r="B541" i="23"/>
  <c r="B542" i="23"/>
  <c r="B543" i="23"/>
  <c r="B544" i="23"/>
  <c r="B545" i="23"/>
  <c r="B546" i="23"/>
  <c r="B547" i="23"/>
  <c r="B548" i="23"/>
  <c r="B549" i="23"/>
  <c r="B550" i="23"/>
  <c r="B551" i="23"/>
  <c r="B552" i="23"/>
  <c r="B553" i="23"/>
  <c r="B554" i="23"/>
  <c r="B555" i="23"/>
  <c r="B556" i="23"/>
  <c r="B557" i="23"/>
  <c r="B558" i="23"/>
  <c r="B559" i="23"/>
  <c r="B560" i="23"/>
  <c r="B561" i="23"/>
  <c r="B562" i="23"/>
  <c r="B563" i="23"/>
  <c r="B564" i="23"/>
  <c r="B565" i="23"/>
  <c r="B566" i="23"/>
  <c r="B567" i="23"/>
  <c r="B568" i="23"/>
  <c r="B569" i="23"/>
  <c r="B570" i="23"/>
  <c r="B571" i="23"/>
  <c r="B572" i="23"/>
  <c r="B573" i="23"/>
  <c r="B574" i="23"/>
  <c r="B575" i="23"/>
  <c r="B576" i="23"/>
  <c r="B577" i="23"/>
  <c r="B578" i="23"/>
  <c r="B579" i="23"/>
  <c r="B580" i="23"/>
  <c r="B581" i="23"/>
  <c r="B582" i="23"/>
  <c r="B583" i="23"/>
  <c r="B584" i="23"/>
  <c r="B585" i="23"/>
  <c r="B586" i="23"/>
  <c r="B587" i="23"/>
  <c r="B588" i="23"/>
  <c r="B589" i="23"/>
  <c r="B590" i="23"/>
  <c r="B591" i="23"/>
  <c r="B592" i="23"/>
  <c r="B593" i="23"/>
  <c r="B594" i="23"/>
  <c r="B595" i="23"/>
  <c r="B596" i="23"/>
  <c r="B597" i="23"/>
  <c r="B598" i="23"/>
  <c r="B599" i="23"/>
  <c r="B600" i="23"/>
  <c r="B601" i="23"/>
  <c r="B602" i="23"/>
  <c r="B603" i="23"/>
  <c r="B604" i="23"/>
  <c r="B605" i="23"/>
  <c r="B606" i="23"/>
  <c r="B607" i="23"/>
  <c r="B608" i="23"/>
  <c r="B609" i="23"/>
  <c r="B610" i="23"/>
  <c r="B611" i="23"/>
  <c r="B612" i="23"/>
  <c r="B613" i="23"/>
  <c r="B614" i="23"/>
  <c r="B615" i="23"/>
  <c r="B616" i="23"/>
  <c r="B617" i="23"/>
  <c r="B618" i="23"/>
  <c r="B619" i="23"/>
  <c r="B620" i="23"/>
  <c r="B621" i="23"/>
  <c r="B622" i="23"/>
  <c r="B623" i="23"/>
  <c r="B624" i="23"/>
  <c r="B625" i="23"/>
  <c r="B626" i="23"/>
  <c r="B627" i="23"/>
  <c r="B628" i="23"/>
  <c r="B629" i="23"/>
  <c r="B630" i="23"/>
  <c r="B631" i="23"/>
  <c r="B632" i="23"/>
  <c r="B633" i="23"/>
  <c r="B634" i="23"/>
  <c r="B635" i="23"/>
  <c r="B636" i="23"/>
  <c r="B637" i="23"/>
  <c r="B638" i="23"/>
  <c r="B639" i="23"/>
  <c r="B640" i="23"/>
  <c r="B641" i="23"/>
  <c r="B642" i="23"/>
  <c r="B643" i="23"/>
  <c r="B644" i="23"/>
  <c r="B645" i="23"/>
  <c r="B646" i="23"/>
  <c r="B647" i="23"/>
  <c r="B648" i="23"/>
  <c r="B649" i="23"/>
  <c r="B650" i="23"/>
  <c r="B651" i="23"/>
  <c r="B652" i="23"/>
  <c r="B653" i="23"/>
  <c r="B654" i="23"/>
  <c r="B655" i="23"/>
  <c r="B656" i="23"/>
  <c r="B657" i="23"/>
  <c r="B658" i="23"/>
  <c r="B659" i="23"/>
  <c r="B660" i="23"/>
  <c r="B661" i="23"/>
  <c r="B662" i="23"/>
  <c r="B663" i="23"/>
  <c r="B664" i="23"/>
  <c r="B665" i="23"/>
  <c r="B666" i="23"/>
  <c r="B667" i="23"/>
  <c r="B668" i="23"/>
  <c r="B669" i="23"/>
  <c r="B670" i="23"/>
  <c r="B671" i="23"/>
  <c r="B672" i="23"/>
  <c r="B673" i="23"/>
  <c r="B674" i="23"/>
  <c r="B675" i="23"/>
  <c r="B676" i="23"/>
  <c r="B677" i="23"/>
  <c r="B678" i="23"/>
  <c r="B679" i="23"/>
  <c r="B680" i="23"/>
  <c r="B681" i="23"/>
  <c r="B682" i="23"/>
  <c r="B683" i="23"/>
  <c r="B684" i="23"/>
  <c r="B685" i="23"/>
  <c r="B686" i="23"/>
  <c r="B687" i="23"/>
  <c r="B688" i="23"/>
  <c r="B689" i="23"/>
  <c r="B690" i="23"/>
  <c r="B691" i="23"/>
  <c r="B692" i="23"/>
  <c r="B693" i="23"/>
  <c r="B694" i="23"/>
  <c r="B695" i="23"/>
  <c r="B696" i="23"/>
  <c r="B697" i="23"/>
  <c r="B698" i="23"/>
  <c r="B699" i="23"/>
  <c r="B700" i="23"/>
  <c r="B701" i="23"/>
  <c r="B702" i="23"/>
  <c r="B703" i="23"/>
  <c r="B704" i="23"/>
  <c r="B705" i="23"/>
  <c r="B706" i="23"/>
  <c r="B707" i="23"/>
  <c r="B708" i="23"/>
  <c r="B709" i="23"/>
  <c r="B710" i="23"/>
  <c r="B711" i="23"/>
  <c r="B712" i="23"/>
  <c r="B713" i="23"/>
  <c r="B714" i="23"/>
  <c r="B715" i="23"/>
  <c r="B716" i="23"/>
  <c r="B717" i="23"/>
  <c r="B718" i="23"/>
  <c r="B719" i="23"/>
  <c r="B720" i="23"/>
  <c r="B721" i="23"/>
  <c r="B722" i="23"/>
  <c r="B723" i="23"/>
  <c r="B724" i="23"/>
  <c r="B725" i="23"/>
  <c r="B726" i="23"/>
  <c r="B727" i="23"/>
  <c r="B728" i="23"/>
  <c r="B729" i="23"/>
  <c r="B730" i="23"/>
  <c r="B731" i="23"/>
  <c r="B732" i="23"/>
  <c r="B733" i="23"/>
  <c r="B734" i="23"/>
  <c r="B735" i="23"/>
  <c r="B736" i="23"/>
  <c r="B737" i="23"/>
  <c r="B738" i="23"/>
  <c r="B739" i="23"/>
  <c r="B740" i="23"/>
  <c r="B741" i="23"/>
  <c r="B742" i="23"/>
  <c r="B743" i="23"/>
  <c r="B744" i="23"/>
  <c r="B745" i="23"/>
  <c r="B746" i="23"/>
  <c r="B747" i="23"/>
  <c r="B748" i="23"/>
  <c r="B749" i="23"/>
  <c r="B750" i="23"/>
  <c r="B751" i="23"/>
  <c r="B752" i="23"/>
  <c r="B753" i="23"/>
  <c r="B754" i="23"/>
  <c r="B755" i="23"/>
  <c r="B756" i="23"/>
  <c r="B757" i="23"/>
  <c r="B758" i="23"/>
  <c r="B759" i="23"/>
  <c r="B760" i="23"/>
  <c r="B761" i="23"/>
  <c r="B762" i="23"/>
  <c r="B763" i="23"/>
  <c r="B764" i="23"/>
  <c r="B765" i="23"/>
  <c r="B766" i="23"/>
  <c r="B767" i="23"/>
  <c r="B768" i="23"/>
  <c r="B769" i="23"/>
  <c r="B770" i="23"/>
  <c r="B771" i="23"/>
  <c r="B772" i="23"/>
  <c r="B773" i="23"/>
  <c r="B774" i="23"/>
  <c r="B775" i="23"/>
  <c r="B776" i="23"/>
  <c r="B777" i="23"/>
  <c r="B778" i="23"/>
  <c r="B779" i="23"/>
  <c r="B780" i="23"/>
  <c r="B781" i="23"/>
  <c r="B782" i="23"/>
  <c r="B783" i="23"/>
  <c r="B784" i="23"/>
  <c r="B785" i="23"/>
  <c r="B786" i="23"/>
  <c r="B787" i="23"/>
  <c r="B788" i="23"/>
  <c r="B789" i="23"/>
  <c r="B790" i="23"/>
  <c r="V789" i="23"/>
  <c r="X789" i="23"/>
  <c r="Y789" i="23"/>
  <c r="V788" i="23"/>
  <c r="X788" i="23"/>
  <c r="Y788" i="23"/>
  <c r="V787" i="23"/>
  <c r="X787" i="23"/>
  <c r="Y787" i="23"/>
  <c r="V786" i="23"/>
  <c r="X786" i="23"/>
  <c r="Y786" i="23"/>
  <c r="V785" i="23"/>
  <c r="X785" i="23"/>
  <c r="Y785" i="23"/>
  <c r="V784" i="23"/>
  <c r="X784" i="23"/>
  <c r="Y784" i="23"/>
  <c r="V783" i="23"/>
  <c r="X783" i="23"/>
  <c r="Y783" i="23"/>
  <c r="V782" i="23"/>
  <c r="X782" i="23"/>
  <c r="Y782" i="23"/>
  <c r="V781" i="23"/>
  <c r="X781" i="23"/>
  <c r="Y781" i="23"/>
  <c r="V780" i="23"/>
  <c r="X780" i="23"/>
  <c r="Y780" i="23"/>
  <c r="V779" i="23"/>
  <c r="X779" i="23"/>
  <c r="Y779" i="23"/>
  <c r="V778" i="23"/>
  <c r="X778" i="23"/>
  <c r="Y778" i="23"/>
  <c r="V777" i="23"/>
  <c r="X777" i="23"/>
  <c r="Y777" i="23"/>
  <c r="V776" i="23"/>
  <c r="X776" i="23"/>
  <c r="Y776" i="23"/>
  <c r="V775" i="23"/>
  <c r="X775" i="23"/>
  <c r="Y775" i="23"/>
  <c r="V774" i="23"/>
  <c r="X774" i="23"/>
  <c r="Y774" i="23"/>
  <c r="V773" i="23"/>
  <c r="X773" i="23"/>
  <c r="Y773" i="23"/>
  <c r="V772" i="23"/>
  <c r="X772" i="23"/>
  <c r="Y772" i="23"/>
  <c r="V771" i="23"/>
  <c r="X771" i="23"/>
  <c r="Y771" i="23"/>
  <c r="V770" i="23"/>
  <c r="X770" i="23"/>
  <c r="Y770" i="23"/>
  <c r="V769" i="23"/>
  <c r="X769" i="23"/>
  <c r="Y769" i="23"/>
  <c r="V768" i="23"/>
  <c r="X768" i="23"/>
  <c r="Y768" i="23"/>
  <c r="V767" i="23"/>
  <c r="X767" i="23"/>
  <c r="Y767" i="23"/>
  <c r="V766" i="23"/>
  <c r="X766" i="23"/>
  <c r="Y766" i="23"/>
  <c r="V765" i="23"/>
  <c r="X765" i="23"/>
  <c r="Y765" i="23"/>
  <c r="V764" i="23"/>
  <c r="X764" i="23"/>
  <c r="Y764" i="23"/>
  <c r="V763" i="23"/>
  <c r="X763" i="23"/>
  <c r="Y763" i="23"/>
  <c r="V762" i="23"/>
  <c r="X762" i="23"/>
  <c r="Y762" i="23"/>
  <c r="V761" i="23"/>
  <c r="X761" i="23"/>
  <c r="Y761" i="23"/>
  <c r="V760" i="23"/>
  <c r="X760" i="23"/>
  <c r="Y760" i="23"/>
  <c r="V759" i="23"/>
  <c r="X759" i="23"/>
  <c r="Y759" i="23"/>
  <c r="V758" i="23"/>
  <c r="X758" i="23"/>
  <c r="Y758" i="23"/>
  <c r="V757" i="23"/>
  <c r="X757" i="23"/>
  <c r="Y757" i="23"/>
  <c r="V756" i="23"/>
  <c r="X756" i="23"/>
  <c r="Y756" i="23"/>
  <c r="V755" i="23"/>
  <c r="X755" i="23"/>
  <c r="Y755" i="23"/>
  <c r="V754" i="23"/>
  <c r="X754" i="23"/>
  <c r="Y754" i="23"/>
  <c r="V753" i="23"/>
  <c r="X753" i="23"/>
  <c r="Y753" i="23"/>
  <c r="V752" i="23"/>
  <c r="X752" i="23"/>
  <c r="Y752" i="23"/>
  <c r="V751" i="23"/>
  <c r="X751" i="23"/>
  <c r="Y751" i="23"/>
  <c r="V750" i="23"/>
  <c r="X750" i="23"/>
  <c r="Y750" i="23"/>
  <c r="V749" i="23"/>
  <c r="X749" i="23"/>
  <c r="Y749" i="23"/>
  <c r="V748" i="23"/>
  <c r="X748" i="23"/>
  <c r="Y748" i="23"/>
  <c r="V747" i="23"/>
  <c r="X747" i="23"/>
  <c r="Y747" i="23"/>
  <c r="V746" i="23"/>
  <c r="X746" i="23"/>
  <c r="Y746" i="23"/>
  <c r="V745" i="23"/>
  <c r="X745" i="23"/>
  <c r="Y745" i="23"/>
  <c r="V744" i="23"/>
  <c r="X744" i="23"/>
  <c r="Y744" i="23"/>
  <c r="V743" i="23"/>
  <c r="X743" i="23"/>
  <c r="Y743" i="23"/>
  <c r="V742" i="23"/>
  <c r="X742" i="23"/>
  <c r="Y742" i="23"/>
  <c r="V741" i="23"/>
  <c r="X741" i="23"/>
  <c r="Y741" i="23"/>
  <c r="V740" i="23"/>
  <c r="X740" i="23"/>
  <c r="Y740" i="23"/>
  <c r="V739" i="23"/>
  <c r="X739" i="23"/>
  <c r="Y739" i="23"/>
  <c r="V738" i="23"/>
  <c r="X738" i="23"/>
  <c r="Y738" i="23"/>
  <c r="V737" i="23"/>
  <c r="X737" i="23"/>
  <c r="Y737" i="23"/>
  <c r="V736" i="23"/>
  <c r="X736" i="23"/>
  <c r="Y736" i="23"/>
  <c r="V735" i="23"/>
  <c r="X735" i="23"/>
  <c r="Y735" i="23"/>
  <c r="V734" i="23"/>
  <c r="X734" i="23"/>
  <c r="Y734" i="23"/>
  <c r="V733" i="23"/>
  <c r="X733" i="23"/>
  <c r="Y733" i="23"/>
  <c r="V732" i="23"/>
  <c r="X732" i="23"/>
  <c r="Y732" i="23"/>
  <c r="V731" i="23"/>
  <c r="X731" i="23"/>
  <c r="Y731" i="23"/>
  <c r="V730" i="23"/>
  <c r="X730" i="23"/>
  <c r="Y730" i="23"/>
  <c r="V729" i="23"/>
  <c r="X729" i="23"/>
  <c r="Y729" i="23"/>
  <c r="V728" i="23"/>
  <c r="X728" i="23"/>
  <c r="Y728" i="23"/>
  <c r="V727" i="23"/>
  <c r="X727" i="23"/>
  <c r="Y727" i="23"/>
  <c r="V726" i="23"/>
  <c r="X726" i="23"/>
  <c r="Y726" i="23"/>
  <c r="V725" i="23"/>
  <c r="X725" i="23"/>
  <c r="Y725" i="23"/>
  <c r="V724" i="23"/>
  <c r="X724" i="23"/>
  <c r="Y724" i="23"/>
  <c r="V723" i="23"/>
  <c r="X723" i="23"/>
  <c r="Y723" i="23"/>
  <c r="V722" i="23"/>
  <c r="X722" i="23"/>
  <c r="Y722" i="23"/>
  <c r="V721" i="23"/>
  <c r="X721" i="23"/>
  <c r="Y721" i="23"/>
  <c r="V720" i="23"/>
  <c r="X720" i="23"/>
  <c r="Y720" i="23"/>
  <c r="V719" i="23"/>
  <c r="X719" i="23"/>
  <c r="Y719" i="23"/>
  <c r="V718" i="23"/>
  <c r="X718" i="23"/>
  <c r="Y718" i="23"/>
  <c r="V717" i="23"/>
  <c r="X717" i="23"/>
  <c r="Y717" i="23"/>
  <c r="V716" i="23"/>
  <c r="X716" i="23"/>
  <c r="Y716" i="23"/>
  <c r="V715" i="23"/>
  <c r="X715" i="23"/>
  <c r="Y715" i="23"/>
  <c r="V714" i="23"/>
  <c r="X714" i="23"/>
  <c r="Y714" i="23"/>
  <c r="V713" i="23"/>
  <c r="X713" i="23"/>
  <c r="Y713" i="23"/>
  <c r="V712" i="23"/>
  <c r="X712" i="23"/>
  <c r="Y712" i="23"/>
  <c r="V711" i="23"/>
  <c r="X711" i="23"/>
  <c r="Y711" i="23"/>
  <c r="V710" i="23"/>
  <c r="X710" i="23"/>
  <c r="Y710" i="23"/>
  <c r="V709" i="23"/>
  <c r="X709" i="23"/>
  <c r="Y709" i="23"/>
  <c r="V708" i="23"/>
  <c r="X708" i="23"/>
  <c r="Y708" i="23"/>
  <c r="V707" i="23"/>
  <c r="X707" i="23"/>
  <c r="Y707" i="23"/>
  <c r="V706" i="23"/>
  <c r="X706" i="23"/>
  <c r="Y706" i="23"/>
  <c r="V705" i="23"/>
  <c r="X705" i="23"/>
  <c r="Y705" i="23"/>
  <c r="V704" i="23"/>
  <c r="X704" i="23"/>
  <c r="Y704" i="23"/>
  <c r="V703" i="23"/>
  <c r="X703" i="23"/>
  <c r="Y703" i="23"/>
  <c r="V702" i="23"/>
  <c r="X702" i="23"/>
  <c r="Y702" i="23"/>
  <c r="V701" i="23"/>
  <c r="X701" i="23"/>
  <c r="Y701" i="23"/>
  <c r="V700" i="23"/>
  <c r="X700" i="23"/>
  <c r="Y700" i="23"/>
  <c r="V699" i="23"/>
  <c r="X699" i="23"/>
  <c r="Y699" i="23"/>
  <c r="V698" i="23"/>
  <c r="X698" i="23"/>
  <c r="Y698" i="23"/>
  <c r="V697" i="23"/>
  <c r="X697" i="23"/>
  <c r="Y697" i="23"/>
  <c r="V696" i="23"/>
  <c r="X696" i="23"/>
  <c r="Y696" i="23"/>
  <c r="V695" i="23"/>
  <c r="X695" i="23"/>
  <c r="Y695" i="23"/>
  <c r="V694" i="23"/>
  <c r="X694" i="23"/>
  <c r="Y694" i="23"/>
  <c r="V693" i="23"/>
  <c r="X693" i="23"/>
  <c r="Y693" i="23"/>
  <c r="V692" i="23"/>
  <c r="X692" i="23"/>
  <c r="Y692" i="23"/>
  <c r="V691" i="23"/>
  <c r="X691" i="23"/>
  <c r="Y691" i="23"/>
  <c r="V690" i="23"/>
  <c r="X690" i="23"/>
  <c r="Y690" i="23"/>
  <c r="V689" i="23"/>
  <c r="X689" i="23"/>
  <c r="Y689" i="23"/>
  <c r="V688" i="23"/>
  <c r="X688" i="23"/>
  <c r="Y688" i="23"/>
  <c r="V687" i="23"/>
  <c r="X687" i="23"/>
  <c r="Y687" i="23"/>
  <c r="V686" i="23"/>
  <c r="X686" i="23"/>
  <c r="Y686" i="23"/>
  <c r="V685" i="23"/>
  <c r="X685" i="23"/>
  <c r="Y685" i="23"/>
  <c r="V684" i="23"/>
  <c r="X684" i="23"/>
  <c r="Y684" i="23"/>
  <c r="V683" i="23"/>
  <c r="X683" i="23"/>
  <c r="Y683" i="23"/>
  <c r="V682" i="23"/>
  <c r="X682" i="23"/>
  <c r="Y682" i="23"/>
  <c r="V681" i="23"/>
  <c r="X681" i="23"/>
  <c r="Y681" i="23"/>
  <c r="V680" i="23"/>
  <c r="X680" i="23"/>
  <c r="Y680" i="23"/>
  <c r="V679" i="23"/>
  <c r="X679" i="23"/>
  <c r="Y679" i="23"/>
  <c r="V678" i="23"/>
  <c r="X678" i="23"/>
  <c r="Y678" i="23"/>
  <c r="V677" i="23"/>
  <c r="X677" i="23"/>
  <c r="Y677" i="23"/>
  <c r="V676" i="23"/>
  <c r="X676" i="23"/>
  <c r="Y676" i="23"/>
  <c r="V675" i="23"/>
  <c r="X675" i="23"/>
  <c r="Y675" i="23"/>
  <c r="V674" i="23"/>
  <c r="X674" i="23"/>
  <c r="Y674" i="23"/>
  <c r="V673" i="23"/>
  <c r="X673" i="23"/>
  <c r="Y673" i="23"/>
  <c r="V672" i="23"/>
  <c r="X672" i="23"/>
  <c r="Y672" i="23"/>
  <c r="V671" i="23"/>
  <c r="X671" i="23"/>
  <c r="Y671" i="23"/>
  <c r="V670" i="23"/>
  <c r="X670" i="23"/>
  <c r="Y670" i="23"/>
  <c r="V669" i="23"/>
  <c r="X669" i="23"/>
  <c r="Y669" i="23"/>
  <c r="V668" i="23"/>
  <c r="X668" i="23"/>
  <c r="Y668" i="23"/>
  <c r="V667" i="23"/>
  <c r="X667" i="23"/>
  <c r="Y667" i="23"/>
  <c r="V666" i="23"/>
  <c r="X666" i="23"/>
  <c r="Y666" i="23"/>
  <c r="V665" i="23"/>
  <c r="X665" i="23"/>
  <c r="Y665" i="23"/>
  <c r="V664" i="23"/>
  <c r="X664" i="23"/>
  <c r="Y664" i="23"/>
  <c r="V663" i="23"/>
  <c r="X663" i="23"/>
  <c r="Y663" i="23"/>
  <c r="V662" i="23"/>
  <c r="X662" i="23"/>
  <c r="Y662" i="23"/>
  <c r="V661" i="23"/>
  <c r="X661" i="23"/>
  <c r="Y661" i="23"/>
  <c r="V660" i="23"/>
  <c r="X660" i="23"/>
  <c r="Y660" i="23"/>
  <c r="V659" i="23"/>
  <c r="X659" i="23"/>
  <c r="Y659" i="23"/>
  <c r="V658" i="23"/>
  <c r="X658" i="23"/>
  <c r="Y658" i="23"/>
  <c r="V657" i="23"/>
  <c r="X657" i="23"/>
  <c r="Y657" i="23"/>
  <c r="V656" i="23"/>
  <c r="X656" i="23"/>
  <c r="Y656" i="23"/>
  <c r="V655" i="23"/>
  <c r="X655" i="23"/>
  <c r="Y655" i="23"/>
  <c r="V654" i="23"/>
  <c r="X654" i="23"/>
  <c r="Y654" i="23"/>
  <c r="V653" i="23"/>
  <c r="X653" i="23"/>
  <c r="Y653" i="23"/>
  <c r="V652" i="23"/>
  <c r="X652" i="23"/>
  <c r="Y652" i="23"/>
  <c r="V651" i="23"/>
  <c r="X651" i="23"/>
  <c r="Y651" i="23"/>
  <c r="V650" i="23"/>
  <c r="X650" i="23"/>
  <c r="Y650" i="23"/>
  <c r="V649" i="23"/>
  <c r="X649" i="23"/>
  <c r="Y649" i="23"/>
  <c r="V648" i="23"/>
  <c r="X648" i="23"/>
  <c r="Y648" i="23"/>
  <c r="V647" i="23"/>
  <c r="X647" i="23"/>
  <c r="Y647" i="23"/>
  <c r="V646" i="23"/>
  <c r="X646" i="23"/>
  <c r="Y646" i="23"/>
  <c r="V645" i="23"/>
  <c r="X645" i="23"/>
  <c r="Y645" i="23"/>
  <c r="V644" i="23"/>
  <c r="X644" i="23"/>
  <c r="Y644" i="23"/>
  <c r="V643" i="23"/>
  <c r="X643" i="23"/>
  <c r="Y643" i="23"/>
  <c r="V642" i="23"/>
  <c r="X642" i="23"/>
  <c r="Y642" i="23"/>
  <c r="V641" i="23"/>
  <c r="X641" i="23"/>
  <c r="Y641" i="23"/>
  <c r="V640" i="23"/>
  <c r="X640" i="23"/>
  <c r="Y640" i="23"/>
  <c r="V639" i="23"/>
  <c r="X639" i="23"/>
  <c r="Y639" i="23"/>
  <c r="V638" i="23"/>
  <c r="X638" i="23"/>
  <c r="Y638" i="23"/>
  <c r="V637" i="23"/>
  <c r="X637" i="23"/>
  <c r="Y637" i="23"/>
  <c r="V636" i="23"/>
  <c r="X636" i="23"/>
  <c r="Y636" i="23"/>
  <c r="V635" i="23"/>
  <c r="X635" i="23"/>
  <c r="Y635" i="23"/>
  <c r="V634" i="23"/>
  <c r="X634" i="23"/>
  <c r="Y634" i="23"/>
  <c r="V633" i="23"/>
  <c r="X633" i="23"/>
  <c r="Y633" i="23"/>
  <c r="V632" i="23"/>
  <c r="X632" i="23"/>
  <c r="Y632" i="23"/>
  <c r="V631" i="23"/>
  <c r="X631" i="23"/>
  <c r="Y631" i="23"/>
  <c r="V630" i="23"/>
  <c r="X630" i="23"/>
  <c r="Y630" i="23"/>
  <c r="V629" i="23"/>
  <c r="X629" i="23"/>
  <c r="Y629" i="23"/>
  <c r="V628" i="23"/>
  <c r="X628" i="23"/>
  <c r="Y628" i="23"/>
  <c r="V627" i="23"/>
  <c r="X627" i="23"/>
  <c r="Y627" i="23"/>
  <c r="V626" i="23"/>
  <c r="X626" i="23"/>
  <c r="Y626" i="23"/>
  <c r="V625" i="23"/>
  <c r="X625" i="23"/>
  <c r="Y625" i="23"/>
  <c r="V624" i="23"/>
  <c r="X624" i="23"/>
  <c r="Y624" i="23"/>
  <c r="V623" i="23"/>
  <c r="X623" i="23"/>
  <c r="Y623" i="23"/>
  <c r="V622" i="23"/>
  <c r="X622" i="23"/>
  <c r="Y622" i="23"/>
  <c r="V621" i="23"/>
  <c r="X621" i="23"/>
  <c r="Y621" i="23"/>
  <c r="V620" i="23"/>
  <c r="X620" i="23"/>
  <c r="Y620" i="23"/>
  <c r="V619" i="23"/>
  <c r="X619" i="23"/>
  <c r="Y619" i="23"/>
  <c r="V618" i="23"/>
  <c r="X618" i="23"/>
  <c r="Y618" i="23"/>
  <c r="V617" i="23"/>
  <c r="X617" i="23"/>
  <c r="Y617" i="23"/>
  <c r="V616" i="23"/>
  <c r="X616" i="23"/>
  <c r="Y616" i="23"/>
  <c r="V615" i="23"/>
  <c r="X615" i="23"/>
  <c r="Y615" i="23"/>
  <c r="V614" i="23"/>
  <c r="X614" i="23"/>
  <c r="Y614" i="23"/>
  <c r="V613" i="23"/>
  <c r="X613" i="23"/>
  <c r="Y613" i="23"/>
  <c r="V612" i="23"/>
  <c r="X612" i="23"/>
  <c r="Y612" i="23"/>
  <c r="V611" i="23"/>
  <c r="X611" i="23"/>
  <c r="Y611" i="23"/>
  <c r="V610" i="23"/>
  <c r="X610" i="23"/>
  <c r="Y610" i="23"/>
  <c r="V609" i="23"/>
  <c r="X609" i="23"/>
  <c r="Y609" i="23"/>
  <c r="V608" i="23"/>
  <c r="X608" i="23"/>
  <c r="Y608" i="23"/>
  <c r="V607" i="23"/>
  <c r="X607" i="23"/>
  <c r="Y607" i="23"/>
  <c r="V606" i="23"/>
  <c r="X606" i="23"/>
  <c r="Y606" i="23"/>
  <c r="V605" i="23"/>
  <c r="X605" i="23"/>
  <c r="Y605" i="23"/>
  <c r="V604" i="23"/>
  <c r="X604" i="23"/>
  <c r="Y604" i="23"/>
  <c r="V603" i="23"/>
  <c r="X603" i="23"/>
  <c r="Y603" i="23"/>
  <c r="V602" i="23"/>
  <c r="X602" i="23"/>
  <c r="Y602" i="23"/>
  <c r="V601" i="23"/>
  <c r="X601" i="23"/>
  <c r="Y601" i="23"/>
  <c r="V600" i="23"/>
  <c r="X600" i="23"/>
  <c r="Y600" i="23"/>
  <c r="V599" i="23"/>
  <c r="X599" i="23"/>
  <c r="Y599" i="23"/>
  <c r="V598" i="23"/>
  <c r="X598" i="23"/>
  <c r="Y598" i="23"/>
  <c r="V597" i="23"/>
  <c r="X597" i="23"/>
  <c r="Y597" i="23"/>
  <c r="V596" i="23"/>
  <c r="X596" i="23"/>
  <c r="Y596" i="23"/>
  <c r="V595" i="23"/>
  <c r="X595" i="23"/>
  <c r="Y595" i="23"/>
  <c r="V594" i="23"/>
  <c r="X594" i="23"/>
  <c r="Y594" i="23"/>
  <c r="V593" i="23"/>
  <c r="X593" i="23"/>
  <c r="Y593" i="23"/>
  <c r="V592" i="23"/>
  <c r="X592" i="23"/>
  <c r="Y592" i="23"/>
  <c r="V591" i="23"/>
  <c r="X591" i="23"/>
  <c r="Y591" i="23"/>
  <c r="V590" i="23"/>
  <c r="X590" i="23"/>
  <c r="Y590" i="23"/>
  <c r="V589" i="23"/>
  <c r="X589" i="23"/>
  <c r="Y589" i="23"/>
  <c r="V588" i="23"/>
  <c r="X588" i="23"/>
  <c r="Y588" i="23"/>
  <c r="V587" i="23"/>
  <c r="X587" i="23"/>
  <c r="Y587" i="23"/>
  <c r="V586" i="23"/>
  <c r="X586" i="23"/>
  <c r="Y586" i="23"/>
  <c r="V585" i="23"/>
  <c r="X585" i="23"/>
  <c r="Y585" i="23"/>
  <c r="V584" i="23"/>
  <c r="X584" i="23"/>
  <c r="Y584" i="23"/>
  <c r="V583" i="23"/>
  <c r="X583" i="23"/>
  <c r="Y583" i="23"/>
  <c r="V582" i="23"/>
  <c r="X582" i="23"/>
  <c r="Y582" i="23"/>
  <c r="V581" i="23"/>
  <c r="X581" i="23"/>
  <c r="Y581" i="23"/>
  <c r="V580" i="23"/>
  <c r="X580" i="23"/>
  <c r="Y580" i="23"/>
  <c r="V579" i="23"/>
  <c r="X579" i="23"/>
  <c r="Y579" i="23"/>
  <c r="V578" i="23"/>
  <c r="X578" i="23"/>
  <c r="Y578" i="23"/>
  <c r="V577" i="23"/>
  <c r="X577" i="23"/>
  <c r="Y577" i="23"/>
  <c r="V576" i="23"/>
  <c r="X576" i="23"/>
  <c r="Y576" i="23"/>
  <c r="V575" i="23"/>
  <c r="X575" i="23"/>
  <c r="Y575" i="23"/>
  <c r="V574" i="23"/>
  <c r="X574" i="23"/>
  <c r="Y574" i="23"/>
  <c r="V573" i="23"/>
  <c r="X573" i="23"/>
  <c r="Y573" i="23"/>
  <c r="V572" i="23"/>
  <c r="X572" i="23"/>
  <c r="Y572" i="23"/>
  <c r="V571" i="23"/>
  <c r="X571" i="23"/>
  <c r="Y571" i="23"/>
  <c r="V570" i="23"/>
  <c r="X570" i="23"/>
  <c r="Y570" i="23"/>
  <c r="V569" i="23"/>
  <c r="X569" i="23"/>
  <c r="Y569" i="23"/>
  <c r="V568" i="23"/>
  <c r="X568" i="23"/>
  <c r="Y568" i="23"/>
  <c r="V567" i="23"/>
  <c r="X567" i="23"/>
  <c r="Y567" i="23"/>
  <c r="V566" i="23"/>
  <c r="X566" i="23"/>
  <c r="Y566" i="23"/>
  <c r="V565" i="23"/>
  <c r="X565" i="23"/>
  <c r="Y565" i="23"/>
  <c r="V564" i="23"/>
  <c r="X564" i="23"/>
  <c r="Y564" i="23"/>
  <c r="V563" i="23"/>
  <c r="X563" i="23"/>
  <c r="Y563" i="23"/>
  <c r="V562" i="23"/>
  <c r="X562" i="23"/>
  <c r="Y562" i="23"/>
  <c r="V561" i="23"/>
  <c r="X561" i="23"/>
  <c r="Y561" i="23"/>
  <c r="V560" i="23"/>
  <c r="X560" i="23"/>
  <c r="Y560" i="23"/>
  <c r="V559" i="23"/>
  <c r="X559" i="23"/>
  <c r="Y559" i="23"/>
  <c r="V558" i="23"/>
  <c r="X558" i="23"/>
  <c r="Y558" i="23"/>
  <c r="V557" i="23"/>
  <c r="X557" i="23"/>
  <c r="Y557" i="23"/>
  <c r="V556" i="23"/>
  <c r="X556" i="23"/>
  <c r="Y556" i="23"/>
  <c r="V555" i="23"/>
  <c r="X555" i="23"/>
  <c r="Y555" i="23"/>
  <c r="V554" i="23"/>
  <c r="X554" i="23"/>
  <c r="Y554" i="23"/>
  <c r="V553" i="23"/>
  <c r="X553" i="23"/>
  <c r="Y553" i="23"/>
  <c r="V552" i="23"/>
  <c r="X552" i="23"/>
  <c r="Y552" i="23"/>
  <c r="V551" i="23"/>
  <c r="X551" i="23"/>
  <c r="Y551" i="23"/>
  <c r="V550" i="23"/>
  <c r="X550" i="23"/>
  <c r="Y550" i="23"/>
  <c r="V549" i="23"/>
  <c r="X549" i="23"/>
  <c r="Y549" i="23"/>
  <c r="V548" i="23"/>
  <c r="X548" i="23"/>
  <c r="Y548" i="23"/>
  <c r="V547" i="23"/>
  <c r="X547" i="23"/>
  <c r="Y547" i="23"/>
  <c r="V546" i="23"/>
  <c r="X546" i="23"/>
  <c r="Y546" i="23"/>
  <c r="V545" i="23"/>
  <c r="X545" i="23"/>
  <c r="Y545" i="23"/>
  <c r="V544" i="23"/>
  <c r="X544" i="23"/>
  <c r="Y544" i="23"/>
  <c r="V543" i="23"/>
  <c r="X543" i="23"/>
  <c r="Y543" i="23"/>
  <c r="V542" i="23"/>
  <c r="X542" i="23"/>
  <c r="Y542" i="23"/>
  <c r="V541" i="23"/>
  <c r="X541" i="23"/>
  <c r="Y541" i="23"/>
  <c r="V540" i="23"/>
  <c r="X540" i="23"/>
  <c r="Y540" i="23"/>
  <c r="V539" i="23"/>
  <c r="X539" i="23"/>
  <c r="Y539" i="23"/>
  <c r="V538" i="23"/>
  <c r="X538" i="23"/>
  <c r="Y538" i="23"/>
  <c r="V537" i="23"/>
  <c r="X537" i="23"/>
  <c r="Y537" i="23"/>
  <c r="V536" i="23"/>
  <c r="X536" i="23"/>
  <c r="Y536" i="23"/>
  <c r="V535" i="23"/>
  <c r="X535" i="23"/>
  <c r="Y535" i="23"/>
  <c r="V534" i="23"/>
  <c r="X534" i="23"/>
  <c r="Y534" i="23"/>
  <c r="V533" i="23"/>
  <c r="X533" i="23"/>
  <c r="Y533" i="23"/>
  <c r="V532" i="23"/>
  <c r="X532" i="23"/>
  <c r="Y532" i="23"/>
  <c r="V531" i="23"/>
  <c r="X531" i="23"/>
  <c r="Y531" i="23"/>
  <c r="V530" i="23"/>
  <c r="X530" i="23"/>
  <c r="Y530" i="23"/>
  <c r="V529" i="23"/>
  <c r="X529" i="23"/>
  <c r="Y529" i="23"/>
  <c r="V528" i="23"/>
  <c r="X528" i="23"/>
  <c r="Y528" i="23"/>
  <c r="V527" i="23"/>
  <c r="X527" i="23"/>
  <c r="Y527" i="23"/>
  <c r="V526" i="23"/>
  <c r="X526" i="23"/>
  <c r="Y526" i="23"/>
  <c r="V525" i="23"/>
  <c r="X525" i="23"/>
  <c r="Y525" i="23"/>
  <c r="V524" i="23"/>
  <c r="X524" i="23"/>
  <c r="Y524" i="23"/>
  <c r="V523" i="23"/>
  <c r="X523" i="23"/>
  <c r="Y523" i="23"/>
  <c r="V522" i="23"/>
  <c r="X522" i="23"/>
  <c r="Y522" i="23"/>
  <c r="V521" i="23"/>
  <c r="X521" i="23"/>
  <c r="Y521" i="23"/>
  <c r="V520" i="23"/>
  <c r="X520" i="23"/>
  <c r="Y520" i="23"/>
  <c r="V519" i="23"/>
  <c r="X519" i="23"/>
  <c r="Y519" i="23"/>
  <c r="V518" i="23"/>
  <c r="X518" i="23"/>
  <c r="Y518" i="23"/>
  <c r="V517" i="23"/>
  <c r="X517" i="23"/>
  <c r="Y517" i="23"/>
  <c r="V516" i="23"/>
  <c r="X516" i="23"/>
  <c r="Y516" i="23"/>
  <c r="V515" i="23"/>
  <c r="X515" i="23"/>
  <c r="Y515" i="23"/>
  <c r="V514" i="23"/>
  <c r="X514" i="23"/>
  <c r="Y514" i="23"/>
  <c r="V513" i="23"/>
  <c r="X513" i="23"/>
  <c r="Y513" i="23"/>
  <c r="V512" i="23"/>
  <c r="X512" i="23"/>
  <c r="Y512" i="23"/>
  <c r="V511" i="23"/>
  <c r="X511" i="23"/>
  <c r="Y511" i="23"/>
  <c r="V510" i="23"/>
  <c r="X510" i="23"/>
  <c r="Y510" i="23"/>
  <c r="V509" i="23"/>
  <c r="X509" i="23"/>
  <c r="Y509" i="23"/>
  <c r="V508" i="23"/>
  <c r="X508" i="23"/>
  <c r="Y508" i="23"/>
  <c r="V507" i="23"/>
  <c r="X507" i="23"/>
  <c r="Y507" i="23"/>
  <c r="V506" i="23"/>
  <c r="X506" i="23"/>
  <c r="Y506" i="23"/>
  <c r="V505" i="23"/>
  <c r="X505" i="23"/>
  <c r="Y505" i="23"/>
  <c r="V504" i="23"/>
  <c r="X504" i="23"/>
  <c r="Y504" i="23"/>
  <c r="V503" i="23"/>
  <c r="X503" i="23"/>
  <c r="Y503" i="23"/>
  <c r="V502" i="23"/>
  <c r="X502" i="23"/>
  <c r="Y502" i="23"/>
  <c r="V501" i="23"/>
  <c r="X501" i="23"/>
  <c r="Y501" i="23"/>
  <c r="V500" i="23"/>
  <c r="X500" i="23"/>
  <c r="Y500" i="23"/>
  <c r="V499" i="23"/>
  <c r="X499" i="23"/>
  <c r="Y499" i="23"/>
  <c r="V498" i="23"/>
  <c r="X498" i="23"/>
  <c r="Y498" i="23"/>
  <c r="V497" i="23"/>
  <c r="X497" i="23"/>
  <c r="Y497" i="23"/>
  <c r="V496" i="23"/>
  <c r="X496" i="23"/>
  <c r="Y496" i="23"/>
  <c r="V495" i="23"/>
  <c r="X495" i="23"/>
  <c r="Y495" i="23"/>
  <c r="V494" i="23"/>
  <c r="X494" i="23"/>
  <c r="Y494" i="23"/>
  <c r="V493" i="23"/>
  <c r="X493" i="23"/>
  <c r="Y493" i="23"/>
  <c r="V492" i="23"/>
  <c r="X492" i="23"/>
  <c r="Y492" i="23"/>
  <c r="V491" i="23"/>
  <c r="X491" i="23"/>
  <c r="Y491" i="23"/>
  <c r="V490" i="23"/>
  <c r="X490" i="23"/>
  <c r="Y490" i="23"/>
  <c r="V489" i="23"/>
  <c r="X489" i="23"/>
  <c r="Y489" i="23"/>
  <c r="V488" i="23"/>
  <c r="X488" i="23"/>
  <c r="Y488" i="23"/>
  <c r="V487" i="23"/>
  <c r="X487" i="23"/>
  <c r="Y487" i="23"/>
  <c r="V486" i="23"/>
  <c r="X486" i="23"/>
  <c r="Y486" i="23"/>
  <c r="V485" i="23"/>
  <c r="X485" i="23"/>
  <c r="Y485" i="23"/>
  <c r="V484" i="23"/>
  <c r="X484" i="23"/>
  <c r="Y484" i="23"/>
  <c r="V483" i="23"/>
  <c r="X483" i="23"/>
  <c r="Y483" i="23"/>
  <c r="V482" i="23"/>
  <c r="X482" i="23"/>
  <c r="Y482" i="23"/>
  <c r="V481" i="23"/>
  <c r="X481" i="23"/>
  <c r="Y481" i="23"/>
  <c r="V480" i="23"/>
  <c r="X480" i="23"/>
  <c r="Y480" i="23"/>
  <c r="V479" i="23"/>
  <c r="X479" i="23"/>
  <c r="Y479" i="23"/>
  <c r="V478" i="23"/>
  <c r="X478" i="23"/>
  <c r="Y478" i="23"/>
  <c r="V477" i="23"/>
  <c r="X477" i="23"/>
  <c r="Y477" i="23"/>
  <c r="V476" i="23"/>
  <c r="X476" i="23"/>
  <c r="Y476" i="23"/>
  <c r="V475" i="23"/>
  <c r="X475" i="23"/>
  <c r="Y475" i="23"/>
  <c r="V474" i="23"/>
  <c r="X474" i="23"/>
  <c r="Y474" i="23"/>
  <c r="V473" i="23"/>
  <c r="X473" i="23"/>
  <c r="Y473" i="23"/>
  <c r="V472" i="23"/>
  <c r="X472" i="23"/>
  <c r="Y472" i="23"/>
  <c r="V471" i="23"/>
  <c r="X471" i="23"/>
  <c r="Y471" i="23"/>
  <c r="V470" i="23"/>
  <c r="X470" i="23"/>
  <c r="Y470" i="23"/>
  <c r="V469" i="23"/>
  <c r="X469" i="23"/>
  <c r="Y469" i="23"/>
  <c r="V468" i="23"/>
  <c r="X468" i="23"/>
  <c r="Y468" i="23"/>
  <c r="V467" i="23"/>
  <c r="X467" i="23"/>
  <c r="Y467" i="23"/>
  <c r="V466" i="23"/>
  <c r="X466" i="23"/>
  <c r="Y466" i="23"/>
  <c r="V465" i="23"/>
  <c r="X465" i="23"/>
  <c r="Y465" i="23"/>
  <c r="V464" i="23"/>
  <c r="X464" i="23"/>
  <c r="Y464" i="23"/>
  <c r="V463" i="23"/>
  <c r="X463" i="23"/>
  <c r="Y463" i="23"/>
  <c r="V462" i="23"/>
  <c r="X462" i="23"/>
  <c r="Y462" i="23"/>
  <c r="V461" i="23"/>
  <c r="X461" i="23"/>
  <c r="Y461" i="23"/>
  <c r="V460" i="23"/>
  <c r="X460" i="23"/>
  <c r="Y460" i="23"/>
  <c r="V459" i="23"/>
  <c r="X459" i="23"/>
  <c r="Y459" i="23"/>
  <c r="V458" i="23"/>
  <c r="X458" i="23"/>
  <c r="Y458" i="23"/>
  <c r="V457" i="23"/>
  <c r="X457" i="23"/>
  <c r="Y457" i="23"/>
  <c r="V456" i="23"/>
  <c r="X456" i="23"/>
  <c r="Y456" i="23"/>
  <c r="V455" i="23"/>
  <c r="X455" i="23"/>
  <c r="Y455" i="23"/>
  <c r="V454" i="23"/>
  <c r="X454" i="23"/>
  <c r="Y454" i="23"/>
  <c r="V453" i="23"/>
  <c r="X453" i="23"/>
  <c r="Y453" i="23"/>
  <c r="V452" i="23"/>
  <c r="X452" i="23"/>
  <c r="Y452" i="23"/>
  <c r="V451" i="23"/>
  <c r="X451" i="23"/>
  <c r="Y451" i="23"/>
  <c r="V450" i="23"/>
  <c r="X450" i="23"/>
  <c r="Y450" i="23"/>
  <c r="V449" i="23"/>
  <c r="X449" i="23"/>
  <c r="Y449" i="23"/>
  <c r="V448" i="23"/>
  <c r="X448" i="23"/>
  <c r="Y448" i="23"/>
  <c r="V447" i="23"/>
  <c r="X447" i="23"/>
  <c r="Y447" i="23"/>
  <c r="V446" i="23"/>
  <c r="X446" i="23"/>
  <c r="Y446" i="23"/>
  <c r="V445" i="23"/>
  <c r="X445" i="23"/>
  <c r="Y445" i="23"/>
  <c r="V444" i="23"/>
  <c r="X444" i="23"/>
  <c r="Y444" i="23"/>
  <c r="V443" i="23"/>
  <c r="X443" i="23"/>
  <c r="Y443" i="23"/>
  <c r="V442" i="23"/>
  <c r="X442" i="23"/>
  <c r="Y442" i="23"/>
  <c r="V441" i="23"/>
  <c r="X441" i="23"/>
  <c r="Y441" i="23"/>
  <c r="V440" i="23"/>
  <c r="X440" i="23"/>
  <c r="Y440" i="23"/>
  <c r="V439" i="23"/>
  <c r="X439" i="23"/>
  <c r="Y439" i="23"/>
  <c r="V438" i="23"/>
  <c r="X438" i="23"/>
  <c r="Y438" i="23"/>
  <c r="V437" i="23"/>
  <c r="X437" i="23"/>
  <c r="Y437" i="23"/>
  <c r="V436" i="23"/>
  <c r="X436" i="23"/>
  <c r="Y436" i="23"/>
  <c r="V435" i="23"/>
  <c r="X435" i="23"/>
  <c r="Y435" i="23"/>
  <c r="V434" i="23"/>
  <c r="X434" i="23"/>
  <c r="Y434" i="23"/>
  <c r="V433" i="23"/>
  <c r="X433" i="23"/>
  <c r="Y433" i="23"/>
  <c r="V432" i="23"/>
  <c r="X432" i="23"/>
  <c r="Y432" i="23"/>
  <c r="V431" i="23"/>
  <c r="X431" i="23"/>
  <c r="Y431" i="23"/>
  <c r="V430" i="23"/>
  <c r="X430" i="23"/>
  <c r="Y430" i="23"/>
  <c r="V429" i="23"/>
  <c r="X429" i="23"/>
  <c r="Y429" i="23"/>
  <c r="V428" i="23"/>
  <c r="X428" i="23"/>
  <c r="Y428" i="23"/>
  <c r="V427" i="23"/>
  <c r="X427" i="23"/>
  <c r="Y427" i="23"/>
  <c r="V426" i="23"/>
  <c r="X426" i="23"/>
  <c r="Y426" i="23"/>
  <c r="V425" i="23"/>
  <c r="X425" i="23"/>
  <c r="Y425" i="23"/>
  <c r="V424" i="23"/>
  <c r="X424" i="23"/>
  <c r="Y424" i="23"/>
  <c r="V423" i="23"/>
  <c r="X423" i="23"/>
  <c r="Y423" i="23"/>
  <c r="V422" i="23"/>
  <c r="X422" i="23"/>
  <c r="Y422" i="23"/>
  <c r="V421" i="23"/>
  <c r="X421" i="23"/>
  <c r="Y421" i="23"/>
  <c r="V420" i="23"/>
  <c r="X420" i="23"/>
  <c r="Y420" i="23"/>
  <c r="V419" i="23"/>
  <c r="X419" i="23"/>
  <c r="Y419" i="23"/>
  <c r="V418" i="23"/>
  <c r="X418" i="23"/>
  <c r="Y418" i="23"/>
  <c r="V417" i="23"/>
  <c r="X417" i="23"/>
  <c r="Y417" i="23"/>
  <c r="V416" i="23"/>
  <c r="X416" i="23"/>
  <c r="Y416" i="23"/>
  <c r="V415" i="23"/>
  <c r="X415" i="23"/>
  <c r="Y415" i="23"/>
  <c r="V414" i="23"/>
  <c r="X414" i="23"/>
  <c r="Y414" i="23"/>
  <c r="V413" i="23"/>
  <c r="X413" i="23"/>
  <c r="Y413" i="23"/>
  <c r="V412" i="23"/>
  <c r="X412" i="23"/>
  <c r="Y412" i="23"/>
  <c r="V411" i="23"/>
  <c r="X411" i="23"/>
  <c r="Y411" i="23"/>
  <c r="V410" i="23"/>
  <c r="X410" i="23"/>
  <c r="Y410" i="23"/>
  <c r="V409" i="23"/>
  <c r="X409" i="23"/>
  <c r="Y409" i="23"/>
  <c r="V408" i="23"/>
  <c r="X408" i="23"/>
  <c r="Y408" i="23"/>
  <c r="V407" i="23"/>
  <c r="X407" i="23"/>
  <c r="Y407" i="23"/>
  <c r="V406" i="23"/>
  <c r="X406" i="23"/>
  <c r="Y406" i="23"/>
  <c r="V405" i="23"/>
  <c r="X405" i="23"/>
  <c r="Y405" i="23"/>
  <c r="V404" i="23"/>
  <c r="X404" i="23"/>
  <c r="Y404" i="23"/>
  <c r="V403" i="23"/>
  <c r="X403" i="23"/>
  <c r="Y403" i="23"/>
  <c r="V402" i="23"/>
  <c r="X402" i="23"/>
  <c r="Y402" i="23"/>
  <c r="V401" i="23"/>
  <c r="X401" i="23"/>
  <c r="Y401" i="23"/>
  <c r="V400" i="23"/>
  <c r="X400" i="23"/>
  <c r="Y400" i="23"/>
  <c r="V399" i="23"/>
  <c r="X399" i="23"/>
  <c r="Y399" i="23"/>
  <c r="V398" i="23"/>
  <c r="X398" i="23"/>
  <c r="Y398" i="23"/>
  <c r="V397" i="23"/>
  <c r="X397" i="23"/>
  <c r="Y397" i="23"/>
  <c r="V396" i="23"/>
  <c r="X396" i="23"/>
  <c r="Y396" i="23"/>
  <c r="V395" i="23"/>
  <c r="X395" i="23"/>
  <c r="Y395" i="23"/>
  <c r="V394" i="23"/>
  <c r="X394" i="23"/>
  <c r="Y394" i="23"/>
  <c r="V393" i="23"/>
  <c r="X393" i="23"/>
  <c r="Y393" i="23"/>
  <c r="V392" i="23"/>
  <c r="X392" i="23"/>
  <c r="Y392" i="23"/>
  <c r="V391" i="23"/>
  <c r="X391" i="23"/>
  <c r="Y391" i="23"/>
  <c r="V390" i="23"/>
  <c r="X390" i="23"/>
  <c r="Y390" i="23"/>
  <c r="V389" i="23"/>
  <c r="X389" i="23"/>
  <c r="Y389" i="23"/>
  <c r="V388" i="23"/>
  <c r="X388" i="23"/>
  <c r="Y388" i="23"/>
  <c r="V387" i="23"/>
  <c r="X387" i="23"/>
  <c r="Y387" i="23"/>
  <c r="V386" i="23"/>
  <c r="X386" i="23"/>
  <c r="Y386" i="23"/>
  <c r="V385" i="23"/>
  <c r="X385" i="23"/>
  <c r="Y385" i="23"/>
  <c r="V384" i="23"/>
  <c r="X384" i="23"/>
  <c r="Y384" i="23"/>
  <c r="V383" i="23"/>
  <c r="X383" i="23"/>
  <c r="Y383" i="23"/>
  <c r="V382" i="23"/>
  <c r="X382" i="23"/>
  <c r="Y382" i="23"/>
  <c r="V381" i="23"/>
  <c r="X381" i="23"/>
  <c r="Y381" i="23"/>
  <c r="V380" i="23"/>
  <c r="X380" i="23"/>
  <c r="Y380" i="23"/>
  <c r="V379" i="23"/>
  <c r="X379" i="23"/>
  <c r="Y379" i="23"/>
  <c r="V378" i="23"/>
  <c r="X378" i="23"/>
  <c r="Y378" i="23"/>
  <c r="V377" i="23"/>
  <c r="X377" i="23"/>
  <c r="Y377" i="23"/>
  <c r="V376" i="23"/>
  <c r="X376" i="23"/>
  <c r="Y376" i="23"/>
  <c r="V375" i="23"/>
  <c r="X375" i="23"/>
  <c r="Y375" i="23"/>
  <c r="V374" i="23"/>
  <c r="X374" i="23"/>
  <c r="Y374" i="23"/>
  <c r="V373" i="23"/>
  <c r="X373" i="23"/>
  <c r="Y373" i="23"/>
  <c r="V372" i="23"/>
  <c r="X372" i="23"/>
  <c r="Y372" i="23"/>
  <c r="V371" i="23"/>
  <c r="X371" i="23"/>
  <c r="Y371" i="23"/>
  <c r="V370" i="23"/>
  <c r="X370" i="23"/>
  <c r="Y370" i="23"/>
  <c r="V369" i="23"/>
  <c r="X369" i="23"/>
  <c r="Y369" i="23"/>
  <c r="V368" i="23"/>
  <c r="X368" i="23"/>
  <c r="Y368" i="23"/>
  <c r="V367" i="23"/>
  <c r="X367" i="23"/>
  <c r="Y367" i="23"/>
  <c r="V366" i="23"/>
  <c r="X366" i="23"/>
  <c r="Y366" i="23"/>
  <c r="V365" i="23"/>
  <c r="X365" i="23"/>
  <c r="Y365" i="23"/>
  <c r="V364" i="23"/>
  <c r="X364" i="23"/>
  <c r="Y364" i="23"/>
  <c r="V363" i="23"/>
  <c r="X363" i="23"/>
  <c r="Y363" i="23"/>
  <c r="V362" i="23"/>
  <c r="X362" i="23"/>
  <c r="Y362" i="23"/>
  <c r="V361" i="23"/>
  <c r="X361" i="23"/>
  <c r="Y361" i="23"/>
  <c r="V360" i="23"/>
  <c r="X360" i="23"/>
  <c r="Y360" i="23"/>
  <c r="V359" i="23"/>
  <c r="X359" i="23"/>
  <c r="Y359" i="23"/>
  <c r="V358" i="23"/>
  <c r="X358" i="23"/>
  <c r="Y358" i="23"/>
  <c r="V357" i="23"/>
  <c r="X357" i="23"/>
  <c r="Y357" i="23"/>
  <c r="V356" i="23"/>
  <c r="X356" i="23"/>
  <c r="Y356" i="23"/>
  <c r="V355" i="23"/>
  <c r="X355" i="23"/>
  <c r="Y355" i="23"/>
  <c r="V354" i="23"/>
  <c r="X354" i="23"/>
  <c r="Y354" i="23"/>
  <c r="V353" i="23"/>
  <c r="X353" i="23"/>
  <c r="Y353" i="23"/>
  <c r="V352" i="23"/>
  <c r="X352" i="23"/>
  <c r="Y352" i="23"/>
  <c r="V351" i="23"/>
  <c r="X351" i="23"/>
  <c r="Y351" i="23"/>
  <c r="V350" i="23"/>
  <c r="X350" i="23"/>
  <c r="Y350" i="23"/>
  <c r="V349" i="23"/>
  <c r="X349" i="23"/>
  <c r="Y349" i="23"/>
  <c r="V348" i="23"/>
  <c r="X348" i="23"/>
  <c r="Y348" i="23"/>
  <c r="V347" i="23"/>
  <c r="X347" i="23"/>
  <c r="Y347" i="23"/>
  <c r="V346" i="23"/>
  <c r="X346" i="23"/>
  <c r="Y346" i="23"/>
  <c r="V345" i="23"/>
  <c r="X345" i="23"/>
  <c r="Y345" i="23"/>
  <c r="V344" i="23"/>
  <c r="X344" i="23"/>
  <c r="Y344" i="23"/>
  <c r="V343" i="23"/>
  <c r="X343" i="23"/>
  <c r="Y343" i="23"/>
  <c r="V342" i="23"/>
  <c r="X342" i="23"/>
  <c r="Y342" i="23"/>
  <c r="V341" i="23"/>
  <c r="X341" i="23"/>
  <c r="Y341" i="23"/>
  <c r="V340" i="23"/>
  <c r="X340" i="23"/>
  <c r="Y340" i="23"/>
  <c r="V339" i="23"/>
  <c r="X339" i="23"/>
  <c r="Y339" i="23"/>
  <c r="V338" i="23"/>
  <c r="X338" i="23"/>
  <c r="Y338" i="23"/>
  <c r="V337" i="23"/>
  <c r="X337" i="23"/>
  <c r="Y337" i="23"/>
  <c r="V336" i="23"/>
  <c r="X336" i="23"/>
  <c r="Y336" i="23"/>
  <c r="V335" i="23"/>
  <c r="X335" i="23"/>
  <c r="Y335" i="23"/>
  <c r="V334" i="23"/>
  <c r="X334" i="23"/>
  <c r="Y334" i="23"/>
  <c r="V333" i="23"/>
  <c r="X333" i="23"/>
  <c r="Y333" i="23"/>
  <c r="V332" i="23"/>
  <c r="X332" i="23"/>
  <c r="Y332" i="23"/>
  <c r="V331" i="23"/>
  <c r="X331" i="23"/>
  <c r="Y331" i="23"/>
  <c r="V330" i="23"/>
  <c r="X330" i="23"/>
  <c r="Y330" i="23"/>
  <c r="V329" i="23"/>
  <c r="X329" i="23"/>
  <c r="Y329" i="23"/>
  <c r="V328" i="23"/>
  <c r="X328" i="23"/>
  <c r="Y328" i="23"/>
  <c r="V327" i="23"/>
  <c r="X327" i="23"/>
  <c r="Y327" i="23"/>
  <c r="V326" i="23"/>
  <c r="X326" i="23"/>
  <c r="Y326" i="23"/>
  <c r="V325" i="23"/>
  <c r="X325" i="23"/>
  <c r="Y325" i="23"/>
  <c r="V324" i="23"/>
  <c r="X324" i="23"/>
  <c r="Y324" i="23"/>
  <c r="V323" i="23"/>
  <c r="X323" i="23"/>
  <c r="Y323" i="23"/>
  <c r="V322" i="23"/>
  <c r="X322" i="23"/>
  <c r="Y322" i="23"/>
  <c r="V321" i="23"/>
  <c r="X321" i="23"/>
  <c r="Y321" i="23"/>
  <c r="V320" i="23"/>
  <c r="X320" i="23"/>
  <c r="Y320" i="23"/>
  <c r="V319" i="23"/>
  <c r="X319" i="23"/>
  <c r="Y319" i="23"/>
  <c r="V318" i="23"/>
  <c r="X318" i="23"/>
  <c r="Y318" i="23"/>
  <c r="V317" i="23"/>
  <c r="X317" i="23"/>
  <c r="Y317" i="23"/>
  <c r="V316" i="23"/>
  <c r="X316" i="23"/>
  <c r="Y316" i="23"/>
  <c r="V315" i="23"/>
  <c r="X315" i="23"/>
  <c r="Y315" i="23"/>
  <c r="V314" i="23"/>
  <c r="X314" i="23"/>
  <c r="Y314" i="23"/>
  <c r="V313" i="23"/>
  <c r="X313" i="23"/>
  <c r="Y313" i="23"/>
  <c r="V312" i="23"/>
  <c r="X312" i="23"/>
  <c r="Y312" i="23"/>
  <c r="V311" i="23"/>
  <c r="X311" i="23"/>
  <c r="Y311" i="23"/>
  <c r="V310" i="23"/>
  <c r="X310" i="23"/>
  <c r="Y310" i="23"/>
  <c r="V309" i="23"/>
  <c r="X309" i="23"/>
  <c r="Y309" i="23"/>
  <c r="V308" i="23"/>
  <c r="X308" i="23"/>
  <c r="Y308" i="23"/>
  <c r="V307" i="23"/>
  <c r="X307" i="23"/>
  <c r="Y307" i="23"/>
  <c r="V306" i="23"/>
  <c r="X306" i="23"/>
  <c r="Y306" i="23"/>
  <c r="V305" i="23"/>
  <c r="X305" i="23"/>
  <c r="Y305" i="23"/>
  <c r="V304" i="23"/>
  <c r="X304" i="23"/>
  <c r="Y304" i="23"/>
  <c r="V303" i="23"/>
  <c r="X303" i="23"/>
  <c r="Y303" i="23"/>
  <c r="V302" i="23"/>
  <c r="X302" i="23"/>
  <c r="Y302" i="23"/>
  <c r="V301" i="23"/>
  <c r="X301" i="23"/>
  <c r="Y301" i="23"/>
  <c r="V300" i="23"/>
  <c r="X300" i="23"/>
  <c r="Y300" i="23"/>
  <c r="V299" i="23"/>
  <c r="X299" i="23"/>
  <c r="Y299" i="23"/>
  <c r="V298" i="23"/>
  <c r="X298" i="23"/>
  <c r="Y298" i="23"/>
  <c r="V297" i="23"/>
  <c r="X297" i="23"/>
  <c r="Y297" i="23"/>
  <c r="V296" i="23"/>
  <c r="X296" i="23"/>
  <c r="Y296" i="23"/>
  <c r="V295" i="23"/>
  <c r="X295" i="23"/>
  <c r="Y295" i="23"/>
  <c r="V294" i="23"/>
  <c r="X294" i="23"/>
  <c r="Y294" i="23"/>
  <c r="V293" i="23"/>
  <c r="X293" i="23"/>
  <c r="Y293" i="23"/>
  <c r="V292" i="23"/>
  <c r="X292" i="23"/>
  <c r="Y292" i="23"/>
  <c r="V291" i="23"/>
  <c r="X291" i="23"/>
  <c r="Y291" i="23"/>
  <c r="V290" i="23"/>
  <c r="X290" i="23"/>
  <c r="Y290" i="23"/>
  <c r="V289" i="23"/>
  <c r="X289" i="23"/>
  <c r="Y289" i="23"/>
  <c r="V288" i="23"/>
  <c r="X288" i="23"/>
  <c r="Y288" i="23"/>
  <c r="V287" i="23"/>
  <c r="X287" i="23"/>
  <c r="Y287" i="23"/>
  <c r="V286" i="23"/>
  <c r="X286" i="23"/>
  <c r="Y286" i="23"/>
  <c r="V285" i="23"/>
  <c r="X285" i="23"/>
  <c r="Y285" i="23"/>
  <c r="V284" i="23"/>
  <c r="X284" i="23"/>
  <c r="Y284" i="23"/>
  <c r="V283" i="23"/>
  <c r="X283" i="23"/>
  <c r="Y283" i="23"/>
  <c r="V282" i="23"/>
  <c r="X282" i="23"/>
  <c r="Y282" i="23"/>
  <c r="V281" i="23"/>
  <c r="X281" i="23"/>
  <c r="Y281" i="23"/>
  <c r="V280" i="23"/>
  <c r="X280" i="23"/>
  <c r="Y280" i="23"/>
  <c r="V279" i="23"/>
  <c r="X279" i="23"/>
  <c r="Y279" i="23"/>
  <c r="V278" i="23"/>
  <c r="X278" i="23"/>
  <c r="Y278" i="23"/>
  <c r="V277" i="23"/>
  <c r="X277" i="23"/>
  <c r="Y277" i="23"/>
  <c r="V276" i="23"/>
  <c r="X276" i="23"/>
  <c r="Y276" i="23"/>
  <c r="V275" i="23"/>
  <c r="X275" i="23"/>
  <c r="Y275" i="23"/>
  <c r="V274" i="23"/>
  <c r="X274" i="23"/>
  <c r="Y274" i="23"/>
  <c r="V273" i="23"/>
  <c r="X273" i="23"/>
  <c r="Y273" i="23"/>
  <c r="V272" i="23"/>
  <c r="X272" i="23"/>
  <c r="Y272" i="23"/>
  <c r="V271" i="23"/>
  <c r="X271" i="23"/>
  <c r="Y271" i="23"/>
  <c r="V270" i="23"/>
  <c r="X270" i="23"/>
  <c r="Y270" i="23"/>
  <c r="V269" i="23"/>
  <c r="X269" i="23"/>
  <c r="Y269" i="23"/>
  <c r="V268" i="23"/>
  <c r="X268" i="23"/>
  <c r="Y268" i="23"/>
  <c r="V267" i="23"/>
  <c r="X267" i="23"/>
  <c r="Y267" i="23"/>
  <c r="V266" i="23"/>
  <c r="X266" i="23"/>
  <c r="Y266" i="23"/>
  <c r="V265" i="23"/>
  <c r="X265" i="23"/>
  <c r="Y265" i="23"/>
  <c r="V264" i="23"/>
  <c r="X264" i="23"/>
  <c r="Y264" i="23"/>
  <c r="V263" i="23"/>
  <c r="X263" i="23"/>
  <c r="Y263" i="23"/>
  <c r="V262" i="23"/>
  <c r="X262" i="23"/>
  <c r="Y262" i="23"/>
  <c r="V261" i="23"/>
  <c r="X261" i="23"/>
  <c r="Y261" i="23"/>
  <c r="V260" i="23"/>
  <c r="X260" i="23"/>
  <c r="Y260" i="23"/>
  <c r="V259" i="23"/>
  <c r="X259" i="23"/>
  <c r="Y259" i="23"/>
  <c r="V258" i="23"/>
  <c r="X258" i="23"/>
  <c r="Y258" i="23"/>
  <c r="V257" i="23"/>
  <c r="X257" i="23"/>
  <c r="Y257" i="23"/>
  <c r="V256" i="23"/>
  <c r="X256" i="23"/>
  <c r="Y256" i="23"/>
  <c r="V255" i="23"/>
  <c r="X255" i="23"/>
  <c r="Y255" i="23"/>
  <c r="V254" i="23"/>
  <c r="X254" i="23"/>
  <c r="Y254" i="23"/>
  <c r="V253" i="23"/>
  <c r="X253" i="23"/>
  <c r="Y253" i="23"/>
  <c r="V252" i="23"/>
  <c r="X252" i="23"/>
  <c r="Y252" i="23"/>
  <c r="V251" i="23"/>
  <c r="X251" i="23"/>
  <c r="Y251" i="23"/>
  <c r="V250" i="23"/>
  <c r="X250" i="23"/>
  <c r="Y250" i="23"/>
  <c r="V249" i="23"/>
  <c r="X249" i="23"/>
  <c r="Y249" i="23"/>
  <c r="V248" i="23"/>
  <c r="X248" i="23"/>
  <c r="Y248" i="23"/>
  <c r="V247" i="23"/>
  <c r="X247" i="23"/>
  <c r="Y247" i="23"/>
  <c r="V246" i="23"/>
  <c r="X246" i="23"/>
  <c r="Y246" i="23"/>
  <c r="V245" i="23"/>
  <c r="X245" i="23"/>
  <c r="Y245" i="23"/>
  <c r="V244" i="23"/>
  <c r="X244" i="23"/>
  <c r="Y244" i="23"/>
  <c r="V243" i="23"/>
  <c r="X243" i="23"/>
  <c r="Y243" i="23"/>
  <c r="V242" i="23"/>
  <c r="X242" i="23"/>
  <c r="Y242" i="23"/>
  <c r="V241" i="23"/>
  <c r="X241" i="23"/>
  <c r="Y241" i="23"/>
  <c r="V240" i="23"/>
  <c r="X240" i="23"/>
  <c r="Y240" i="23"/>
  <c r="V239" i="23"/>
  <c r="X239" i="23"/>
  <c r="Y239" i="23"/>
  <c r="V238" i="23"/>
  <c r="X238" i="23"/>
  <c r="Y238" i="23"/>
  <c r="V237" i="23"/>
  <c r="X237" i="23"/>
  <c r="Y237" i="23"/>
  <c r="V236" i="23"/>
  <c r="X236" i="23"/>
  <c r="Y236" i="23"/>
  <c r="V235" i="23"/>
  <c r="X235" i="23"/>
  <c r="Y235" i="23"/>
  <c r="V234" i="23"/>
  <c r="X234" i="23"/>
  <c r="Y234" i="23"/>
  <c r="V233" i="23"/>
  <c r="X233" i="23"/>
  <c r="Y233" i="23"/>
  <c r="V232" i="23"/>
  <c r="X232" i="23"/>
  <c r="Y232" i="23"/>
  <c r="V231" i="23"/>
  <c r="X231" i="23"/>
  <c r="Y231" i="23"/>
  <c r="V230" i="23"/>
  <c r="X230" i="23"/>
  <c r="Y230" i="23"/>
  <c r="V229" i="23"/>
  <c r="X229" i="23"/>
  <c r="Y229" i="23"/>
  <c r="V228" i="23"/>
  <c r="X228" i="23"/>
  <c r="Y228" i="23"/>
  <c r="V227" i="23"/>
  <c r="X227" i="23"/>
  <c r="Y227" i="23"/>
  <c r="V226" i="23"/>
  <c r="X226" i="23"/>
  <c r="Y226" i="23"/>
  <c r="V225" i="23"/>
  <c r="X225" i="23"/>
  <c r="Y225" i="23"/>
  <c r="V224" i="23"/>
  <c r="X224" i="23"/>
  <c r="Y224" i="23"/>
  <c r="V223" i="23"/>
  <c r="X223" i="23"/>
  <c r="Y223" i="23"/>
  <c r="V222" i="23"/>
  <c r="X222" i="23"/>
  <c r="Y222" i="23"/>
  <c r="V221" i="23"/>
  <c r="X221" i="23"/>
  <c r="Y221" i="23"/>
  <c r="V220" i="23"/>
  <c r="X220" i="23"/>
  <c r="Y220" i="23"/>
  <c r="V219" i="23"/>
  <c r="X219" i="23"/>
  <c r="Y219" i="23"/>
  <c r="V218" i="23"/>
  <c r="X218" i="23"/>
  <c r="Y218" i="23"/>
  <c r="V217" i="23"/>
  <c r="X217" i="23"/>
  <c r="Y217" i="23"/>
  <c r="V216" i="23"/>
  <c r="X216" i="23"/>
  <c r="Y216" i="23"/>
  <c r="V215" i="23"/>
  <c r="X215" i="23"/>
  <c r="Y215" i="23"/>
  <c r="V214" i="23"/>
  <c r="X214" i="23"/>
  <c r="Y214" i="23"/>
  <c r="V213" i="23"/>
  <c r="X213" i="23"/>
  <c r="Y213" i="23"/>
  <c r="V212" i="23"/>
  <c r="X212" i="23"/>
  <c r="Y212" i="23"/>
  <c r="V211" i="23"/>
  <c r="X211" i="23"/>
  <c r="Y211" i="23"/>
  <c r="V210" i="23"/>
  <c r="X210" i="23"/>
  <c r="Y210" i="23"/>
  <c r="V209" i="23"/>
  <c r="X209" i="23"/>
  <c r="Y209" i="23"/>
  <c r="V208" i="23"/>
  <c r="X208" i="23"/>
  <c r="Y208" i="23"/>
  <c r="V207" i="23"/>
  <c r="X207" i="23"/>
  <c r="Y207" i="23"/>
  <c r="V206" i="23"/>
  <c r="X206" i="23"/>
  <c r="Y206" i="23"/>
  <c r="V205" i="23"/>
  <c r="X205" i="23"/>
  <c r="Y205" i="23"/>
  <c r="V204" i="23"/>
  <c r="X204" i="23"/>
  <c r="Y204" i="23"/>
  <c r="V203" i="23"/>
  <c r="X203" i="23"/>
  <c r="Y203" i="23"/>
  <c r="V202" i="23"/>
  <c r="X202" i="23"/>
  <c r="Y202" i="23"/>
  <c r="V201" i="23"/>
  <c r="X201" i="23"/>
  <c r="Y201" i="23"/>
  <c r="V200" i="23"/>
  <c r="X200" i="23"/>
  <c r="Y200" i="23"/>
  <c r="V199" i="23"/>
  <c r="X199" i="23"/>
  <c r="Y199" i="23"/>
  <c r="V198" i="23"/>
  <c r="X198" i="23"/>
  <c r="Y198" i="23"/>
  <c r="V197" i="23"/>
  <c r="X197" i="23"/>
  <c r="Y197" i="23"/>
  <c r="V196" i="23"/>
  <c r="X196" i="23"/>
  <c r="Y196" i="23"/>
  <c r="V195" i="23"/>
  <c r="X195" i="23"/>
  <c r="Y195" i="23"/>
  <c r="V194" i="23"/>
  <c r="X194" i="23"/>
  <c r="Y194" i="23"/>
  <c r="V193" i="23"/>
  <c r="X193" i="23"/>
  <c r="Y193" i="23"/>
  <c r="V192" i="23"/>
  <c r="X192" i="23"/>
  <c r="Y192" i="23"/>
  <c r="V191" i="23"/>
  <c r="X191" i="23"/>
  <c r="Y191" i="23"/>
  <c r="V190" i="23"/>
  <c r="X190" i="23"/>
  <c r="Y190" i="23"/>
  <c r="V189" i="23"/>
  <c r="X189" i="23"/>
  <c r="Y189" i="23"/>
  <c r="V188" i="23"/>
  <c r="X188" i="23"/>
  <c r="Y188" i="23"/>
  <c r="V187" i="23"/>
  <c r="X187" i="23"/>
  <c r="Y187" i="23"/>
  <c r="V186" i="23"/>
  <c r="X186" i="23"/>
  <c r="Y186" i="23"/>
  <c r="V185" i="23"/>
  <c r="X185" i="23"/>
  <c r="Y185" i="23"/>
  <c r="V184" i="23"/>
  <c r="X184" i="23"/>
  <c r="Y184" i="23"/>
  <c r="V183" i="23"/>
  <c r="X183" i="23"/>
  <c r="Y183" i="23"/>
  <c r="V182" i="23"/>
  <c r="X182" i="23"/>
  <c r="Y182" i="23"/>
  <c r="V181" i="23"/>
  <c r="X181" i="23"/>
  <c r="Y181" i="23"/>
  <c r="V180" i="23"/>
  <c r="X180" i="23"/>
  <c r="Y180" i="23"/>
  <c r="V179" i="23"/>
  <c r="X179" i="23"/>
  <c r="Y179" i="23"/>
  <c r="V178" i="23"/>
  <c r="X178" i="23"/>
  <c r="Y178" i="23"/>
  <c r="V177" i="23"/>
  <c r="X177" i="23"/>
  <c r="Y177" i="23"/>
  <c r="V176" i="23"/>
  <c r="X176" i="23"/>
  <c r="Y176" i="23"/>
  <c r="V175" i="23"/>
  <c r="X175" i="23"/>
  <c r="Y175" i="23"/>
  <c r="V174" i="23"/>
  <c r="X174" i="23"/>
  <c r="Y174" i="23"/>
  <c r="V173" i="23"/>
  <c r="X173" i="23"/>
  <c r="Y173" i="23"/>
  <c r="V172" i="23"/>
  <c r="X172" i="23"/>
  <c r="Y172" i="23"/>
  <c r="V171" i="23"/>
  <c r="X171" i="23"/>
  <c r="Y171" i="23"/>
  <c r="V170" i="23"/>
  <c r="X170" i="23"/>
  <c r="Y170" i="23"/>
  <c r="V169" i="23"/>
  <c r="X169" i="23"/>
  <c r="Y169" i="23"/>
  <c r="V168" i="23"/>
  <c r="X168" i="23"/>
  <c r="Y168" i="23"/>
  <c r="V167" i="23"/>
  <c r="X167" i="23"/>
  <c r="Y167" i="23"/>
  <c r="V166" i="23"/>
  <c r="X166" i="23"/>
  <c r="Y166" i="23"/>
  <c r="V165" i="23"/>
  <c r="X165" i="23"/>
  <c r="Y165" i="23"/>
  <c r="V164" i="23"/>
  <c r="X164" i="23"/>
  <c r="Y164" i="23"/>
  <c r="V163" i="23"/>
  <c r="X163" i="23"/>
  <c r="Y163" i="23"/>
  <c r="V162" i="23"/>
  <c r="X162" i="23"/>
  <c r="Y162" i="23"/>
  <c r="V161" i="23"/>
  <c r="X161" i="23"/>
  <c r="Y161" i="23"/>
  <c r="V160" i="23"/>
  <c r="X160" i="23"/>
  <c r="Y160" i="23"/>
  <c r="V159" i="23"/>
  <c r="X159" i="23"/>
  <c r="Y159" i="23"/>
  <c r="V158" i="23"/>
  <c r="X158" i="23"/>
  <c r="Y158" i="23"/>
  <c r="V157" i="23"/>
  <c r="X157" i="23"/>
  <c r="Y157" i="23"/>
  <c r="V156" i="23"/>
  <c r="X156" i="23"/>
  <c r="Y156" i="23"/>
  <c r="V155" i="23"/>
  <c r="X155" i="23"/>
  <c r="Y155" i="23"/>
  <c r="V154" i="23"/>
  <c r="X154" i="23"/>
  <c r="Y154" i="23"/>
  <c r="V153" i="23"/>
  <c r="X153" i="23"/>
  <c r="Y153" i="23"/>
  <c r="V152" i="23"/>
  <c r="X152" i="23"/>
  <c r="Y152" i="23"/>
  <c r="V151" i="23"/>
  <c r="X151" i="23"/>
  <c r="Y151" i="23"/>
  <c r="V150" i="23"/>
  <c r="X150" i="23"/>
  <c r="Y150" i="23"/>
  <c r="V149" i="23"/>
  <c r="X149" i="23"/>
  <c r="Y149" i="23"/>
  <c r="V148" i="23"/>
  <c r="X148" i="23"/>
  <c r="Y148" i="23"/>
  <c r="V147" i="23"/>
  <c r="X147" i="23"/>
  <c r="Y147" i="23"/>
  <c r="V146" i="23"/>
  <c r="X146" i="23"/>
  <c r="Y146" i="23"/>
  <c r="V145" i="23"/>
  <c r="X145" i="23"/>
  <c r="Y145" i="23"/>
  <c r="V144" i="23"/>
  <c r="X144" i="23"/>
  <c r="Y144" i="23"/>
  <c r="V143" i="23"/>
  <c r="X143" i="23"/>
  <c r="Y143" i="23"/>
  <c r="V142" i="23"/>
  <c r="X142" i="23"/>
  <c r="Y142" i="23"/>
  <c r="V141" i="23"/>
  <c r="X141" i="23"/>
  <c r="Y141" i="23"/>
  <c r="V140" i="23"/>
  <c r="X140" i="23"/>
  <c r="Y140" i="23"/>
  <c r="V139" i="23"/>
  <c r="X139" i="23"/>
  <c r="Y139" i="23"/>
  <c r="V138" i="23"/>
  <c r="X138" i="23"/>
  <c r="Y138" i="23"/>
  <c r="V137" i="23"/>
  <c r="X137" i="23"/>
  <c r="Y137" i="23"/>
  <c r="V136" i="23"/>
  <c r="X136" i="23"/>
  <c r="Y136" i="23"/>
  <c r="V135" i="23"/>
  <c r="X135" i="23"/>
  <c r="Y135" i="23"/>
  <c r="V134" i="23"/>
  <c r="X134" i="23"/>
  <c r="Y134" i="23"/>
  <c r="V133" i="23"/>
  <c r="X133" i="23"/>
  <c r="Y133" i="23"/>
  <c r="V132" i="23"/>
  <c r="X132" i="23"/>
  <c r="Y132" i="23"/>
  <c r="V131" i="23"/>
  <c r="X131" i="23"/>
  <c r="Y131" i="23"/>
  <c r="V130" i="23"/>
  <c r="X130" i="23"/>
  <c r="Y130" i="23"/>
  <c r="V129" i="23"/>
  <c r="X129" i="23"/>
  <c r="Y129" i="23"/>
  <c r="V128" i="23"/>
  <c r="X128" i="23"/>
  <c r="Y128" i="23"/>
  <c r="V127" i="23"/>
  <c r="X127" i="23"/>
  <c r="Y127" i="23"/>
  <c r="V126" i="23"/>
  <c r="X126" i="23"/>
  <c r="Y126" i="23"/>
  <c r="V125" i="23"/>
  <c r="X125" i="23"/>
  <c r="Y125" i="23"/>
  <c r="V124" i="23"/>
  <c r="X124" i="23"/>
  <c r="Y124" i="23"/>
  <c r="V123" i="23"/>
  <c r="X123" i="23"/>
  <c r="Y123" i="23"/>
  <c r="V122" i="23"/>
  <c r="X122" i="23"/>
  <c r="Y122" i="23"/>
  <c r="V121" i="23"/>
  <c r="X121" i="23"/>
  <c r="Y121" i="23"/>
  <c r="V120" i="23"/>
  <c r="X120" i="23"/>
  <c r="Y120" i="23"/>
  <c r="V119" i="23"/>
  <c r="X119" i="23"/>
  <c r="Y119" i="23"/>
  <c r="V118" i="23"/>
  <c r="X118" i="23"/>
  <c r="Y118" i="23"/>
  <c r="V117" i="23"/>
  <c r="X117" i="23"/>
  <c r="Y117" i="23"/>
  <c r="V116" i="23"/>
  <c r="X116" i="23"/>
  <c r="Y116" i="23"/>
  <c r="V115" i="23"/>
  <c r="X115" i="23"/>
  <c r="Y115" i="23"/>
  <c r="V114" i="23"/>
  <c r="X114" i="23"/>
  <c r="Y114" i="23"/>
  <c r="V113" i="23"/>
  <c r="X113" i="23"/>
  <c r="Y113" i="23"/>
  <c r="V112" i="23"/>
  <c r="X112" i="23"/>
  <c r="Y112" i="23"/>
  <c r="V111" i="23"/>
  <c r="X111" i="23"/>
  <c r="Y111" i="23"/>
  <c r="V110" i="23"/>
  <c r="X110" i="23"/>
  <c r="Y110" i="23"/>
  <c r="V109" i="23"/>
  <c r="X109" i="23"/>
  <c r="Y109" i="23"/>
  <c r="V108" i="23"/>
  <c r="X108" i="23"/>
  <c r="Y108" i="23"/>
  <c r="V107" i="23"/>
  <c r="X107" i="23"/>
  <c r="Y107" i="23"/>
  <c r="V106" i="23"/>
  <c r="X106" i="23"/>
  <c r="Y106" i="23"/>
  <c r="V105" i="23"/>
  <c r="X105" i="23"/>
  <c r="Y105" i="23"/>
  <c r="V104" i="23"/>
  <c r="X104" i="23"/>
  <c r="Y104" i="23"/>
  <c r="V103" i="23"/>
  <c r="X103" i="23"/>
  <c r="Y103" i="23"/>
  <c r="V102" i="23"/>
  <c r="X102" i="23"/>
  <c r="Y102" i="23"/>
  <c r="V101" i="23"/>
  <c r="X101" i="23"/>
  <c r="Y101" i="23"/>
  <c r="V100" i="23"/>
  <c r="X100" i="23"/>
  <c r="Y100" i="23"/>
  <c r="V99" i="23"/>
  <c r="X99" i="23"/>
  <c r="Y99" i="23"/>
  <c r="V98" i="23"/>
  <c r="X98" i="23"/>
  <c r="Y98" i="23"/>
  <c r="V97" i="23"/>
  <c r="X97" i="23"/>
  <c r="Y97" i="23"/>
  <c r="V96" i="23"/>
  <c r="X96" i="23"/>
  <c r="Y96" i="23"/>
  <c r="V95" i="23"/>
  <c r="X95" i="23"/>
  <c r="Y95" i="23"/>
  <c r="V94" i="23"/>
  <c r="X94" i="23"/>
  <c r="Y94" i="23"/>
  <c r="V93" i="23"/>
  <c r="X93" i="23"/>
  <c r="Y93" i="23"/>
  <c r="V92" i="23"/>
  <c r="X92" i="23"/>
  <c r="Y92" i="23"/>
  <c r="V91" i="23"/>
  <c r="X91" i="23"/>
  <c r="Y91" i="23"/>
  <c r="V90" i="23"/>
  <c r="X90" i="23"/>
  <c r="Y90" i="23"/>
  <c r="V89" i="23"/>
  <c r="X89" i="23"/>
  <c r="Y89" i="23"/>
  <c r="V88" i="23"/>
  <c r="X88" i="23"/>
  <c r="Y88" i="23"/>
  <c r="V87" i="23"/>
  <c r="X87" i="23"/>
  <c r="Y87" i="23"/>
  <c r="V86" i="23"/>
  <c r="X86" i="23"/>
  <c r="Y86" i="23"/>
  <c r="V85" i="23"/>
  <c r="X85" i="23"/>
  <c r="Y85" i="23"/>
  <c r="V84" i="23"/>
  <c r="X84" i="23"/>
  <c r="Y84" i="23"/>
  <c r="V83" i="23"/>
  <c r="X83" i="23"/>
  <c r="Y83" i="23"/>
  <c r="V82" i="23"/>
  <c r="X82" i="23"/>
  <c r="Y82" i="23"/>
  <c r="V81" i="23"/>
  <c r="X81" i="23"/>
  <c r="Y81" i="23"/>
  <c r="V80" i="23"/>
  <c r="X80" i="23"/>
  <c r="Y80" i="23"/>
  <c r="V79" i="23"/>
  <c r="X79" i="23"/>
  <c r="Y79" i="23"/>
  <c r="V78" i="23"/>
  <c r="X78" i="23"/>
  <c r="Y78" i="23"/>
  <c r="V77" i="23"/>
  <c r="X77" i="23"/>
  <c r="Y77" i="23"/>
  <c r="V76" i="23"/>
  <c r="X76" i="23"/>
  <c r="Y76" i="23"/>
  <c r="V75" i="23"/>
  <c r="X75" i="23"/>
  <c r="Y75" i="23"/>
  <c r="V74" i="23"/>
  <c r="X74" i="23"/>
  <c r="Y74" i="23"/>
  <c r="V73" i="23"/>
  <c r="X73" i="23"/>
  <c r="Y73" i="23"/>
  <c r="V72" i="23"/>
  <c r="X72" i="23"/>
  <c r="Y72" i="23"/>
  <c r="V71" i="23"/>
  <c r="X71" i="23"/>
  <c r="Y71" i="23"/>
  <c r="V70" i="23"/>
  <c r="X70" i="23"/>
  <c r="Y70" i="23"/>
  <c r="V69" i="23"/>
  <c r="X69" i="23"/>
  <c r="Y69" i="23"/>
  <c r="V68" i="23"/>
  <c r="X68" i="23"/>
  <c r="Y68" i="23"/>
  <c r="V67" i="23"/>
  <c r="X67" i="23"/>
  <c r="Y67" i="23"/>
  <c r="V66" i="23"/>
  <c r="X66" i="23"/>
  <c r="Y66" i="23"/>
  <c r="V65" i="23"/>
  <c r="X65" i="23"/>
  <c r="Y65" i="23"/>
  <c r="V64" i="23"/>
  <c r="X64" i="23"/>
  <c r="Y64" i="23"/>
  <c r="V63" i="23"/>
  <c r="X63" i="23"/>
  <c r="Y63" i="23"/>
  <c r="V62" i="23"/>
  <c r="X62" i="23"/>
  <c r="Y62" i="23"/>
  <c r="V61" i="23"/>
  <c r="X61" i="23"/>
  <c r="Y61" i="23"/>
  <c r="V60" i="23"/>
  <c r="X60" i="23"/>
  <c r="Y60" i="23"/>
  <c r="V59" i="23"/>
  <c r="X59" i="23"/>
  <c r="Y59" i="23"/>
  <c r="V58" i="23"/>
  <c r="X58" i="23"/>
  <c r="Y58" i="23"/>
  <c r="V57" i="23"/>
  <c r="X57" i="23"/>
  <c r="Y57" i="23"/>
  <c r="V56" i="23"/>
  <c r="X56" i="23"/>
  <c r="Y56" i="23"/>
  <c r="V55" i="23"/>
  <c r="X55" i="23"/>
  <c r="Y55" i="23"/>
  <c r="V54" i="23"/>
  <c r="X54" i="23"/>
  <c r="Y54" i="23"/>
  <c r="V53" i="23"/>
  <c r="X53" i="23"/>
  <c r="Y53" i="23"/>
  <c r="V52" i="23"/>
  <c r="X52" i="23"/>
  <c r="Y52" i="23"/>
  <c r="V51" i="23"/>
  <c r="X51" i="23"/>
  <c r="Y51" i="23"/>
  <c r="V50" i="23"/>
  <c r="X50" i="23"/>
  <c r="Y50" i="23"/>
  <c r="V49" i="23"/>
  <c r="X49" i="23"/>
  <c r="Y49" i="23"/>
  <c r="V48" i="23"/>
  <c r="X48" i="23"/>
  <c r="Y48" i="23"/>
  <c r="V47" i="23"/>
  <c r="X47" i="23"/>
  <c r="Y47" i="23"/>
  <c r="V46" i="23"/>
  <c r="X46" i="23"/>
  <c r="Y46" i="23"/>
  <c r="V45" i="23"/>
  <c r="X45" i="23"/>
  <c r="Y45" i="23"/>
  <c r="V44" i="23"/>
  <c r="X44" i="23"/>
  <c r="Y44" i="23"/>
  <c r="V43" i="23"/>
  <c r="X43" i="23"/>
  <c r="Y43" i="23"/>
  <c r="V42" i="23"/>
  <c r="X42" i="23"/>
  <c r="Y42" i="23"/>
  <c r="AB30" i="23"/>
  <c r="AB31" i="23"/>
  <c r="AB32" i="23"/>
  <c r="AB33" i="23"/>
  <c r="AB34" i="23"/>
  <c r="AB35" i="23"/>
  <c r="AB36" i="23"/>
  <c r="AB37" i="23"/>
  <c r="AB38" i="23"/>
  <c r="AB39" i="23"/>
  <c r="AB41" i="23"/>
  <c r="V41" i="23"/>
  <c r="X41" i="23"/>
  <c r="Y41" i="23"/>
  <c r="V40" i="23"/>
  <c r="X40" i="23"/>
  <c r="Y40" i="23"/>
  <c r="V39" i="23"/>
  <c r="X39" i="23"/>
  <c r="Y39" i="23"/>
  <c r="V38" i="23"/>
  <c r="X38" i="23"/>
  <c r="Y38" i="23"/>
  <c r="V37" i="23"/>
  <c r="X37" i="23"/>
  <c r="Y37" i="23"/>
  <c r="V36" i="23"/>
  <c r="X36" i="23"/>
  <c r="Y36" i="23"/>
  <c r="V35" i="23"/>
  <c r="X35" i="23"/>
  <c r="Y35" i="23"/>
  <c r="V34" i="23"/>
  <c r="X34" i="23"/>
  <c r="Y34" i="23"/>
  <c r="V33" i="23"/>
  <c r="X33" i="23"/>
  <c r="Y33" i="23"/>
  <c r="V32" i="23"/>
  <c r="X32" i="23"/>
  <c r="Y32" i="23"/>
  <c r="V31" i="23"/>
  <c r="X31" i="23"/>
  <c r="Y31" i="23"/>
  <c r="V30" i="23"/>
  <c r="X30" i="23"/>
  <c r="Y30" i="23"/>
  <c r="V29" i="23"/>
  <c r="X29" i="23"/>
  <c r="Y29" i="23"/>
  <c r="V28" i="23"/>
  <c r="X28" i="23"/>
  <c r="Y28" i="23"/>
  <c r="V27" i="23"/>
  <c r="X27" i="23"/>
  <c r="Y27" i="23"/>
  <c r="V26" i="23"/>
  <c r="X26" i="23"/>
  <c r="Y26" i="23"/>
  <c r="V25" i="23"/>
  <c r="X25" i="23"/>
  <c r="Y25" i="23"/>
  <c r="V24" i="23"/>
  <c r="X24" i="23"/>
  <c r="Y24" i="23"/>
  <c r="V23" i="23"/>
  <c r="X23" i="23"/>
  <c r="Y23" i="23"/>
  <c r="V22" i="23"/>
  <c r="X22" i="23"/>
  <c r="Y22" i="23"/>
  <c r="V21" i="23"/>
  <c r="X21" i="23"/>
  <c r="Y21" i="23"/>
  <c r="V20" i="23"/>
  <c r="X20" i="23"/>
  <c r="Y20" i="23"/>
  <c r="V19" i="23"/>
  <c r="X19" i="23"/>
  <c r="Y19" i="23"/>
  <c r="V18" i="23"/>
  <c r="X18" i="23"/>
  <c r="Y18" i="23"/>
  <c r="V17" i="23"/>
  <c r="X17" i="23"/>
  <c r="Y17" i="23"/>
  <c r="V16" i="23"/>
  <c r="X16" i="23"/>
  <c r="Y16" i="23"/>
  <c r="V15" i="23"/>
  <c r="X15" i="23"/>
  <c r="Y15" i="23"/>
  <c r="V14" i="23"/>
  <c r="X14" i="23"/>
  <c r="Y14" i="23"/>
  <c r="V13" i="23"/>
  <c r="X13" i="23"/>
  <c r="Y13" i="23"/>
  <c r="V12" i="23"/>
  <c r="X12" i="23"/>
  <c r="Y12" i="23"/>
  <c r="V11" i="23"/>
  <c r="X11" i="23"/>
  <c r="Y11" i="23"/>
  <c r="V10" i="23"/>
  <c r="X10" i="23"/>
  <c r="Y10" i="23"/>
  <c r="V9" i="23"/>
  <c r="X9" i="23"/>
  <c r="Y9" i="23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9" i="1"/>
  <c r="Y308" i="1"/>
  <c r="Y309" i="1"/>
  <c r="Y315" i="1"/>
  <c r="Y323" i="1"/>
  <c r="Y329" i="1"/>
  <c r="Y337" i="1"/>
  <c r="Y342" i="1"/>
  <c r="Y347" i="1"/>
  <c r="Y364" i="1"/>
  <c r="Y366" i="1"/>
  <c r="Y379" i="1"/>
  <c r="Y385" i="1"/>
  <c r="Y401" i="1"/>
  <c r="Y403" i="1"/>
  <c r="Y404" i="1"/>
  <c r="Y417" i="1"/>
  <c r="Y419" i="1"/>
  <c r="Y427" i="1"/>
  <c r="Y438" i="1"/>
  <c r="Y451" i="1"/>
  <c r="Y452" i="1"/>
  <c r="Y460" i="1"/>
  <c r="Y473" i="1"/>
  <c r="Y478" i="1"/>
  <c r="Y484" i="1"/>
  <c r="Y486" i="1"/>
  <c r="Y489" i="1"/>
  <c r="Y502" i="1"/>
  <c r="V308" i="1"/>
  <c r="V309" i="1"/>
  <c r="V310" i="1"/>
  <c r="Y310" i="1"/>
  <c r="V311" i="1"/>
  <c r="V312" i="1"/>
  <c r="V313" i="1"/>
  <c r="Y313" i="1"/>
  <c r="V314" i="1"/>
  <c r="V315" i="1"/>
  <c r="V316" i="1"/>
  <c r="Y316" i="1"/>
  <c r="V317" i="1"/>
  <c r="Y317" i="1"/>
  <c r="V318" i="1"/>
  <c r="Y318" i="1"/>
  <c r="V319" i="1"/>
  <c r="V320" i="1"/>
  <c r="V321" i="1"/>
  <c r="Y321" i="1"/>
  <c r="V322" i="1"/>
  <c r="Y322" i="1"/>
  <c r="V323" i="1"/>
  <c r="V324" i="1"/>
  <c r="V325" i="1"/>
  <c r="Y325" i="1"/>
  <c r="V326" i="1"/>
  <c r="Y326" i="1"/>
  <c r="V327" i="1"/>
  <c r="V328" i="1"/>
  <c r="V329" i="1"/>
  <c r="V330" i="1"/>
  <c r="V331" i="1"/>
  <c r="V332" i="1"/>
  <c r="Y332" i="1"/>
  <c r="V333" i="1"/>
  <c r="Y333" i="1"/>
  <c r="V334" i="1"/>
  <c r="Y334" i="1"/>
  <c r="V335" i="1"/>
  <c r="V336" i="1"/>
  <c r="V337" i="1"/>
  <c r="V338" i="1"/>
  <c r="V339" i="1"/>
  <c r="V340" i="1"/>
  <c r="Y340" i="1"/>
  <c r="V341" i="1"/>
  <c r="V342" i="1"/>
  <c r="V343" i="1"/>
  <c r="V344" i="1"/>
  <c r="V345" i="1"/>
  <c r="Y345" i="1"/>
  <c r="V346" i="1"/>
  <c r="V347" i="1"/>
  <c r="V348" i="1"/>
  <c r="V349" i="1"/>
  <c r="V350" i="1"/>
  <c r="V351" i="1"/>
  <c r="V352" i="1"/>
  <c r="V353" i="1"/>
  <c r="Y353" i="1"/>
  <c r="V354" i="1"/>
  <c r="V355" i="1"/>
  <c r="V356" i="1"/>
  <c r="V357" i="1"/>
  <c r="V358" i="1"/>
  <c r="Y358" i="1"/>
  <c r="V359" i="1"/>
  <c r="V360" i="1"/>
  <c r="V361" i="1"/>
  <c r="V362" i="1"/>
  <c r="V363" i="1"/>
  <c r="Y363" i="1"/>
  <c r="V364" i="1"/>
  <c r="V365" i="1"/>
  <c r="V366" i="1"/>
  <c r="V367" i="1"/>
  <c r="V368" i="1"/>
  <c r="V369" i="1"/>
  <c r="V370" i="1"/>
  <c r="V371" i="1"/>
  <c r="Y371" i="1"/>
  <c r="V372" i="1"/>
  <c r="Y372" i="1"/>
  <c r="V373" i="1"/>
  <c r="V374" i="1"/>
  <c r="V375" i="1"/>
  <c r="V376" i="1"/>
  <c r="V377" i="1"/>
  <c r="Y377" i="1"/>
  <c r="V378" i="1"/>
  <c r="V379" i="1"/>
  <c r="V380" i="1"/>
  <c r="Y380" i="1"/>
  <c r="V381" i="1"/>
  <c r="Y381" i="1"/>
  <c r="V382" i="1"/>
  <c r="Y382" i="1"/>
  <c r="V383" i="1"/>
  <c r="V384" i="1"/>
  <c r="V385" i="1"/>
  <c r="V386" i="1"/>
  <c r="V387" i="1"/>
  <c r="V388" i="1"/>
  <c r="Y388" i="1"/>
  <c r="V389" i="1"/>
  <c r="V390" i="1"/>
  <c r="Y390" i="1"/>
  <c r="V391" i="1"/>
  <c r="V392" i="1"/>
  <c r="V393" i="1"/>
  <c r="V394" i="1"/>
  <c r="Y394" i="1"/>
  <c r="V395" i="1"/>
  <c r="V396" i="1"/>
  <c r="V397" i="1"/>
  <c r="V398" i="1"/>
  <c r="Y398" i="1"/>
  <c r="V399" i="1"/>
  <c r="V400" i="1"/>
  <c r="V401" i="1"/>
  <c r="V402" i="1"/>
  <c r="V403" i="1"/>
  <c r="V404" i="1"/>
  <c r="V405" i="1"/>
  <c r="V406" i="1"/>
  <c r="Y406" i="1"/>
  <c r="V407" i="1"/>
  <c r="V408" i="1"/>
  <c r="V409" i="1"/>
  <c r="V410" i="1"/>
  <c r="V411" i="1"/>
  <c r="V412" i="1"/>
  <c r="Y412" i="1"/>
  <c r="V413" i="1"/>
  <c r="V414" i="1"/>
  <c r="Y414" i="1"/>
  <c r="V415" i="1"/>
  <c r="V416" i="1"/>
  <c r="Y416" i="1"/>
  <c r="V417" i="1"/>
  <c r="V418" i="1"/>
  <c r="V419" i="1"/>
  <c r="V420" i="1"/>
  <c r="V421" i="1"/>
  <c r="V422" i="1"/>
  <c r="V423" i="1"/>
  <c r="V424" i="1"/>
  <c r="V425" i="1"/>
  <c r="Y425" i="1"/>
  <c r="V426" i="1"/>
  <c r="V427" i="1"/>
  <c r="V428" i="1"/>
  <c r="V429" i="1"/>
  <c r="V430" i="1"/>
  <c r="Y430" i="1"/>
  <c r="V431" i="1"/>
  <c r="V432" i="1"/>
  <c r="V433" i="1"/>
  <c r="Y433" i="1"/>
  <c r="V434" i="1"/>
  <c r="V435" i="1"/>
  <c r="V436" i="1"/>
  <c r="Y436" i="1"/>
  <c r="V437" i="1"/>
  <c r="V438" i="1"/>
  <c r="V439" i="1"/>
  <c r="V440" i="1"/>
  <c r="V441" i="1"/>
  <c r="V442" i="1"/>
  <c r="V443" i="1"/>
  <c r="Y443" i="1"/>
  <c r="V444" i="1"/>
  <c r="V445" i="1"/>
  <c r="V446" i="1"/>
  <c r="Y446" i="1"/>
  <c r="V447" i="1"/>
  <c r="V448" i="1"/>
  <c r="V449" i="1"/>
  <c r="Y449" i="1"/>
  <c r="V450" i="1"/>
  <c r="V451" i="1"/>
  <c r="V452" i="1"/>
  <c r="V453" i="1"/>
  <c r="V454" i="1"/>
  <c r="Y454" i="1"/>
  <c r="V455" i="1"/>
  <c r="V456" i="1"/>
  <c r="V457" i="1"/>
  <c r="V458" i="1"/>
  <c r="V459" i="1"/>
  <c r="V460" i="1"/>
  <c r="V461" i="1"/>
  <c r="V462" i="1"/>
  <c r="Y462" i="1"/>
  <c r="V463" i="1"/>
  <c r="V464" i="1"/>
  <c r="V465" i="1"/>
  <c r="Y465" i="1"/>
  <c r="V466" i="1"/>
  <c r="V467" i="1"/>
  <c r="V468" i="1"/>
  <c r="V469" i="1"/>
  <c r="V470" i="1"/>
  <c r="V471" i="1"/>
  <c r="V472" i="1"/>
  <c r="V473" i="1"/>
  <c r="V474" i="1"/>
  <c r="V475" i="1"/>
  <c r="V476" i="1"/>
  <c r="Y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Y491" i="1"/>
  <c r="V492" i="1"/>
  <c r="V493" i="1"/>
  <c r="V494" i="1"/>
  <c r="Y494" i="1"/>
  <c r="V495" i="1"/>
  <c r="V496" i="1"/>
  <c r="V497" i="1"/>
  <c r="Y497" i="1"/>
  <c r="V498" i="1"/>
  <c r="V499" i="1"/>
  <c r="Y499" i="1"/>
  <c r="V500" i="1"/>
  <c r="Y500" i="1"/>
  <c r="V501" i="1"/>
  <c r="V502" i="1"/>
  <c r="V503" i="1"/>
  <c r="V504" i="1"/>
  <c r="V505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Y437" i="1"/>
  <c r="Y435" i="1"/>
  <c r="Y391" i="1"/>
  <c r="Y424" i="1"/>
  <c r="Y456" i="1"/>
  <c r="Y444" i="1"/>
  <c r="Y455" i="1"/>
  <c r="Y399" i="1"/>
  <c r="Y389" i="1"/>
  <c r="Y336" i="1"/>
  <c r="Y335" i="1"/>
  <c r="Y471" i="1"/>
  <c r="Y426" i="1"/>
  <c r="Y373" i="1"/>
  <c r="Y352" i="1"/>
  <c r="Y480" i="1"/>
  <c r="Y362" i="1"/>
  <c r="Y464" i="1"/>
  <c r="Y453" i="1"/>
  <c r="Y409" i="1"/>
  <c r="Y408" i="1"/>
  <c r="Y397" i="1"/>
  <c r="Y434" i="1"/>
  <c r="Y407" i="1"/>
  <c r="Y354" i="1"/>
  <c r="Y482" i="1"/>
  <c r="Y479" i="1"/>
  <c r="Y470" i="1"/>
  <c r="Y396" i="1"/>
  <c r="Y370" i="1"/>
  <c r="Y361" i="1"/>
  <c r="Y505" i="1"/>
  <c r="Y496" i="1"/>
  <c r="Y488" i="1"/>
  <c r="Y469" i="1"/>
  <c r="Y461" i="1"/>
  <c r="Y422" i="1"/>
  <c r="Y360" i="1"/>
  <c r="Y504" i="1"/>
  <c r="Y495" i="1"/>
  <c r="Y432" i="1"/>
  <c r="Y421" i="1"/>
  <c r="Y395" i="1"/>
  <c r="Y350" i="1"/>
  <c r="Y356" i="1"/>
  <c r="Y503" i="1"/>
  <c r="Y477" i="1"/>
  <c r="Y468" i="1"/>
  <c r="Y450" i="1"/>
  <c r="Y441" i="1"/>
  <c r="Y431" i="1"/>
  <c r="Y420" i="1"/>
  <c r="Y386" i="1"/>
  <c r="Y349" i="1"/>
  <c r="Y331" i="1"/>
  <c r="Y498" i="1"/>
  <c r="Y393" i="1"/>
  <c r="Y355" i="1"/>
  <c r="Y402" i="1"/>
  <c r="Y348" i="1"/>
  <c r="Y493" i="1"/>
  <c r="Y485" i="1"/>
  <c r="Y429" i="1"/>
  <c r="Y376" i="1"/>
  <c r="Y357" i="1"/>
  <c r="Y339" i="1"/>
  <c r="Y415" i="1"/>
  <c r="Y467" i="1"/>
  <c r="Y447" i="1"/>
  <c r="Y428" i="1"/>
  <c r="Y411" i="1"/>
  <c r="Y328" i="1"/>
  <c r="Y320" i="1"/>
  <c r="Y312" i="1"/>
  <c r="Y475" i="1"/>
  <c r="Y459" i="1"/>
  <c r="Y442" i="1"/>
  <c r="Y369" i="1"/>
  <c r="Y314" i="1"/>
  <c r="Y483" i="1"/>
  <c r="Y457" i="1"/>
  <c r="Y410" i="1"/>
  <c r="Y400" i="1"/>
  <c r="Y392" i="1"/>
  <c r="Y383" i="1"/>
  <c r="Y374" i="1"/>
  <c r="Y365" i="1"/>
  <c r="Y327" i="1"/>
  <c r="Y490" i="1"/>
  <c r="Y474" i="1"/>
  <c r="Y458" i="1"/>
  <c r="Y440" i="1"/>
  <c r="Y405" i="1"/>
  <c r="Y368" i="1"/>
  <c r="Y351" i="1"/>
  <c r="Y311" i="1"/>
  <c r="Y466" i="1"/>
  <c r="Y448" i="1"/>
  <c r="Y413" i="1"/>
  <c r="Y387" i="1"/>
  <c r="Y359" i="1"/>
  <c r="Y341" i="1"/>
  <c r="Y324" i="1"/>
  <c r="Y481" i="1"/>
  <c r="Y472" i="1"/>
  <c r="Y445" i="1"/>
  <c r="Y418" i="1"/>
  <c r="Y384" i="1"/>
  <c r="Y375" i="1"/>
  <c r="Y338" i="1"/>
  <c r="Y501" i="1"/>
  <c r="Y492" i="1"/>
  <c r="Y423" i="1"/>
  <c r="Y346" i="1"/>
  <c r="Y367" i="1"/>
  <c r="Y319" i="1"/>
  <c r="Y439" i="1"/>
  <c r="Y463" i="1"/>
  <c r="Y487" i="1"/>
  <c r="Y330" i="1"/>
  <c r="Y378" i="1"/>
  <c r="Y344" i="1"/>
  <c r="Y343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Y307" i="1"/>
  <c r="Y306" i="1"/>
  <c r="Y294" i="1"/>
  <c r="Y247" i="1"/>
  <c r="Y303" i="1"/>
  <c r="Y267" i="1"/>
  <c r="Y231" i="1"/>
  <c r="Y219" i="1"/>
  <c r="Y195" i="1"/>
  <c r="Y171" i="1"/>
  <c r="Y147" i="1"/>
  <c r="Y302" i="1"/>
  <c r="Y290" i="1"/>
  <c r="Y278" i="1"/>
  <c r="Y266" i="1"/>
  <c r="Y254" i="1"/>
  <c r="Y242" i="1"/>
  <c r="Y230" i="1"/>
  <c r="Y218" i="1"/>
  <c r="Y206" i="1"/>
  <c r="Y194" i="1"/>
  <c r="Y182" i="1"/>
  <c r="Y170" i="1"/>
  <c r="Y158" i="1"/>
  <c r="Y146" i="1"/>
  <c r="Y134" i="1"/>
  <c r="Y301" i="1"/>
  <c r="Y289" i="1"/>
  <c r="Y277" i="1"/>
  <c r="Y265" i="1"/>
  <c r="Y253" i="1"/>
  <c r="Y241" i="1"/>
  <c r="Y229" i="1"/>
  <c r="Y217" i="1"/>
  <c r="Y205" i="1"/>
  <c r="Y193" i="1"/>
  <c r="Y181" i="1"/>
  <c r="Y169" i="1"/>
  <c r="Y157" i="1"/>
  <c r="Y145" i="1"/>
  <c r="Y133" i="1"/>
  <c r="Y295" i="1"/>
  <c r="Y271" i="1"/>
  <c r="Y223" i="1"/>
  <c r="Y175" i="1"/>
  <c r="Y151" i="1"/>
  <c r="Y139" i="1"/>
  <c r="Y127" i="1"/>
  <c r="Y282" i="1"/>
  <c r="Y270" i="1"/>
  <c r="Y258" i="1"/>
  <c r="Y234" i="1"/>
  <c r="Y198" i="1"/>
  <c r="Y186" i="1"/>
  <c r="Y174" i="1"/>
  <c r="Y150" i="1"/>
  <c r="Y138" i="1"/>
  <c r="Y126" i="1"/>
  <c r="Y305" i="1"/>
  <c r="Y281" i="1"/>
  <c r="Y245" i="1"/>
  <c r="Y221" i="1"/>
  <c r="Y161" i="1"/>
  <c r="Y304" i="1"/>
  <c r="Y280" i="1"/>
  <c r="Y256" i="1"/>
  <c r="Y232" i="1"/>
  <c r="Y184" i="1"/>
  <c r="Y160" i="1"/>
  <c r="Y291" i="1"/>
  <c r="Y279" i="1"/>
  <c r="Y255" i="1"/>
  <c r="Y243" i="1"/>
  <c r="Y207" i="1"/>
  <c r="Y183" i="1"/>
  <c r="Y159" i="1"/>
  <c r="Y135" i="1"/>
  <c r="Y300" i="1"/>
  <c r="Y288" i="1"/>
  <c r="Y276" i="1"/>
  <c r="Y264" i="1"/>
  <c r="Y252" i="1"/>
  <c r="Y240" i="1"/>
  <c r="Y228" i="1"/>
  <c r="Y216" i="1"/>
  <c r="Y204" i="1"/>
  <c r="Y192" i="1"/>
  <c r="Y180" i="1"/>
  <c r="Y168" i="1"/>
  <c r="Y156" i="1"/>
  <c r="Y144" i="1"/>
  <c r="Y132" i="1"/>
  <c r="Y299" i="1"/>
  <c r="Y287" i="1"/>
  <c r="Y275" i="1"/>
  <c r="Y263" i="1"/>
  <c r="Y251" i="1"/>
  <c r="Y239" i="1"/>
  <c r="Y227" i="1"/>
  <c r="Y215" i="1"/>
  <c r="Y203" i="1"/>
  <c r="Y191" i="1"/>
  <c r="Y179" i="1"/>
  <c r="Y167" i="1"/>
  <c r="Y155" i="1"/>
  <c r="Y143" i="1"/>
  <c r="Y131" i="1"/>
  <c r="Y259" i="1"/>
  <c r="Y210" i="1"/>
  <c r="Y283" i="1"/>
  <c r="Y235" i="1"/>
  <c r="Y211" i="1"/>
  <c r="Y199" i="1"/>
  <c r="Y187" i="1"/>
  <c r="Y163" i="1"/>
  <c r="Y222" i="1"/>
  <c r="Y293" i="1"/>
  <c r="Y257" i="1"/>
  <c r="Y185" i="1"/>
  <c r="Y268" i="1"/>
  <c r="Y244" i="1"/>
  <c r="Y208" i="1"/>
  <c r="Y172" i="1"/>
  <c r="Y136" i="1"/>
  <c r="Y286" i="1"/>
  <c r="Y274" i="1"/>
  <c r="Y250" i="1"/>
  <c r="Y202" i="1"/>
  <c r="Y142" i="1"/>
  <c r="Y297" i="1"/>
  <c r="Y285" i="1"/>
  <c r="Y273" i="1"/>
  <c r="Y261" i="1"/>
  <c r="Y249" i="1"/>
  <c r="Y237" i="1"/>
  <c r="Y225" i="1"/>
  <c r="Y213" i="1"/>
  <c r="Y201" i="1"/>
  <c r="Y189" i="1"/>
  <c r="Y177" i="1"/>
  <c r="Y165" i="1"/>
  <c r="Y153" i="1"/>
  <c r="Y141" i="1"/>
  <c r="Y129" i="1"/>
  <c r="Y246" i="1"/>
  <c r="Y162" i="1"/>
  <c r="Y269" i="1"/>
  <c r="Y233" i="1"/>
  <c r="Y209" i="1"/>
  <c r="Y197" i="1"/>
  <c r="Y173" i="1"/>
  <c r="Y149" i="1"/>
  <c r="Y137" i="1"/>
  <c r="Y125" i="1"/>
  <c r="Y292" i="1"/>
  <c r="Y220" i="1"/>
  <c r="Y196" i="1"/>
  <c r="Y148" i="1"/>
  <c r="Y298" i="1"/>
  <c r="Y262" i="1"/>
  <c r="Y238" i="1"/>
  <c r="Y226" i="1"/>
  <c r="Y214" i="1"/>
  <c r="Y190" i="1"/>
  <c r="Y178" i="1"/>
  <c r="Y166" i="1"/>
  <c r="Y154" i="1"/>
  <c r="Y130" i="1"/>
  <c r="Y296" i="1"/>
  <c r="Y284" i="1"/>
  <c r="Y272" i="1"/>
  <c r="Y260" i="1"/>
  <c r="Y248" i="1"/>
  <c r="Y236" i="1"/>
  <c r="Y224" i="1"/>
  <c r="Y212" i="1"/>
  <c r="Y200" i="1"/>
  <c r="Y188" i="1"/>
  <c r="Y176" i="1"/>
  <c r="Y164" i="1"/>
  <c r="Y152" i="1"/>
  <c r="Y140" i="1"/>
  <c r="Y128" i="1"/>
  <c r="V10" i="1"/>
  <c r="V12" i="1"/>
  <c r="V11" i="1"/>
  <c r="V9" i="1"/>
  <c r="B5" i="12"/>
  <c r="B6" i="12"/>
  <c r="B7" i="12"/>
  <c r="B8" i="12"/>
  <c r="B9" i="12"/>
  <c r="B10" i="12"/>
  <c r="B11" i="12"/>
  <c r="B12" i="12"/>
  <c r="D4" i="12"/>
  <c r="C5" i="12"/>
  <c r="D5" i="12"/>
  <c r="C6" i="12"/>
  <c r="D6" i="12"/>
  <c r="C7" i="12"/>
  <c r="D7" i="12"/>
  <c r="C8" i="12"/>
  <c r="D8" i="12"/>
  <c r="C9" i="12"/>
  <c r="D9" i="12"/>
  <c r="C10" i="12"/>
  <c r="D10" i="12"/>
  <c r="C11" i="12"/>
  <c r="D11" i="12"/>
  <c r="C12" i="12"/>
  <c r="D12" i="12"/>
  <c r="C4" i="12"/>
  <c r="B4" i="12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AB39" i="1"/>
  <c r="V39" i="1"/>
  <c r="AB38" i="1"/>
  <c r="V38" i="1"/>
  <c r="AB37" i="1"/>
  <c r="V37" i="1"/>
  <c r="AB36" i="1"/>
  <c r="V36" i="1"/>
  <c r="AB35" i="1"/>
  <c r="V35" i="1"/>
  <c r="AB34" i="1"/>
  <c r="V34" i="1"/>
  <c r="AB33" i="1"/>
  <c r="V33" i="1"/>
  <c r="AB32" i="1"/>
  <c r="V32" i="1"/>
  <c r="AB31" i="1"/>
  <c r="V31" i="1"/>
  <c r="AB30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Y27" i="1"/>
  <c r="Y13" i="1"/>
  <c r="Y51" i="1"/>
  <c r="Y63" i="1"/>
  <c r="Y75" i="1"/>
  <c r="Y99" i="1"/>
  <c r="Y110" i="1"/>
  <c r="Y122" i="1"/>
  <c r="Y41" i="1"/>
  <c r="Y34" i="1"/>
  <c r="Y52" i="1"/>
  <c r="Y64" i="1"/>
  <c r="Y76" i="1"/>
  <c r="Y111" i="1"/>
  <c r="Y123" i="1"/>
  <c r="Y15" i="1"/>
  <c r="Y77" i="1"/>
  <c r="Y29" i="1"/>
  <c r="Y67" i="1"/>
  <c r="Y30" i="1"/>
  <c r="Y68" i="1"/>
  <c r="Y80" i="1"/>
  <c r="Y92" i="1"/>
  <c r="Y103" i="1"/>
  <c r="Y115" i="1"/>
  <c r="Y112" i="1"/>
  <c r="Y16" i="1"/>
  <c r="Y91" i="1"/>
  <c r="Y56" i="1"/>
  <c r="Y19" i="1"/>
  <c r="Y45" i="1"/>
  <c r="Y57" i="1"/>
  <c r="Y81" i="1"/>
  <c r="Y93" i="1"/>
  <c r="Y104" i="1"/>
  <c r="Y100" i="1"/>
  <c r="Y66" i="1"/>
  <c r="Y114" i="1"/>
  <c r="Y44" i="1"/>
  <c r="Y31" i="1"/>
  <c r="Y46" i="1"/>
  <c r="Y70" i="1"/>
  <c r="Y82" i="1"/>
  <c r="Y94" i="1"/>
  <c r="Y105" i="1"/>
  <c r="Y89" i="1"/>
  <c r="Y90" i="1"/>
  <c r="Y17" i="1"/>
  <c r="Y79" i="1"/>
  <c r="Y36" i="1"/>
  <c r="Y21" i="1"/>
  <c r="Y47" i="1"/>
  <c r="Y59" i="1"/>
  <c r="Y71" i="1"/>
  <c r="Y95" i="1"/>
  <c r="Y106" i="1"/>
  <c r="Y118" i="1"/>
  <c r="Y65" i="1"/>
  <c r="Y113" i="1"/>
  <c r="Y55" i="1"/>
  <c r="Y22" i="1"/>
  <c r="Y32" i="1"/>
  <c r="Y38" i="1"/>
  <c r="Y48" i="1"/>
  <c r="Y60" i="1"/>
  <c r="Y84" i="1"/>
  <c r="Y96" i="1"/>
  <c r="Y107" i="1"/>
  <c r="Y119" i="1"/>
  <c r="Y53" i="1"/>
  <c r="Y28" i="1"/>
  <c r="Y18" i="1"/>
  <c r="Y23" i="1"/>
  <c r="Y49" i="1"/>
  <c r="Y61" i="1"/>
  <c r="Y73" i="1"/>
  <c r="Y85" i="1"/>
  <c r="Y97" i="1"/>
  <c r="Y108" i="1"/>
  <c r="Y120" i="1"/>
  <c r="Y12" i="1"/>
  <c r="Y9" i="1"/>
  <c r="Y10" i="1"/>
  <c r="Y35" i="1"/>
  <c r="Y42" i="1"/>
  <c r="Y43" i="1"/>
  <c r="Y24" i="1"/>
  <c r="Y33" i="1"/>
  <c r="Y39" i="1"/>
  <c r="Y62" i="1"/>
  <c r="Y74" i="1"/>
  <c r="Y86" i="1"/>
  <c r="Y109" i="1"/>
  <c r="Y121" i="1"/>
  <c r="Y98" i="1"/>
  <c r="Y72" i="1"/>
  <c r="Y58" i="1"/>
  <c r="Y20" i="1"/>
  <c r="Y40" i="1"/>
  <c r="Y87" i="1"/>
  <c r="Y25" i="1"/>
  <c r="Y54" i="1"/>
  <c r="Y101" i="1"/>
  <c r="Y116" i="1"/>
  <c r="Y26" i="1"/>
  <c r="AB41" i="1"/>
  <c r="Y37" i="1"/>
  <c r="Y69" i="1"/>
  <c r="Y78" i="1"/>
  <c r="Y83" i="1"/>
  <c r="Y88" i="1"/>
  <c r="Y102" i="1"/>
  <c r="Y117" i="1"/>
  <c r="Y50" i="1"/>
  <c r="Y14" i="1"/>
  <c r="Y124" i="1"/>
  <c r="Y11" i="1"/>
</calcChain>
</file>

<file path=xl/sharedStrings.xml><?xml version="1.0" encoding="utf-8"?>
<sst xmlns="http://schemas.openxmlformats.org/spreadsheetml/2006/main" count="17407" uniqueCount="12905">
  <si>
    <t>ICD codes</t>
  </si>
  <si>
    <t>Distribution of Potential</t>
  </si>
  <si>
    <t>S.No</t>
  </si>
  <si>
    <t>Name</t>
  </si>
  <si>
    <t>Address1</t>
  </si>
  <si>
    <t>Address2</t>
  </si>
  <si>
    <t>Town</t>
  </si>
  <si>
    <t>Postcode</t>
  </si>
  <si>
    <t>County</t>
  </si>
  <si>
    <t>Region</t>
  </si>
  <si>
    <t>Telephone</t>
  </si>
  <si>
    <t>Fax</t>
  </si>
  <si>
    <t>E-mail</t>
  </si>
  <si>
    <t>Web Site</t>
  </si>
  <si>
    <t>Beds</t>
  </si>
  <si>
    <t>C530</t>
  </si>
  <si>
    <t>C531</t>
  </si>
  <si>
    <t>C538</t>
  </si>
  <si>
    <t>C539</t>
  </si>
  <si>
    <t>Total</t>
  </si>
  <si>
    <t>Cumulative patients</t>
  </si>
  <si>
    <t>Cumulative percentages</t>
  </si>
  <si>
    <t>Decile</t>
  </si>
  <si>
    <t>Clinique Tivoli Ducos</t>
  </si>
  <si>
    <t>91 rue de Rivière</t>
  </si>
  <si>
    <t>Bordeaux</t>
  </si>
  <si>
    <t>Gironde</t>
  </si>
  <si>
    <t>Nouvelle Aquitaine</t>
  </si>
  <si>
    <t>5 56116000</t>
  </si>
  <si>
    <t>tivoli@clinique-tivoli.com</t>
  </si>
  <si>
    <t>www.clinique-tivoli.com</t>
  </si>
  <si>
    <t>Centre Hospitalier de Haguenau</t>
  </si>
  <si>
    <t>64 avenue du Professeur René Leriche</t>
  </si>
  <si>
    <t>Haguenau</t>
  </si>
  <si>
    <t>Bas-Rhin</t>
  </si>
  <si>
    <t>Grand-Est</t>
  </si>
  <si>
    <t>3 88063333</t>
  </si>
  <si>
    <t>communication@ch-haguenau.fr</t>
  </si>
  <si>
    <t>www.ch-haguenau.fr</t>
  </si>
  <si>
    <t>Hôpital privé Le Bois</t>
  </si>
  <si>
    <t>44 avenue Marx Dormoy</t>
  </si>
  <si>
    <t>Lille</t>
  </si>
  <si>
    <t>Nord</t>
  </si>
  <si>
    <t>Hauts-de-France</t>
  </si>
  <si>
    <t>3 59757575</t>
  </si>
  <si>
    <t>hopital-prive-le-bois-lille.ramsaygds.fr</t>
  </si>
  <si>
    <t>Ramsay Santé - Clinique La Croix du Sud</t>
  </si>
  <si>
    <t>52 chemin de Ribaute</t>
  </si>
  <si>
    <t>Quint-Fonsegrives</t>
  </si>
  <si>
    <t>Haute-Garonne</t>
  </si>
  <si>
    <t>Occitanie</t>
  </si>
  <si>
    <t>5 36280000</t>
  </si>
  <si>
    <t>https://clinique-croix-du-sud-toulouse.ramsaysante.fr/</t>
  </si>
  <si>
    <t>Polyclinique Majorelle</t>
  </si>
  <si>
    <t>95 rue Ambroise Paré</t>
  </si>
  <si>
    <t>Nancy</t>
  </si>
  <si>
    <t>Meurthe-et-Moselle</t>
  </si>
  <si>
    <t>3 83944100</t>
  </si>
  <si>
    <t>https://www.elsan.care/fr/polyclinique-majorelle</t>
  </si>
  <si>
    <t>Almaviva Santé - Clinique Internationale du Parc Monceau</t>
  </si>
  <si>
    <t>21 rue de Chazelles</t>
  </si>
  <si>
    <t>Paris</t>
  </si>
  <si>
    <t>Île-de-France</t>
  </si>
  <si>
    <t>1 48882525</t>
  </si>
  <si>
    <t>1 48882588</t>
  </si>
  <si>
    <t>clinique-monceau.com</t>
  </si>
  <si>
    <t>Kantys - Polyclinique Santa Maria</t>
  </si>
  <si>
    <t>57 avenue de la Californie</t>
  </si>
  <si>
    <t>Nice</t>
  </si>
  <si>
    <t>06200</t>
  </si>
  <si>
    <t>Alpes-Maritimes</t>
  </si>
  <si>
    <t>PACA</t>
  </si>
  <si>
    <t>4 92030245</t>
  </si>
  <si>
    <t>secretariat.direction@polyclinique-santamaria.com</t>
  </si>
  <si>
    <t>polyclinique-santamaria.fr</t>
  </si>
  <si>
    <t>Hôpital Nord Franche-Comté - Site de Trévenans</t>
  </si>
  <si>
    <t>100 route de Moval</t>
  </si>
  <si>
    <t>Trévenans</t>
  </si>
  <si>
    <t>Territoire de Belfort</t>
  </si>
  <si>
    <t>Bourgogne-Franche-Comté</t>
  </si>
  <si>
    <t>3 84982020</t>
  </si>
  <si>
    <t>dir-generale@hnfc.fr</t>
  </si>
  <si>
    <t>https://www.hnfc.fr/l-hopital,198,343.html?</t>
  </si>
  <si>
    <t>Elsan - Polyclinique Médipôle Saint-Roch</t>
  </si>
  <si>
    <t>Avenue Ambroise Croizat</t>
  </si>
  <si>
    <t>Cabestany</t>
  </si>
  <si>
    <t>Pyrénées-Orientales</t>
  </si>
  <si>
    <t>4 28631010</t>
  </si>
  <si>
    <t>4 68661011</t>
  </si>
  <si>
    <t>raq@medipole.fr</t>
  </si>
  <si>
    <t>www.elsan.care/fr/medipole-saint-roch</t>
  </si>
  <si>
    <t>Santé Cité - Clinique Rive Gauche</t>
  </si>
  <si>
    <t>49 allée Charles de Fitte</t>
  </si>
  <si>
    <t>Toulouse</t>
  </si>
  <si>
    <t>5 61773333</t>
  </si>
  <si>
    <t>www.clinique-rivegauche.fr</t>
  </si>
  <si>
    <t>Santé Cité - Clinique Pasteur</t>
  </si>
  <si>
    <t>45 avenue de Lombez</t>
  </si>
  <si>
    <t>5 62213131</t>
  </si>
  <si>
    <t>5 62213087</t>
  </si>
  <si>
    <t>www.clinique-pasteur.com</t>
  </si>
  <si>
    <t>Centre Hospitalier Départemental Vendee - Site de la Roche-sur-Yon</t>
  </si>
  <si>
    <t>Boulevard Stéphane Moreau</t>
  </si>
  <si>
    <t>La Roche-sur-Yon</t>
  </si>
  <si>
    <t>Vendée</t>
  </si>
  <si>
    <t>Pays de la Loire</t>
  </si>
  <si>
    <t>2 51446161</t>
  </si>
  <si>
    <t>chd-vendee.fr</t>
  </si>
  <si>
    <t>Clinique Mutualiste La Sagesse</t>
  </si>
  <si>
    <t>4 Place Saint-Guénolé</t>
  </si>
  <si>
    <t>Rennes</t>
  </si>
  <si>
    <t>Ille-et-Vilaine</t>
  </si>
  <si>
    <t>Bretagne</t>
  </si>
  <si>
    <t>2 99857575</t>
  </si>
  <si>
    <t>clinique-rennes.fr</t>
  </si>
  <si>
    <t>Groupe Hospitalier Diaconesses Croix Saint Simon - Site Avron</t>
  </si>
  <si>
    <t>125 rue d'Avron</t>
  </si>
  <si>
    <t>Paris 20</t>
  </si>
  <si>
    <t>1 44641600</t>
  </si>
  <si>
    <t>1 43713396</t>
  </si>
  <si>
    <t>www.hopital-dcss.org</t>
  </si>
  <si>
    <t>Ramsay Générale de Santé - Hôpital Privé Geoffroy Saint-Hilaire</t>
  </si>
  <si>
    <t>59 rue Geoffroy Saint Hilaire</t>
  </si>
  <si>
    <t>Paris 05</t>
  </si>
  <si>
    <t>1 44084000</t>
  </si>
  <si>
    <t>1 43377398</t>
  </si>
  <si>
    <t>directiongsh@gsante.fr</t>
  </si>
  <si>
    <t>clinique-geoffroy-saint-hilaire-paris.ramsaygds.fr</t>
  </si>
  <si>
    <t>Ramsay Générale de Santé - Clinique de la Muette</t>
  </si>
  <si>
    <t>46-48 rue Nicolo</t>
  </si>
  <si>
    <t>1 40723333</t>
  </si>
  <si>
    <t>clinique-de-la-muette-paris.ramsaygds.fr</t>
  </si>
  <si>
    <t>Centre Hospitalier de Valenciennes</t>
  </si>
  <si>
    <t>114 Avenue Désandrouin</t>
  </si>
  <si>
    <t>Valenciennes</t>
  </si>
  <si>
    <t>3 27143333</t>
  </si>
  <si>
    <t>www.ch-valenciennes.fr</t>
  </si>
  <si>
    <t>Centre Hospitalier Universitaire Amiens-Picardie</t>
  </si>
  <si>
    <t>1 Rond-Point du Professeur Christian Cabrol</t>
  </si>
  <si>
    <t>Amiens</t>
  </si>
  <si>
    <t>Somme</t>
  </si>
  <si>
    <t>3 22088000</t>
  </si>
  <si>
    <t>chu@chu-amiens.fr</t>
  </si>
  <si>
    <t>www.chu-amiens.fr</t>
  </si>
  <si>
    <t>Polyclinique de Limoges - Site Émailleurs-Colombier</t>
  </si>
  <si>
    <t>1 rue Victor Schœlcher</t>
  </si>
  <si>
    <t>Limoges</t>
  </si>
  <si>
    <t>Haute-Vienne</t>
  </si>
  <si>
    <t>5 55433869</t>
  </si>
  <si>
    <t>polyclinique-limoges.com/clinique-emailleurs-colombier</t>
  </si>
  <si>
    <t>Elsan - Centre Clinical</t>
  </si>
  <si>
    <t>2 chemin de Frégeneuil</t>
  </si>
  <si>
    <t>Soyaux</t>
  </si>
  <si>
    <t>Charente</t>
  </si>
  <si>
    <t>5 45978800</t>
  </si>
  <si>
    <t>5 45978898</t>
  </si>
  <si>
    <t>cli.contact@elsan.care</t>
  </si>
  <si>
    <t>www.elsan.care/fr/centre-clinical</t>
  </si>
  <si>
    <t>Elsan - Clinique du Fief de Grimoire</t>
  </si>
  <si>
    <t>38 rue du Fief de Grimoire</t>
  </si>
  <si>
    <t>Poitiers</t>
  </si>
  <si>
    <t>Vienne</t>
  </si>
  <si>
    <t>5 49422929</t>
  </si>
  <si>
    <t>www.elsan.care/fr/clinique-fief-de-grimoire</t>
  </si>
  <si>
    <t>Groupe Hexagone Santé - Clinique Pierre Cherest</t>
  </si>
  <si>
    <t>5 rue Pierre Cherest</t>
  </si>
  <si>
    <t>Neuilly-sur-Seine</t>
  </si>
  <si>
    <t>Hauts-de-Seine</t>
  </si>
  <si>
    <t>1 46418686</t>
  </si>
  <si>
    <t>ambroisepare.fr/les-cliniques/clinique-pierre-cherest</t>
  </si>
  <si>
    <t>Hospi Grand Ouest - Clinique Jules Verne</t>
  </si>
  <si>
    <t>2-4 route de Paris</t>
  </si>
  <si>
    <t>Nantes</t>
  </si>
  <si>
    <t>Loire-Atlantique</t>
  </si>
  <si>
    <t>2 51171717</t>
  </si>
  <si>
    <t>cliniquejulesverne.fr</t>
  </si>
  <si>
    <t>Hopital Saint Joseph</t>
  </si>
  <si>
    <t>26 boulevard de Louvain</t>
  </si>
  <si>
    <t>Marseille</t>
  </si>
  <si>
    <t>Bouches-du-Rhône</t>
  </si>
  <si>
    <t>4 91806500</t>
  </si>
  <si>
    <t>hopital-saint-joseph.fr</t>
  </si>
  <si>
    <t>Centre Hospitalier Universitaire Toulouse - Hôpital Purpan</t>
  </si>
  <si>
    <t>Place du Docteur Joseph Baylac</t>
  </si>
  <si>
    <t>5 61772233</t>
  </si>
  <si>
    <t>5 61772036</t>
  </si>
  <si>
    <t>www.chu-toulouse.fr/-hopital-purpan-</t>
  </si>
  <si>
    <t>Elsan - Clinique Maternité du Tertre Rouge</t>
  </si>
  <si>
    <t>62 rue du Guetteloup</t>
  </si>
  <si>
    <t>Le Mans</t>
  </si>
  <si>
    <t>Sarthe</t>
  </si>
  <si>
    <t>2 43785858</t>
  </si>
  <si>
    <t>polesantesud.fr/la-maternite-du-tertre-rouge</t>
  </si>
  <si>
    <t>Ramsay Santé - Clinique Belharra</t>
  </si>
  <si>
    <t>2 allée Docteur Robert Lafon</t>
  </si>
  <si>
    <t>Bayonne</t>
  </si>
  <si>
    <t>Pyrénées-Atlantiques</t>
  </si>
  <si>
    <t>5 36286464</t>
  </si>
  <si>
    <t>clinique-belharra-bayonne.ramsaygds.fr</t>
  </si>
  <si>
    <t>Hopitaux Universitaires de Strasbourg- Hôpital Civil</t>
  </si>
  <si>
    <t>1 place de l'Hôpital</t>
  </si>
  <si>
    <t>Strasbourg</t>
  </si>
  <si>
    <t>3 88116768</t>
  </si>
  <si>
    <t>courrierdg@chru-strasbourg.fr</t>
  </si>
  <si>
    <t>www.chru-strasbourg.fr/Hopital-civil</t>
  </si>
  <si>
    <t>Hôpital Européen</t>
  </si>
  <si>
    <t>6 rue Désirée Clary</t>
  </si>
  <si>
    <t>4 13427000</t>
  </si>
  <si>
    <t>hopital-europeen.fr</t>
  </si>
  <si>
    <t>Clinique Mathilde</t>
  </si>
  <si>
    <t>7 boulevard de l'Europe</t>
  </si>
  <si>
    <t>Rouen</t>
  </si>
  <si>
    <t>Seine-Maritime</t>
  </si>
  <si>
    <t>Normandie</t>
  </si>
  <si>
    <t>2 32811010</t>
  </si>
  <si>
    <t>clinique-mathilde.fr</t>
  </si>
  <si>
    <t>Elsan - Polyclinique de Franche-Comté</t>
  </si>
  <si>
    <t>4 rue Auguste Rodin</t>
  </si>
  <si>
    <t>Besançon</t>
  </si>
  <si>
    <t>Doubs</t>
  </si>
  <si>
    <t>3 81418141</t>
  </si>
  <si>
    <t>www.polyclinique-franchecomte.fr</t>
  </si>
  <si>
    <t>Elsan - Clinique Saint-Pierre</t>
  </si>
  <si>
    <t>169 avenue de Prades</t>
  </si>
  <si>
    <t>Perpignan</t>
  </si>
  <si>
    <t>4 68562626</t>
  </si>
  <si>
    <t>4 68555108</t>
  </si>
  <si>
    <t>www.elsan.care/fr/clinique-saint-pierre</t>
  </si>
  <si>
    <t>Centre Hospitalier Régional Universitaire Besançon - Hôpital Jean Minjoz</t>
  </si>
  <si>
    <t>3 boulevard Alexandre Fleming</t>
  </si>
  <si>
    <t>3 81668166</t>
  </si>
  <si>
    <t>3 81218715</t>
  </si>
  <si>
    <t>dg-secretariat@chu-besancon.fr</t>
  </si>
  <si>
    <t>https://www.chu-besancon.fr</t>
  </si>
  <si>
    <t>Almaviva Santé - Clinique Axium</t>
  </si>
  <si>
    <t>21 avenue Alfred Capus</t>
  </si>
  <si>
    <t>Aix-en-Provence</t>
  </si>
  <si>
    <t>4 42957272</t>
  </si>
  <si>
    <t>4 42957260</t>
  </si>
  <si>
    <t>contact.axium@almaviva-sante.com</t>
  </si>
  <si>
    <t>cliniqueaxium.fr</t>
  </si>
  <si>
    <t>Polyclinique du Maine</t>
  </si>
  <si>
    <t>4 avenue des Français Libres</t>
  </si>
  <si>
    <t>Laval</t>
  </si>
  <si>
    <t>Mayenne</t>
  </si>
  <si>
    <t>2 43663600</t>
  </si>
  <si>
    <t>2 43663636</t>
  </si>
  <si>
    <t>polycliniquedumaine@sa3h.fr</t>
  </si>
  <si>
    <t>polyclinique-maine.fr</t>
  </si>
  <si>
    <t>Hôpital Privé Marseille - Beauregard</t>
  </si>
  <si>
    <t>23 rue des Linots</t>
  </si>
  <si>
    <t>4 91123456</t>
  </si>
  <si>
    <t>4 91121015</t>
  </si>
  <si>
    <t>hpm-beauregard.fr</t>
  </si>
  <si>
    <t>Hôpital Privé Natecia</t>
  </si>
  <si>
    <t>22 avenue Rockefeller</t>
  </si>
  <si>
    <t>Lyon</t>
  </si>
  <si>
    <t>Rhône</t>
  </si>
  <si>
    <t>Auvergne-Rhône-Alpes</t>
  </si>
  <si>
    <t>8 26969999</t>
  </si>
  <si>
    <t>contact.natecia@noalys.com</t>
  </si>
  <si>
    <t>natecia.fr</t>
  </si>
  <si>
    <t>Centre Hospitalier Universitaire Angers</t>
  </si>
  <si>
    <t>4 rue Larrey</t>
  </si>
  <si>
    <t>Angers</t>
  </si>
  <si>
    <t>2 41353637</t>
  </si>
  <si>
    <t>direction-generale@chu-angers.fr</t>
  </si>
  <si>
    <t>chu-angers.fr</t>
  </si>
  <si>
    <t>Ramsay Générale de Santé - Hôpital Privé Armand Brillard</t>
  </si>
  <si>
    <t>3-5 avenue Wattaeu</t>
  </si>
  <si>
    <t>Nogent-sur-Marne</t>
  </si>
  <si>
    <t>Val-de-Marne</t>
  </si>
  <si>
    <t>1 86861212</t>
  </si>
  <si>
    <t>1 43948177</t>
  </si>
  <si>
    <t>hopital-prive-armand-brillard-nogent-sur-marne.ramsaygds.fr</t>
  </si>
  <si>
    <t>Groupe Hospitalier Saint Vincent - Clinique Sainte Anne</t>
  </si>
  <si>
    <t>Rue Philippe Thyss</t>
  </si>
  <si>
    <t>3 88458181</t>
  </si>
  <si>
    <t>3 88217299</t>
  </si>
  <si>
    <t>sainte-anne@ghsv.org</t>
  </si>
  <si>
    <t>sainteanne.ghsv.org</t>
  </si>
  <si>
    <t>Clinique Belledonne</t>
  </si>
  <si>
    <t>83 avenue Gabriel Péri</t>
  </si>
  <si>
    <t>Saint-Martin-d'Hères</t>
  </si>
  <si>
    <t>Isère</t>
  </si>
  <si>
    <t>4 38380202</t>
  </si>
  <si>
    <t>4 38380203</t>
  </si>
  <si>
    <t>radiologiebelledonne.fr</t>
  </si>
  <si>
    <t>Elsan Polyclinique du Parc</t>
  </si>
  <si>
    <t>20 avenue Capitaine Georges Guynemer</t>
  </si>
  <si>
    <t>Caen</t>
  </si>
  <si>
    <t>Calvados</t>
  </si>
  <si>
    <t>2 31828282</t>
  </si>
  <si>
    <t>2 31844885</t>
  </si>
  <si>
    <t>elsan.care/fr/polyclinique-parc-caen</t>
  </si>
  <si>
    <t>Centre Hospitalier Universitaire de Nîmes - Hôpital Universitaire Carémeau</t>
  </si>
  <si>
    <t>Place du Professeur Robert Debré</t>
  </si>
  <si>
    <t>Nîmes</t>
  </si>
  <si>
    <t>Gard</t>
  </si>
  <si>
    <t>4 66686868</t>
  </si>
  <si>
    <t>https://www.chu-nimes.fr/le-chu-de-nimes/lhopital-universitaire-caremeau.html</t>
  </si>
  <si>
    <t>Institut Mutualiste Montsouris</t>
  </si>
  <si>
    <t>42 boulevard Jourdan</t>
  </si>
  <si>
    <t>Paris 14</t>
  </si>
  <si>
    <t>1 56616263</t>
  </si>
  <si>
    <t>imm.fr</t>
  </si>
  <si>
    <t>Hôpital Privé Toulon Hyères - Hôpital Saint Jean</t>
  </si>
  <si>
    <t>Avenue Georges Bizet</t>
  </si>
  <si>
    <t>Toulon</t>
  </si>
  <si>
    <t>Var</t>
  </si>
  <si>
    <t>4 94163030</t>
  </si>
  <si>
    <t>4 94163058</t>
  </si>
  <si>
    <t>hpth-saint-jean.fr</t>
  </si>
  <si>
    <t>Institut Universitaire du Cancer de Toulouse Oncopole</t>
  </si>
  <si>
    <t>1 avenue Irène Joliot-Curie</t>
  </si>
  <si>
    <t>5 31155050</t>
  </si>
  <si>
    <t>https://www.iuct-oncopole.fr/</t>
  </si>
  <si>
    <t>Centre Hospitalier de Saint-Nazaire</t>
  </si>
  <si>
    <t>11 boulevard Georges Charpak</t>
  </si>
  <si>
    <t>Saint-Nazaire</t>
  </si>
  <si>
    <t>2 72278000</t>
  </si>
  <si>
    <t>hopital-saintnazaire.fr</t>
  </si>
  <si>
    <t>Hôpital Privé Médipôle de Savoie</t>
  </si>
  <si>
    <t>300 avenue des Massettes</t>
  </si>
  <si>
    <t>Challes-les-Eaux</t>
  </si>
  <si>
    <t>4 79268080</t>
  </si>
  <si>
    <t>medipole-de-savoie.fr</t>
  </si>
  <si>
    <t>Hôpital Paris Saint-Joseph</t>
  </si>
  <si>
    <t>185 rue Raymond Losserand</t>
  </si>
  <si>
    <t>1 44123333</t>
  </si>
  <si>
    <t>rdv@hpsj.fr</t>
  </si>
  <si>
    <t>hpsj.fr</t>
  </si>
  <si>
    <t>Centre Hospitalier Universitaire Clermont-Ferrand - Site Gabriel-Montpied</t>
  </si>
  <si>
    <t>58 rue Montalembert</t>
  </si>
  <si>
    <t>Clermont-Ferrand</t>
  </si>
  <si>
    <t>Auvergne</t>
  </si>
  <si>
    <t>4 73750750</t>
  </si>
  <si>
    <t>Internetchu@chu-clermontferrand.fr</t>
  </si>
  <si>
    <t>www.chu-clermontferrand.fr</t>
  </si>
  <si>
    <t>Ramsay Générale de Santé - Hôpital Privé d'Antony</t>
  </si>
  <si>
    <t>1 rue Velpeau</t>
  </si>
  <si>
    <t>Antony</t>
  </si>
  <si>
    <t>1 46743700</t>
  </si>
  <si>
    <t>1 46663023</t>
  </si>
  <si>
    <t>hopital@hp-antony.com</t>
  </si>
  <si>
    <t>hopital-prive-antony.ramsaygds.fr</t>
  </si>
  <si>
    <t>Elsan - Polyclinique Urbain V</t>
  </si>
  <si>
    <t>Chemin du Pont des Deux Eaux</t>
  </si>
  <si>
    <t>Avignon</t>
  </si>
  <si>
    <t>Vaucluse</t>
  </si>
  <si>
    <t>4 90813133</t>
  </si>
  <si>
    <t>4 90813388</t>
  </si>
  <si>
    <t>elsan.care/fr/polyclinique-urbainv</t>
  </si>
  <si>
    <t>Clinique de l'Anjou</t>
  </si>
  <si>
    <t>9 rue de l'Hirondelle</t>
  </si>
  <si>
    <t>2 41447171</t>
  </si>
  <si>
    <t>www.clinique-anjou.fr</t>
  </si>
  <si>
    <t>Elsan - Polyclinique Jean Villar</t>
  </si>
  <si>
    <t>Avenue Maryse Bastié</t>
  </si>
  <si>
    <t>Bruges</t>
  </si>
  <si>
    <t>5 56161357</t>
  </si>
  <si>
    <t>contact.jeanvillar@elsan.care</t>
  </si>
  <si>
    <t>www.elsan.care/fr/polyclinique-jean-villar</t>
  </si>
  <si>
    <t>Ramsay Santé - Clinique des Cèdres</t>
  </si>
  <si>
    <t>Route de Mondonville</t>
  </si>
  <si>
    <t>Cornebarrieu</t>
  </si>
  <si>
    <t>5 62133131</t>
  </si>
  <si>
    <t>clinique-cedres-toulouse.ramsaygds.fr</t>
  </si>
  <si>
    <t>Ramsay Santé - Hôpital Privé Jean Mermoz</t>
  </si>
  <si>
    <t>55 avenue Jean Mermoz</t>
  </si>
  <si>
    <t>4 28636969</t>
  </si>
  <si>
    <t>hopital-prive-jean-mermoz-lyon.ramsaygds.fr</t>
  </si>
  <si>
    <t>Hôpital Privé Nord Parisien</t>
  </si>
  <si>
    <t>3 boulevard du Maréchal de Lattre de Tassigny</t>
  </si>
  <si>
    <t>Sarcelles</t>
  </si>
  <si>
    <t>Val-d'Oise</t>
  </si>
  <si>
    <t>1 39927000</t>
  </si>
  <si>
    <t>hpnp.fr</t>
  </si>
  <si>
    <t>Clinique du Val d'Ouest</t>
  </si>
  <si>
    <t>39 chemin de la Vernique</t>
  </si>
  <si>
    <t>Écully</t>
  </si>
  <si>
    <t>4 72193200</t>
  </si>
  <si>
    <t>www.cliniqueduvaldouest.com</t>
  </si>
  <si>
    <t>Elsan - Hôpital Privé la Châtaigneraie</t>
  </si>
  <si>
    <t>59 rue de la Châtaigneraie</t>
  </si>
  <si>
    <t>Beaumont</t>
  </si>
  <si>
    <t>4 73408040</t>
  </si>
  <si>
    <t>4 73277421</t>
  </si>
  <si>
    <t>elsan.care/fr/hopital-prive-chataigneraie</t>
  </si>
  <si>
    <t>OC Santé - Clinique Clémentville</t>
  </si>
  <si>
    <t>25 rue Clémentville</t>
  </si>
  <si>
    <t>Montpellier</t>
  </si>
  <si>
    <t>Hérault</t>
  </si>
  <si>
    <t>4 67067000</t>
  </si>
  <si>
    <t>secretariatd@clinique-clementville.fr</t>
  </si>
  <si>
    <t>www.oc-sante.fr/etablissements/clinique-clementville</t>
  </si>
  <si>
    <t>Groupement Hospitalier Rance Emeraude - Centre Hospitalier Saint Malo - site Broussais</t>
  </si>
  <si>
    <t>1 rue de la Marne</t>
  </si>
  <si>
    <t>Saint-Malo</t>
  </si>
  <si>
    <t>2 99212121</t>
  </si>
  <si>
    <t>2 99212000</t>
  </si>
  <si>
    <t>direction@cht-ranceemeraude.fr</t>
  </si>
  <si>
    <t>https://www.gh-re.fr/Etablissements/3/16/7</t>
  </si>
  <si>
    <t>Polyclinique Saint-Laurent</t>
  </si>
  <si>
    <t>320 avenue du Général Patton</t>
  </si>
  <si>
    <t>2 99256500</t>
  </si>
  <si>
    <t>stlaurent.hstv.fr</t>
  </si>
  <si>
    <t>Hôpital Foch</t>
  </si>
  <si>
    <t>40 rue Worth</t>
  </si>
  <si>
    <t>Suresnes</t>
  </si>
  <si>
    <t>1 46252020</t>
  </si>
  <si>
    <t>1 46252094</t>
  </si>
  <si>
    <t>contact@hopital-foch.com</t>
  </si>
  <si>
    <t>hopital-foch.com</t>
  </si>
  <si>
    <t>Centre Hospitalier Le Mans</t>
  </si>
  <si>
    <t>194 avenue Rubillard</t>
  </si>
  <si>
    <t>2 43434343</t>
  </si>
  <si>
    <t>ch-lemans.fr</t>
  </si>
  <si>
    <t>Centre Hospitalier Universitaire de Caen - Hôpital Côte de Nacre</t>
  </si>
  <si>
    <t>Avenue de la Côte de Nacre</t>
  </si>
  <si>
    <t>2 31063106</t>
  </si>
  <si>
    <t>www.chu-caen.fr/page.php?famille=1&amp;idpage=54</t>
  </si>
  <si>
    <t>Centre Hospitalier Régional d'Orléans</t>
  </si>
  <si>
    <t>14 avenue de l’Hôpital</t>
  </si>
  <si>
    <t>Orléans</t>
  </si>
  <si>
    <t>Loiret</t>
  </si>
  <si>
    <t>Centre</t>
  </si>
  <si>
    <t>2 38514444</t>
  </si>
  <si>
    <t>www.chr-orleans.fr</t>
  </si>
  <si>
    <t>Centre Hospitalier Universitare Bordeaux - Groupe Hospitalier Pellegrin</t>
  </si>
  <si>
    <t>Place Amélie Raba Léon</t>
  </si>
  <si>
    <t>5 56795679</t>
  </si>
  <si>
    <t>5 56795593</t>
  </si>
  <si>
    <t>www.chu-bordeaux.fr/CHU-de-Bordeaux/H%C3%B4pitaux-et-sites-du-CHU/Groupe-hospitalier-Pellegrin</t>
  </si>
  <si>
    <t>Ramsay Générale de Santé - Hôpital Privé de Versailles Clinique des Franciscaines</t>
  </si>
  <si>
    <t>7 bis a rue Porte de Buc</t>
  </si>
  <si>
    <t>Versailles</t>
  </si>
  <si>
    <t>Yvelines</t>
  </si>
  <si>
    <t>1 30973333</t>
  </si>
  <si>
    <t>1 39502691</t>
  </si>
  <si>
    <t>hopital-prive-de-versailles.ramsaygds.fr</t>
  </si>
  <si>
    <t>Hôpitaux de Paris - Hôpital Universitaire Pitié-Salpêtrière</t>
  </si>
  <si>
    <t>47-83 boulevard de l'Hôpital</t>
  </si>
  <si>
    <t>Paris 13</t>
  </si>
  <si>
    <t>1 42160000</t>
  </si>
  <si>
    <t>1 42176060</t>
  </si>
  <si>
    <t>garde.administrative@psl.aphp.fr</t>
  </si>
  <si>
    <t>pitiesalpetriere.aphp.fr</t>
  </si>
  <si>
    <t>Centre Hospitalier Sud Francilien</t>
  </si>
  <si>
    <t>40 avenue Serge Dassault</t>
  </si>
  <si>
    <t>Corbeil-Essonnes</t>
  </si>
  <si>
    <t>Essonne</t>
  </si>
  <si>
    <t>1 61696169</t>
  </si>
  <si>
    <t>chsf.fr/infos-pratiques/hopital-sud-francilien</t>
  </si>
  <si>
    <t>Polyclinique de Navarre</t>
  </si>
  <si>
    <t>8 boulevard Hauterive</t>
  </si>
  <si>
    <t>Pau</t>
  </si>
  <si>
    <t>5 59145454</t>
  </si>
  <si>
    <t>contact@cliniquedenavarre.com</t>
  </si>
  <si>
    <t>https://www.polycliniques-pau.fr/les-polycliniques/polyclinique-de-navarre/</t>
  </si>
  <si>
    <t>Groupe Hospitalier de La Rochelle-Ré-Aunis - Hôpital Saint-Louis</t>
  </si>
  <si>
    <t>Rue du Docteur Schweitzer</t>
  </si>
  <si>
    <t>La Rochelle</t>
  </si>
  <si>
    <t>Charente-Maritime</t>
  </si>
  <si>
    <t>5 46455050</t>
  </si>
  <si>
    <t>5 46455000</t>
  </si>
  <si>
    <t>direction@ch-larochelle.fr</t>
  </si>
  <si>
    <t>www.ch-larochelle.fr/ch-la-rochelle/lieu/centre-hospitalier-de-la-rochelle</t>
  </si>
  <si>
    <t>Hôpital Intercommunal Créteil</t>
  </si>
  <si>
    <t>40 avenue de Verdun</t>
  </si>
  <si>
    <t>Créteil</t>
  </si>
  <si>
    <t>1 45175000</t>
  </si>
  <si>
    <t>contact@chicreteil.fr</t>
  </si>
  <si>
    <t>chicreteil.fr</t>
  </si>
  <si>
    <t>Centre Hosptalier Universitaire de Rouen - Hôpital Charles-Nicolle de Rouen</t>
  </si>
  <si>
    <t>37 boulevard Gambetta</t>
  </si>
  <si>
    <t>2 32888990</t>
  </si>
  <si>
    <t>www.chu-rouen.fr/hopital/hopital-charles-nicolle-rouen</t>
  </si>
  <si>
    <t>Hospices Civils de Lyon - Hôpital Edouard Herriot</t>
  </si>
  <si>
    <t>5 place d'Arsonval</t>
  </si>
  <si>
    <t>8 25082569</t>
  </si>
  <si>
    <t>www.chu-lyon.fr/hopital-edouard-herriot</t>
  </si>
  <si>
    <t>Centre Hospitalier Libourne - Hôpital Robert Boulin et Fondation Sabatié</t>
  </si>
  <si>
    <t>112 rue de la Marne</t>
  </si>
  <si>
    <t>Libourne</t>
  </si>
  <si>
    <t>5 57553434</t>
  </si>
  <si>
    <t>www.ch-libourne.fr</t>
  </si>
  <si>
    <t>Clinique Charcot</t>
  </si>
  <si>
    <t>51-53 rue du Commandant Charcot</t>
  </si>
  <si>
    <t>Sainte-Foy-lès-Lyon</t>
  </si>
  <si>
    <t>4 72326868</t>
  </si>
  <si>
    <t>4 78366758</t>
  </si>
  <si>
    <t>secretariat@clinique-charcot.fr</t>
  </si>
  <si>
    <t>www.clinique-charcot.fr</t>
  </si>
  <si>
    <t>Clinique Sainte-Amé</t>
  </si>
  <si>
    <t>Rue Georges Clémenceau</t>
  </si>
  <si>
    <t>Lambres-lez-Douai</t>
  </si>
  <si>
    <t>3 74821717</t>
  </si>
  <si>
    <t>3 27711718</t>
  </si>
  <si>
    <t>clinique-saint-ame-douai.ramsaygds.fr</t>
  </si>
  <si>
    <t>Ramsay Santé - Clinique de l'Atlantique</t>
  </si>
  <si>
    <t>26 rue du Moulin des Justices</t>
  </si>
  <si>
    <t>Puilboreau</t>
  </si>
  <si>
    <t>5 36288500</t>
  </si>
  <si>
    <t>https://clinique-atlantique-puilboreau.ramsaysante.fr/</t>
  </si>
  <si>
    <t>Hôpitaux de Chartres - Hôpital Louis Pasteur</t>
  </si>
  <si>
    <t>4 rue Claude Bernard</t>
  </si>
  <si>
    <t>Le Coudray</t>
  </si>
  <si>
    <t>Eure-et-Loir</t>
  </si>
  <si>
    <t>2 37303073</t>
  </si>
  <si>
    <t>2 37303000</t>
  </si>
  <si>
    <t>dg@ch-chartres.fr</t>
  </si>
  <si>
    <t>www.ch-chartres.fr/index.php/les-sites/hopital-louis-pasteur</t>
  </si>
  <si>
    <t>Centre Hospitalier de Cornouaille Quimper-Concarneau  - Site de Laënnec</t>
  </si>
  <si>
    <t>14 bis avenue Yves Thépot</t>
  </si>
  <si>
    <t>Quimper</t>
  </si>
  <si>
    <t>Finistère</t>
  </si>
  <si>
    <t>2 98526060</t>
  </si>
  <si>
    <t>2 98526145</t>
  </si>
  <si>
    <t>direction@ch-cornouaille.fr</t>
  </si>
  <si>
    <t>www.ch-cornouaille.fr/ch-quimper-concarneau/infos-pratiques/plan-dacces/quimper-site-de-laennec</t>
  </si>
  <si>
    <t>Centre Oscar Lambret</t>
  </si>
  <si>
    <t>3 rue Frédéric Combemale</t>
  </si>
  <si>
    <t>3 20295959</t>
  </si>
  <si>
    <t>3 20295962</t>
  </si>
  <si>
    <t>direction@o-lambret.fr</t>
  </si>
  <si>
    <t>www.centreoscarlambret.fr</t>
  </si>
  <si>
    <t>Centre Hospitalier Intercommunal Castres-Mazamet - l'Hôpital du Pays d'Autan</t>
  </si>
  <si>
    <t>6 avenue de la Montagne Noire</t>
  </si>
  <si>
    <t>Castres</t>
  </si>
  <si>
    <t>Tarn</t>
  </si>
  <si>
    <t>5 63716371</t>
  </si>
  <si>
    <t>5 63720715</t>
  </si>
  <si>
    <t>direction@chic-cm.fr</t>
  </si>
  <si>
    <t>www.chic-cm.fr</t>
  </si>
  <si>
    <t>Hôpital Privé de Vitry - Site Pasteur</t>
  </si>
  <si>
    <t>22 rue de la Petite Saussaie</t>
  </si>
  <si>
    <t>Vitry-sur-Seine</t>
  </si>
  <si>
    <t>1 45733535</t>
  </si>
  <si>
    <t>hopitalprivedevitry.fr</t>
  </si>
  <si>
    <t>Clinique des Cèdres</t>
  </si>
  <si>
    <t>21 rue Albert Londres</t>
  </si>
  <si>
    <t>Échirolles</t>
  </si>
  <si>
    <t>4 56581010</t>
  </si>
  <si>
    <t>www.cliniquedescedres.com</t>
  </si>
  <si>
    <t>Hôpital de Mercy</t>
  </si>
  <si>
    <t>1 allée du château</t>
  </si>
  <si>
    <t>Ars-Laquenexy</t>
  </si>
  <si>
    <t>Lorraine</t>
  </si>
  <si>
    <t>3 87553131</t>
  </si>
  <si>
    <t>3 87553960</t>
  </si>
  <si>
    <t>www.chr-metz-thionville.fr/le-chr-nos-etablissements/hopital-de-mercy</t>
  </si>
  <si>
    <t>Gustave Roussy Cancer Campus</t>
  </si>
  <si>
    <t>114 rue Édouard-Vaillant</t>
  </si>
  <si>
    <t>Villejuif</t>
  </si>
  <si>
    <t>1 42114211</t>
  </si>
  <si>
    <t>1 42115300</t>
  </si>
  <si>
    <t>webmaster@gustaveroussy.fr</t>
  </si>
  <si>
    <t>gustaveroussy.fr</t>
  </si>
  <si>
    <t>Institut Curie - Hôpital de Paris</t>
  </si>
  <si>
    <t>26 rue d'Ulm</t>
  </si>
  <si>
    <t>1 44324000</t>
  </si>
  <si>
    <t>1 43290203</t>
  </si>
  <si>
    <t>curie.fr/liste/hopital-de-paris</t>
  </si>
  <si>
    <t>Centre Hospitalier Troyes</t>
  </si>
  <si>
    <t>101 avenue Anatole France</t>
  </si>
  <si>
    <t>Troyes</t>
  </si>
  <si>
    <t>Aube</t>
  </si>
  <si>
    <t>3 25494949</t>
  </si>
  <si>
    <t>3 25494950</t>
  </si>
  <si>
    <t>www.ch-troyes.fr</t>
  </si>
  <si>
    <t>Clinique Anne d'Artois</t>
  </si>
  <si>
    <t>100 Boulevard Basly</t>
  </si>
  <si>
    <t>Béthune</t>
  </si>
  <si>
    <t>Pas-de-Calais</t>
  </si>
  <si>
    <t>3 21638860</t>
  </si>
  <si>
    <t>contact@clinartois.com</t>
  </si>
  <si>
    <t>www.clinartois.com</t>
  </si>
  <si>
    <t>Elsan - Clinique Bréteché</t>
  </si>
  <si>
    <t>3 rue de la Béraudière</t>
  </si>
  <si>
    <t>2 51868686</t>
  </si>
  <si>
    <t>2 40379661</t>
  </si>
  <si>
    <t>contact@clinique-breteche.fr</t>
  </si>
  <si>
    <t>elsan.care/fr/clinique-breteche</t>
  </si>
  <si>
    <t>Elsan - Clinique Ambroise Paré</t>
  </si>
  <si>
    <t>387 route de Saint-Simon</t>
  </si>
  <si>
    <t>5 61501818</t>
  </si>
  <si>
    <t>5 61430140</t>
  </si>
  <si>
    <t>secretariat.direction@clinique-ambroise-pare.fr</t>
  </si>
  <si>
    <t>www.elsan.care/fr/clinique-ambroise-pare-toulouse</t>
  </si>
  <si>
    <t>Centre Hospitalier Privé Saint-Grégoire</t>
  </si>
  <si>
    <t>6 boulevard de la Boutière</t>
  </si>
  <si>
    <t>Saint-Grégoire</t>
  </si>
  <si>
    <t>2 99233333</t>
  </si>
  <si>
    <t>www.chpsaintgregoire.com</t>
  </si>
  <si>
    <t>Groupe Hospitalier Bretagne Sud - Hôpital du Scorff</t>
  </si>
  <si>
    <t>5 avenue de Choiseul</t>
  </si>
  <si>
    <t>Lorient</t>
  </si>
  <si>
    <t>Morbihan</t>
  </si>
  <si>
    <t>2 97069090</t>
  </si>
  <si>
    <t>www.ghbs.bzh</t>
  </si>
  <si>
    <t>Groupement Hospitalier Unyon - Centre Hospitalier d'Auxerre</t>
  </si>
  <si>
    <t>2 boulevard de Verdun</t>
  </si>
  <si>
    <t>Auxerre</t>
  </si>
  <si>
    <t>Yonne</t>
  </si>
  <si>
    <t>3 86484848</t>
  </si>
  <si>
    <t>https://www.ght-unyon.fr/unyon-et-nos-etablissements/centre-hospitalier-d-auxerre/presentation-de-l-etablissement/presentation-de-l-etablissement-106-133.html</t>
  </si>
  <si>
    <t>Elsan - Clinique Bouchard</t>
  </si>
  <si>
    <t>77 rue du Docteur Escat</t>
  </si>
  <si>
    <t>4 91159022</t>
  </si>
  <si>
    <t>4 91159487</t>
  </si>
  <si>
    <t>elsan.care/fr/clinique-bouchard</t>
  </si>
  <si>
    <t>AÉSIO Santé - Clinique Mutualiste Chirurgicale</t>
  </si>
  <si>
    <t>3 rue le Verrier</t>
  </si>
  <si>
    <t>Saint-Étienne</t>
  </si>
  <si>
    <t>Loire</t>
  </si>
  <si>
    <t>4 77121212</t>
  </si>
  <si>
    <t>clinique-mutualiste@mutualite-loire.com</t>
  </si>
  <si>
    <t>www.aesio-sante.fr/clinique-mutualiste</t>
  </si>
  <si>
    <t>Groupe Hospitalier du Havre - Hôpital Jacques Monod</t>
  </si>
  <si>
    <t>29 avenue Pierre Mendès France</t>
  </si>
  <si>
    <t>Montivilliers</t>
  </si>
  <si>
    <t>2 32733232</t>
  </si>
  <si>
    <t>2 32733890</t>
  </si>
  <si>
    <t>sec.dg@ch-havre.fr</t>
  </si>
  <si>
    <t>https://www.ch-havre.fr/le-ghh/nos-etablissements/</t>
  </si>
  <si>
    <t>Ramsay Générale de Santé - Hôpital Privé de l'Ouest Parisien</t>
  </si>
  <si>
    <t>14 avenue Castiglione</t>
  </si>
  <si>
    <t>Trappes</t>
  </si>
  <si>
    <t>1 86867878</t>
  </si>
  <si>
    <t>1 30694555</t>
  </si>
  <si>
    <t>direction.hpop@gsante.fr</t>
  </si>
  <si>
    <t>hopital-prive-de-l-ouest-parisien-trappes.ramsaygds.fr</t>
  </si>
  <si>
    <t>Institut Curie - Hôpital de Saint Cloud</t>
  </si>
  <si>
    <t>35 rue Dailly</t>
  </si>
  <si>
    <t>Saint-Cloud</t>
  </si>
  <si>
    <t>1 47111515</t>
  </si>
  <si>
    <t>curie.fr/liste/lhopital-de-saint-cloud</t>
  </si>
  <si>
    <t>Centre Hospitalier Intercommunal Toulon - Hôpital Sainte-Musse</t>
  </si>
  <si>
    <t>54 rue Henri Sainte Claire Deville</t>
  </si>
  <si>
    <t>83100</t>
  </si>
  <si>
    <t>4 94145000</t>
  </si>
  <si>
    <t>4 94145001</t>
  </si>
  <si>
    <t>ch-toulon.fr/nous-connaitre/etablissements/hopital-sainte-musse-606.html</t>
  </si>
  <si>
    <t>Centre Hospitalier de Gonesse</t>
  </si>
  <si>
    <t>2 boulevard du 19 Mars 1962</t>
  </si>
  <si>
    <t>Gonesse</t>
  </si>
  <si>
    <t>1 34532121</t>
  </si>
  <si>
    <t>1 34532190</t>
  </si>
  <si>
    <t>direction.generale@ch-gonesse.fr</t>
  </si>
  <si>
    <t>hopital-de-gonesse.fr</t>
  </si>
  <si>
    <t>Hôpital Nord-Ouest - Hôpital de Villefranche-sur-Saône</t>
  </si>
  <si>
    <t>Plateau d'Ouilly Gleizé</t>
  </si>
  <si>
    <t>Villefranche-sur-Saône</t>
  </si>
  <si>
    <t>4 74092929</t>
  </si>
  <si>
    <t>4 74092500</t>
  </si>
  <si>
    <t>direction@ch-villefranche.fr</t>
  </si>
  <si>
    <t>www.lhopitalnordouest.fr/hno-villefranche</t>
  </si>
  <si>
    <t>Institut Paoli-Calmettes</t>
  </si>
  <si>
    <t>232 boulevard Sainte Marguerite</t>
  </si>
  <si>
    <t>4 91223333</t>
  </si>
  <si>
    <t>institutpaolicalmettes.fr</t>
  </si>
  <si>
    <t>Centre Hospitalier Jura Sud - Hospitalier Lons-le-Saunier</t>
  </si>
  <si>
    <t>55 rue du Docteur Jean Michel</t>
  </si>
  <si>
    <t>Lons-le-Saunier</t>
  </si>
  <si>
    <t>Jura</t>
  </si>
  <si>
    <t>3 84356000</t>
  </si>
  <si>
    <t>3 84356070</t>
  </si>
  <si>
    <t>direction.generale@hopitaux-jura.fr</t>
  </si>
  <si>
    <t>hopitaux-jura.fr/ch-lons-le-saunier</t>
  </si>
  <si>
    <t>Kantys - Polyclinique Saint George</t>
  </si>
  <si>
    <t>2 avenue de Rimiez</t>
  </si>
  <si>
    <t>06105</t>
  </si>
  <si>
    <t>4 93817150</t>
  </si>
  <si>
    <t>clinique-saint-george.com</t>
  </si>
  <si>
    <t>Ramsay Générale de Santé - Hôpital Privé Paul d'Egine</t>
  </si>
  <si>
    <t>4 avenue Marx Dormoy</t>
  </si>
  <si>
    <t>Champigny-sur-Marne</t>
  </si>
  <si>
    <t>1 86866600</t>
  </si>
  <si>
    <t>1 48819174</t>
  </si>
  <si>
    <t>hopital-prive-paul-d-egine-champigny-sur-marne.ramsaygds.fr</t>
  </si>
  <si>
    <t>Clinique de l'Europe</t>
  </si>
  <si>
    <t>73 boulevard de l'Europe</t>
  </si>
  <si>
    <t>2 32181000</t>
  </si>
  <si>
    <t>https://chpeurope-rouen.vivalto-sante.com/</t>
  </si>
  <si>
    <t>Polyclinique Bordeaux Nord Aquitaine</t>
  </si>
  <si>
    <t>15 à 35 rue Claude Boucher</t>
  </si>
  <si>
    <t>33300</t>
  </si>
  <si>
    <t>5 56437111</t>
  </si>
  <si>
    <t>www.polycliniquebordeauxnordaquitaine.fr</t>
  </si>
  <si>
    <t>Elsan - Polyclinique Grand Sud</t>
  </si>
  <si>
    <t>350 avenue Saint André de Codols</t>
  </si>
  <si>
    <t>4 66709873</t>
  </si>
  <si>
    <t>https://www.elsan.care/fr/polyclinique-grand-sud</t>
  </si>
  <si>
    <t>Hôpital Clinique Claude-Bernard</t>
  </si>
  <si>
    <t>97 rue Claude Bernard</t>
  </si>
  <si>
    <t>Metz</t>
  </si>
  <si>
    <t>3 87396666</t>
  </si>
  <si>
    <t>www.elsan.care/fr/hopital-clinique-claude-bernard-metz</t>
  </si>
  <si>
    <t>Centre Hospitalier de Pau</t>
  </si>
  <si>
    <t>4 boulevard Hauterive</t>
  </si>
  <si>
    <t>5 59924848</t>
  </si>
  <si>
    <t>direction@ch-pau.fr</t>
  </si>
  <si>
    <t>https://www.ch-pau.fr/</t>
  </si>
  <si>
    <t>Pôle Santé Oréliance</t>
  </si>
  <si>
    <t>555 Avenue Jacqueline Auriol</t>
  </si>
  <si>
    <t>ZAC des Portes du Loiret Sud</t>
  </si>
  <si>
    <t>Saran</t>
  </si>
  <si>
    <t>2 38796000</t>
  </si>
  <si>
    <t>oreliance.com</t>
  </si>
  <si>
    <t>Centre Hospitalier de Dax-Côte d'Argent - Site Vincent de Paul</t>
  </si>
  <si>
    <t>Boulevard Yves du Manoir</t>
  </si>
  <si>
    <t>Dax</t>
  </si>
  <si>
    <t>40107</t>
  </si>
  <si>
    <t>Landes</t>
  </si>
  <si>
    <t>5 58914848</t>
  </si>
  <si>
    <t>communication@ch-dax.fr</t>
  </si>
  <si>
    <t>https://www.ch-dax.fr/le-centre-hospitalier/nos-differents-sites/vincent-de-paul</t>
  </si>
  <si>
    <t>Polyclinique Bordeaux Rive Droite</t>
  </si>
  <si>
    <t>24 rue des Cavailles</t>
  </si>
  <si>
    <t>Lormont</t>
  </si>
  <si>
    <t>5 57808484</t>
  </si>
  <si>
    <t>https://polycliniquebordeauxrivedroite.fr/index.php/presentation/</t>
  </si>
  <si>
    <t>Almaviva Santé - Polyclinic Oxford Cannes</t>
  </si>
  <si>
    <t>33 boulevard d’Oxford</t>
  </si>
  <si>
    <t>Cannes</t>
  </si>
  <si>
    <t>06400</t>
  </si>
  <si>
    <t>4 93067950</t>
  </si>
  <si>
    <t>polyclinique-oxford.fr</t>
  </si>
  <si>
    <t>Hôpital Robert Schuman</t>
  </si>
  <si>
    <t>Parvis Robert Schuman</t>
  </si>
  <si>
    <t>Rue des Grands Champs</t>
  </si>
  <si>
    <t>Vantoux</t>
  </si>
  <si>
    <t>03 57842800</t>
  </si>
  <si>
    <t>https://www.uneos.fr/groupe-uneos/etablissements/hopital-robert-schuman/</t>
  </si>
  <si>
    <t>Ramsay Santé - Hôpital Privé Drôme Ardèche - Clinique Pasteur</t>
  </si>
  <si>
    <t>294 boulevard Charles de Gaulle</t>
  </si>
  <si>
    <t>Guilherand-Granges</t>
  </si>
  <si>
    <t>07500</t>
  </si>
  <si>
    <t>Ardèche</t>
  </si>
  <si>
    <t>4 75752424</t>
  </si>
  <si>
    <t>4 75441983</t>
  </si>
  <si>
    <t>hopital-prive-drome-ardeche-valence-guilherand-granges.ramsaygds.fr</t>
  </si>
  <si>
    <t>Hospital Pierre Rouquès Les Bluets</t>
  </si>
  <si>
    <t>4 rue Lasson</t>
  </si>
  <si>
    <t>Paris 12</t>
  </si>
  <si>
    <t>1 53364100</t>
  </si>
  <si>
    <t>info@bluets.org</t>
  </si>
  <si>
    <t>bluets.org</t>
  </si>
  <si>
    <t>Hôpital Simone Veil - Site de Montmorency</t>
  </si>
  <si>
    <t>1 rue Jean Moulin</t>
  </si>
  <si>
    <t>Montmorency</t>
  </si>
  <si>
    <t>1 34066000</t>
  </si>
  <si>
    <t>1 34066006</t>
  </si>
  <si>
    <t>www.hopital-simoneveil.fr</t>
  </si>
  <si>
    <t>Centre Hospitalier de Perpignan</t>
  </si>
  <si>
    <t>20 avenue du Languedoc</t>
  </si>
  <si>
    <t>4 68616633</t>
  </si>
  <si>
    <t>4 68616833</t>
  </si>
  <si>
    <t>secretariat.general@ch-perpignan.fr</t>
  </si>
  <si>
    <t>www.ch-perpignan.fr</t>
  </si>
  <si>
    <t>Hôpital Victor Provo</t>
  </si>
  <si>
    <t>35 rue de Barbieux</t>
  </si>
  <si>
    <t>Roubaix</t>
  </si>
  <si>
    <t>3 20993131</t>
  </si>
  <si>
    <t>3 20993001</t>
  </si>
  <si>
    <t>secr-communication@ch-roubaix.fr</t>
  </si>
  <si>
    <t>www.ch-roubaix.fr/le-centre-hospitalier-de-roubaix/nos-etablissements/lhopital-victor-provo</t>
  </si>
  <si>
    <t>Hôpital du Pays Salonais</t>
  </si>
  <si>
    <t>207 avenue Julien Fabre</t>
  </si>
  <si>
    <t>Salon-de-Provence</t>
  </si>
  <si>
    <t>4 90449144</t>
  </si>
  <si>
    <t>4 90566145</t>
  </si>
  <si>
    <t>www.ch-salon.fr</t>
  </si>
  <si>
    <t>Centre Hospitalier de Charleville Mézières</t>
  </si>
  <si>
    <t>45 avenue de Manchester</t>
  </si>
  <si>
    <t>Charleville-Mézières</t>
  </si>
  <si>
    <t>08000</t>
  </si>
  <si>
    <t>Ardennes</t>
  </si>
  <si>
    <t>3 24587070</t>
  </si>
  <si>
    <t>https://www.hopitaux-nord-ardenne.fr/le-centre-hospitalier/</t>
  </si>
  <si>
    <t>Centre Hospitalier Albi</t>
  </si>
  <si>
    <t>22 boulevard Général Sibille</t>
  </si>
  <si>
    <t>Albi</t>
  </si>
  <si>
    <t>5 63474747</t>
  </si>
  <si>
    <t>direction.hopital@ch-albi.fr</t>
  </si>
  <si>
    <t>www.ch-albi.fr</t>
  </si>
  <si>
    <t>Hôpital de Montélimar</t>
  </si>
  <si>
    <t>Quartier Beausseret</t>
  </si>
  <si>
    <t>Route de Sauzet</t>
  </si>
  <si>
    <t>Montélimar</t>
  </si>
  <si>
    <t>Drôme</t>
  </si>
  <si>
    <t>4 75534000</t>
  </si>
  <si>
    <t>4 75534003</t>
  </si>
  <si>
    <t>www.gh-portesdeprovence.fr</t>
  </si>
  <si>
    <t>Centre Hospitalier Universitaire de Nice - Hôpital l'Archet</t>
  </si>
  <si>
    <t>151 route Saint Antoine de Ginestière</t>
  </si>
  <si>
    <t>06202</t>
  </si>
  <si>
    <t>4 92037777</t>
  </si>
  <si>
    <t>chu-nice.fr/nos-hopitaux/hopital-larchet</t>
  </si>
  <si>
    <t>Groupe Santé Victor Pauchet - Centre de Rééducation des Trois Vallées</t>
  </si>
  <si>
    <t>37 rue Gambetta</t>
  </si>
  <si>
    <t>Corbie</t>
  </si>
  <si>
    <t>3 22331700</t>
  </si>
  <si>
    <t>3 22331711</t>
  </si>
  <si>
    <t>accueil-corbie@pauchet.com</t>
  </si>
  <si>
    <t>www.pauchet-3vallees.fr</t>
  </si>
  <si>
    <t>Clinique Mutualiste de Bretagne Occidentale</t>
  </si>
  <si>
    <t>15 Chemin de Penhoat</t>
  </si>
  <si>
    <t>2 57230505</t>
  </si>
  <si>
    <t>https://clinique-quimper.fr/</t>
  </si>
  <si>
    <t>Hôpitaux Civils de Colmar - Hospital Pasteur</t>
  </si>
  <si>
    <t>39 avenue de la Liberté</t>
  </si>
  <si>
    <t>Colmar</t>
  </si>
  <si>
    <t>Haut-Rhin</t>
  </si>
  <si>
    <t>3 89124000</t>
  </si>
  <si>
    <t>03 89124298</t>
  </si>
  <si>
    <t>dirg@ch-colmar.fr</t>
  </si>
  <si>
    <t>www.ch-colmar.fr</t>
  </si>
  <si>
    <t>Institut de Cancerologie de Lorraine</t>
  </si>
  <si>
    <t>6 avenue Bourgogne</t>
  </si>
  <si>
    <t>Vandœuvre-lès-Nancy</t>
  </si>
  <si>
    <t>3 83598400</t>
  </si>
  <si>
    <t>3 83446071</t>
  </si>
  <si>
    <t>www.icl-lorraine.fr</t>
  </si>
  <si>
    <t>Fondation Cognacq-Jay - Hôpital Franco-Britannique Site Kléber</t>
  </si>
  <si>
    <t>4 rue Kléber</t>
  </si>
  <si>
    <t>Levallois-Perret</t>
  </si>
  <si>
    <t>1 47595959</t>
  </si>
  <si>
    <t>contactez-nous@ihfb.org</t>
  </si>
  <si>
    <t>hopitalfrancobritannique.org</t>
  </si>
  <si>
    <t>Ramsay Générale de Santé - Hôpital Privé Claude Galien</t>
  </si>
  <si>
    <t>20 route de Boussy</t>
  </si>
  <si>
    <t>Quincy-sous-Sénart</t>
  </si>
  <si>
    <t>1 69399000</t>
  </si>
  <si>
    <t>1 69399095</t>
  </si>
  <si>
    <t>hopital-prive-claude-galien-quincy-sous-senart.ramsaygds.fr</t>
  </si>
  <si>
    <t>Hôpital Privé des Côtes d’Armor</t>
  </si>
  <si>
    <t>10 rue François Jacob</t>
  </si>
  <si>
    <t>Plérin</t>
  </si>
  <si>
    <t>Côtes-d'Armor</t>
  </si>
  <si>
    <t>2 57240200</t>
  </si>
  <si>
    <t>www.hopitalprive22.fr</t>
  </si>
  <si>
    <t>Groupe Hospitalier Saint Vincent - Clinique Sainte Barbe</t>
  </si>
  <si>
    <t>29 rue de Faubourg National</t>
  </si>
  <si>
    <t>3 88217000</t>
  </si>
  <si>
    <t>3 88458130</t>
  </si>
  <si>
    <t>sainte-barbe@ghsv.org</t>
  </si>
  <si>
    <t>www.ghsv.org/le-ghsv/nos-etablissements/clinique-sainte-barbe</t>
  </si>
  <si>
    <t>Centre Hospitalier Universitaire de Grenoble - Centre Hospitalier Voiron</t>
  </si>
  <si>
    <t>34 avenue Jacques Chirac</t>
  </si>
  <si>
    <t>Voiron</t>
  </si>
  <si>
    <t>4 76671515</t>
  </si>
  <si>
    <t>4 76671597</t>
  </si>
  <si>
    <t>direction@ch-voiron.fr</t>
  </si>
  <si>
    <t>www.ch-voiron.fr</t>
  </si>
  <si>
    <t>Centre Hospitalier de Sens</t>
  </si>
  <si>
    <t>1 avenue Pierre de Coubertin</t>
  </si>
  <si>
    <t>Sens</t>
  </si>
  <si>
    <t>3 86861515</t>
  </si>
  <si>
    <t>www.ch-sens.fr</t>
  </si>
  <si>
    <t>Centre Hospitalier Intercommunal des Alpes du Sud Gap-Sisteron - Site de Gap</t>
  </si>
  <si>
    <t>1 place Auguste Muret</t>
  </si>
  <si>
    <t>Gap</t>
  </si>
  <si>
    <t>05007</t>
  </si>
  <si>
    <t>Hautes-Alpes</t>
  </si>
  <si>
    <t>4 92406161</t>
  </si>
  <si>
    <t>4 92406103</t>
  </si>
  <si>
    <t>chicas-gap.fr</t>
  </si>
  <si>
    <t>Clinique Gaston Métivet</t>
  </si>
  <si>
    <t>48 rue d'Alsace Lorraine</t>
  </si>
  <si>
    <t>Saint-Maur-des-Fossés</t>
  </si>
  <si>
    <t>1 49767649</t>
  </si>
  <si>
    <t>1 48863240</t>
  </si>
  <si>
    <t>cliniquemetivet.com</t>
  </si>
  <si>
    <t>Ramsay Générale de Santé - Clinique Marcel Sembat</t>
  </si>
  <si>
    <t>105 avenue Victor Hugo</t>
  </si>
  <si>
    <t>Boulogne-Billancourt</t>
  </si>
  <si>
    <t>1 47119915</t>
  </si>
  <si>
    <t>1 47119935</t>
  </si>
  <si>
    <t>clinique-marcel-sembat-ccbb-boulogne-billancourt.ramsaygds.fr</t>
  </si>
  <si>
    <t>Hexagone Santé Paris - Clinique du Trocadéro</t>
  </si>
  <si>
    <t>62 rue de la Tour</t>
  </si>
  <si>
    <t>Paris 16</t>
  </si>
  <si>
    <t>1 40724110</t>
  </si>
  <si>
    <t>www.trocadero-cliniques-paris.fr</t>
  </si>
  <si>
    <t>Centre François Baclesse</t>
  </si>
  <si>
    <t>3 avenue Général Harris</t>
  </si>
  <si>
    <t>2 31455050</t>
  </si>
  <si>
    <t>cfbcaen@baclesse.unicancer.fr</t>
  </si>
  <si>
    <t>www.baclesse.fr</t>
  </si>
  <si>
    <t>Groupe Hospitalier Public Sud de l'Oise - Site de Senlis</t>
  </si>
  <si>
    <t>Avenue Paul Rougé</t>
  </si>
  <si>
    <t>Senlis</t>
  </si>
  <si>
    <t>Oise</t>
  </si>
  <si>
    <t>3 44217000</t>
  </si>
  <si>
    <t>https://www.ghpso.fr/Etablissements/3/3/2</t>
  </si>
  <si>
    <t>Centre Hospitalier de la Côte Basque - Site de Saint-Léon</t>
  </si>
  <si>
    <t>13 avenue de l'Intern Jacques Loëb</t>
  </si>
  <si>
    <t>5 59443535</t>
  </si>
  <si>
    <t>www.ch-cote-basque.fr/l-hopital/les-differents-sites/l-hopital-st-leon</t>
  </si>
  <si>
    <t>AÉSIO Santé - Clinique Beau Soleil</t>
  </si>
  <si>
    <t>119 avenue de Lodève</t>
  </si>
  <si>
    <t>4 67759999</t>
  </si>
  <si>
    <t>contact@languedoc-mutualite.fr</t>
  </si>
  <si>
    <t>https://www.aesio-sante.fr/cliniquebeausoleil/</t>
  </si>
  <si>
    <t>Maison de Santé Protestante de Bordeaux-Bagatelle</t>
  </si>
  <si>
    <t>203 Route de Toulouse</t>
  </si>
  <si>
    <t>Talence</t>
  </si>
  <si>
    <t>5 57123456</t>
  </si>
  <si>
    <t>www.mspb.com</t>
  </si>
  <si>
    <t>Hôpital Saint Vincent de Paul</t>
  </si>
  <si>
    <t>Boulevard de Belfort</t>
  </si>
  <si>
    <t>3 20874848</t>
  </si>
  <si>
    <t>www.saintvincentdepaul-lille.fr</t>
  </si>
  <si>
    <t>Elsan - Hôpital Privé Océane</t>
  </si>
  <si>
    <t>11 rue du Docteur Joseph Audic</t>
  </si>
  <si>
    <t>Le Ténénio</t>
  </si>
  <si>
    <t>Vannes</t>
  </si>
  <si>
    <t>2 97625530</t>
  </si>
  <si>
    <t>oceane-vannes@elsan.care</t>
  </si>
  <si>
    <t>www.elsan.care/fr/hopital-prive-oceane</t>
  </si>
  <si>
    <t>Elsan - Clinique Conti</t>
  </si>
  <si>
    <t>3 chemin des Trois Sources</t>
  </si>
  <si>
    <t>L'Isle-Adam</t>
  </si>
  <si>
    <t>1 34081515</t>
  </si>
  <si>
    <t>1 34081500</t>
  </si>
  <si>
    <t>contact.conti@elsan.care</t>
  </si>
  <si>
    <t>elsan.care/fr/clinique-conti</t>
  </si>
  <si>
    <t>Ramsay Générale de Santé - Clinique Les Martinets</t>
  </si>
  <si>
    <t>97 avenue Albert 1er</t>
  </si>
  <si>
    <t>Rueil-Malmaison</t>
  </si>
  <si>
    <t>1 47146440</t>
  </si>
  <si>
    <t>1 47082338</t>
  </si>
  <si>
    <t>direction.martinets@gsante.fr</t>
  </si>
  <si>
    <t>clinique-les-martinets-rueil-malmaison.ramsaygds.fr</t>
  </si>
  <si>
    <t>Hôpital Privé Toulon Hyères - Hôpital Sainte Marguerite</t>
  </si>
  <si>
    <t>Avenue Alexis Godillot</t>
  </si>
  <si>
    <t>Hyères</t>
  </si>
  <si>
    <t>4 94128585</t>
  </si>
  <si>
    <t>4 94125567</t>
  </si>
  <si>
    <t>hpth-sainte-marguerite.fr</t>
  </si>
  <si>
    <t>Vivalto Santé - Clinique Saint Germain</t>
  </si>
  <si>
    <t>12 rue Baronne Gérard</t>
  </si>
  <si>
    <t>Saint-Germain-en-Laye</t>
  </si>
  <si>
    <t>1 39102626</t>
  </si>
  <si>
    <t>1 61302004</t>
  </si>
  <si>
    <t>direction@cliniquesaintgermain.fr</t>
  </si>
  <si>
    <t>clinique-st-germain.fr</t>
  </si>
  <si>
    <t>Groupe Hospitalier Mutualiste les Portes du Sud</t>
  </si>
  <si>
    <t>Lieu dit le Couloud-Feyzin</t>
  </si>
  <si>
    <t>2 avenue du 11 Novembre 1918</t>
  </si>
  <si>
    <t>Vénissieux</t>
  </si>
  <si>
    <t>4 72898000</t>
  </si>
  <si>
    <t>4 72898001</t>
  </si>
  <si>
    <t>www.ghm-lesportesdusud.fr</t>
  </si>
  <si>
    <t>Clinique de l'Infirmerie Protestante à Lyon</t>
  </si>
  <si>
    <t>1-3 chemin du Penthod</t>
  </si>
  <si>
    <t>Caluire-et-Cuire</t>
  </si>
  <si>
    <t>4 72007200</t>
  </si>
  <si>
    <t>www.infirmerie-protestante.com</t>
  </si>
  <si>
    <t>Centre Hospitalier Eure Seine - Site Hospitalier d'Evreux</t>
  </si>
  <si>
    <t>Rue Léon Schwartzenberg</t>
  </si>
  <si>
    <t>Évreux</t>
  </si>
  <si>
    <t>Eure</t>
  </si>
  <si>
    <t>2 32338000</t>
  </si>
  <si>
    <t>www.ch-eureseine.fr/le-ch-eure-seine/etablissements/le-site-hospitalier-d-evreux</t>
  </si>
  <si>
    <t>Centre Hospitalier Intercommunal André Grégoire</t>
  </si>
  <si>
    <t>56 boulevard de la Boissière</t>
  </si>
  <si>
    <t>Montreuil</t>
  </si>
  <si>
    <t>Seine-Saint-Denis</t>
  </si>
  <si>
    <t>1 49203040</t>
  </si>
  <si>
    <t>1 49203123</t>
  </si>
  <si>
    <t>secretariat.direction@chi-andre-gregoire.fr</t>
  </si>
  <si>
    <t>www.chi-andre-gregoire.fr</t>
  </si>
  <si>
    <t>Centre Hospitalier François Quesnay</t>
  </si>
  <si>
    <t>2 boulevard Sully</t>
  </si>
  <si>
    <t>Mantes-la-Jolie</t>
  </si>
  <si>
    <t>1 34974000</t>
  </si>
  <si>
    <t>1 34974015</t>
  </si>
  <si>
    <t>direction@ch-mantes-la-jolie.fr</t>
  </si>
  <si>
    <t>www.ch-mantes.fr</t>
  </si>
  <si>
    <t>Grand Hôpital de l'Est Francillien - Site de Meaux</t>
  </si>
  <si>
    <t>6-8 rue Saint-Fiacre</t>
  </si>
  <si>
    <t>Meaux</t>
  </si>
  <si>
    <t>Seine-et-Marne</t>
  </si>
  <si>
    <t>1 64776477</t>
  </si>
  <si>
    <t>1 64343347</t>
  </si>
  <si>
    <t>ghef.fr/presentation/nos-sites-hospitaliers/site-de-meaux</t>
  </si>
  <si>
    <t>Centre Léon Bérard</t>
  </si>
  <si>
    <t>28 rue Laennec</t>
  </si>
  <si>
    <t>4 78782828</t>
  </si>
  <si>
    <t>www.centreleonberard.fr</t>
  </si>
  <si>
    <t>Hôpitaux Universitaires de Marseille - Hôpital de la Conception</t>
  </si>
  <si>
    <t>147 boulevard Baille</t>
  </si>
  <si>
    <t>4 91383000</t>
  </si>
  <si>
    <t>fr.ap-hm.fr/nos-hopitaux/hopital-de-la-conception</t>
  </si>
  <si>
    <t>Centre Jean Perrin</t>
  </si>
  <si>
    <t>4 73278080</t>
  </si>
  <si>
    <t>4 73263451</t>
  </si>
  <si>
    <t>info@cjp.fr</t>
  </si>
  <si>
    <t>www.cjp.fr</t>
  </si>
  <si>
    <t>Institut Régional du Cancer de Montpellier</t>
  </si>
  <si>
    <t>208 Avenue des Apothicaires</t>
  </si>
  <si>
    <t>Parc Euromédicine</t>
  </si>
  <si>
    <t>4 67613100</t>
  </si>
  <si>
    <t>www.icm.unicancer.fr</t>
  </si>
  <si>
    <t>Elsan - Polyclinique Inkermann</t>
  </si>
  <si>
    <t>84 route d'Aiffres</t>
  </si>
  <si>
    <t>Niort</t>
  </si>
  <si>
    <t>Deux-Sèvres</t>
  </si>
  <si>
    <t>8 26302828</t>
  </si>
  <si>
    <t>5 49342727</t>
  </si>
  <si>
    <t>https://www.elsan.care/fr/polyclinique-inkermann/accueil</t>
  </si>
  <si>
    <t>Ramsay Générale de Santé - Clinique Blomet</t>
  </si>
  <si>
    <t>136 bis rue Blomet</t>
  </si>
  <si>
    <t>Paris 15</t>
  </si>
  <si>
    <t>1 86864537</t>
  </si>
  <si>
    <t>1 40453760</t>
  </si>
  <si>
    <t>blomet@gsante.fr</t>
  </si>
  <si>
    <t>clinique-blomet-paris.ramsaygds.fr</t>
  </si>
  <si>
    <t>Clinique Saint Nabor</t>
  </si>
  <si>
    <t>75 rue des Généraux Altmayer</t>
  </si>
  <si>
    <t>Saint-Avold</t>
  </si>
  <si>
    <t>8 25135757</t>
  </si>
  <si>
    <t>www.clinique-st-nabor.fr</t>
  </si>
  <si>
    <t>Polyclinique du Cotentin</t>
  </si>
  <si>
    <t>Avenue Thivet</t>
  </si>
  <si>
    <t>Équeurdreville</t>
  </si>
  <si>
    <t>Manche</t>
  </si>
  <si>
    <t>2 33785050</t>
  </si>
  <si>
    <t>polyclinique-cotentin.fr</t>
  </si>
  <si>
    <t>Clinique Champeau Méditerranée</t>
  </si>
  <si>
    <t>32 avenue Enseigne Albertini</t>
  </si>
  <si>
    <t>Béziers</t>
  </si>
  <si>
    <t>4 67091920</t>
  </si>
  <si>
    <t>contact@clinique-champeau.fr</t>
  </si>
  <si>
    <t>www.clinique-champeau.fr</t>
  </si>
  <si>
    <t>Elsan - Centre Médico-Chirurgical Les Cèdres</t>
  </si>
  <si>
    <t>Impasse Les Cèdres</t>
  </si>
  <si>
    <t>Brive-la-Gaillarde</t>
  </si>
  <si>
    <t>Corrèze</t>
  </si>
  <si>
    <t>8 26300888</t>
  </si>
  <si>
    <t>www.elsan.care/fr/cmc-les-cedres</t>
  </si>
  <si>
    <t>Elsan - Polyclinique de l'Ormeau - Site Ormeau Centre</t>
  </si>
  <si>
    <t>12 chemin de l'Ormeau</t>
  </si>
  <si>
    <t>Tarbes</t>
  </si>
  <si>
    <t>Hautes-Pyrénées</t>
  </si>
  <si>
    <t>5 62564040</t>
  </si>
  <si>
    <t>contact-ormeau@elsan.care</t>
  </si>
  <si>
    <t>www.elsan.care/fr/polyclinique-ormeau</t>
  </si>
  <si>
    <t>Centre Hospitalier Martigues</t>
  </si>
  <si>
    <t>3 boulevard des Rayettes</t>
  </si>
  <si>
    <t>Martigues</t>
  </si>
  <si>
    <t>4 42432222</t>
  </si>
  <si>
    <t>4 42802460</t>
  </si>
  <si>
    <t>ch-martigues.fr</t>
  </si>
  <si>
    <t>Centre Hospitalier de Narbonne</t>
  </si>
  <si>
    <t>Boulevard Docteur Lacroix</t>
  </si>
  <si>
    <t>Narbonne</t>
  </si>
  <si>
    <t>Aude</t>
  </si>
  <si>
    <t>4 68426000</t>
  </si>
  <si>
    <t>https://www.ch-narbonne.fr/</t>
  </si>
  <si>
    <t>Centre Hospitalier d'Arras</t>
  </si>
  <si>
    <t>3 Boulevard Besnier</t>
  </si>
  <si>
    <t>Arras</t>
  </si>
  <si>
    <t>3 21211010</t>
  </si>
  <si>
    <t>www.ch-arras.fr</t>
  </si>
  <si>
    <t>Centre Georges-François Leclerc</t>
  </si>
  <si>
    <t>1 rue Professeur Marion</t>
  </si>
  <si>
    <t>Dijon</t>
  </si>
  <si>
    <t>Côte-d'Or</t>
  </si>
  <si>
    <t>3 80737500</t>
  </si>
  <si>
    <t>3 80671915</t>
  </si>
  <si>
    <t>contact@cgfl.fr</t>
  </si>
  <si>
    <t>https://www.cgfl.fr/</t>
  </si>
  <si>
    <t>UNICANCER - Institut Bergonié</t>
  </si>
  <si>
    <t>229 cours de l'Argonne</t>
  </si>
  <si>
    <t>5 56333333</t>
  </si>
  <si>
    <t>5 56333330</t>
  </si>
  <si>
    <t>bergonie@bordeaux.unicancer.fr</t>
  </si>
  <si>
    <t>https://www.bergonie.fr/</t>
  </si>
  <si>
    <t>Centre Hospitalier Avignon</t>
  </si>
  <si>
    <t>305 rue Raoul Follereau</t>
  </si>
  <si>
    <t>4 32753333</t>
  </si>
  <si>
    <t>4 90899016</t>
  </si>
  <si>
    <t>contact@ch-avignon.fr</t>
  </si>
  <si>
    <t>ch-avignon.fr</t>
  </si>
  <si>
    <t>Vivalto Santé - Hôpital Privé du Confluent</t>
  </si>
  <si>
    <t>2-4 rue Éric Tabarly</t>
  </si>
  <si>
    <t>2 28255000</t>
  </si>
  <si>
    <t>groupeconfluent.fr</t>
  </si>
  <si>
    <t>Almaviva Santé - Hôpital Privé d'Evry Clinique de l'Essonne</t>
  </si>
  <si>
    <t>1-5 rue de la Clairière</t>
  </si>
  <si>
    <t>Évry</t>
  </si>
  <si>
    <t>1 60878600</t>
  </si>
  <si>
    <t>1 64971163</t>
  </si>
  <si>
    <t>direction@hpevry.fr</t>
  </si>
  <si>
    <t>hopitalpriveevry.fr/fr/clinique-essonne</t>
  </si>
  <si>
    <t>Hôpital du Creusot - Site Foch</t>
  </si>
  <si>
    <t>175 rue du Maréchal Foch</t>
  </si>
  <si>
    <t>Le Creusot</t>
  </si>
  <si>
    <t>Saône-et-Loire</t>
  </si>
  <si>
    <t>3 85772000</t>
  </si>
  <si>
    <t>3 85772443</t>
  </si>
  <si>
    <t>hoteldieu.creusot@groupe-sos.org</t>
  </si>
  <si>
    <t>hopital-lecreusot.com</t>
  </si>
  <si>
    <t>Centre Hospitalier de la Région d'Annecy</t>
  </si>
  <si>
    <t>1 avenue de Trésum</t>
  </si>
  <si>
    <t>B.P. 2333</t>
  </si>
  <si>
    <t>Annecy</t>
  </si>
  <si>
    <t>Haute Savoie</t>
  </si>
  <si>
    <t>4 50883333</t>
  </si>
  <si>
    <t>4 50455930</t>
  </si>
  <si>
    <t>dg@ch-annecy.fr</t>
  </si>
  <si>
    <t>www.ch-annecy.fr/</t>
  </si>
  <si>
    <t>Hôpital Privé Arnault Tzanck Mougins</t>
  </si>
  <si>
    <t>122 avenue du Docteur Maurice Donat</t>
  </si>
  <si>
    <t>Mougins</t>
  </si>
  <si>
    <t>06254</t>
  </si>
  <si>
    <t>4 97166800</t>
  </si>
  <si>
    <t>communication.mougins@tzanck.org</t>
  </si>
  <si>
    <t>tzanck.org/mougins</t>
  </si>
  <si>
    <t>Hôpital Privé de l'Estuaire</t>
  </si>
  <si>
    <t>505 rue Irène Joliot Curie</t>
  </si>
  <si>
    <t>Le Havre</t>
  </si>
  <si>
    <t>2 52680202</t>
  </si>
  <si>
    <t>hopital-prive-de-l-estuaire-le-havre.ramsaygds.fr</t>
  </si>
  <si>
    <t>Centre Hospitalier de Bourg-en-Bresse Hôpital de Fleyriat</t>
  </si>
  <si>
    <t>900 route de Paris</t>
  </si>
  <si>
    <t>Bourg-en-Bresse</t>
  </si>
  <si>
    <t>01012</t>
  </si>
  <si>
    <t>Ain</t>
  </si>
  <si>
    <t>4 74454647</t>
  </si>
  <si>
    <t>www.ch-bourg-en-bresse.fr/etablissements-hospitaliers/ch-de-bourg-en-bresse/</t>
  </si>
  <si>
    <t>Centre Hospitalier de Saintonge</t>
  </si>
  <si>
    <t>11 boulevard Ambroise Paré</t>
  </si>
  <si>
    <t>Saintes</t>
  </si>
  <si>
    <t>5 46951515</t>
  </si>
  <si>
    <t>www.ch-saintonge.fr</t>
  </si>
  <si>
    <t>Polyclinique de la Clarence</t>
  </si>
  <si>
    <t>Rue du Docteur Charles Legay</t>
  </si>
  <si>
    <t>Divion</t>
  </si>
  <si>
    <t>3 21549000</t>
  </si>
  <si>
    <t>3 21549001</t>
  </si>
  <si>
    <t>polyclinique-divion.ahnac.com</t>
  </si>
  <si>
    <t>Centre Hospitalier Intercommunal Robert Ballanger</t>
  </si>
  <si>
    <t>Boulevard Robert Ballanger</t>
  </si>
  <si>
    <t>Aulnay-sous-Bois</t>
  </si>
  <si>
    <t>1 49367123</t>
  </si>
  <si>
    <t>direction@ch-aulnay.fr</t>
  </si>
  <si>
    <t>ch-aulnay.fr</t>
  </si>
  <si>
    <t>Centre Hospitalier du Belvédère</t>
  </si>
  <si>
    <t>72 rue Louis Pasteur</t>
  </si>
  <si>
    <t>Mont-Saint-Aignan</t>
  </si>
  <si>
    <t>2 35156464</t>
  </si>
  <si>
    <t>2 35156359</t>
  </si>
  <si>
    <t>www.ch-belvedere.fr</t>
  </si>
  <si>
    <t>Centre Hospitalier Intercommunal Elbeuf-Louviers-Val de Reuil - Site d'Elbeuf</t>
  </si>
  <si>
    <t>Rue du Docteur Villers</t>
  </si>
  <si>
    <t>Saint-Aubin-lès-Elbeuf</t>
  </si>
  <si>
    <t>2 32963535</t>
  </si>
  <si>
    <t>2 32963627</t>
  </si>
  <si>
    <t>chi-elbeuf-louviers.fr/acces</t>
  </si>
  <si>
    <t>Centre Hospitalier Chalon sur Saône William Morey</t>
  </si>
  <si>
    <t>4 rue Capitaine Drillien</t>
  </si>
  <si>
    <t>Chalon-sur-Saône</t>
  </si>
  <si>
    <t>3 85446688</t>
  </si>
  <si>
    <t>direction@ch-chalon71.fr</t>
  </si>
  <si>
    <t>ch-chalon71.fr</t>
  </si>
  <si>
    <t>Hôpital d'Instruction des Armées Bégin</t>
  </si>
  <si>
    <t>69 avenue de Paris</t>
  </si>
  <si>
    <t>Saint-Mandé</t>
  </si>
  <si>
    <t>1 43985000</t>
  </si>
  <si>
    <t>hiabegin.sante.defense.gouv.fr</t>
  </si>
  <si>
    <t>Centre Hospitalier Sainte-Catherine Saverne</t>
  </si>
  <si>
    <t>19 côte de Saverne</t>
  </si>
  <si>
    <t>Saverne</t>
  </si>
  <si>
    <t>3 88716767</t>
  </si>
  <si>
    <t>3 88716639</t>
  </si>
  <si>
    <t>direction@ch-saverne.fr</t>
  </si>
  <si>
    <t>www.ch-saverne.fr</t>
  </si>
  <si>
    <t>Groupe Hospitalier Seclin Carvin - Centre Hospitalier Seclin</t>
  </si>
  <si>
    <t>Rue d'Apolda</t>
  </si>
  <si>
    <t>Seclin</t>
  </si>
  <si>
    <t>3 20627000</t>
  </si>
  <si>
    <t>3 20906521</t>
  </si>
  <si>
    <t>direction.generale@ghsc.fr</t>
  </si>
  <si>
    <t>https://www.ghsc.fr/</t>
  </si>
  <si>
    <t>Centre Hospitalier Intercommunal des Vallées de l'Ariège - Hôpital à Saint-Jean-de-Verges</t>
  </si>
  <si>
    <t>Chemin de Barrau</t>
  </si>
  <si>
    <t>Saint-Jean-de-Verges</t>
  </si>
  <si>
    <t>09000</t>
  </si>
  <si>
    <t>Ariège</t>
  </si>
  <si>
    <t>5 61300330</t>
  </si>
  <si>
    <t>www.chiva-chpo.fr</t>
  </si>
  <si>
    <t>Groupe Hospitalier Public Sud de l'Oise - Site de Creil</t>
  </si>
  <si>
    <t>Boulevard Laennec</t>
  </si>
  <si>
    <t>Creil</t>
  </si>
  <si>
    <t>3 44616000</t>
  </si>
  <si>
    <t>https://www.ghpso.fr/Etablissements/3/3/1</t>
  </si>
  <si>
    <t>Centre Hospitalier Régional Universitaire de Nancy - Hôpital Central</t>
  </si>
  <si>
    <t>29 avenue du Maréchal de Lattre de Tassigny</t>
  </si>
  <si>
    <t>3 83858585</t>
  </si>
  <si>
    <t>www.chu-nancy.fr</t>
  </si>
  <si>
    <t>Centre Hospitalier de Saint-Dizier - Centre Hospitalier Geneviève de Gaulle Anthonioz</t>
  </si>
  <si>
    <t>1 rue Albert Schweitzer</t>
  </si>
  <si>
    <t>Saint-Dizier</t>
  </si>
  <si>
    <t>Haute-Marne</t>
  </si>
  <si>
    <t>3 25568484</t>
  </si>
  <si>
    <t>https://ght-coeurgrandest.fr/les-etablissements/ch-de-saint-dizier/</t>
  </si>
  <si>
    <t>Centre Hospitalier Mémorial France États-unis de Saint-Lô</t>
  </si>
  <si>
    <t>715 rue Henri Dunant</t>
  </si>
  <si>
    <t>Saint-Lô</t>
  </si>
  <si>
    <t>2 33063333</t>
  </si>
  <si>
    <t>2 33063261</t>
  </si>
  <si>
    <t>www.ch-stlo.fr</t>
  </si>
  <si>
    <t>Elsan - Clinique de L'Estrée</t>
  </si>
  <si>
    <t>35 rue d'Amiens</t>
  </si>
  <si>
    <t>Stains</t>
  </si>
  <si>
    <t>1 49717171</t>
  </si>
  <si>
    <t>1 49719009</t>
  </si>
  <si>
    <t>elsan.care/fr/clinique-estree</t>
  </si>
  <si>
    <t>Pôle Santé La Ligne Bleue</t>
  </si>
  <si>
    <t>9 avenue du Rose Poirier</t>
  </si>
  <si>
    <t>Épinal</t>
  </si>
  <si>
    <t>Vosges</t>
  </si>
  <si>
    <t>3 29686060</t>
  </si>
  <si>
    <t>polesante-lalignebleue.fr</t>
  </si>
  <si>
    <t>Ramsay Santé - Clinique d'Argonay</t>
  </si>
  <si>
    <t>685 route de Menthonnex</t>
  </si>
  <si>
    <t>Pringy</t>
  </si>
  <si>
    <t>Haute-Savoie</t>
  </si>
  <si>
    <t>4 28637400</t>
  </si>
  <si>
    <t>4 50097414</t>
  </si>
  <si>
    <t>clinique-d-argonay.ramsaygds.fr</t>
  </si>
  <si>
    <t>Hôpital Saint-Avold</t>
  </si>
  <si>
    <t>Rue Ambroise Paré</t>
  </si>
  <si>
    <t>3 87911444</t>
  </si>
  <si>
    <t>3 87911349</t>
  </si>
  <si>
    <t>hopital-saintavold@groupe-sos.org</t>
  </si>
  <si>
    <t>www.hopitalsaintavold.fr</t>
  </si>
  <si>
    <t>Polyclinique Sainte Thérèse</t>
  </si>
  <si>
    <t>6 quai du Mas Coulet</t>
  </si>
  <si>
    <t>Sète</t>
  </si>
  <si>
    <t>4 67463600</t>
  </si>
  <si>
    <t>4 67463672</t>
  </si>
  <si>
    <t>contact@pstsete.com</t>
  </si>
  <si>
    <t>pstsete.com</t>
  </si>
  <si>
    <t>Clinique d'Arcachon</t>
  </si>
  <si>
    <t>Avenue Jean Hameau</t>
  </si>
  <si>
    <t>La Teste-de-Buch</t>
  </si>
  <si>
    <t>5 57722600</t>
  </si>
  <si>
    <t>5 57722621</t>
  </si>
  <si>
    <t>carc.gbna-polycliniques.com</t>
  </si>
  <si>
    <t>Ramsay Santé - Clinique de l'Union</t>
  </si>
  <si>
    <t>Boulevard de Ratalens</t>
  </si>
  <si>
    <t>Saint-Jean</t>
  </si>
  <si>
    <t>5 61378181</t>
  </si>
  <si>
    <t>clinique-union-toulouse.ramsaygds.fr</t>
  </si>
  <si>
    <t>Clinique l’Etoile</t>
  </si>
  <si>
    <t>2530 route de Puyricard</t>
  </si>
  <si>
    <t>13540</t>
  </si>
  <si>
    <t>4 42170717</t>
  </si>
  <si>
    <t>4 42170614</t>
  </si>
  <si>
    <t>attachee.direction@maternite-etoile.com</t>
  </si>
  <si>
    <t>maternite-etoile.com</t>
  </si>
  <si>
    <t>Institut de Cancérologie de l'Ouest - Angers</t>
  </si>
  <si>
    <t>15 rue André Boquel</t>
  </si>
  <si>
    <t>2 41352700</t>
  </si>
  <si>
    <t>communication@ico.unicancer.fr</t>
  </si>
  <si>
    <t>institut-cancerologie-ouest.com</t>
  </si>
  <si>
    <t>Centre Hospitalier de Tourcoing</t>
  </si>
  <si>
    <t>155 rue du Président Coty</t>
  </si>
  <si>
    <t>Tourcoing</t>
  </si>
  <si>
    <t>3 20694949</t>
  </si>
  <si>
    <t>www.ch-tourcoing.fr</t>
  </si>
  <si>
    <t>Centre Hospitalier de Brive</t>
  </si>
  <si>
    <t>Boulevard du Docteur Verlhac</t>
  </si>
  <si>
    <t>5 55926000</t>
  </si>
  <si>
    <t>direction-generale@ch-brive.fr</t>
  </si>
  <si>
    <t>www.ch-brive.fr</t>
  </si>
  <si>
    <t>Centre Hospitalier de Rodez - Hôpital Jacques Puel</t>
  </si>
  <si>
    <t>Avenue de l'Hôpital</t>
  </si>
  <si>
    <t>Rodez</t>
  </si>
  <si>
    <t>Aveyron</t>
  </si>
  <si>
    <t>5 65551212</t>
  </si>
  <si>
    <t>5 65552719</t>
  </si>
  <si>
    <t>www.ch-rodez.fr/l-hopital/l-hopital-525.html</t>
  </si>
  <si>
    <t>Centre Hospitalier Région de Saint-Omer</t>
  </si>
  <si>
    <t>Route de Blendecques</t>
  </si>
  <si>
    <t>Saint-Omer</t>
  </si>
  <si>
    <t>3 21887000</t>
  </si>
  <si>
    <t>direction@ch-stomer.fr</t>
  </si>
  <si>
    <t>www.ch-saintomer.fr</t>
  </si>
  <si>
    <t>Centre Hospitalier de Vichy</t>
  </si>
  <si>
    <t>Boulevard Denière</t>
  </si>
  <si>
    <t>Vichy</t>
  </si>
  <si>
    <t>03207</t>
  </si>
  <si>
    <t>Allier</t>
  </si>
  <si>
    <t>4 70973333</t>
  </si>
  <si>
    <t>4 70973303</t>
  </si>
  <si>
    <t>communication@ch-vichy.fr</t>
  </si>
  <si>
    <t>www.ch-vichy.fr</t>
  </si>
  <si>
    <t>Nouvelle Clinique Bordeaux Tondu</t>
  </si>
  <si>
    <t>46 avenue Jean Alfonséa</t>
  </si>
  <si>
    <t>Floirac</t>
  </si>
  <si>
    <t>33270</t>
  </si>
  <si>
    <t>5 56002626</t>
  </si>
  <si>
    <t>www.bordeauxtondu.fr</t>
  </si>
  <si>
    <t>Hôpital Américain de Paris</t>
  </si>
  <si>
    <t>63 boulevard Victor Hugo</t>
  </si>
  <si>
    <t>1 46412525</t>
  </si>
  <si>
    <t>american-hospital.org</t>
  </si>
  <si>
    <t>Centre Hospitalier Saint Joseph Saint Luc</t>
  </si>
  <si>
    <t>20 quai Claude Bernard</t>
  </si>
  <si>
    <t>4 78618181</t>
  </si>
  <si>
    <t>www.ch-stjoseph-stluc-lyon.fr</t>
  </si>
  <si>
    <t>Centre Hospitalier Intercommunal de Poissy Saint-Germain-en-Laye - Site de Saint-Germain-en-Laye</t>
  </si>
  <si>
    <t>20 rue Armagis</t>
  </si>
  <si>
    <t>1 39274050</t>
  </si>
  <si>
    <t>1 39214003</t>
  </si>
  <si>
    <t>www.ghtyvelinesnord.fr/les-etablissements-de-sante/chi-poissy-saint-germain-en-laye</t>
  </si>
  <si>
    <t>Centre Hospitalier de la Ciotat</t>
  </si>
  <si>
    <t>70 boulevard Lamartine</t>
  </si>
  <si>
    <t>La Ciotat</t>
  </si>
  <si>
    <t>13708</t>
  </si>
  <si>
    <t>4 42087600</t>
  </si>
  <si>
    <t>contact@ch-laciotat.fr</t>
  </si>
  <si>
    <t>www.ch-laciotat.fr</t>
  </si>
  <si>
    <t>Centre Hospitalier Carcassonne</t>
  </si>
  <si>
    <t>1060 chemin de la Madeleine</t>
  </si>
  <si>
    <t>Carcassonne</t>
  </si>
  <si>
    <t>4 68242424</t>
  </si>
  <si>
    <t>communication@ch-carcassonne.fr</t>
  </si>
  <si>
    <t>www.ch-carcassonne.fr</t>
  </si>
  <si>
    <t>Centre Hospitalier de Carpentras</t>
  </si>
  <si>
    <t>24 rond-point de l'Amitié</t>
  </si>
  <si>
    <t>Carpentras</t>
  </si>
  <si>
    <t>4 32858888</t>
  </si>
  <si>
    <t>4 32858889</t>
  </si>
  <si>
    <t>ch-carpentras.fr</t>
  </si>
  <si>
    <t>Centre Hospitalier Sud Gironde - Site de Langon</t>
  </si>
  <si>
    <t>1 Rue Paul Langevin</t>
  </si>
  <si>
    <t>Langon</t>
  </si>
  <si>
    <t>5 56765757</t>
  </si>
  <si>
    <t>5 56634028</t>
  </si>
  <si>
    <t>https://www.ch-sudgironde.fr/plan-hopital-langon/</t>
  </si>
  <si>
    <t>Ramsay Générale de Santé - Clinique du Mousseau</t>
  </si>
  <si>
    <t>2-4 avenue de Mosseau</t>
  </si>
  <si>
    <t>1 60901010</t>
  </si>
  <si>
    <t>contact@docteuraimard.com</t>
  </si>
  <si>
    <t>clinique-du-mousseau-evry.ramsaygds.fr</t>
  </si>
  <si>
    <t>Ramsay Générale de Santé - Hôpital Privé de Marne Chantereine</t>
  </si>
  <si>
    <t>Rue Marie Curie</t>
  </si>
  <si>
    <t>Brou-sur-Chantereine</t>
  </si>
  <si>
    <t>1 64727400</t>
  </si>
  <si>
    <t>hopital-prive-marne-chantereine.ramsaygds.fr</t>
  </si>
  <si>
    <t>Ramsay Santé - Hôpital Privé Sainte Marie</t>
  </si>
  <si>
    <t>4 allée Saint Jean des Vignes</t>
  </si>
  <si>
    <t>3 74827171</t>
  </si>
  <si>
    <t>3 85476147</t>
  </si>
  <si>
    <t>hopital-prive-sainte-marie-chalon-sur-saone.ramsaygds.fr</t>
  </si>
  <si>
    <t>Pôle Santé Saint Jean - Polyclinique Saint-Jean</t>
  </si>
  <si>
    <t>92-94 avenue du Docteur Donat</t>
  </si>
  <si>
    <t>Cagnes-sur-Mer</t>
  </si>
  <si>
    <t>06800</t>
  </si>
  <si>
    <t>4 92135313</t>
  </si>
  <si>
    <t>contactweb@polesantesaintjean.fr</t>
  </si>
  <si>
    <t>polesantesaintjean.fr/la-polyclinique</t>
  </si>
  <si>
    <t>Polyclinique Saint-Côme</t>
  </si>
  <si>
    <t>7 rue Jean Jacques Bernard</t>
  </si>
  <si>
    <t>Compiègne</t>
  </si>
  <si>
    <t>3 44924343</t>
  </si>
  <si>
    <t>3 44924425</t>
  </si>
  <si>
    <t>polyclinique.saint.come@stcome.com</t>
  </si>
  <si>
    <t>www.stcome.com</t>
  </si>
  <si>
    <t>Hôpital Joseph Ducuing</t>
  </si>
  <si>
    <t>15 rue de Varsovie</t>
  </si>
  <si>
    <t>5 61773400</t>
  </si>
  <si>
    <t>5 61776303</t>
  </si>
  <si>
    <t>www.hjd.asso.fr</t>
  </si>
  <si>
    <t>Centre Hospitalier Fougères</t>
  </si>
  <si>
    <t>133 rue de la Forêt</t>
  </si>
  <si>
    <t>Fougères</t>
  </si>
  <si>
    <t>2 99177000</t>
  </si>
  <si>
    <t>2 99947071</t>
  </si>
  <si>
    <t>contact@ch-fougeres.fr</t>
  </si>
  <si>
    <t>www.ch-fougeres.fr</t>
  </si>
  <si>
    <t>Centre Hospitalier de Pontarlier</t>
  </si>
  <si>
    <t>2 faubourg Saint-Etienne</t>
  </si>
  <si>
    <t>Pontarlier</t>
  </si>
  <si>
    <t>3 81385454</t>
  </si>
  <si>
    <t>3 81385480</t>
  </si>
  <si>
    <t>contact@chi-hc.fr</t>
  </si>
  <si>
    <t>https://pontarlier-hopital.chi-hautecomte.fr</t>
  </si>
  <si>
    <t>Centre Hospitalier de Grasse</t>
  </si>
  <si>
    <t>Chemin de Clavary</t>
  </si>
  <si>
    <t>Grasse</t>
  </si>
  <si>
    <t>06130</t>
  </si>
  <si>
    <t>4 93095555</t>
  </si>
  <si>
    <t>ch-grasse.fr</t>
  </si>
  <si>
    <t>Centre Hospitalier de Lens</t>
  </si>
  <si>
    <t>99 route de la Bassée</t>
  </si>
  <si>
    <t>Lens</t>
  </si>
  <si>
    <t>3 21691234</t>
  </si>
  <si>
    <t>3 21691200</t>
  </si>
  <si>
    <t>communication@ch-lens.fr</t>
  </si>
  <si>
    <t>https://www.ght-artois.fr/nous-connaitre/article/centre-hospitalier-de-lens#.Yrm9dHbMLIU</t>
  </si>
  <si>
    <t>Hôpital Morvan</t>
  </si>
  <si>
    <t>2 avenue Maréchal Foch</t>
  </si>
  <si>
    <t>Brest</t>
  </si>
  <si>
    <t>2 98223333</t>
  </si>
  <si>
    <t>2 98223498</t>
  </si>
  <si>
    <t>www.chu-brest.fr/fr/decouvrir-chru/nos-hopitaux-residences/hopital-morvan</t>
  </si>
  <si>
    <t>Centre Hospitalier Verdun Saint Mihiel</t>
  </si>
  <si>
    <t>2 rue d'Anthouard</t>
  </si>
  <si>
    <t>Verdun</t>
  </si>
  <si>
    <t>Meuse</t>
  </si>
  <si>
    <t>3 29838485</t>
  </si>
  <si>
    <t>https://ght-coeurgrandest.fr/les-etablissements/ch-de-verdun-saint-mihiel/</t>
  </si>
  <si>
    <t>Centre Hospitalier Docteur Jean Eric Techer Calais</t>
  </si>
  <si>
    <t>1601 boulevard des Justes</t>
  </si>
  <si>
    <t>Calais</t>
  </si>
  <si>
    <t>3 21463333</t>
  </si>
  <si>
    <t>3 21463335</t>
  </si>
  <si>
    <t>communication@ch-calais.fr</t>
  </si>
  <si>
    <t>www.ch-calais.fr</t>
  </si>
  <si>
    <t>Almaviva Santé - Clinique de l'Yvette</t>
  </si>
  <si>
    <t>67-71 route de Corbeil</t>
  </si>
  <si>
    <t>Longjumeau</t>
  </si>
  <si>
    <t>1 86869191</t>
  </si>
  <si>
    <t>1 69103133</t>
  </si>
  <si>
    <t>info@clinique-yvette.com</t>
  </si>
  <si>
    <t>clinique-yvette.com</t>
  </si>
  <si>
    <t>Polyclinique de Blois</t>
  </si>
  <si>
    <t>1 rue Robert Debré</t>
  </si>
  <si>
    <t>La Chaussée-Saint-Victor</t>
  </si>
  <si>
    <t>Loir-et-Cher</t>
  </si>
  <si>
    <t>2 54909192</t>
  </si>
  <si>
    <t>2 54909191</t>
  </si>
  <si>
    <t>https://clinique-blois.com/</t>
  </si>
  <si>
    <t>OC Santé - Clinique du Mont-Louis</t>
  </si>
  <si>
    <t>8-10 rue de la Folie Régnault</t>
  </si>
  <si>
    <t>Paris 11</t>
  </si>
  <si>
    <t>1 43565656</t>
  </si>
  <si>
    <t>contact.direction@clinique-mont-louis.fr</t>
  </si>
  <si>
    <t>clinique-mont-louis.fr</t>
  </si>
  <si>
    <t>Almaviva Santé - Clinique de Vitrolles</t>
  </si>
  <si>
    <t>La Tuilière 2</t>
  </si>
  <si>
    <t>Rue Bel Air</t>
  </si>
  <si>
    <t>Vitrolles</t>
  </si>
  <si>
    <t>4 42462626</t>
  </si>
  <si>
    <t>4 42469286</t>
  </si>
  <si>
    <t>clinique-vitrolles.fr</t>
  </si>
  <si>
    <t>Clinique Saint-Jean l’Ermitage</t>
  </si>
  <si>
    <t>272 avenue Marc Jacquet</t>
  </si>
  <si>
    <t>Melun</t>
  </si>
  <si>
    <t>1 64715400</t>
  </si>
  <si>
    <t>clinique.saintjeanlermitage@doctocare.com</t>
  </si>
  <si>
    <t>www.clinique-saint-jean-ermitage.fr</t>
  </si>
  <si>
    <t>Groupe Hospitalier Carnelle Portes de l'Oise Hôpital Général</t>
  </si>
  <si>
    <t>25 rue Edmond Turcq</t>
  </si>
  <si>
    <t>Beaumont-sur-Oise</t>
  </si>
  <si>
    <t>1 39371520</t>
  </si>
  <si>
    <t>direction@chi-desportesdeloise.fr</t>
  </si>
  <si>
    <t>ght-novo.fr/ghcpo/</t>
  </si>
  <si>
    <t>Centre Hospitalier d'Argenteuil</t>
  </si>
  <si>
    <t>69 rue du Lieutenant Colonel Prudhon</t>
  </si>
  <si>
    <t>Argenteuil</t>
  </si>
  <si>
    <t>1 34232425</t>
  </si>
  <si>
    <t>ch-argenteuil.fr</t>
  </si>
  <si>
    <t>Centre Hospitalier Intercommunal de Meulan-Les Mureaux - Site Henri IV</t>
  </si>
  <si>
    <t>1 rue du Fort</t>
  </si>
  <si>
    <t>Meulan-en-Yvelines</t>
  </si>
  <si>
    <t>1 30918500</t>
  </si>
  <si>
    <t>1 30990560</t>
  </si>
  <si>
    <t>www.ghtyvelinesnord.fr/les-etablissements-de-sante/chi-meulan-les-mureaux/</t>
  </si>
  <si>
    <t>Grand Hôpital de l'Est Francillien - Site de Coulommiers</t>
  </si>
  <si>
    <t>4 rue Gabriel Péri</t>
  </si>
  <si>
    <t>Coulommiers</t>
  </si>
  <si>
    <t>ghef.fr/presentation/nos-sites-hospitaliers/site-de-coulommiers</t>
  </si>
  <si>
    <t>Centre Hospitalier Albertville Moûtiers - Site Moûtiers</t>
  </si>
  <si>
    <t>43 rue de l'Ecole des Mines</t>
  </si>
  <si>
    <t>Moûtiers</t>
  </si>
  <si>
    <t>4 79096060</t>
  </si>
  <si>
    <t>4 79096009</t>
  </si>
  <si>
    <t>dg@cham-savoie.fr</t>
  </si>
  <si>
    <t>www.cham-savoie.fr</t>
  </si>
  <si>
    <t>Centre Hospitalier de Douai</t>
  </si>
  <si>
    <t>Route de Cambrai</t>
  </si>
  <si>
    <t>Douai</t>
  </si>
  <si>
    <t>3 27947000</t>
  </si>
  <si>
    <t>www.ch-douai.fr</t>
  </si>
  <si>
    <t>Centre Hospitalier Cahors</t>
  </si>
  <si>
    <t>52 Place Antonin Bergon</t>
  </si>
  <si>
    <t>Cahors</t>
  </si>
  <si>
    <t>Lot</t>
  </si>
  <si>
    <t>5 65205050</t>
  </si>
  <si>
    <t>www.ch-cahors.fr</t>
  </si>
  <si>
    <t>Centre Hospitalier de Guéret</t>
  </si>
  <si>
    <t>39 avenue de la Sénatorerie</t>
  </si>
  <si>
    <t>Guéret</t>
  </si>
  <si>
    <t>Creuse</t>
  </si>
  <si>
    <t>5 55517000</t>
  </si>
  <si>
    <t>5 55517057</t>
  </si>
  <si>
    <t>direction.generale@ch-gueret.fr</t>
  </si>
  <si>
    <t>www.ch-gueret.fr</t>
  </si>
  <si>
    <t>Centre Hospitalier de Tréguier</t>
  </si>
  <si>
    <t>Tour Saint-Michel</t>
  </si>
  <si>
    <t>Tréguier</t>
  </si>
  <si>
    <t>2 96923072</t>
  </si>
  <si>
    <t>2 96924229</t>
  </si>
  <si>
    <t>direction@ch-treguier.fr</t>
  </si>
  <si>
    <t>www.ch-treguier.fr</t>
  </si>
  <si>
    <t>Centre Hospitalier d'Ardéche Méridionale - Site Bernard Hugo</t>
  </si>
  <si>
    <t>14-16 avenue de Bellande</t>
  </si>
  <si>
    <t>Aubenas</t>
  </si>
  <si>
    <t>07205</t>
  </si>
  <si>
    <t>4 75356060</t>
  </si>
  <si>
    <t>www.ch-ardeche-meridionale.fr</t>
  </si>
  <si>
    <t>Centre Hospitalier de Toul Saint Charles</t>
  </si>
  <si>
    <t>1 Cours Raymond Poincaré</t>
  </si>
  <si>
    <t>Toul</t>
  </si>
  <si>
    <t>3 83622020</t>
  </si>
  <si>
    <t>direction@ch-toul.fr</t>
  </si>
  <si>
    <t>www.ch-toul.fr</t>
  </si>
  <si>
    <t>Groupe Saint Gatien - Clinique de Tournan-en-Brie</t>
  </si>
  <si>
    <t>2 rue Jules Lefèbvre</t>
  </si>
  <si>
    <t>Tournan-en-Brie</t>
  </si>
  <si>
    <t>8 25164242</t>
  </si>
  <si>
    <t>1 64424200</t>
  </si>
  <si>
    <t>clinique-tournan.fr</t>
  </si>
  <si>
    <t>Elsan - Clinique de l'Archette</t>
  </si>
  <si>
    <t>83 rue Jacques Monod</t>
  </si>
  <si>
    <t>Olivet</t>
  </si>
  <si>
    <t>2 38516171</t>
  </si>
  <si>
    <t>2 38690855</t>
  </si>
  <si>
    <t>contact.arc@elsan.care</t>
  </si>
  <si>
    <t>www.elsan.care/fr/clinique-archette</t>
  </si>
  <si>
    <t>Clinique du Docteur Jean Causse</t>
  </si>
  <si>
    <t>Traverse de Béziers</t>
  </si>
  <si>
    <t>Colombiers</t>
  </si>
  <si>
    <t>4 67356321</t>
  </si>
  <si>
    <t>4 67356200</t>
  </si>
  <si>
    <t>contact@clinique-causse.com</t>
  </si>
  <si>
    <t>www.clinique-causse.com</t>
  </si>
  <si>
    <t>Elsan - Polyclinique Montréal</t>
  </si>
  <si>
    <t>Route de Bram</t>
  </si>
  <si>
    <t>4 11200243</t>
  </si>
  <si>
    <t>4 68725780</t>
  </si>
  <si>
    <t>mre.contact@elsan.care</t>
  </si>
  <si>
    <t>www.elsan.care/fr/polyclinique-montreal</t>
  </si>
  <si>
    <t>Elsan - Polyclinique la Pergola</t>
  </si>
  <si>
    <t>75 allée des Ailes</t>
  </si>
  <si>
    <t>03200</t>
  </si>
  <si>
    <t>4 70301307</t>
  </si>
  <si>
    <t>4 70303039</t>
  </si>
  <si>
    <t>clinique.lapergola@elsan.care</t>
  </si>
  <si>
    <t>elsan.care/fr/polyclinique-la-pergola</t>
  </si>
  <si>
    <t>Ramsay Santé - Clinique Convert</t>
  </si>
  <si>
    <t>62 avenue de Jasseron</t>
  </si>
  <si>
    <t>01004</t>
  </si>
  <si>
    <t>4 28631234</t>
  </si>
  <si>
    <t>clinique-convert-bourg-en-bresse.ramsaygds.fr</t>
  </si>
  <si>
    <t>Institut Sainte Catherine</t>
  </si>
  <si>
    <t>250 chemin de Baigne-pieds</t>
  </si>
  <si>
    <t>4 90276161</t>
  </si>
  <si>
    <t>4 90276180</t>
  </si>
  <si>
    <t>institut-sainte-catherine.org</t>
  </si>
  <si>
    <t>Groupe Hospitalier Région Mulhouse Sud Alsace - Hôpital Hasenrain</t>
  </si>
  <si>
    <t>87 avenue d'Altkirch</t>
  </si>
  <si>
    <t>Mulhouse</t>
  </si>
  <si>
    <t>3 89646464</t>
  </si>
  <si>
    <t>www.ghrmsa.fr/presentation/nos-sites/centre-hospitalier-du-hasenrain-de-mulhouse-627.html</t>
  </si>
  <si>
    <t>Centre Hospitalier de l'Agglomération Montargoise</t>
  </si>
  <si>
    <t>658 rue des Bourgoins</t>
  </si>
  <si>
    <t>Amilly-Montargis</t>
  </si>
  <si>
    <t>2 38959111</t>
  </si>
  <si>
    <t>2 38959022</t>
  </si>
  <si>
    <t>www.ch-montargis.fr</t>
  </si>
  <si>
    <t>Centre Hospitalier Périgueux</t>
  </si>
  <si>
    <t>80 avenue Georges Pompidou</t>
  </si>
  <si>
    <t>Périgueux</t>
  </si>
  <si>
    <t>Dordogne</t>
  </si>
  <si>
    <t>5 53452525</t>
  </si>
  <si>
    <t>www.ch-perigueux.fr/patients-et-visiteurs-3.html</t>
  </si>
  <si>
    <t>Centre Hospitalier Bretagne Atlantique</t>
  </si>
  <si>
    <t>20 boulevard du Général Maurice Guillaudot</t>
  </si>
  <si>
    <t>2 97014141</t>
  </si>
  <si>
    <t>communication@ch-bretagne-atlantique.fr</t>
  </si>
  <si>
    <t>www.ch-bretagne-atlantique.fr/centre-hospitalier-bretagne-atlantique-3.html</t>
  </si>
  <si>
    <t>Centre Hospitalier Denain</t>
  </si>
  <si>
    <t>25 bis Rue Jean Jaurès</t>
  </si>
  <si>
    <t>Denain</t>
  </si>
  <si>
    <t>3 27243000</t>
  </si>
  <si>
    <t>3 27243014</t>
  </si>
  <si>
    <t>www.ch-denain.fr</t>
  </si>
  <si>
    <t>Centre Hospitalier de Boulogne sur Mer</t>
  </si>
  <si>
    <t>Allée Jacques Monod</t>
  </si>
  <si>
    <t>Boulogne-sur-Mer</t>
  </si>
  <si>
    <t>3 21993333</t>
  </si>
  <si>
    <t>www.ch-boulogne.fr</t>
  </si>
  <si>
    <t>Hôpital privé Wallerstein - Pôle Santé du Nord Bassin Wallerstein</t>
  </si>
  <si>
    <t>14 bis Boulevard Javal</t>
  </si>
  <si>
    <t>Arès</t>
  </si>
  <si>
    <t>5 56038700</t>
  </si>
  <si>
    <t>5 56602735</t>
  </si>
  <si>
    <t>http://www.clinique-ares.com/index.html</t>
  </si>
  <si>
    <t>Centre Hospitalier Dole Louis Pasteur</t>
  </si>
  <si>
    <t>Avenue Léon Jouhaux</t>
  </si>
  <si>
    <t>Dole</t>
  </si>
  <si>
    <t>3 84798080</t>
  </si>
  <si>
    <t>3 84798082</t>
  </si>
  <si>
    <t>direction-generale@ch-dole.fr</t>
  </si>
  <si>
    <t>ch-dole.fr</t>
  </si>
  <si>
    <t>Centre Hospitalier Compiègne-Noyon - Site de Compiègne</t>
  </si>
  <si>
    <t>8 avenue Henri Adnot</t>
  </si>
  <si>
    <t>ZAC de Mercières 3</t>
  </si>
  <si>
    <t>3 44236000</t>
  </si>
  <si>
    <t>3 44236001</t>
  </si>
  <si>
    <t>https://www.ch-compiegnenoyon.fr/fr/accueil.html</t>
  </si>
  <si>
    <t>GIE Santé et Retraite - Clinique Alleray-Labrouste</t>
  </si>
  <si>
    <t>64 rue Labrouste</t>
  </si>
  <si>
    <t>1 44195000</t>
  </si>
  <si>
    <t>1 44195188</t>
  </si>
  <si>
    <t>alleray-labrouste.com</t>
  </si>
  <si>
    <t>Clinique Saint Charles</t>
  </si>
  <si>
    <t>11 boulevard René Levesque</t>
  </si>
  <si>
    <t>2 51444444</t>
  </si>
  <si>
    <t>Groupe Hospitalier de la Haute-Saône - Site de Vesoul</t>
  </si>
  <si>
    <t>2 rue Heymès</t>
  </si>
  <si>
    <t>Vesoul</t>
  </si>
  <si>
    <t>Haute-Saône</t>
  </si>
  <si>
    <t>3 84966060</t>
  </si>
  <si>
    <t>3 84966590</t>
  </si>
  <si>
    <t>contact@gh70.fr</t>
  </si>
  <si>
    <t>www.gh70.fr/groupe-hospitalier-haute-saone/presentation-des-sites/site-hospitalier-a-vesoul</t>
  </si>
  <si>
    <t>Hôpital de Cannes Simone Veil</t>
  </si>
  <si>
    <t>15 avenue des Broussailles</t>
  </si>
  <si>
    <t>06414</t>
  </si>
  <si>
    <t>4 93697000</t>
  </si>
  <si>
    <t>www.ch-cannes.fr</t>
  </si>
  <si>
    <t>Elsan - Hôpital Privé d’Ambérieu</t>
  </si>
  <si>
    <t>ZA En Pragnat Nord</t>
  </si>
  <si>
    <t>Ambérieu-en-Bugey</t>
  </si>
  <si>
    <t>01500</t>
  </si>
  <si>
    <t>4 74389595</t>
  </si>
  <si>
    <t>elsan.care/fr/hopital-prive-amberieu</t>
  </si>
  <si>
    <t>Centre Hospitalier de Bastia</t>
  </si>
  <si>
    <t>604 chemin de Falconaja</t>
  </si>
  <si>
    <t>Bastia</t>
  </si>
  <si>
    <t>Hautes-Corse</t>
  </si>
  <si>
    <t>Corse</t>
  </si>
  <si>
    <t>4 95591111</t>
  </si>
  <si>
    <t>direction@ch-bastia.fr</t>
  </si>
  <si>
    <t>ch-bastia.fr</t>
  </si>
  <si>
    <t>Centre Hospitalier Eure Seine - Site Hospitalier de Vernon</t>
  </si>
  <si>
    <t>5 rue du Docteur Burnet</t>
  </si>
  <si>
    <t>Vernon</t>
  </si>
  <si>
    <t>2 32716600</t>
  </si>
  <si>
    <t>www.chi-eureseine.fr/le-ch-eure-seine/etablissements/le-site-hospitalier-de-vernon</t>
  </si>
  <si>
    <t>Ramsay Générale de Santé - Hôpital Privé de la Seine Saint-Denis</t>
  </si>
  <si>
    <t>7 avenue Henri Barbusse</t>
  </si>
  <si>
    <t>Le Blanc-Mesnil</t>
  </si>
  <si>
    <t>1 86863444</t>
  </si>
  <si>
    <t>1 48654457</t>
  </si>
  <si>
    <t>hopital-prive-de-la-seine-saint-denis-le-blanc-mesnil.ramsaygds.fr</t>
  </si>
  <si>
    <t>Centre Hospitalier Montluçon</t>
  </si>
  <si>
    <t>18 avenue du 8 Mai 1945</t>
  </si>
  <si>
    <t>Montluçon</t>
  </si>
  <si>
    <t>03100</t>
  </si>
  <si>
    <t>4 70023030</t>
  </si>
  <si>
    <t>4 70059748</t>
  </si>
  <si>
    <t>www.ch-montlucon.fr</t>
  </si>
  <si>
    <t>Centre Hospitalier de Versailles - Hôpital André Mignot</t>
  </si>
  <si>
    <t>177 rue de Versailles</t>
  </si>
  <si>
    <t>Le Chesnay</t>
  </si>
  <si>
    <t>1 39639133</t>
  </si>
  <si>
    <t>direction@ch-versailles.fr</t>
  </si>
  <si>
    <t>ch-versailles.fr</t>
  </si>
  <si>
    <t>Centre Hospitalier Intercommunal de Poissy Saint-Germain-en-Laye - Site de Poissy</t>
  </si>
  <si>
    <t>10 rue du Champ Gaillard</t>
  </si>
  <si>
    <t>Poissy</t>
  </si>
  <si>
    <t>Hôpitaux du Léman Georges Pianta</t>
  </si>
  <si>
    <t>3 avenue de la Dame</t>
  </si>
  <si>
    <t>Thonon-les-Bains</t>
  </si>
  <si>
    <t>4 50832000</t>
  </si>
  <si>
    <t>4 50263742</t>
  </si>
  <si>
    <t>secretariatdirection@ch-hopitauxduleman.fr</t>
  </si>
  <si>
    <t>www.ch-hopitauxduleman.fr</t>
  </si>
  <si>
    <t>Centre Hospitalier Alpes-Léman</t>
  </si>
  <si>
    <t>558 route de Findrol</t>
  </si>
  <si>
    <t>Contamine-sur-Arve</t>
  </si>
  <si>
    <t>4 50822000</t>
  </si>
  <si>
    <t>4 50822225</t>
  </si>
  <si>
    <t>ch-alpes-leman.fr</t>
  </si>
  <si>
    <t>Centre Hospitalier Samuel Pozzi - Bergerac</t>
  </si>
  <si>
    <t>9 boulevard du Professeur Albert Calmette</t>
  </si>
  <si>
    <t>Bergerac</t>
  </si>
  <si>
    <t>5 53638888</t>
  </si>
  <si>
    <t>5 53243746</t>
  </si>
  <si>
    <t>www.ch-bergerac.fr</t>
  </si>
  <si>
    <t>Centre Hospitalier d'Arles</t>
  </si>
  <si>
    <t>Quartier Fourchon</t>
  </si>
  <si>
    <t>Arles</t>
  </si>
  <si>
    <t>4 90492929</t>
  </si>
  <si>
    <t>4 90492678</t>
  </si>
  <si>
    <t>direction@ch-arles.fr</t>
  </si>
  <si>
    <t>ch-arles.fr</t>
  </si>
  <si>
    <t>Centre Hospitalier Laon</t>
  </si>
  <si>
    <t>33 rue Marcelin Berthelot</t>
  </si>
  <si>
    <t>Laon</t>
  </si>
  <si>
    <t>02001</t>
  </si>
  <si>
    <t>Aisne</t>
  </si>
  <si>
    <t>3 23243333</t>
  </si>
  <si>
    <t>3 23243360</t>
  </si>
  <si>
    <t>secret.direction@ch-laon.fr</t>
  </si>
  <si>
    <t>www.ch-laon.fr</t>
  </si>
  <si>
    <t>Centre Hospitalier de Beauvais</t>
  </si>
  <si>
    <t>Avenue Léon Blum</t>
  </si>
  <si>
    <t>Beauvais</t>
  </si>
  <si>
    <t>3 44112121</t>
  </si>
  <si>
    <t>3 44112009</t>
  </si>
  <si>
    <t>www.ch-beauvais.fr</t>
  </si>
  <si>
    <t>Centre Hospitalier de Firminy</t>
  </si>
  <si>
    <t>2 rue Robert Ploton</t>
  </si>
  <si>
    <t>Firminy</t>
  </si>
  <si>
    <t>4 77404142</t>
  </si>
  <si>
    <t>4 77407103</t>
  </si>
  <si>
    <t>chfirminy@wanadoo.fr</t>
  </si>
  <si>
    <t>Elsan - Clinique d’Orange</t>
  </si>
  <si>
    <t>259 route du Parc</t>
  </si>
  <si>
    <t>Orange</t>
  </si>
  <si>
    <t>4 90513100</t>
  </si>
  <si>
    <t>4 90513181</t>
  </si>
  <si>
    <t>direction.pao@elsan.care</t>
  </si>
  <si>
    <t>elsan.care/fr/clinique-orange</t>
  </si>
  <si>
    <t>Elsan - Clinique les Lauriers</t>
  </si>
  <si>
    <t>147 rue Jean Giono</t>
  </si>
  <si>
    <t>Fréjus</t>
  </si>
  <si>
    <t>4 94512280</t>
  </si>
  <si>
    <t>4 94533935</t>
  </si>
  <si>
    <t>elsan.care/fr/clinique-les-lauriers</t>
  </si>
  <si>
    <t>Ramsay Générale de Santé - Hôpital Privé de Parly II Le Chesnay</t>
  </si>
  <si>
    <t>21 rue Moxouris</t>
  </si>
  <si>
    <t>1 39637000</t>
  </si>
  <si>
    <t>1 39556393</t>
  </si>
  <si>
    <t>hopital-prive-de-parly2-le-chesnay.ramsaygds.fr</t>
  </si>
  <si>
    <t>Ramsay Générale de Santé - Hôpital Privé des Peupliers</t>
  </si>
  <si>
    <t>8 place Abbé Georges Hénocque</t>
  </si>
  <si>
    <t>1 44165200</t>
  </si>
  <si>
    <t>1 44165611</t>
  </si>
  <si>
    <t>hopital-prive-des-peupliers-paris.ramsaygds.fr</t>
  </si>
  <si>
    <t>Almaviva Santé - Clinique de l'Alma</t>
  </si>
  <si>
    <t>166 rue de l'Université</t>
  </si>
  <si>
    <t>Paris 07</t>
  </si>
  <si>
    <t>1 45565600</t>
  </si>
  <si>
    <t>1 45555607</t>
  </si>
  <si>
    <t>contact.alma@almaviva-sante.com</t>
  </si>
  <si>
    <t>clinique-alma.com</t>
  </si>
  <si>
    <t>Polyclinique Lyon Nord</t>
  </si>
  <si>
    <t>65 rue des Contamines</t>
  </si>
  <si>
    <t>Rillieux-la-Pape</t>
  </si>
  <si>
    <t>8 26282930</t>
  </si>
  <si>
    <t>www.polyclinique-lyon-nord.fr</t>
  </si>
  <si>
    <t>Ramsay Santé - Polyclinique du Beaujolais</t>
  </si>
  <si>
    <t>120 ancienne route de Beaujeu</t>
  </si>
  <si>
    <t>Arnas</t>
  </si>
  <si>
    <t>4 74656666</t>
  </si>
  <si>
    <t>4 74656668</t>
  </si>
  <si>
    <t>polyclinique-beaujolais-arnas.ramsaysante.fr</t>
  </si>
  <si>
    <t>Polyclinique Côte Basque Sud</t>
  </si>
  <si>
    <t>7 rue Léonce Goyetche</t>
  </si>
  <si>
    <t>Saint-Jean-de-Luz</t>
  </si>
  <si>
    <t>5 59516363</t>
  </si>
  <si>
    <t>5 59516369</t>
  </si>
  <si>
    <t>www.polyclinique-cotebasquesud.com</t>
  </si>
  <si>
    <t>Polyclinique du Parc</t>
  </si>
  <si>
    <t>48 rue Henri-Barbusse</t>
  </si>
  <si>
    <t>Saint-Saulve</t>
  </si>
  <si>
    <t>3 59750751</t>
  </si>
  <si>
    <t>https://www.elsan.care/fr/polyclinique-parc/accueil</t>
  </si>
  <si>
    <t>Hôpital Privé La Louvière</t>
  </si>
  <si>
    <t>69 rue de la Louvière</t>
  </si>
  <si>
    <t>3 20157000</t>
  </si>
  <si>
    <t>hopital-prive-la-louviere-lille.ramsaygds.fr</t>
  </si>
  <si>
    <t>Clinique Villette</t>
  </si>
  <si>
    <t>18 rue Parmentier</t>
  </si>
  <si>
    <t>Dunkerque</t>
  </si>
  <si>
    <t>3 64547054</t>
  </si>
  <si>
    <t>accueil@clinique-villette.fr</t>
  </si>
  <si>
    <t>https://www.elsan.care/fr/clinique-villette/accueil</t>
  </si>
  <si>
    <t>Hôpital Privé Villeneuve d'Ascq</t>
  </si>
  <si>
    <t>20 avenue de la Reconnaissance</t>
  </si>
  <si>
    <t>Villeneuve-d'Ascq</t>
  </si>
  <si>
    <t>3 20994141</t>
  </si>
  <si>
    <t>hopital-prive-villeneuve-d-ascq.ramsaygds.fr</t>
  </si>
  <si>
    <t>Clinique Saint Vincent de Paul</t>
  </si>
  <si>
    <t>70 avenue du Médipôle</t>
  </si>
  <si>
    <t>Bourgoin-Jallieu</t>
  </si>
  <si>
    <t>4 74436060</t>
  </si>
  <si>
    <t>clinique.bourgoin@clinique-bourgoin.com</t>
  </si>
  <si>
    <t>clinique-bourgoin.com</t>
  </si>
  <si>
    <t>Groupe Clinipole - Clinique du Parc</t>
  </si>
  <si>
    <t>50 rue Emile Combes</t>
  </si>
  <si>
    <t>Castelnau-le-Lez</t>
  </si>
  <si>
    <t>4 67331331</t>
  </si>
  <si>
    <t>www.clinique-du-parc.net</t>
  </si>
  <si>
    <t>Elsan - Nouvelle Clinique Bonnefon</t>
  </si>
  <si>
    <t>45 avenue Carnot</t>
  </si>
  <si>
    <t>Alès</t>
  </si>
  <si>
    <t>4 66563400</t>
  </si>
  <si>
    <t>https://www.elsan.care/fr/nouvelle-clinique-bonnefon</t>
  </si>
  <si>
    <t>Ramsay Santé - Clinique la Parisiére</t>
  </si>
  <si>
    <t>23 avenue Antonin Vallon</t>
  </si>
  <si>
    <t>Bourg-de-Péage</t>
  </si>
  <si>
    <t>4 75703000</t>
  </si>
  <si>
    <t>clinique-la-parisiere-bourg-de-peage.ramsaygds.fr</t>
  </si>
  <si>
    <t>Groupe Kapa - Clinique de Cognac</t>
  </si>
  <si>
    <t>71 avenue d'Angoulême</t>
  </si>
  <si>
    <t>Châteaubernard</t>
  </si>
  <si>
    <t>Cognac</t>
  </si>
  <si>
    <t>8 06003003</t>
  </si>
  <si>
    <t>5 45364526</t>
  </si>
  <si>
    <t>www.kapasante.com/cliniques/clinique-de-cognac</t>
  </si>
  <si>
    <t>Polyclinique de Lisieux</t>
  </si>
  <si>
    <t>175 rue Roger Aini</t>
  </si>
  <si>
    <t>Lisieux</t>
  </si>
  <si>
    <t>2 31484242</t>
  </si>
  <si>
    <t>https://polyclinique-lisieux.lna-sante.com/</t>
  </si>
  <si>
    <t>Fondation Hospitalière de la Miséricorde - Clinique de la Miséricorde</t>
  </si>
  <si>
    <t>15 rue des Fossés Saint-Julien</t>
  </si>
  <si>
    <t>2 31385050</t>
  </si>
  <si>
    <t>www.fondation-misericorde.fr/les-etablissements/la-clinique-de-la-misericorde</t>
  </si>
  <si>
    <t>Clinique de Champagne</t>
  </si>
  <si>
    <t>4 rue Chaim Soutine</t>
  </si>
  <si>
    <t>8 20151111</t>
  </si>
  <si>
    <t>3 25711212</t>
  </si>
  <si>
    <t>contact@clinique-champagne.fr</t>
  </si>
  <si>
    <t>clinique-champagne.com</t>
  </si>
  <si>
    <t>Pôle de Santé du Plateau - Clinique de Meudon</t>
  </si>
  <si>
    <t>3-7 avenue de Villacoublay</t>
  </si>
  <si>
    <t>Meudon</t>
  </si>
  <si>
    <t>1 41281000</t>
  </si>
  <si>
    <t>1 46318388</t>
  </si>
  <si>
    <t>poleduplateau.com/pole-de-sante/clinique-de-meudon</t>
  </si>
  <si>
    <t>Elsan - Hôpital Privé Saint-François</t>
  </si>
  <si>
    <t>8 rue Ambroise Croizat</t>
  </si>
  <si>
    <t>Désertines</t>
  </si>
  <si>
    <t>03630</t>
  </si>
  <si>
    <t>4 70088000</t>
  </si>
  <si>
    <t>4 70054464</t>
  </si>
  <si>
    <t>hopitalprive.montlucon@elsan.care</t>
  </si>
  <si>
    <t>elsan.care/fr/hopital-prive-saint-francois</t>
  </si>
  <si>
    <t>Institut de Cancérologie Strasbourg Europe</t>
  </si>
  <si>
    <t>17 Rue Albert Calmette</t>
  </si>
  <si>
    <t>3 68766767</t>
  </si>
  <si>
    <t>http://www.icans.eu/</t>
  </si>
  <si>
    <t>Centre Hospitalier de Tulle</t>
  </si>
  <si>
    <t>3 place Maschat</t>
  </si>
  <si>
    <t>Tulle</t>
  </si>
  <si>
    <t>5 55297900</t>
  </si>
  <si>
    <t>www.ch-tulle.fr</t>
  </si>
  <si>
    <t>Centre Hospitalier Intercommunal Frejus-Saint Raphaël</t>
  </si>
  <si>
    <t>240 avenue Saint-Lambert</t>
  </si>
  <si>
    <t>83600</t>
  </si>
  <si>
    <t>4 94402121</t>
  </si>
  <si>
    <t>dg-contact@chi-fsr.fr</t>
  </si>
  <si>
    <t>chi-fsr.fr</t>
  </si>
  <si>
    <t>Centre Hospitalier de la Dracénie</t>
  </si>
  <si>
    <t>Route de Montferrat</t>
  </si>
  <si>
    <t>Draguignan</t>
  </si>
  <si>
    <t>4 94605000</t>
  </si>
  <si>
    <t>4 94605176</t>
  </si>
  <si>
    <t>communication@ch-draguignan.fr</t>
  </si>
  <si>
    <t>www.ch-dracenie.fr</t>
  </si>
  <si>
    <t>Centre Hospitalier de Roanne</t>
  </si>
  <si>
    <t>28 rue de Charlieu</t>
  </si>
  <si>
    <t>Roanne</t>
  </si>
  <si>
    <t>4 77443000</t>
  </si>
  <si>
    <t>direction@ch-roanne.fr</t>
  </si>
  <si>
    <t>www.ch-roanne.fr</t>
  </si>
  <si>
    <t>Hôpitaux du Bassin de Thau - Hôpital Saint Clair</t>
  </si>
  <si>
    <t>Boulevard Camille Blanc</t>
  </si>
  <si>
    <t>4 67465757</t>
  </si>
  <si>
    <t>4 67465799</t>
  </si>
  <si>
    <t>sec-dir@ch-bassindethau.fr</t>
  </si>
  <si>
    <t>www.ch-bassindethau.fr</t>
  </si>
  <si>
    <t>Centre Hospitalier Jacques Boutard</t>
  </si>
  <si>
    <t>Place du Président Magnaud</t>
  </si>
  <si>
    <t>Saint-Yrieix-la-Perche</t>
  </si>
  <si>
    <t>5 55757575</t>
  </si>
  <si>
    <t>www.chjb.fr</t>
  </si>
  <si>
    <t>Centre Hospitalier de Cholet</t>
  </si>
  <si>
    <t>1 rue Marengo</t>
  </si>
  <si>
    <t>Cholet</t>
  </si>
  <si>
    <t>2 41496000</t>
  </si>
  <si>
    <t>2 41496060</t>
  </si>
  <si>
    <t>direction@ch-cholet.fr</t>
  </si>
  <si>
    <t>ch-cholet.fr</t>
  </si>
  <si>
    <t>Centre Hospitalier de Saumur</t>
  </si>
  <si>
    <t>Route de Fontevraud</t>
  </si>
  <si>
    <t>Saumur</t>
  </si>
  <si>
    <t>2 41533030</t>
  </si>
  <si>
    <t>direction@ch-saumur.fr</t>
  </si>
  <si>
    <t>www.ch-saumur.fr</t>
  </si>
  <si>
    <t>Centre Hospitatlier Saint-Brieux - Hôpital Yves Le Foll</t>
  </si>
  <si>
    <t>10 rue Marcel Proust</t>
  </si>
  <si>
    <t>Saint-Brieuc</t>
  </si>
  <si>
    <t>2 96017123</t>
  </si>
  <si>
    <t>2 96017799</t>
  </si>
  <si>
    <t>direction@ch-stbrieuc.fr</t>
  </si>
  <si>
    <t>www.ch-stbrieuc.fr</t>
  </si>
  <si>
    <t>Hôpital Privé Arras les Bonnettes</t>
  </si>
  <si>
    <t>2 rue du Docteur Forgeois</t>
  </si>
  <si>
    <t>Parc des Bonnettes</t>
  </si>
  <si>
    <t>3 21602020</t>
  </si>
  <si>
    <t>hopital-prive-arras-les-bonnettes.ramsaygds.fr</t>
  </si>
  <si>
    <t>Institut de Cancérologie de l'Ouest - Saint-Herblain</t>
  </si>
  <si>
    <t>Boulevard Jacques Monod</t>
  </si>
  <si>
    <t>Saint-Herblain</t>
  </si>
  <si>
    <t>2 40679900</t>
  </si>
  <si>
    <t>Elsan - Hôpital Privé d'Eure-et-Loir</t>
  </si>
  <si>
    <t>2 rue Roland Buthier</t>
  </si>
  <si>
    <t>Mainvilliers</t>
  </si>
  <si>
    <t>2 37184100</t>
  </si>
  <si>
    <t>2 37184105</t>
  </si>
  <si>
    <t>www.elsan.care/fr/hopital-prive-eure-et-loir</t>
  </si>
  <si>
    <t>Ramsay Générale de Santé - Clinique Lambert</t>
  </si>
  <si>
    <t>67 avenue Foch</t>
  </si>
  <si>
    <t>La Garenne-Colombes</t>
  </si>
  <si>
    <t>1 71042556</t>
  </si>
  <si>
    <t>1 46497199</t>
  </si>
  <si>
    <t>contact.lambert@ramsaysante.fr</t>
  </si>
  <si>
    <t>clinique-lambert-garennes-colombes.ramsaygds.fr</t>
  </si>
  <si>
    <t>Pôle de Santé du Villeneuvois</t>
  </si>
  <si>
    <t>CS 50319</t>
  </si>
  <si>
    <t>Villeneuve-sur-Lot</t>
  </si>
  <si>
    <t>Lot-et-Garonne</t>
  </si>
  <si>
    <t>5 53722323</t>
  </si>
  <si>
    <t>5 53722309</t>
  </si>
  <si>
    <t>contact@poledesanteduvilleneuvois.fr</t>
  </si>
  <si>
    <t>https://www.poledesanteduvilleneuvois.fr/?cookieok</t>
  </si>
  <si>
    <t>Ramsay Générale de Santé - Hôpital Privé de Marne la Vallée</t>
  </si>
  <si>
    <t>33 rue Léon Menu</t>
  </si>
  <si>
    <t>Bry-sur-Marne</t>
  </si>
  <si>
    <t>1 49148000</t>
  </si>
  <si>
    <t>1 49148036</t>
  </si>
  <si>
    <t>hopital-prive-marne-la-vallee-bry-sur-marne.ramsaygds.fr</t>
  </si>
  <si>
    <t>Clinique Mégival</t>
  </si>
  <si>
    <t>1328 avenue de la Maison Blanche</t>
  </si>
  <si>
    <t>Saint-Aubin-sur-Scie</t>
  </si>
  <si>
    <t>2 76203040</t>
  </si>
  <si>
    <t>2 76203041</t>
  </si>
  <si>
    <t>megival.fr</t>
  </si>
  <si>
    <t>Centre Médico-Chirurgical et Obstétrique Côte d’Opale</t>
  </si>
  <si>
    <t>Route de Desvres</t>
  </si>
  <si>
    <t>3 21991111</t>
  </si>
  <si>
    <t>cmco@clinopale.com</t>
  </si>
  <si>
    <t>http://clinopale.com/</t>
  </si>
  <si>
    <t>Vivalto Santé - Polyclinique de l'Europe</t>
  </si>
  <si>
    <t>33 boulevard de l'Université</t>
  </si>
  <si>
    <t>2 51161616</t>
  </si>
  <si>
    <t>contact@polyclinique-europe.com</t>
  </si>
  <si>
    <t>polyclinique-europe.fr</t>
  </si>
  <si>
    <t>Almaviva Santé - Clinique du Palais</t>
  </si>
  <si>
    <t>25 avenue Chiris</t>
  </si>
  <si>
    <t>4 97011540</t>
  </si>
  <si>
    <t>clinique-du-palais.fr</t>
  </si>
  <si>
    <t>Centre Hospitalier de Valence</t>
  </si>
  <si>
    <t>179 boulevard Maréchal Juin</t>
  </si>
  <si>
    <t>Valence</t>
  </si>
  <si>
    <t>4 75757575</t>
  </si>
  <si>
    <t>direction@ch-valence.fr</t>
  </si>
  <si>
    <t>www.ch-valence.fr</t>
  </si>
  <si>
    <t>Institut Arnault Tzanck - Centre Médico Chirurgical</t>
  </si>
  <si>
    <t>231 avenue du Docteur Maurice Donat</t>
  </si>
  <si>
    <t>Saint-Laurent-du-Var</t>
  </si>
  <si>
    <t>06700</t>
  </si>
  <si>
    <t>4 92273333</t>
  </si>
  <si>
    <t>saintlaurentduvar.tzanck.org/centre-medico-chirurgical.html</t>
  </si>
  <si>
    <t>Groupement Hospitalier de Territoire Saint-Denis Gonesse - Hôpital Delafontaine</t>
  </si>
  <si>
    <t>2 rue du Docteur Delafontaine</t>
  </si>
  <si>
    <t>Saint-Denis</t>
  </si>
  <si>
    <t>1 42356140</t>
  </si>
  <si>
    <t>hsd-direct@ch-stdenis.fr</t>
  </si>
  <si>
    <t>www.ch-stdenis.fr</t>
  </si>
  <si>
    <t>Hôpital de Saint-Maurice</t>
  </si>
  <si>
    <t>12-14 rue du Val d'Osne</t>
  </si>
  <si>
    <t>Saint-Maurice</t>
  </si>
  <si>
    <t>1 43966161</t>
  </si>
  <si>
    <t>1 43966135</t>
  </si>
  <si>
    <t>direction@hopitaux-st-maurice.fr</t>
  </si>
  <si>
    <t>hopitaux-saint-maurice.fr</t>
  </si>
  <si>
    <t>Centre Hospitalier de Rambouillet</t>
  </si>
  <si>
    <t>5-7 rue Pierre et Marie Curie</t>
  </si>
  <si>
    <t>Rambouillet</t>
  </si>
  <si>
    <t>1 34837878</t>
  </si>
  <si>
    <t>hopital@ch-rambouillet.fr</t>
  </si>
  <si>
    <t>ch-rambouillet.fr</t>
  </si>
  <si>
    <t>Centre Hospitalier du Sud Seine et Marne - Site de Fontainebleau</t>
  </si>
  <si>
    <t>55 boulevard Maréchal Joffre</t>
  </si>
  <si>
    <t>Fontainebleau</t>
  </si>
  <si>
    <t>1 60741010</t>
  </si>
  <si>
    <t>1 60741381</t>
  </si>
  <si>
    <t>contact.internet@ch-fontainebleau.fr</t>
  </si>
  <si>
    <t>ch-sud-seine-et-marne.fr</t>
  </si>
  <si>
    <t>Centre Hospitalier Dieppe - Site Pasteur</t>
  </si>
  <si>
    <t>Avenue Pasteur</t>
  </si>
  <si>
    <t>Dieppe</t>
  </si>
  <si>
    <t>2 32147676</t>
  </si>
  <si>
    <t>2 35826128</t>
  </si>
  <si>
    <t>ch-dieppe.fr/page2.html</t>
  </si>
  <si>
    <t>Centre Hospitalier Sainte Foy-lès-Lyon</t>
  </si>
  <si>
    <t>78 chemin de Montray</t>
  </si>
  <si>
    <t>4 72168687</t>
  </si>
  <si>
    <t>contact@ch-fidesien.fr</t>
  </si>
  <si>
    <t>www.chsflyon.fr</t>
  </si>
  <si>
    <t>Centre Hospitalier Dunkerque</t>
  </si>
  <si>
    <t>130 avenue Louis Herbeaux</t>
  </si>
  <si>
    <t>3 28285900</t>
  </si>
  <si>
    <t>3 28285741</t>
  </si>
  <si>
    <t>contact@ch-dunkerque.fr</t>
  </si>
  <si>
    <t>https://www.ch-dunkerque.fr/</t>
  </si>
  <si>
    <t>Centre Hospitalier Universitaire Limoges Dupuytren 1</t>
  </si>
  <si>
    <t>2 avenue Martin Luther King</t>
  </si>
  <si>
    <t>5 55055555</t>
  </si>
  <si>
    <t>5 55056667</t>
  </si>
  <si>
    <t>www.chu-limoges.fr/CHU-dupuytren-1.html</t>
  </si>
  <si>
    <t>Centre Hospitalier Côte de Lumière</t>
  </si>
  <si>
    <t>4 rue Jacques Monod</t>
  </si>
  <si>
    <t>Les Sables-d'Olonne</t>
  </si>
  <si>
    <t>2 51218585</t>
  </si>
  <si>
    <t>2 51218560</t>
  </si>
  <si>
    <t>dg@ch-cotedelumiere.fr</t>
  </si>
  <si>
    <t>ch-cotedelumiere.fr</t>
  </si>
  <si>
    <t>Centre Hospitalier Châteaubriant-Nozay-Pouancé - Site Châteaubriant</t>
  </si>
  <si>
    <t>9 rue Verdun</t>
  </si>
  <si>
    <t>Châteaubriant</t>
  </si>
  <si>
    <t>2 40558888</t>
  </si>
  <si>
    <t>ch-cnp.fr</t>
  </si>
  <si>
    <t>Hôpital du Gier Saint-Chamond</t>
  </si>
  <si>
    <t>19 rue Victor Hugo</t>
  </si>
  <si>
    <t>Saint-Chamond</t>
  </si>
  <si>
    <t>4 77311919</t>
  </si>
  <si>
    <t>4 77292506</t>
  </si>
  <si>
    <t>direction@hopitaldugier.fr</t>
  </si>
  <si>
    <t>www.hopitaldugier.fr/hopital-de-saint-chamond.html</t>
  </si>
  <si>
    <t>Centre Hospitalier Châteauroux - Site de Châteauroux</t>
  </si>
  <si>
    <t>216 avenue de Verdun</t>
  </si>
  <si>
    <t>Châteauroux</t>
  </si>
  <si>
    <t>Indre</t>
  </si>
  <si>
    <t>2 54296000</t>
  </si>
  <si>
    <t>2 54296040</t>
  </si>
  <si>
    <t>direction@ch-chateauroux.fr</t>
  </si>
  <si>
    <t>www.ch-chateauroux-leblanc.fr/contact.html</t>
  </si>
  <si>
    <t>Centre Hospitalier de Bagnols-Sur-Cèze</t>
  </si>
  <si>
    <t>7 avenue Alphonse Daudet</t>
  </si>
  <si>
    <t>Bagnols-sur-Cèze</t>
  </si>
  <si>
    <t>4 66791011</t>
  </si>
  <si>
    <t>www.ch-bagnolssurceze.fr</t>
  </si>
  <si>
    <t>Centre Hospitalier de Saint-Quentin</t>
  </si>
  <si>
    <t>1 avenue Michel de l'Hospital</t>
  </si>
  <si>
    <t>Saint-Quentin</t>
  </si>
  <si>
    <t>02321</t>
  </si>
  <si>
    <t>3 23067171</t>
  </si>
  <si>
    <t>3 23067301</t>
  </si>
  <si>
    <t>www.ch-stquentin.fr</t>
  </si>
  <si>
    <t>Centre Hospitalier d’Ardèche Nord</t>
  </si>
  <si>
    <t>119 rue du Bon Pasteur</t>
  </si>
  <si>
    <t>Annonay</t>
  </si>
  <si>
    <t>07103</t>
  </si>
  <si>
    <t>4 75673500</t>
  </si>
  <si>
    <t>direction@ch-annonay.fr</t>
  </si>
  <si>
    <t>ch-ardeche-nord.fr</t>
  </si>
  <si>
    <t>Centre Hospitalier Universitaire de Nice - Hôpital Cimiez</t>
  </si>
  <si>
    <t>4 avenue Reine Victoria</t>
  </si>
  <si>
    <t>06003</t>
  </si>
  <si>
    <t>chu-nice.fr/nos-hopitaux/hopital-cimiez</t>
  </si>
  <si>
    <t>Centre Hospitalier Alphonse Guérin</t>
  </si>
  <si>
    <t>7 rue du Roi Arthur</t>
  </si>
  <si>
    <t>Ploërmel</t>
  </si>
  <si>
    <t>2 97732626</t>
  </si>
  <si>
    <t>2 97732627</t>
  </si>
  <si>
    <t>directeur@ch-ploermel.fr</t>
  </si>
  <si>
    <t>Centre Hospitalier de Lunéville</t>
  </si>
  <si>
    <t>6 rue Girardet</t>
  </si>
  <si>
    <t>Lunéville</t>
  </si>
  <si>
    <t>3 83761212</t>
  </si>
  <si>
    <t>3 83743897</t>
  </si>
  <si>
    <t>https://www.ghemm.fr/ghemm/</t>
  </si>
  <si>
    <t>Clinique Notre-Dame de la Merci</t>
  </si>
  <si>
    <t>215 avenue du Maréchal Lyautey</t>
  </si>
  <si>
    <t>Saint-Raphaël</t>
  </si>
  <si>
    <t>4 98110000</t>
  </si>
  <si>
    <t>4 94952690</t>
  </si>
  <si>
    <t>info@clinique-ndm.com</t>
  </si>
  <si>
    <t>clinique-ndm.com</t>
  </si>
  <si>
    <t>Clinique Trénel</t>
  </si>
  <si>
    <t>575 rue du Docteur Trénel</t>
  </si>
  <si>
    <t>Sainte-Colombe</t>
  </si>
  <si>
    <t>8 26287272</t>
  </si>
  <si>
    <t>www.clinique-trenel.com</t>
  </si>
  <si>
    <t>Clinique Saint Francois</t>
  </si>
  <si>
    <t>1-5 rue Colomé</t>
  </si>
  <si>
    <t>3 88907070</t>
  </si>
  <si>
    <t>3 88735900</t>
  </si>
  <si>
    <t>https://www.fondation-saint-francois.com/Clinique/Presentation.html</t>
  </si>
  <si>
    <t>Clinique d'Alençon</t>
  </si>
  <si>
    <t>62 rue Candie</t>
  </si>
  <si>
    <t>Alençon</t>
  </si>
  <si>
    <t>Orne</t>
  </si>
  <si>
    <t>2 33325600</t>
  </si>
  <si>
    <t>responsable.qualite@cliniquealencon.com</t>
  </si>
  <si>
    <t>https://clinique-alencon.lna-sante.com/</t>
  </si>
  <si>
    <t>Clinique de la Victoire</t>
  </si>
  <si>
    <t>1 quai du Havre</t>
  </si>
  <si>
    <t>3 59758758</t>
  </si>
  <si>
    <t>clinique-de-la-victoire-tourcoing.ramsaygds.fr</t>
  </si>
  <si>
    <t>Groupe Hospitalier Mutualiste de Grenoble</t>
  </si>
  <si>
    <t>8 rue du Docteur Calmette</t>
  </si>
  <si>
    <t>Grenoble</t>
  </si>
  <si>
    <t>4 76707000</t>
  </si>
  <si>
    <t>4 76707133</t>
  </si>
  <si>
    <t>direction@ghm-grenoble.fr</t>
  </si>
  <si>
    <t>www.ghm-grenoble.fr</t>
  </si>
  <si>
    <t>Hôpital Privé Sévigné</t>
  </si>
  <si>
    <t>3 rue du Chêne Germain</t>
  </si>
  <si>
    <t>Cesson-Sévigné</t>
  </si>
  <si>
    <t>2 99255050</t>
  </si>
  <si>
    <t>2 99635806</t>
  </si>
  <si>
    <t>www.hopitalprivesevigne.com</t>
  </si>
  <si>
    <t>Francheville Périgord Santé - Hôpital Privé Francheville</t>
  </si>
  <si>
    <t>4 place Francheville</t>
  </si>
  <si>
    <t>24019</t>
  </si>
  <si>
    <t>5 53021111</t>
  </si>
  <si>
    <t>communication@gfps.fr</t>
  </si>
  <si>
    <t>https://francheville-perigord-sante.fr/</t>
  </si>
  <si>
    <t>Elsan - Clinique de La Marche</t>
  </si>
  <si>
    <t>57 avenue du Berry</t>
  </si>
  <si>
    <t>8 26399910</t>
  </si>
  <si>
    <t>5 55518899</t>
  </si>
  <si>
    <t>Centre Henri-Becquerel</t>
  </si>
  <si>
    <t>Rue d'Amiens</t>
  </si>
  <si>
    <t>2 32082222</t>
  </si>
  <si>
    <t>becquerel.fr</t>
  </si>
  <si>
    <t>Almaviva Santé - Hopital Privé la Casamance</t>
  </si>
  <si>
    <t>33 boulevard des Farigoules</t>
  </si>
  <si>
    <t>Aubagne</t>
  </si>
  <si>
    <t>4 91884000</t>
  </si>
  <si>
    <t>www.hopital-prive-lacasamance.fr</t>
  </si>
  <si>
    <t>Centre Hospitalier Métropole Savoie - Site de Chambéry</t>
  </si>
  <si>
    <t>Place Lucien Biset</t>
  </si>
  <si>
    <t>Chambéry</t>
  </si>
  <si>
    <t>4 79965050</t>
  </si>
  <si>
    <t>4 79965682</t>
  </si>
  <si>
    <t>https://www.ch-metropole-savoie.fr/4253-le-centre-hospitalier-metropole-savoie.htm</t>
  </si>
  <si>
    <t>Elsan - Hôpital Privé Guillaume de Varye</t>
  </si>
  <si>
    <t>210 route de Vouzeron</t>
  </si>
  <si>
    <t>Saint-Doulchard</t>
  </si>
  <si>
    <t>Cher</t>
  </si>
  <si>
    <t>2 48688484</t>
  </si>
  <si>
    <t>2 48688535</t>
  </si>
  <si>
    <t>gdv@elsan.care</t>
  </si>
  <si>
    <t>www.elsan.care/fr/hopital-prive-guillaume-de-varye</t>
  </si>
  <si>
    <t>Centre Hospitalier Intercommunal du Pays des Hautes Falaises</t>
  </si>
  <si>
    <t>100 avenue du Président François Mitterand</t>
  </si>
  <si>
    <t>Fécamp</t>
  </si>
  <si>
    <t>2 35109000</t>
  </si>
  <si>
    <t>2 35109114</t>
  </si>
  <si>
    <t>direction@ch-fecamp.fr</t>
  </si>
  <si>
    <t>www.ch-fecamp.fr/index.php/nos-etablissements</t>
  </si>
  <si>
    <t>Centre Hospitalier des Escartons de Briançon</t>
  </si>
  <si>
    <t>24 avenue Adrien Daurelle</t>
  </si>
  <si>
    <t>Briançon</t>
  </si>
  <si>
    <t>05105</t>
  </si>
  <si>
    <t>4 92252525</t>
  </si>
  <si>
    <t>contact@ch-briancon.fr</t>
  </si>
  <si>
    <t>ch-briancon.fr</t>
  </si>
  <si>
    <t>Centre Hospitalier Briey - Hôpital Maillot</t>
  </si>
  <si>
    <t>31 avenue Albert de Briey</t>
  </si>
  <si>
    <t>Briey</t>
  </si>
  <si>
    <t>3 82475000</t>
  </si>
  <si>
    <t>3 82475098</t>
  </si>
  <si>
    <t>direction@ch-briey.fr</t>
  </si>
  <si>
    <t>http://www.ch-briey.fr/</t>
  </si>
  <si>
    <t>Centre Hospitalier Emile Roux</t>
  </si>
  <si>
    <t>12 boulevard Docteur Chantemesse</t>
  </si>
  <si>
    <t>Le Puy-en-Velay</t>
  </si>
  <si>
    <t>Haute-Loire</t>
  </si>
  <si>
    <t>4 71043210</t>
  </si>
  <si>
    <t>4 71043370</t>
  </si>
  <si>
    <t>direction@ch-lepuy.fr</t>
  </si>
  <si>
    <t>www.ch-lepuy.fr</t>
  </si>
  <si>
    <t>Centre Hospitalier Jacques Coeur</t>
  </si>
  <si>
    <t>145 avenue François Mitterrand</t>
  </si>
  <si>
    <t>Bourges</t>
  </si>
  <si>
    <t>2 48484848</t>
  </si>
  <si>
    <t>contact@ch-bourges.fr</t>
  </si>
  <si>
    <t>www.ch-bourges.fr/le-ch-jacques-coeur/nos-sites/jacques-coeur</t>
  </si>
  <si>
    <t>Centre Hospitalier Fernand Léger</t>
  </si>
  <si>
    <t>47 rue Aristide Briand</t>
  </si>
  <si>
    <t>Argentan</t>
  </si>
  <si>
    <t>2 33123312</t>
  </si>
  <si>
    <t>hopital@ch-argentan.fr</t>
  </si>
  <si>
    <t>www.ch-argentan.fr</t>
  </si>
  <si>
    <t>Centre Hospitalier de l'Arrondissement de Montreuil-sur-mer</t>
  </si>
  <si>
    <t>140 chemin Départmental 191</t>
  </si>
  <si>
    <t>Rang-du-Fliers</t>
  </si>
  <si>
    <t>3 21894545</t>
  </si>
  <si>
    <t>3 21893828</t>
  </si>
  <si>
    <t>drhemplois@ch-montreuil.fr</t>
  </si>
  <si>
    <t>www.ch-montreuil.fr</t>
  </si>
  <si>
    <t>Centre Hospitalier Lucien Hussel</t>
  </si>
  <si>
    <t>Montée du Docteur Chapuis</t>
  </si>
  <si>
    <t>4 74313333</t>
  </si>
  <si>
    <t>4 74313204</t>
  </si>
  <si>
    <t>direction@ch-vienne.fr</t>
  </si>
  <si>
    <t>Almaviva Santé - Clinique Juge</t>
  </si>
  <si>
    <t>116 rue Jean Mermoz</t>
  </si>
  <si>
    <t>4 91234400</t>
  </si>
  <si>
    <t>4 91234484</t>
  </si>
  <si>
    <t>contact.juge@almaviva-sante.com</t>
  </si>
  <si>
    <t>clinique-juge.com</t>
  </si>
  <si>
    <t>Clinique Héméra</t>
  </si>
  <si>
    <t>14a avenue du Maréchal Foch</t>
  </si>
  <si>
    <t>Yvetot</t>
  </si>
  <si>
    <t>2 35959500</t>
  </si>
  <si>
    <t>contact@clinique-hemera.com</t>
  </si>
  <si>
    <t>clinique-hemera.com</t>
  </si>
  <si>
    <t>Centre Antoine Lacassagne</t>
  </si>
  <si>
    <t>33 avenue de Valombrose</t>
  </si>
  <si>
    <t>06189</t>
  </si>
  <si>
    <t>4 92031000</t>
  </si>
  <si>
    <t>direction@nice.unicancer.fr</t>
  </si>
  <si>
    <t>centreantoinelacassagne.org</t>
  </si>
  <si>
    <t>Vivalto Santé - Centre Hospitalier Privé Sainte-Marie</t>
  </si>
  <si>
    <t>1 rue Christiaan Barnard</t>
  </si>
  <si>
    <t>Osny</t>
  </si>
  <si>
    <t>1 34209696</t>
  </si>
  <si>
    <t>infos@clinique-sainte-marie.fr</t>
  </si>
  <si>
    <t>chpsaintemarie.fr</t>
  </si>
  <si>
    <t>Elsan - Polyclinique du Val de Saône</t>
  </si>
  <si>
    <t>44 rue Ambroise Paré</t>
  </si>
  <si>
    <t>Mâcon</t>
  </si>
  <si>
    <t>3 85232323</t>
  </si>
  <si>
    <t>PVS-Contact@cliniquevaldesaone.fr</t>
  </si>
  <si>
    <t>www.cliniquevaldesaone.fr</t>
  </si>
  <si>
    <t>Centre Hospitalier Léon Binet</t>
  </si>
  <si>
    <t>Route de Chalautre</t>
  </si>
  <si>
    <t>Provins</t>
  </si>
  <si>
    <t>1 64604000</t>
  </si>
  <si>
    <t>1 64604090</t>
  </si>
  <si>
    <t>direction@ch-provins.fr</t>
  </si>
  <si>
    <t>www.ch-provins.fr</t>
  </si>
  <si>
    <t>Centre Hospitalier Epernay Auban-Moët</t>
  </si>
  <si>
    <t>137 rue de l'Hôpital</t>
  </si>
  <si>
    <t>Épernay</t>
  </si>
  <si>
    <t>Marne</t>
  </si>
  <si>
    <t>3 26587000</t>
  </si>
  <si>
    <t>www.ch-epernay.fr</t>
  </si>
  <si>
    <t>Hôpital Privé Bois Bernard</t>
  </si>
  <si>
    <t>Route de Neuvireuil</t>
  </si>
  <si>
    <t>Rouvroy</t>
  </si>
  <si>
    <t>3 74820000</t>
  </si>
  <si>
    <t>hopital-prive-bois-bernard.ramsaygds.fr</t>
  </si>
  <si>
    <t>Polyclinique du Val de Sambre</t>
  </si>
  <si>
    <t>162 route de Mons</t>
  </si>
  <si>
    <t>Maubeuge</t>
  </si>
  <si>
    <t>3 27698000</t>
  </si>
  <si>
    <t>info@polyclinique-val-de-sambre.com</t>
  </si>
  <si>
    <t>polyclinique-val-de-sambre.com</t>
  </si>
  <si>
    <t>Vivalto Santé - Polyclinique du Parc</t>
  </si>
  <si>
    <t>Avenue des Sables</t>
  </si>
  <si>
    <t>2 41634200</t>
  </si>
  <si>
    <t>contact@polyclinique-du-parc.net</t>
  </si>
  <si>
    <t>vivalto-sante.com/etablissements/polyclinique-du-parc-cholet-49/</t>
  </si>
  <si>
    <t>Elsan - Hôpital Privé du Grand Narbonne</t>
  </si>
  <si>
    <t>1 rue du professor Christiaan Barnard</t>
  </si>
  <si>
    <t>4 34274800</t>
  </si>
  <si>
    <t>nar.contact@elsan.care</t>
  </si>
  <si>
    <t>https://www.elsan.care/fr/hopital-prive-grand-narbonne</t>
  </si>
  <si>
    <t>Clinique du Pays de Seine</t>
  </si>
  <si>
    <t>83 rue Jean Jaurès</t>
  </si>
  <si>
    <t>Romilly-sur-Seine</t>
  </si>
  <si>
    <t>3 25395503</t>
  </si>
  <si>
    <t>Hôpitaux Drôme Nord - Hôpital de Romans</t>
  </si>
  <si>
    <t>607 avenue Geneviève de Gaulle Anthonioz</t>
  </si>
  <si>
    <t>Romans-sur-Isère</t>
  </si>
  <si>
    <t>4 75057505</t>
  </si>
  <si>
    <t>secretariat.direction.rms@ch-hdn.fr</t>
  </si>
  <si>
    <t>www.hopitaux-drome-nord.fr</t>
  </si>
  <si>
    <t>Clinique Notre Dame</t>
  </si>
  <si>
    <t>23 rue des Acres</t>
  </si>
  <si>
    <t>Vire</t>
  </si>
  <si>
    <t>2 31666400</t>
  </si>
  <si>
    <t>https://cliniquenotredame.vivalto-sante.com/</t>
  </si>
  <si>
    <t>Centre Hospitalier de Mont de Marsan - Hôpital Layné</t>
  </si>
  <si>
    <t>Avenue Pierre de Coubertin</t>
  </si>
  <si>
    <t>Mont-de-Marsan</t>
  </si>
  <si>
    <t>5 58051010</t>
  </si>
  <si>
    <t>5 58051001</t>
  </si>
  <si>
    <t>ch.mont-de-marsan@mt-marsan.aquisante.fr</t>
  </si>
  <si>
    <t>www.ch-mt-marsan.fr/nos-differents-sites/le-site-de-layne-177.html</t>
  </si>
  <si>
    <t>Groupement Hospitalier de Territoire Nord Ouest Vexin Val-d’Oise - Centre Hospitalier René-Dubos</t>
  </si>
  <si>
    <t>6 avenue de l'lle de France</t>
  </si>
  <si>
    <t>Cergy-Pontoise</t>
  </si>
  <si>
    <t>1 30754040</t>
  </si>
  <si>
    <t>1 30754119</t>
  </si>
  <si>
    <t>ch-pontoise.fr</t>
  </si>
  <si>
    <t>Centre Hospitalier Max Querrien</t>
  </si>
  <si>
    <t>36 Chemin de Kerpuns</t>
  </si>
  <si>
    <t>Paimpol</t>
  </si>
  <si>
    <t>2 96556000</t>
  </si>
  <si>
    <t>contact.paimpol@amorsante.bzh</t>
  </si>
  <si>
    <t>www.ch-paimpol.com</t>
  </si>
  <si>
    <t>Nouvelle Clinique Bel-Air</t>
  </si>
  <si>
    <t>138 avenue de la République</t>
  </si>
  <si>
    <t>5 57810605</t>
  </si>
  <si>
    <t>5 57810639</t>
  </si>
  <si>
    <t>https://www.ncba.fr/</t>
  </si>
  <si>
    <t>Groupe Vivalto Santé - Clinique Générale Annecy</t>
  </si>
  <si>
    <t>4 chemin de la Tour la Reine</t>
  </si>
  <si>
    <t>4 50330404</t>
  </si>
  <si>
    <t>clinique-generale.net</t>
  </si>
  <si>
    <t>Centre Hospitalier Intercommunal Toulon - Hôpital de la Seyne-sur-Mer</t>
  </si>
  <si>
    <t>Avenue Jules Renard</t>
  </si>
  <si>
    <t>La Seyne-sur-Mer</t>
  </si>
  <si>
    <t>83500</t>
  </si>
  <si>
    <t>4 94113000</t>
  </si>
  <si>
    <t>4 94113010</t>
  </si>
  <si>
    <t>ch-toulon.fr/nous-connaitre/etablissements/hopital-de-la-seyne-sur-mer-602.html?MP=594-504</t>
  </si>
  <si>
    <t>Hôpital Albert Schweitzer</t>
  </si>
  <si>
    <t>201 avenue d'Alsace</t>
  </si>
  <si>
    <t>3 89212800</t>
  </si>
  <si>
    <t>www.hopital-schweitzer.fr</t>
  </si>
  <si>
    <t>Centre Hospitalier de Moulins-Yzeure - Site de Moulins</t>
  </si>
  <si>
    <t>10 avenue Général de Gaulle</t>
  </si>
  <si>
    <t>Moulins</t>
  </si>
  <si>
    <t>03006</t>
  </si>
  <si>
    <t>4 70357777</t>
  </si>
  <si>
    <t>sec.communication@ch-moulins-yzeure.fr</t>
  </si>
  <si>
    <t>www.ch-moulins-yzeure.fr</t>
  </si>
  <si>
    <t>Hôpitaux du Pays du Mont-Blanc - Site de Chamonix</t>
  </si>
  <si>
    <t>509 route des Pélerins</t>
  </si>
  <si>
    <t>Chamonix-Mont-Blanc</t>
  </si>
  <si>
    <t>4 50538400</t>
  </si>
  <si>
    <t>4 50538406</t>
  </si>
  <si>
    <t>hmb@ch-sallanches-chamonix.fr</t>
  </si>
  <si>
    <t>www.chi-mont-blanc.fr</t>
  </si>
  <si>
    <t>Hôpital Simone Veil - Site d'Eaubonne</t>
  </si>
  <si>
    <t>14 rue du Saint Prix</t>
  </si>
  <si>
    <t>Eaubonne</t>
  </si>
  <si>
    <t>Groupe Hospitalier Intercommunal Le Raincy - Montfermeil</t>
  </si>
  <si>
    <t>10 rue du Général Leclerc</t>
  </si>
  <si>
    <t>Montfermeil</t>
  </si>
  <si>
    <t>1 41708000</t>
  </si>
  <si>
    <t>1 41707001</t>
  </si>
  <si>
    <t>Communication@ch-montfermeil.fr</t>
  </si>
  <si>
    <t>ch-montfermeil.fr</t>
  </si>
  <si>
    <t>Centre Hospitalier Émile Durkheim - Plateau de la Justice</t>
  </si>
  <si>
    <t>2 avenue Robert Schuman</t>
  </si>
  <si>
    <t>3 29687000</t>
  </si>
  <si>
    <t>www.ch-emile-durkheim.fr</t>
  </si>
  <si>
    <t>Centre Hospitalier de Rochefort</t>
  </si>
  <si>
    <t>1 avenue de Béligon</t>
  </si>
  <si>
    <t>Rochefort</t>
  </si>
  <si>
    <t>5 46885050</t>
  </si>
  <si>
    <t>ch-rochefort.fr/fr/rochefort</t>
  </si>
  <si>
    <t>Centre Hospitalier Intercommunal Cavaillon-Lauris</t>
  </si>
  <si>
    <t>119 avenue Georges Clemenceau</t>
  </si>
  <si>
    <t>Cavaillon</t>
  </si>
  <si>
    <t>4 90788500</t>
  </si>
  <si>
    <t>ch-cavaillon.fr</t>
  </si>
  <si>
    <t>Centre Hospitalier Paul Ardier</t>
  </si>
  <si>
    <t>13 rue du Docteur Sauvat</t>
  </si>
  <si>
    <t>Issoire</t>
  </si>
  <si>
    <t>4 73897272</t>
  </si>
  <si>
    <t>web@ch-issoire.fr</t>
  </si>
  <si>
    <t>www.ch-issoire.fr</t>
  </si>
  <si>
    <t>Centre Hospitalier de Béthune</t>
  </si>
  <si>
    <t>27 rue Delbecque</t>
  </si>
  <si>
    <t>3 21644444</t>
  </si>
  <si>
    <t>3 21644253</t>
  </si>
  <si>
    <t>direction@ch-bethune.fr</t>
  </si>
  <si>
    <t>http://www2.ch-bethune.fr/</t>
  </si>
  <si>
    <t>Centre Hospitalier Marmande-Tonneins - Site Yves Grassot</t>
  </si>
  <si>
    <t>76 rue du Docteur Courret</t>
  </si>
  <si>
    <t>Marmande</t>
  </si>
  <si>
    <t>5 53203040</t>
  </si>
  <si>
    <t>www.chicmt.fr/le-centre-hospitalier</t>
  </si>
  <si>
    <t>Centre Hospitalier Simone Veil - Centre Hospitalier de Vitré</t>
  </si>
  <si>
    <t>30 route de Rennes</t>
  </si>
  <si>
    <t>Vitré</t>
  </si>
  <si>
    <t>2 99741414</t>
  </si>
  <si>
    <t>www.ch-vitre.fr/accueil.html</t>
  </si>
  <si>
    <t>Centre Hospitalier d'Arpajon</t>
  </si>
  <si>
    <t>18 avenue de Verdun</t>
  </si>
  <si>
    <t>Arpajon</t>
  </si>
  <si>
    <t>1 64929292</t>
  </si>
  <si>
    <t>qualite@ch-arpajon.fr</t>
  </si>
  <si>
    <t>ch-arpajon.fr</t>
  </si>
  <si>
    <t>Centre Hospitalier des Quatre Villes - Site de Saint-Cloud</t>
  </si>
  <si>
    <t>Rue Charles Lauer</t>
  </si>
  <si>
    <t>1 77707070</t>
  </si>
  <si>
    <t>ch4v.fr</t>
  </si>
  <si>
    <t>Centre Hospitalier Rives de Seine - Site de Courbevoie</t>
  </si>
  <si>
    <t>30 rue Kilford</t>
  </si>
  <si>
    <t>Courbevoie</t>
  </si>
  <si>
    <t>1 49043030</t>
  </si>
  <si>
    <t>chrds.fr</t>
  </si>
  <si>
    <t>Group Hospitalier du Centre Bretagne - Site de Kerio</t>
  </si>
  <si>
    <t>Kerio</t>
  </si>
  <si>
    <t>Pontivy</t>
  </si>
  <si>
    <t>2 97790000</t>
  </si>
  <si>
    <t>2 97790093</t>
  </si>
  <si>
    <t>secretariat.direction@ch-centre-bretagne.fr</t>
  </si>
  <si>
    <t>www.ch-centre-bretagne.fr</t>
  </si>
  <si>
    <t>Centre Hospitalier Public du Cotentin - Site Louis Pasteur</t>
  </si>
  <si>
    <t>46 rue du Val de Saire</t>
  </si>
  <si>
    <t>Cherbourg-en-Cotentin</t>
  </si>
  <si>
    <t>2 33207000</t>
  </si>
  <si>
    <t>2 33207609</t>
  </si>
  <si>
    <t>contact@ch-cotentin.fr</t>
  </si>
  <si>
    <t>www.ch-cotentin.fr/plan-acces</t>
  </si>
  <si>
    <t>Centre Hospitalier de Villefranche de Rouergue</t>
  </si>
  <si>
    <t>3 Avenue Caylet</t>
  </si>
  <si>
    <t>Villefranche-de-Rouergue</t>
  </si>
  <si>
    <t>5 65653000</t>
  </si>
  <si>
    <t>www.ch-villefranche-rouergue.fr</t>
  </si>
  <si>
    <t>Elsan - Clinique du Pont de Chaume</t>
  </si>
  <si>
    <t>330 avenue Marcel Unal</t>
  </si>
  <si>
    <t>Montauban</t>
  </si>
  <si>
    <t>Tarn-et-Garonne</t>
  </si>
  <si>
    <t>5 63683333</t>
  </si>
  <si>
    <t>5 63683320</t>
  </si>
  <si>
    <t>clinique@clinique-pontdechaume.fr</t>
  </si>
  <si>
    <t>www.elsan.care/fr/clinique-pont-de-chaume/accueil</t>
  </si>
  <si>
    <t>Clinique Saint-Antoine</t>
  </si>
  <si>
    <t>696 rue Robert Pinchon</t>
  </si>
  <si>
    <t>Bois-Guillaume</t>
  </si>
  <si>
    <t>2 35126000</t>
  </si>
  <si>
    <t>2 35126099</t>
  </si>
  <si>
    <t>cliniquesaintantoine.fr</t>
  </si>
  <si>
    <t>Almaviva Santé - Clinique Sainte-Thérèse</t>
  </si>
  <si>
    <t>9 rue Gustave Doré</t>
  </si>
  <si>
    <t>1 44010050</t>
  </si>
  <si>
    <t>1 40549247</t>
  </si>
  <si>
    <t>contact.stherese@almaviva-sante.com</t>
  </si>
  <si>
    <t>cliniquesaintetherese.fr</t>
  </si>
  <si>
    <t>Elsan - Polyclinique Méditerranée</t>
  </si>
  <si>
    <t>Avenue d'Argelès-sur-Mer</t>
  </si>
  <si>
    <t>4 68664000</t>
  </si>
  <si>
    <t>4 68664085</t>
  </si>
  <si>
    <t>contact@polycliniquemediterranee.fr</t>
  </si>
  <si>
    <t>www.elsan.care/fr/polyclinique-mediterranee</t>
  </si>
  <si>
    <t>Polyclinique de la Thiérache</t>
  </si>
  <si>
    <t>22 rue du Docteur Edmond Koral</t>
  </si>
  <si>
    <t>Wignehies</t>
  </si>
  <si>
    <t>3 27566633</t>
  </si>
  <si>
    <t>3 27599555</t>
  </si>
  <si>
    <t>polyclinique-thierache.fr</t>
  </si>
  <si>
    <t>53 route de Behonne</t>
  </si>
  <si>
    <t>Bar-le-Duc</t>
  </si>
  <si>
    <t>3 29795858</t>
  </si>
  <si>
    <t>3 29796366</t>
  </si>
  <si>
    <t>www.polyclinique-bld.fr</t>
  </si>
  <si>
    <t>Clinisud</t>
  </si>
  <si>
    <t>12 avenue Napoléon III</t>
  </si>
  <si>
    <t>Ajaccio</t>
  </si>
  <si>
    <t>Corse-du-Sud</t>
  </si>
  <si>
    <t>4 95292929</t>
  </si>
  <si>
    <t>4 95292883</t>
  </si>
  <si>
    <t>secretariatdirection@cliniquesajaccio.com</t>
  </si>
  <si>
    <t>clinisud.com</t>
  </si>
  <si>
    <t>Ramsay Santé - Clinique de la Sauvegarde</t>
  </si>
  <si>
    <t>480 avenue David Ben Gourion</t>
  </si>
  <si>
    <t>4 20101051</t>
  </si>
  <si>
    <t>clinique-de-la-sauvegarde-lyon.ramsaysante.fr</t>
  </si>
  <si>
    <t>Elsan - Centre Médico-Chirurgical de Tronquières</t>
  </si>
  <si>
    <t>83 avenue Charles de Gaulle</t>
  </si>
  <si>
    <t>Aurillac</t>
  </si>
  <si>
    <t>Cantal</t>
  </si>
  <si>
    <t>8 26399942</t>
  </si>
  <si>
    <t>4 71454599</t>
  </si>
  <si>
    <t>cmc.tronquieres.aur@elsan.care</t>
  </si>
  <si>
    <t>elsan.care/fr/cmc-tronquieres</t>
  </si>
  <si>
    <t>Centre Hospitalier du Pays Charolais-Brionnais - Site de Paray-le-Monial</t>
  </si>
  <si>
    <t>Boulevard des Charmes</t>
  </si>
  <si>
    <t>Paray-le-Monial</t>
  </si>
  <si>
    <t>3 85818000</t>
  </si>
  <si>
    <t>3 85818282</t>
  </si>
  <si>
    <t>contact@ch-paray.fr</t>
  </si>
  <si>
    <t>https://www.chpcb.fr/#paray</t>
  </si>
  <si>
    <t>Centre Hospitalier d'Abbeville</t>
  </si>
  <si>
    <t>43 rue Isle</t>
  </si>
  <si>
    <t>Abbeville</t>
  </si>
  <si>
    <t>3 22255200</t>
  </si>
  <si>
    <t>direction@ch-abbeville.fr</t>
  </si>
  <si>
    <t>www.ch-abbeville.fr</t>
  </si>
  <si>
    <t>Centre Hospitalier de L'Aigle</t>
  </si>
  <si>
    <t>10 rue de Docteur Frinault</t>
  </si>
  <si>
    <t>L'Aigle</t>
  </si>
  <si>
    <t>2 33249595</t>
  </si>
  <si>
    <t>2 33249525</t>
  </si>
  <si>
    <t>contact@ch-laigle.fr</t>
  </si>
  <si>
    <t>www.ch-laigle.fr</t>
  </si>
  <si>
    <t>Centre Hospitalier du Forez - Site de Montbrison</t>
  </si>
  <si>
    <t>Avenue des Monts du Soir</t>
  </si>
  <si>
    <t>Montbrison</t>
  </si>
  <si>
    <t>4 77967800</t>
  </si>
  <si>
    <t>direction.generale@ch-forez.fr</t>
  </si>
  <si>
    <t>www.ch-forez.fr</t>
  </si>
  <si>
    <t>Centre Hospitalier Antibes Juan-les-Pins</t>
  </si>
  <si>
    <t>107 avenue de Nice</t>
  </si>
  <si>
    <t>Antibes</t>
  </si>
  <si>
    <t>06606</t>
  </si>
  <si>
    <t>4 97247777</t>
  </si>
  <si>
    <t>relations.usagers@ch-antibes.fr</t>
  </si>
  <si>
    <t>www.ch-antibes.fr</t>
  </si>
  <si>
    <t>Centre Hospitalier Henri Mondor d'Aurillac</t>
  </si>
  <si>
    <t>50 avenue de la République</t>
  </si>
  <si>
    <t>4 71465656</t>
  </si>
  <si>
    <t>4 71464635</t>
  </si>
  <si>
    <t>communication@ch-aurillac.fr</t>
  </si>
  <si>
    <t>ch-aurillac.fr</t>
  </si>
  <si>
    <t>Centre Hospitalier Jacques Monod</t>
  </si>
  <si>
    <t>Rue Eugène Garnier</t>
  </si>
  <si>
    <t>Flers</t>
  </si>
  <si>
    <t>2 33626200</t>
  </si>
  <si>
    <t>https://ght-collinesdenormandie.fr/accueil/centre-hospitalier-jacques-monod-flers/</t>
  </si>
  <si>
    <t>Centre Hospitalier de Blois</t>
  </si>
  <si>
    <t>Mail Pierre Charlot</t>
  </si>
  <si>
    <t>Blois</t>
  </si>
  <si>
    <t>2 54556633</t>
  </si>
  <si>
    <t>communication@ch-blois.fr</t>
  </si>
  <si>
    <t>www.ch-blois.fr</t>
  </si>
  <si>
    <t>Hôpital de Hayange</t>
  </si>
  <si>
    <t>53 rue de Wendel</t>
  </si>
  <si>
    <t>Neufchef</t>
  </si>
  <si>
    <t>3 82577373</t>
  </si>
  <si>
    <t>https://www.chr-metz-thionville.fr/le-chr-nos-etablissements/hopital-de-hayange</t>
  </si>
  <si>
    <t>Centre Hospitalier de Montauban</t>
  </si>
  <si>
    <t>100 rue Léon Cladel</t>
  </si>
  <si>
    <t>5 63928282</t>
  </si>
  <si>
    <t>direction@ch-montauban.fr</t>
  </si>
  <si>
    <t>www.ch-montauban.fr</t>
  </si>
  <si>
    <t>Centre Hospitalier Camille Guérin</t>
  </si>
  <si>
    <t>1 rue du Docteur Luc Montagnier</t>
  </si>
  <si>
    <t>Châtellerault</t>
  </si>
  <si>
    <t>5 49029090</t>
  </si>
  <si>
    <t>5 49029091</t>
  </si>
  <si>
    <t>Centre Hospitalier Universitaire de Montpellier - Hôpital Arnaud de Villeneuve</t>
  </si>
  <si>
    <t>371 avenue du Doyen Gaston Giraud</t>
  </si>
  <si>
    <t>4 67336733</t>
  </si>
  <si>
    <t>4 67338963</t>
  </si>
  <si>
    <t>www.chu-montpellier.fr/fr/a-propos-du-chu/decouvrir/etablissements/arnaud-de-villeneuve</t>
  </si>
  <si>
    <t>Hôpital Privé Pasteur</t>
  </si>
  <si>
    <t>58 boulevard Pasteur</t>
  </si>
  <si>
    <t>2 32389500</t>
  </si>
  <si>
    <t>hopitalprivepasteur.vivalto-sante.com</t>
  </si>
  <si>
    <t>Clinique des Landes</t>
  </si>
  <si>
    <t>250 rue Frédéric Joliot Curie</t>
  </si>
  <si>
    <t>Saint-Pierre-du-Mont</t>
  </si>
  <si>
    <t>40281</t>
  </si>
  <si>
    <t>5 58060612</t>
  </si>
  <si>
    <t>5 58066774</t>
  </si>
  <si>
    <t>www.clinique-deslandes.com</t>
  </si>
  <si>
    <t>Elsan - Clinique du Renaison</t>
  </si>
  <si>
    <t>75 rue Général Giraud</t>
  </si>
  <si>
    <t>4 77444500</t>
  </si>
  <si>
    <t>4 88049650</t>
  </si>
  <si>
    <t>elsan.care/fr/clinique-renaison</t>
  </si>
  <si>
    <t>Centre Hospitalier de Châlons-en-Champagne</t>
  </si>
  <si>
    <t>51 rue du Commandant Derrien</t>
  </si>
  <si>
    <t>Châlons-en-Champagne</t>
  </si>
  <si>
    <t>3 26696060</t>
  </si>
  <si>
    <t>3 26213820</t>
  </si>
  <si>
    <t>www.ch-chalonsenchampagne.fr</t>
  </si>
  <si>
    <t>Groupe Hexagone Santé - Clinique Ambroise Paré</t>
  </si>
  <si>
    <t>25-27 boulevard Victor Hugo</t>
  </si>
  <si>
    <t>1 46418888</t>
  </si>
  <si>
    <t>ambroisepare.fr/les-cliniques/clinique-ambroise-pare</t>
  </si>
  <si>
    <t>Centre Hospitalier Intercommunal de Villeneuve-Saint-Georges</t>
  </si>
  <si>
    <t>40 allée de la Source</t>
  </si>
  <si>
    <t>Villeneuve-Saint-Georges</t>
  </si>
  <si>
    <t>1 43862000</t>
  </si>
  <si>
    <t>secretariat.dg@chiv.fr</t>
  </si>
  <si>
    <t>chiv.fr</t>
  </si>
  <si>
    <t>Centre Hospitalier de la Châtre</t>
  </si>
  <si>
    <t>40 rue des Oiseaux</t>
  </si>
  <si>
    <t>La Châtre</t>
  </si>
  <si>
    <t>2 54065454</t>
  </si>
  <si>
    <t>2 54481025</t>
  </si>
  <si>
    <t>accueil@ch-lachatre.fr</t>
  </si>
  <si>
    <t>www.ch-lachatre.fr</t>
  </si>
  <si>
    <t>Centre Hospitalier Alès-Cévennes</t>
  </si>
  <si>
    <t>811 Avenue Docteur Jean Goubert</t>
  </si>
  <si>
    <t>4 66783333</t>
  </si>
  <si>
    <t>www.ch-ales.fr</t>
  </si>
  <si>
    <t>Centre Hospitalier Angoulême</t>
  </si>
  <si>
    <t>Rond point de Girac</t>
  </si>
  <si>
    <t>Angoulême</t>
  </si>
  <si>
    <t>5 45244040</t>
  </si>
  <si>
    <t>www.ch-angouleme.fr</t>
  </si>
  <si>
    <t>Centre Hospitalier Lannion-Trestel - Site de Lannion</t>
  </si>
  <si>
    <t>Rue Kergomar</t>
  </si>
  <si>
    <t>Lannion</t>
  </si>
  <si>
    <t>2 96057111</t>
  </si>
  <si>
    <t>www.ch-lannion.fr</t>
  </si>
  <si>
    <t>Centre Hospitalier de Soissons</t>
  </si>
  <si>
    <t>46 avenue du Général de Gaulle</t>
  </si>
  <si>
    <t>Soissons</t>
  </si>
  <si>
    <t>02209</t>
  </si>
  <si>
    <t>3 23757070</t>
  </si>
  <si>
    <t>3 23591646</t>
  </si>
  <si>
    <t>secretariat.direction@ch-soissons.fr</t>
  </si>
  <si>
    <t>www.ch-soissons.fr</t>
  </si>
  <si>
    <t>Centre Hospitalier Orange Louis Giorgi</t>
  </si>
  <si>
    <t>Avenue de Lavoisier</t>
  </si>
  <si>
    <t>4 90112222</t>
  </si>
  <si>
    <t>ch-orange.fr</t>
  </si>
  <si>
    <t>Groupement Hospitalier Nord-Dauphiné - Centre Hospitalier Pierre Oudot</t>
  </si>
  <si>
    <t>30 avenue du Médipôle</t>
  </si>
  <si>
    <t>4 69157000</t>
  </si>
  <si>
    <t>4 69157013</t>
  </si>
  <si>
    <t>ch-bourgoin.fr</t>
  </si>
  <si>
    <t>Centre Hospitalier de l'Agglomération de Nevers</t>
  </si>
  <si>
    <t>1 avenue Patrick Guillot</t>
  </si>
  <si>
    <t>Nevers</t>
  </si>
  <si>
    <t>Nièvre</t>
  </si>
  <si>
    <t>3 86937000</t>
  </si>
  <si>
    <t>3 86937021</t>
  </si>
  <si>
    <t>direction@ch-nevers.fr</t>
  </si>
  <si>
    <t>www.ch-nevers.fr</t>
  </si>
  <si>
    <t>Centre Hospitalier Intercommunal Redon-Carentoir - Site de Redon</t>
  </si>
  <si>
    <t>8 avenue Étienne Gascon</t>
  </si>
  <si>
    <t>Redon</t>
  </si>
  <si>
    <t>2 99717171</t>
  </si>
  <si>
    <t>standard@ch-redon.fr</t>
  </si>
  <si>
    <t>www.ch-redon-carentoir.fr</t>
  </si>
  <si>
    <t>Centre Hospitalier Victor-Jousselin de Dreux</t>
  </si>
  <si>
    <t>44 avenue du Président John Fitzgerald Kennedy</t>
  </si>
  <si>
    <t>Dreux</t>
  </si>
  <si>
    <t>2 37515253</t>
  </si>
  <si>
    <t>2 37515224</t>
  </si>
  <si>
    <t>direction@ch-dreux.fr</t>
  </si>
  <si>
    <t>www.ch-dreux.fr</t>
  </si>
  <si>
    <t>Avec - Clinique Saint-Coeur</t>
  </si>
  <si>
    <t>10 bis rue Honoré de Balzac</t>
  </si>
  <si>
    <t>Vendôme</t>
  </si>
  <si>
    <t>8 26399932</t>
  </si>
  <si>
    <t>https://avec.fr/hopital/clinique-du-saint-coeur-vendome</t>
  </si>
  <si>
    <t>Elsan - Hôpital Privé Saint-Martin</t>
  </si>
  <si>
    <t>Allée des Tulipes</t>
  </si>
  <si>
    <t>Pessac</t>
  </si>
  <si>
    <t>33600</t>
  </si>
  <si>
    <t>5 40130267</t>
  </si>
  <si>
    <t>5 56450761</t>
  </si>
  <si>
    <t>stm.contact@elsan.care</t>
  </si>
  <si>
    <t>www.elsan.care/fr/hopital-prive-saint-martin</t>
  </si>
  <si>
    <t>Ramsay Santé - Hôpital Privé Est Lyonnais</t>
  </si>
  <si>
    <t>140 rue André Lwoff</t>
  </si>
  <si>
    <t>Saint-Priest</t>
  </si>
  <si>
    <t>4 37544075</t>
  </si>
  <si>
    <t>hopital-prive-est-lyonnais.ramsaysante.fr</t>
  </si>
  <si>
    <t>Hôpital de Mont-Saint-Martin</t>
  </si>
  <si>
    <t>4 rue Alfred Labbé</t>
  </si>
  <si>
    <t>Mont-Saint-Martin</t>
  </si>
  <si>
    <t>3 82447000</t>
  </si>
  <si>
    <t>hopital-montsaintmartin@groupe-sos.org</t>
  </si>
  <si>
    <t>www.groupe-sos.org/structures/876/Centre_hospitalier_Hotel_Dieu</t>
  </si>
  <si>
    <t>Centre Hospitalier du Val de Saône Pierre Vitter</t>
  </si>
  <si>
    <t>5 rue de l'Arsenal</t>
  </si>
  <si>
    <t>Gray</t>
  </si>
  <si>
    <t>3 84646161</t>
  </si>
  <si>
    <t>3 84646065</t>
  </si>
  <si>
    <t>Centre Hospitalier Sambre Avesnois</t>
  </si>
  <si>
    <t>13 boulevard Pasteur</t>
  </si>
  <si>
    <t>3 27694343</t>
  </si>
  <si>
    <t>3 27694300</t>
  </si>
  <si>
    <t>direction@ch-sambre-avesnois.fr</t>
  </si>
  <si>
    <t>https://www.ch-maubeuge.fr/nos-services</t>
  </si>
  <si>
    <t>Centre Hospitalier d'Aubagne</t>
  </si>
  <si>
    <t>179 avenue Soeurs Gastine</t>
  </si>
  <si>
    <t>4 42847000</t>
  </si>
  <si>
    <t>ch-aubagne.eu</t>
  </si>
  <si>
    <t>Centre Hospitalier de Manosque</t>
  </si>
  <si>
    <t>Chemin Auguste Girard</t>
  </si>
  <si>
    <t>Manosque</t>
  </si>
  <si>
    <t>04101</t>
  </si>
  <si>
    <t>Alpes-de-Haute-Provence</t>
  </si>
  <si>
    <t>4 92734200</t>
  </si>
  <si>
    <t>4 92777242</t>
  </si>
  <si>
    <t>www.ch-manosque.fr</t>
  </si>
  <si>
    <t>Centre Hospitalier de Digne-les-Bains</t>
  </si>
  <si>
    <t>Quartier Saint-Christophe</t>
  </si>
  <si>
    <t>Digne-les-Bains</t>
  </si>
  <si>
    <t>04995</t>
  </si>
  <si>
    <t>4 92301515</t>
  </si>
  <si>
    <t>secretariat.direction@ch-digne.fr</t>
  </si>
  <si>
    <t>www.ch-digne.fr</t>
  </si>
  <si>
    <t>Centre Hospitalier du Pays d'Apt</t>
  </si>
  <si>
    <t>225 route de Marseille</t>
  </si>
  <si>
    <t>Apt</t>
  </si>
  <si>
    <t>4 90043300</t>
  </si>
  <si>
    <t>4 90043498</t>
  </si>
  <si>
    <t>dir.apt@ch-apt.fr</t>
  </si>
  <si>
    <t>www.ch-apt.fr</t>
  </si>
  <si>
    <t>Centre Hospitalier Pierre Dezarnaulds</t>
  </si>
  <si>
    <t>2 avenue Jean Villejean</t>
  </si>
  <si>
    <t>Gien</t>
  </si>
  <si>
    <t>2 38293829</t>
  </si>
  <si>
    <t>2 38293813</t>
  </si>
  <si>
    <t>sdir@ch-gien.com</t>
  </si>
  <si>
    <t>https://www.ch-gien.com/</t>
  </si>
  <si>
    <t>Centre Hospitalier Haute Gironde</t>
  </si>
  <si>
    <t>97 rue de l'Hôpital</t>
  </si>
  <si>
    <t>Blaye</t>
  </si>
  <si>
    <t>5 57334000</t>
  </si>
  <si>
    <t>5 57334142</t>
  </si>
  <si>
    <t>directeur@chblaye.fr</t>
  </si>
  <si>
    <t>www.chblaye.fr</t>
  </si>
  <si>
    <t>Centre Hospitalier Chaumont</t>
  </si>
  <si>
    <t>2 Rue Jeanne d'Arc</t>
  </si>
  <si>
    <t>Chaumont</t>
  </si>
  <si>
    <t>3 25307030</t>
  </si>
  <si>
    <t>3 25307246</t>
  </si>
  <si>
    <t>secretariat.direction@ch-chaumont.fr</t>
  </si>
  <si>
    <t>www.ch-chaumont.fr</t>
  </si>
  <si>
    <t>Clinique du Golfe de Saint-Tropez</t>
  </si>
  <si>
    <t>Rond Point du Général Diégo Brosset</t>
  </si>
  <si>
    <t>Gassin</t>
  </si>
  <si>
    <t>4 98127000</t>
  </si>
  <si>
    <t>4 98127025</t>
  </si>
  <si>
    <t>clinique-golfe-saint-tropez.fr</t>
  </si>
  <si>
    <t>Clinique Croix Saint Michel du Docteur Boyé</t>
  </si>
  <si>
    <t>40 avenue Charles de Gaulle</t>
  </si>
  <si>
    <t>5 63213434</t>
  </si>
  <si>
    <t>5 63213333</t>
  </si>
  <si>
    <t>www.clinique-croix-saint-michel.fr</t>
  </si>
  <si>
    <t>Clinique Sainte Isabelle</t>
  </si>
  <si>
    <t>236-238 route d'Amiens</t>
  </si>
  <si>
    <t>3 22253333</t>
  </si>
  <si>
    <t>direction@ste-isabelle.fr</t>
  </si>
  <si>
    <t>www.ste-isabelle.fr</t>
  </si>
  <si>
    <t>Centre Hospitalier de Saint-Palais</t>
  </si>
  <si>
    <t>Avenue Frédéric de Saint Jayme</t>
  </si>
  <si>
    <t>Saint-Palais</t>
  </si>
  <si>
    <t>5 59654535</t>
  </si>
  <si>
    <t>www.ch-saintpalais.fr</t>
  </si>
  <si>
    <t>Ramsay Santé - Clinique Aguilera</t>
  </si>
  <si>
    <t>21 rue de l'Estagnas</t>
  </si>
  <si>
    <t>Biarritz</t>
  </si>
  <si>
    <t>64200</t>
  </si>
  <si>
    <t>5 36286401</t>
  </si>
  <si>
    <t>clinique-aguilera-biarritz.ramsaygds.fr</t>
  </si>
  <si>
    <t>Elsan - Pôle Santé République</t>
  </si>
  <si>
    <t>105 avenue de la République</t>
  </si>
  <si>
    <t>4 73747815</t>
  </si>
  <si>
    <t>contact@polesanterepublique.com</t>
  </si>
  <si>
    <t>elsan.care/fr/pole-sante-republique</t>
  </si>
  <si>
    <t>Polyclinique de Kério</t>
  </si>
  <si>
    <t>rue Kério</t>
  </si>
  <si>
    <t>2 97283000</t>
  </si>
  <si>
    <t>2 97278244</t>
  </si>
  <si>
    <t>courrier@polyclinique.fr</t>
  </si>
  <si>
    <t>polyclinique-kerio.com</t>
  </si>
  <si>
    <t>Groupe Cap Santé - Clinique Saint Louis</t>
  </si>
  <si>
    <t>2 Place Joseph Boudouresques</t>
  </si>
  <si>
    <t>Ganges</t>
  </si>
  <si>
    <t>4 67816800</t>
  </si>
  <si>
    <t>www.clinique-saint-louis.fr</t>
  </si>
  <si>
    <t>Almaviva Santé - Clinique Toutes Aures</t>
  </si>
  <si>
    <t>393 avenue des Savels</t>
  </si>
  <si>
    <t>04100</t>
  </si>
  <si>
    <t>4 92708400</t>
  </si>
  <si>
    <t>4 92872604</t>
  </si>
  <si>
    <t>contact.ttaures@almaviva-sante.com</t>
  </si>
  <si>
    <t>cliniquetoutesaures.fr</t>
  </si>
  <si>
    <t>Centre Hospitalier de Bigorre - Site de la Gespe</t>
  </si>
  <si>
    <t>Boulevard de Lattre de Tassigny</t>
  </si>
  <si>
    <t>5 62515151</t>
  </si>
  <si>
    <t>5 62545100</t>
  </si>
  <si>
    <t>sdirection@ch-tarbes-vic.fr</t>
  </si>
  <si>
    <t>www.ch-bigorre.fr</t>
  </si>
  <si>
    <t>Centre Hospitalier du Haut Anjou - Hôpital Saint-Julien</t>
  </si>
  <si>
    <t>1 quai Georges Lefèvre</t>
  </si>
  <si>
    <t>Château-Gontier</t>
  </si>
  <si>
    <t>2 43093333</t>
  </si>
  <si>
    <t>www.ch-hautanjou.fr/nos-etablissements/hopital-saint-julien</t>
  </si>
  <si>
    <t>Centre Hospitalier Cambrai</t>
  </si>
  <si>
    <t>516 avenue de Paris</t>
  </si>
  <si>
    <t>Cambrai</t>
  </si>
  <si>
    <t>3 27737373</t>
  </si>
  <si>
    <t>3 27737385</t>
  </si>
  <si>
    <t>sec.direction@ch-cambrai.fr</t>
  </si>
  <si>
    <t>www.ch-cambrai.fr</t>
  </si>
  <si>
    <t>Centre Hospitalier de Chauny</t>
  </si>
  <si>
    <t>94 rue Anciens Combattants</t>
  </si>
  <si>
    <t>Chauny</t>
  </si>
  <si>
    <t>02300</t>
  </si>
  <si>
    <t>3 23385500</t>
  </si>
  <si>
    <t>3 23392433</t>
  </si>
  <si>
    <t>direction@ch-chauny.fr</t>
  </si>
  <si>
    <t>https://www.ch-chauny.fr/</t>
  </si>
  <si>
    <t>Centre Hospitalier du Nord-Mayenne</t>
  </si>
  <si>
    <t>229 boulevard Paul Lintier</t>
  </si>
  <si>
    <t>2 43087300</t>
  </si>
  <si>
    <t>direction@ch-mayenne.fr</t>
  </si>
  <si>
    <t>ch-mayenne.fr</t>
  </si>
  <si>
    <t>Centre Hospitalier d'Hyères</t>
  </si>
  <si>
    <t>Avenue Maréchal Juin</t>
  </si>
  <si>
    <t>4 94002400</t>
  </si>
  <si>
    <t>ch-hyeres.fr</t>
  </si>
  <si>
    <t>Elsan - Clinique Paul Picquet</t>
  </si>
  <si>
    <t>12 rue Pierre Castets</t>
  </si>
  <si>
    <t>3 86958686</t>
  </si>
  <si>
    <t>contact@clinique-paul-picquet.fr</t>
  </si>
  <si>
    <t>www.clinique-paul-picquet.fr</t>
  </si>
  <si>
    <t>Centre Hospitalier Rives de Seine - Site de Neuilly-sur-Seine</t>
  </si>
  <si>
    <t>36 boulevard du Général Leclerc</t>
  </si>
  <si>
    <t>1 40886000</t>
  </si>
  <si>
    <t>1 49043000</t>
  </si>
  <si>
    <t>Elsan - Centre Médico Chirurgical du Mans Pôle Santé Sud</t>
  </si>
  <si>
    <t>28 rue Guetteloup</t>
  </si>
  <si>
    <t>2 43783838</t>
  </si>
  <si>
    <t>polesantesud.fr</t>
  </si>
  <si>
    <t>Centre Hospitalier Nord Deux-Sèvres - Site Parthenay</t>
  </si>
  <si>
    <t>13 route de Brossard</t>
  </si>
  <si>
    <t>Parthenay</t>
  </si>
  <si>
    <t>5 49684968</t>
  </si>
  <si>
    <t>5 49683000</t>
  </si>
  <si>
    <t>communication@chnds.fr</t>
  </si>
  <si>
    <t>www.chnds.fr/Etablissement/2/1</t>
  </si>
  <si>
    <t>Centre Hospitalier de Brie Comte Robert</t>
  </si>
  <si>
    <t>17 rue Petit de Beauverger</t>
  </si>
  <si>
    <t>Brie-Comte-Robert</t>
  </si>
  <si>
    <t>1 60626262</t>
  </si>
  <si>
    <t>1 64053929</t>
  </si>
  <si>
    <t>info@hopital-brie.fr</t>
  </si>
  <si>
    <t>www.hopital-brie.fr</t>
  </si>
  <si>
    <t>Centre Hospitalier de Vierzon</t>
  </si>
  <si>
    <t>33 rue Léo Mérigot</t>
  </si>
  <si>
    <t>Vierzon</t>
  </si>
  <si>
    <t>2 48523333</t>
  </si>
  <si>
    <t>2 48523347</t>
  </si>
  <si>
    <t>secretairedirection@ch-vierzon.fr</t>
  </si>
  <si>
    <t>www.ch-vierzon.fr</t>
  </si>
  <si>
    <t>Centre Hospitalier Privé de Brest - Keraudren</t>
  </si>
  <si>
    <t>375 rue Ernerstine deTrémaudan</t>
  </si>
  <si>
    <t>2 98342929</t>
  </si>
  <si>
    <t>https://www.elsan.care/fr/chpb-keraudren/notre-etablissement</t>
  </si>
  <si>
    <t>Ramsay Santé - Clinique Kennedy</t>
  </si>
  <si>
    <t>Avenue Kennedy</t>
  </si>
  <si>
    <t>4 75003500</t>
  </si>
  <si>
    <t>clinique-kennedy-montelimar.ramsaygds.fr</t>
  </si>
  <si>
    <t>Centre Hospitalier de la Côte Fleurie - Site Cricqueboeuf</t>
  </si>
  <si>
    <t>La Brèche du Bois</t>
  </si>
  <si>
    <t>Route Départementale 62</t>
  </si>
  <si>
    <t>Cricquebœuf</t>
  </si>
  <si>
    <t>2 31898989</t>
  </si>
  <si>
    <t>direction@ch-cotefleurie.fr</t>
  </si>
  <si>
    <t>https://www.ch-cotefleurie.com/presentation.html</t>
  </si>
  <si>
    <t>Centre Hospitalier de Haute-Corrèze</t>
  </si>
  <si>
    <t>2 avenue Docteur Roullet</t>
  </si>
  <si>
    <t>Ussel</t>
  </si>
  <si>
    <t>5 55964000</t>
  </si>
  <si>
    <t>ch-ussel.fr</t>
  </si>
  <si>
    <t>Centre Hospitalier Avranches-Granville - Site Avranches</t>
  </si>
  <si>
    <t>59 rue de la Liberté</t>
  </si>
  <si>
    <t>Avranches</t>
  </si>
  <si>
    <t>2 33894000</t>
  </si>
  <si>
    <t>https://www.hopitaux-montsaintmichel.fr/le-ght/nos-etablissements/ch-avranches-granville/</t>
  </si>
  <si>
    <t>Hexagone Santé Paris - Clinique Bizet</t>
  </si>
  <si>
    <t>23 rue Georges Bizet</t>
  </si>
  <si>
    <t>1 40693434</t>
  </si>
  <si>
    <t>www.bizet-cliniques-paris.fr</t>
  </si>
  <si>
    <t>Elsan - Clinique Saint-Louis</t>
  </si>
  <si>
    <t>1 rue Basset</t>
  </si>
  <si>
    <t>1 30748800</t>
  </si>
  <si>
    <t>1 30748830</t>
  </si>
  <si>
    <t>contact.stlouis@elsan.care</t>
  </si>
  <si>
    <t>elsan.care/fr/clinique-saint-louis</t>
  </si>
  <si>
    <t>Gruppo Villa Maria SPA - Hôpital Européen de Paris</t>
  </si>
  <si>
    <t>120 avenue de la République</t>
  </si>
  <si>
    <t>Aubervilliers</t>
  </si>
  <si>
    <t>1 48394500</t>
  </si>
  <si>
    <t>1 48342233</t>
  </si>
  <si>
    <t>hopitaleuropeendeparis.fr</t>
  </si>
  <si>
    <t>Institut de Cancérologie Lucien Neuwirth</t>
  </si>
  <si>
    <t>108 avenue Albert Raimond</t>
  </si>
  <si>
    <t>Saint-Priest-en-Jarez</t>
  </si>
  <si>
    <t>4 77917000</t>
  </si>
  <si>
    <t>communication@icloire.fr</t>
  </si>
  <si>
    <t>Centre Hospitalier Roland Mazoin - Saint-Junien</t>
  </si>
  <si>
    <t>12 rue de Châteaubriand</t>
  </si>
  <si>
    <t>Saint-Junien</t>
  </si>
  <si>
    <t>5 55435000</t>
  </si>
  <si>
    <t>5 55435090</t>
  </si>
  <si>
    <t>https://www.ch-stjunien.fr/sites/default/files/files/LA_2021.pdfF</t>
  </si>
  <si>
    <t>Centre Hospitalier Hazebrouck</t>
  </si>
  <si>
    <t>1 rue de l'Hôpital</t>
  </si>
  <si>
    <t>Hazebrouck</t>
  </si>
  <si>
    <t>3 28426600</t>
  </si>
  <si>
    <t>3 28426605</t>
  </si>
  <si>
    <t>direction@ch-hazebrouck.fr</t>
  </si>
  <si>
    <t>www.ch-hazebrouck.fr</t>
  </si>
  <si>
    <t>Centre Hospitalier de Guingamp</t>
  </si>
  <si>
    <t>17 rue de l'Armor</t>
  </si>
  <si>
    <t>Guingamp</t>
  </si>
  <si>
    <t>2 96445656</t>
  </si>
  <si>
    <t>2 96445620</t>
  </si>
  <si>
    <t>contact_siteinternet@ch-guingamp.fr</t>
  </si>
  <si>
    <t>www.ch-guingamp.fr</t>
  </si>
  <si>
    <t>Centre Hospitalier La Palmosa</t>
  </si>
  <si>
    <t>2 rue Antoine Péglion</t>
  </si>
  <si>
    <t>Menton</t>
  </si>
  <si>
    <t>06507</t>
  </si>
  <si>
    <t>4 93287777</t>
  </si>
  <si>
    <t>secretariat.direction@ch-menton.fr</t>
  </si>
  <si>
    <t>ch-menton.fr</t>
  </si>
  <si>
    <t>Groupe Kapa - Clinique de Châtellerault</t>
  </si>
  <si>
    <t>17 rue de Verdun</t>
  </si>
  <si>
    <t>5 49858585</t>
  </si>
  <si>
    <t>5 49233977</t>
  </si>
  <si>
    <t>www.kapasante.com/cliniques/clinique-de-chatellerault</t>
  </si>
  <si>
    <t>Groupe Saint Gatien - Clinique Saint-Faron</t>
  </si>
  <si>
    <t>1143 rue Charles-de-Gaulle</t>
  </si>
  <si>
    <t>Mareuil-lès-Meaux</t>
  </si>
  <si>
    <t>8 26207727</t>
  </si>
  <si>
    <t>cliniquesaintfaron.fr</t>
  </si>
  <si>
    <t>Groupement des Hôpitaux de l’Institut Catholique de Lille - Clinique Sainte Marie</t>
  </si>
  <si>
    <t>22 rue Watteau</t>
  </si>
  <si>
    <t>3 27735735</t>
  </si>
  <si>
    <t>www.saintemarie-cambrai.fr</t>
  </si>
  <si>
    <t>Elsan - Clinique Esquirol Saint Hilaire</t>
  </si>
  <si>
    <t>1 rue Docteur et Madame Delmas</t>
  </si>
  <si>
    <t>Agen</t>
  </si>
  <si>
    <t>5 53474747</t>
  </si>
  <si>
    <t>5 53699663</t>
  </si>
  <si>
    <t>cliniqueagen@cesh.fr</t>
  </si>
  <si>
    <t>www.elsan.care/fr/cesh</t>
  </si>
  <si>
    <t>Elsan - Clinique Pasteur</t>
  </si>
  <si>
    <t>54-56 rue du Professeur Pozzi</t>
  </si>
  <si>
    <t>8 26305729</t>
  </si>
  <si>
    <t>5 53615717</t>
  </si>
  <si>
    <t>bgc.contact@elsan.care</t>
  </si>
  <si>
    <t>https://www.elsan.care/fr/clinique-pasteur/accueil</t>
  </si>
  <si>
    <t>Elsan Polyclinique de Montier la Celle</t>
  </si>
  <si>
    <t>17 rue Baltet</t>
  </si>
  <si>
    <t>Saint-André-les-Vergers</t>
  </si>
  <si>
    <t>3 25759466</t>
  </si>
  <si>
    <t>3 25796039</t>
  </si>
  <si>
    <t>contact.mlc@elsan.care</t>
  </si>
  <si>
    <t>https://www.elsan.care/fr/polyclinique-montier-la-celle</t>
  </si>
  <si>
    <t>Centre Hospitalier de Fontenay-le-Comte - Pôle Santé Sud Vendée</t>
  </si>
  <si>
    <t>11 rue du Docteur René Laforge</t>
  </si>
  <si>
    <t>Fontenay-le-Comte</t>
  </si>
  <si>
    <t>2 51535153</t>
  </si>
  <si>
    <t>chfontenaylecomte.fr</t>
  </si>
  <si>
    <t>Centre Hospitalier de Thiers</t>
  </si>
  <si>
    <t>Route de Fau</t>
  </si>
  <si>
    <t>Thiers</t>
  </si>
  <si>
    <t>4 73511000</t>
  </si>
  <si>
    <t>www.ch-thiers.fr</t>
  </si>
  <si>
    <t>Hôpital Lozère - Site Vallée du Lot</t>
  </si>
  <si>
    <t>Avenue 8 mai 1945</t>
  </si>
  <si>
    <t>Mende</t>
  </si>
  <si>
    <t>Lozère</t>
  </si>
  <si>
    <t>4 66494949</t>
  </si>
  <si>
    <t>direction@ch-mende.fr</t>
  </si>
  <si>
    <t>http://www.hopital-lozere.fr/</t>
  </si>
  <si>
    <t>Groupe Hospitalier Nord-Essonne Juvisy-Longjumeau-Orsay - Site Longjumeau</t>
  </si>
  <si>
    <t>159 rue du Président François Mitterrand</t>
  </si>
  <si>
    <t>1 64543333</t>
  </si>
  <si>
    <t>direction@gh-nord-essonne.fr</t>
  </si>
  <si>
    <t>www.gh-nord-essonne.fr</t>
  </si>
  <si>
    <t>Centre Hospitalier Loire Vendée Océan - Hôpital de Challans</t>
  </si>
  <si>
    <t>Boulevard Guérin</t>
  </si>
  <si>
    <t>Challans</t>
  </si>
  <si>
    <t>2 51495000</t>
  </si>
  <si>
    <t>direction@ch-lvo.fr</t>
  </si>
  <si>
    <t>ch-lvo.fr/lhopital-de-challans</t>
  </si>
  <si>
    <t>Lower</t>
  </si>
  <si>
    <t>Upper</t>
  </si>
  <si>
    <t>Universitätsklinikum Erlangen</t>
  </si>
  <si>
    <t>Maximilliansplatz 2</t>
  </si>
  <si>
    <t>Erlangen</t>
  </si>
  <si>
    <t>Erlangen-Höchstadt</t>
  </si>
  <si>
    <t>Bayern</t>
  </si>
  <si>
    <t>9131 850</t>
  </si>
  <si>
    <t>9131 8533921</t>
  </si>
  <si>
    <t>vewaltungsangelegenheiten@uk-erlangen.de</t>
  </si>
  <si>
    <t>www.uk-erlangen.de</t>
  </si>
  <si>
    <t>Universitätsklinikum Köln AöR</t>
  </si>
  <si>
    <t>Kerpener Straße 62</t>
  </si>
  <si>
    <t>Köln</t>
  </si>
  <si>
    <t>Köln, Stadt</t>
  </si>
  <si>
    <t>Nordrhein-Westfalen</t>
  </si>
  <si>
    <t>221 4780</t>
  </si>
  <si>
    <t>221 4784095</t>
  </si>
  <si>
    <t>info@uk-koeln.de</t>
  </si>
  <si>
    <t>www.uk-koeln.de</t>
  </si>
  <si>
    <t>Charité-Universitätsmedizin Berlin</t>
  </si>
  <si>
    <t>Charitéplatz 1</t>
  </si>
  <si>
    <t>Berlin</t>
  </si>
  <si>
    <t>Kreisfreie Stadt Berlin</t>
  </si>
  <si>
    <t>30 45050</t>
  </si>
  <si>
    <t>info@charite.de</t>
  </si>
  <si>
    <t>www.charite.de/die_charite/campi/campus_charite_mitte/</t>
  </si>
  <si>
    <t>Klinikum der Universität München - Campus Großhadern</t>
  </si>
  <si>
    <t>Marchioninistraße 15</t>
  </si>
  <si>
    <t>München</t>
  </si>
  <si>
    <t>89 44000</t>
  </si>
  <si>
    <t>info@klinikum.uni-muenchen.de</t>
  </si>
  <si>
    <t>www.klinikum.uni-muenchen.de</t>
  </si>
  <si>
    <t>Universitätsklinikum Freiburg</t>
  </si>
  <si>
    <t>Hugstetter Straße 55</t>
  </si>
  <si>
    <t>Freiburg im Breisgau</t>
  </si>
  <si>
    <t>Baden-Württemberg</t>
  </si>
  <si>
    <t>761 2700</t>
  </si>
  <si>
    <t>info@uniklinik-freiburg.de</t>
  </si>
  <si>
    <t>www.uniklinik-freiburg.de</t>
  </si>
  <si>
    <t>Helios Klinikum Berlin-Buch GmbH</t>
  </si>
  <si>
    <t>Schwanebecker Chaussee 50</t>
  </si>
  <si>
    <t>30 94010</t>
  </si>
  <si>
    <t>30 940157509</t>
  </si>
  <si>
    <t>info.berlin-buch@helios-gesundheit.de</t>
  </si>
  <si>
    <t>www.helios-gesundheit.de/kliniken/berlin-buch/</t>
  </si>
  <si>
    <t>Universitätsklinikum Leipzig AöR</t>
  </si>
  <si>
    <t>Liebigstraße 18</t>
  </si>
  <si>
    <t>Leipzig</t>
  </si>
  <si>
    <t>04103</t>
  </si>
  <si>
    <t>Kreisfreie Stadt Leipzig</t>
  </si>
  <si>
    <t>Sachsen</t>
  </si>
  <si>
    <t>341 97109</t>
  </si>
  <si>
    <t>341 9715909</t>
  </si>
  <si>
    <t>info@uniklinik-leipzig.de</t>
  </si>
  <si>
    <t>www.uniklinikum-leipzig.de</t>
  </si>
  <si>
    <t>Universitätsklinikum Augsburg</t>
  </si>
  <si>
    <t>Stenglinstraße 2</t>
  </si>
  <si>
    <t>Augsburg</t>
  </si>
  <si>
    <t>821 40001</t>
  </si>
  <si>
    <t>821 4004585</t>
  </si>
  <si>
    <t>info@uk-augsburg.de</t>
  </si>
  <si>
    <t>www.uk-augsburg.de</t>
  </si>
  <si>
    <t>Klinikum Mutterhaus der Borromäerinnen gGmbH - Klinikum Mutterhaus Mitte</t>
  </si>
  <si>
    <t>Feldstraße 16</t>
  </si>
  <si>
    <t>Trier</t>
  </si>
  <si>
    <t>Trier, kreisfreie Stadt</t>
  </si>
  <si>
    <t>Rheinland-Pfalz</t>
  </si>
  <si>
    <t>651 9470</t>
  </si>
  <si>
    <t>651 9472205</t>
  </si>
  <si>
    <t>info@mutterhaus.de</t>
  </si>
  <si>
    <t>https://www.mutterhaus.de</t>
  </si>
  <si>
    <t>Universitätsklinikum Würzburg</t>
  </si>
  <si>
    <t>Josef-Schneider-Straße 2</t>
  </si>
  <si>
    <t>Würzburg</t>
  </si>
  <si>
    <t>931 2010</t>
  </si>
  <si>
    <t>931 20153544</t>
  </si>
  <si>
    <t>info@ukw.de</t>
  </si>
  <si>
    <t>www.ukw.de</t>
  </si>
  <si>
    <t>Klinikum der Landeshauptstadt Stuttgart gKAöR -  Katharinenhospital</t>
  </si>
  <si>
    <t>Kriegsbergstraße 60</t>
  </si>
  <si>
    <t>Stuttgart</t>
  </si>
  <si>
    <t>711 27801</t>
  </si>
  <si>
    <t>info@klinikum-stuttgart.de</t>
  </si>
  <si>
    <t>www.klinikum-stuttgart.de/ueber-uns/startseite/katharinenhospital</t>
  </si>
  <si>
    <t>Universitätsmedizin der Johannes Gutenberg-Universität Mainz</t>
  </si>
  <si>
    <t>Langenbeckstraße 1</t>
  </si>
  <si>
    <t>Mainz</t>
  </si>
  <si>
    <t>Mainz, kreisfreie Stadt</t>
  </si>
  <si>
    <t>6131 170</t>
  </si>
  <si>
    <t>www.unimedizin-mainz.de</t>
  </si>
  <si>
    <t>Medizinische Hochschule Hannover</t>
  </si>
  <si>
    <t>Carl-Neuberg-Straße 1</t>
  </si>
  <si>
    <t>Hannover</t>
  </si>
  <si>
    <t>Region Hannover</t>
  </si>
  <si>
    <t>Niedersachsen</t>
  </si>
  <si>
    <t>511 5320</t>
  </si>
  <si>
    <t>511 5325550</t>
  </si>
  <si>
    <t>www.mh-hannover.de</t>
  </si>
  <si>
    <t>Universitätsklinikum Frankfurt</t>
  </si>
  <si>
    <t>Theodor-Stern-Kai 7</t>
  </si>
  <si>
    <t>Frankfurt am Main</t>
  </si>
  <si>
    <t>Frankfurt am Main, Stadt</t>
  </si>
  <si>
    <t>Hessen</t>
  </si>
  <si>
    <t>69 63010</t>
  </si>
  <si>
    <t>69 63016301</t>
  </si>
  <si>
    <t>info@kgu.de</t>
  </si>
  <si>
    <t>www.kgu.de</t>
  </si>
  <si>
    <t>Universitätsklinikum des Saarlandes</t>
  </si>
  <si>
    <t>Kirrberger Straße 100</t>
  </si>
  <si>
    <t>Homburg</t>
  </si>
  <si>
    <t>Saarpfalz-Kreis</t>
  </si>
  <si>
    <t>Saarland</t>
  </si>
  <si>
    <t>6841 160</t>
  </si>
  <si>
    <t>6841 1621115</t>
  </si>
  <si>
    <t>info@uks.eu</t>
  </si>
  <si>
    <t>https://www.uniklinikum-saarland.de/de/</t>
  </si>
  <si>
    <t>St. Elisabeth Gruppe GmbH - Katholische Kliniken Rhein-Ruhr - Marienhospital Herne</t>
  </si>
  <si>
    <t>Hölkeskampring 40</t>
  </si>
  <si>
    <t>Herne</t>
  </si>
  <si>
    <t>Herne, Stadt</t>
  </si>
  <si>
    <t>2323 4990</t>
  </si>
  <si>
    <t>2323 4991904</t>
  </si>
  <si>
    <t>info@marienhospital-herne.de</t>
  </si>
  <si>
    <t>www.marienhospital-herne.de</t>
  </si>
  <si>
    <t>Universitätsklinikum Tübingen</t>
  </si>
  <si>
    <t>Geissweg 3</t>
  </si>
  <si>
    <t>Tübingen</t>
  </si>
  <si>
    <t>7071 290</t>
  </si>
  <si>
    <t>7071 293966</t>
  </si>
  <si>
    <t>service@med.uni-tuebingen.de</t>
  </si>
  <si>
    <t>www.medizin.uni-tuebingen.de</t>
  </si>
  <si>
    <t>Asklepios Kliniken Hamburg GmbH - Asklepios Klinik Altona</t>
  </si>
  <si>
    <t>Paul-Ehrlich-Straße 1</t>
  </si>
  <si>
    <t>Hamburg</t>
  </si>
  <si>
    <t>Hamburg, Freie und Hansestadt</t>
  </si>
  <si>
    <t>40 1818810</t>
  </si>
  <si>
    <t>40 1818814922</t>
  </si>
  <si>
    <t>info.altona@asklepios.com</t>
  </si>
  <si>
    <t>www.asklepios.com/hamburg/altona/</t>
  </si>
  <si>
    <t>Helios Klinikum Erfurt GmbH</t>
  </si>
  <si>
    <t>Nordhäuser Straße 74</t>
  </si>
  <si>
    <t>Erfurt</t>
  </si>
  <si>
    <t>Erfurt, Stadt</t>
  </si>
  <si>
    <t>Thüringen</t>
  </si>
  <si>
    <t>361 7810</t>
  </si>
  <si>
    <t>361 7811002</t>
  </si>
  <si>
    <t>info.erfurt@helios-gesundheit.de</t>
  </si>
  <si>
    <t>www.helios-gesundheit.de/kliniken/erfurt/</t>
  </si>
  <si>
    <t>Universitätsklinikum Münster</t>
  </si>
  <si>
    <t>Albert-Schweitzer-Campus 1</t>
  </si>
  <si>
    <t>Münster</t>
  </si>
  <si>
    <t>Münster, Stadt</t>
  </si>
  <si>
    <t>251 8355555</t>
  </si>
  <si>
    <t>251 8356960</t>
  </si>
  <si>
    <t>info@ukmuenster.de</t>
  </si>
  <si>
    <t>www.ukm.de</t>
  </si>
  <si>
    <t>Universitätsklinikum Essen AöR</t>
  </si>
  <si>
    <t>Hufelandstraße 55</t>
  </si>
  <si>
    <t>Essen</t>
  </si>
  <si>
    <t>Essen, Stadt</t>
  </si>
  <si>
    <t>201 7230</t>
  </si>
  <si>
    <t>201 7234694</t>
  </si>
  <si>
    <t>info@uk-essen.de</t>
  </si>
  <si>
    <t>www.uk-essen.de</t>
  </si>
  <si>
    <t>Evangelische Kliniken Essen-Mitte gGmbH - Evangelische Huyssens-Stiftung Essen-Huttrop</t>
  </si>
  <si>
    <t>Henricistraße 92</t>
  </si>
  <si>
    <t>201 1740</t>
  </si>
  <si>
    <t>201 17411310</t>
  </si>
  <si>
    <t>info@kem-med.com</t>
  </si>
  <si>
    <t>kem-med.com</t>
  </si>
  <si>
    <t>Universitätsklinikum Heidelberg</t>
  </si>
  <si>
    <t>Im Neuenheimer Feld 672</t>
  </si>
  <si>
    <t>Heidelberg</t>
  </si>
  <si>
    <t>6221 560</t>
  </si>
  <si>
    <t>6221 565999</t>
  </si>
  <si>
    <t>contact@med.uni-heidelberg.de</t>
  </si>
  <si>
    <t>www.klinikum.uni-heidelberg.de</t>
  </si>
  <si>
    <t>Universitätsklinikum Halle</t>
  </si>
  <si>
    <t>Ernst-Grube-Straße 40</t>
  </si>
  <si>
    <t>Halle</t>
  </si>
  <si>
    <t>06120</t>
  </si>
  <si>
    <t>Kreisfreie Stadt Halle</t>
  </si>
  <si>
    <t>Sachsen-Anhalt</t>
  </si>
  <si>
    <t>345 5570</t>
  </si>
  <si>
    <t>345 5572444</t>
  </si>
  <si>
    <t>www.medizin.uni-halle.de</t>
  </si>
  <si>
    <t>Verbund Katholischer Kliniken Düsseldorf gGmbH - Marien Hospital Düsseldorf</t>
  </si>
  <si>
    <t>Rochusstraße 2</t>
  </si>
  <si>
    <t>Düsseldorf</t>
  </si>
  <si>
    <t>Düsseldorf, Stadt</t>
  </si>
  <si>
    <t>211 44000</t>
  </si>
  <si>
    <t>211 44002610</t>
  </si>
  <si>
    <t>info@marien-hospital.de</t>
  </si>
  <si>
    <t>www.marien-hospital.de</t>
  </si>
  <si>
    <t>Universitätsklinikum Schleswig-Holstein - Campus Lübeck</t>
  </si>
  <si>
    <t>Ratzeburger Allee 160</t>
  </si>
  <si>
    <t>Lübeck</t>
  </si>
  <si>
    <t>Lübeck, Hansestadt</t>
  </si>
  <si>
    <t>Schleswig-Holstein</t>
  </si>
  <si>
    <t>451 5000</t>
  </si>
  <si>
    <t>info@uksh.de</t>
  </si>
  <si>
    <t>www.uksh.de</t>
  </si>
  <si>
    <t>Universitätsklinikum Carl Gustav Carus</t>
  </si>
  <si>
    <t>Fetscherstraße 74</t>
  </si>
  <si>
    <t>Dresden</t>
  </si>
  <si>
    <t>01307</t>
  </si>
  <si>
    <t>Dresden, Stadt</t>
  </si>
  <si>
    <t>351 4580</t>
  </si>
  <si>
    <t>351 4584340</t>
  </si>
  <si>
    <t>info@uniklinikum-dresden.de</t>
  </si>
  <si>
    <t>www.uniklinikum-dresden.de</t>
  </si>
  <si>
    <t>Helios Klinikum Krefeld GmbH</t>
  </si>
  <si>
    <t>Lutherplatz 40</t>
  </si>
  <si>
    <t>Krefeld</t>
  </si>
  <si>
    <t>Krefeld, Stadt</t>
  </si>
  <si>
    <t>2151 320</t>
  </si>
  <si>
    <t>2151 322040</t>
  </si>
  <si>
    <t>info.krefeld@helios-gesundheit.de</t>
  </si>
  <si>
    <t>www.helios-gesundheit.de/kliniken/krefeld/</t>
  </si>
  <si>
    <t>Universitätsklinikum Mannheim GmbH</t>
  </si>
  <si>
    <t>Theodor-Kutzer-Ufer 1-3</t>
  </si>
  <si>
    <t>Mannheim</t>
  </si>
  <si>
    <t>621 3830</t>
  </si>
  <si>
    <t>621 3832705</t>
  </si>
  <si>
    <t>info@umm.de</t>
  </si>
  <si>
    <t>umm.de</t>
  </si>
  <si>
    <t>Universitätsklinikum Jena</t>
  </si>
  <si>
    <t>Am Klinikum 1</t>
  </si>
  <si>
    <t>Jena</t>
  </si>
  <si>
    <t>07747</t>
  </si>
  <si>
    <t>Jena, Stadt</t>
  </si>
  <si>
    <t>3641 9300</t>
  </si>
  <si>
    <t>info@med.uni-jena.de</t>
  </si>
  <si>
    <t>https://www.uniklinikum-jena.de/</t>
  </si>
  <si>
    <t>Vincentius-Diakonissen-Kliniken gAG - St. Vincentius-Kliniken</t>
  </si>
  <si>
    <t>Steinhäuserstrasse 18</t>
  </si>
  <si>
    <t>Karlsruhe</t>
  </si>
  <si>
    <t>721 81080</t>
  </si>
  <si>
    <t>info@vincentius-ka.de</t>
  </si>
  <si>
    <t>https://www.vidia-kliniken.de/standorte</t>
  </si>
  <si>
    <t>Schwarzwald-Baar Klinikum Villingen-Schwenningen GmbH - Kliniken Villingen-Schwenningen</t>
  </si>
  <si>
    <t>Klinikstraße 11</t>
  </si>
  <si>
    <t>Villingen-Schwenningen</t>
  </si>
  <si>
    <t>Schwarzwald-Baar-Kreis</t>
  </si>
  <si>
    <t>7721 930</t>
  </si>
  <si>
    <t>infoklinikum@sbk-vs.de</t>
  </si>
  <si>
    <t>www.sbk-vs.de</t>
  </si>
  <si>
    <t>Universitätsklinikum Gießen und Marburg GmbH - Standort Marburg</t>
  </si>
  <si>
    <t>Baldingerstraße 1</t>
  </si>
  <si>
    <t>Marburg</t>
  </si>
  <si>
    <t>Marburg-Biedenkopf</t>
  </si>
  <si>
    <t>6421 5860</t>
  </si>
  <si>
    <t>6421 5863370</t>
  </si>
  <si>
    <t>gf@uk-gm.de</t>
  </si>
  <si>
    <t>www.ukgm.de/ugm_2/deu/15801.html</t>
  </si>
  <si>
    <t>Universitätsklinikum Hamburg-Eppendorf</t>
  </si>
  <si>
    <t>Martinistraße 52</t>
  </si>
  <si>
    <t>40 74100</t>
  </si>
  <si>
    <t>40 7410 54647</t>
  </si>
  <si>
    <t>info@uke.de</t>
  </si>
  <si>
    <t>www.uke.de</t>
  </si>
  <si>
    <t>Universitätsklinikum Aachen  AÖR</t>
  </si>
  <si>
    <t>Paulwelsstraße 30</t>
  </si>
  <si>
    <t>Aachen</t>
  </si>
  <si>
    <t>Kreisfreie Stadt Aachen</t>
  </si>
  <si>
    <t>241 800</t>
  </si>
  <si>
    <t>241 8082400</t>
  </si>
  <si>
    <t>info@ukaachen.de</t>
  </si>
  <si>
    <t>www.ukaachen.de</t>
  </si>
  <si>
    <t>Lahn-Dill-Kliniken GmbH - Klinikum Wetzlar</t>
  </si>
  <si>
    <t>Forsthausstraße 1</t>
  </si>
  <si>
    <t>Wetzlar</t>
  </si>
  <si>
    <t>Lahn-Dill-Kreis</t>
  </si>
  <si>
    <t>6441 791</t>
  </si>
  <si>
    <t>6441 792034</t>
  </si>
  <si>
    <t>info@lahn-dill-kliniken.de</t>
  </si>
  <si>
    <t>www.lahn-dill-kliniken.de/medizin-pflege/wetzlar.html</t>
  </si>
  <si>
    <t>Evangelisches Klinikum Gelsenkirchen GmbH</t>
  </si>
  <si>
    <t>Munckelstraße 27</t>
  </si>
  <si>
    <t>Gelsenkirchen</t>
  </si>
  <si>
    <t>Gelsenkirchen, Stadt</t>
  </si>
  <si>
    <t>209 1600</t>
  </si>
  <si>
    <t>209 1608049</t>
  </si>
  <si>
    <t>info@evk-ge.de</t>
  </si>
  <si>
    <t>evk-ge.meinediakonie.de</t>
  </si>
  <si>
    <t>Städtisches Klinikum Karlsruhe gGmbH</t>
  </si>
  <si>
    <t>Moltkestrasse 90</t>
  </si>
  <si>
    <t>721 9740</t>
  </si>
  <si>
    <t>721 9741009</t>
  </si>
  <si>
    <t>geschaeftsfuehrung@klinikum-karlsruhe.de</t>
  </si>
  <si>
    <t>www.klinikum-karlsruhe.de</t>
  </si>
  <si>
    <t>Klinikum Chemnitz gGmbH - Standort Bürgerstraße</t>
  </si>
  <si>
    <t>Bürgerstraße 2</t>
  </si>
  <si>
    <t>Chemnitz</t>
  </si>
  <si>
    <t>09113</t>
  </si>
  <si>
    <t>Kreisfreie Stadt Chemnitz</t>
  </si>
  <si>
    <t>371 333 0</t>
  </si>
  <si>
    <t>371 333 33326</t>
  </si>
  <si>
    <t>kontakt@skc.de</t>
  </si>
  <si>
    <t>www.klinikumchemnitz.de</t>
  </si>
  <si>
    <t>Universitätsklinikum Düsseldorf</t>
  </si>
  <si>
    <t>Moorenstraße 5</t>
  </si>
  <si>
    <t>211 8100</t>
  </si>
  <si>
    <t>211 8104855</t>
  </si>
  <si>
    <t>info@med.uni-duesseldorf.de</t>
  </si>
  <si>
    <t>www.uniklinik-duesseldorf.de</t>
  </si>
  <si>
    <t>Klinikum Passau</t>
  </si>
  <si>
    <t>Innstraße 76</t>
  </si>
  <si>
    <t>Passau</t>
  </si>
  <si>
    <t>851 53000</t>
  </si>
  <si>
    <t>851 57776</t>
  </si>
  <si>
    <t>info@klinikum-passau.de</t>
  </si>
  <si>
    <t>www.klinikum-passau.de</t>
  </si>
  <si>
    <t>Universitätsklinikum Bonn</t>
  </si>
  <si>
    <t>Venusberg-Campus 1</t>
  </si>
  <si>
    <t>Bonn</t>
  </si>
  <si>
    <t>Bonn, Stadt</t>
  </si>
  <si>
    <t>228 2870</t>
  </si>
  <si>
    <t>info@ukbonn.de</t>
  </si>
  <si>
    <t>https://www.ukbonn.de/</t>
  </si>
  <si>
    <t>Universitätsklinikum Schleswig-Holstein - Campus Kiel</t>
  </si>
  <si>
    <t>Arnold-Heller-Straße 3</t>
  </si>
  <si>
    <t>Kiel</t>
  </si>
  <si>
    <t>Kiel, Landeshauptstadt</t>
  </si>
  <si>
    <t>431 5000</t>
  </si>
  <si>
    <t>431 50010064</t>
  </si>
  <si>
    <t>Kaiserswerther Diakonie - Florence Nightingale Krankenhaus</t>
  </si>
  <si>
    <t>Kreuzbergstraße 79</t>
  </si>
  <si>
    <t>211 4090</t>
  </si>
  <si>
    <t>211 4093509</t>
  </si>
  <si>
    <t>info@kaiserswerther-diakonie.de</t>
  </si>
  <si>
    <t>www.florence-nightingale-krankenhaus.de/de/startseite.html</t>
  </si>
  <si>
    <t>Agaplesion Frankfurter Diakonie Kliniken gGmbH - Markus Krankenhaus</t>
  </si>
  <si>
    <t>Wilhelm-Epstein-Straße 4</t>
  </si>
  <si>
    <t>69 95330</t>
  </si>
  <si>
    <t>69 95332680</t>
  </si>
  <si>
    <t>markus.fdk@agaplesion.de</t>
  </si>
  <si>
    <t>www.markus-krankenhaus.de</t>
  </si>
  <si>
    <t>Klinikum Ernst von Bergmann gGmbH Potsdam</t>
  </si>
  <si>
    <t>Charlottenstraße 72</t>
  </si>
  <si>
    <t>Potsdam</t>
  </si>
  <si>
    <t>Potsdam, Stadt</t>
  </si>
  <si>
    <t>Brandenburg</t>
  </si>
  <si>
    <t>331 2410</t>
  </si>
  <si>
    <t>331 2419880</t>
  </si>
  <si>
    <t>info@klinikumevb.de</t>
  </si>
  <si>
    <t>www.klinikumevb.de/index.php</t>
  </si>
  <si>
    <t>Universitätsklinikum Ulm</t>
  </si>
  <si>
    <t>Albert-Einstein-Allee 23</t>
  </si>
  <si>
    <t>Ulm</t>
  </si>
  <si>
    <t>731 5000</t>
  </si>
  <si>
    <t>731 50043002</t>
  </si>
  <si>
    <t>info.allgemein@uniklinik-ulm.de</t>
  </si>
  <si>
    <t>www.uniklinik-ulm.de</t>
  </si>
  <si>
    <t>Universitätsmedzin Rostock - Klinik und Poliklinik für Strahlentherapie</t>
  </si>
  <si>
    <t>Südring 75</t>
  </si>
  <si>
    <t>Rostock</t>
  </si>
  <si>
    <t>Bad Doberan</t>
  </si>
  <si>
    <t>Mecklenburg-Vorpommern</t>
  </si>
  <si>
    <t>381 4949001</t>
  </si>
  <si>
    <t>381 4949002</t>
  </si>
  <si>
    <t>strahlentherapie@med.uni-rostock.de</t>
  </si>
  <si>
    <t>https://strahlentherapie.med.uni-rostock.de/</t>
  </si>
  <si>
    <t>Pius-Hospital Oldenburg</t>
  </si>
  <si>
    <t>Georgstraße 12</t>
  </si>
  <si>
    <t>Oldenburg (Oldenburg)</t>
  </si>
  <si>
    <t>Oldenburg (Oldenburg), Stadt</t>
  </si>
  <si>
    <t>441 2290</t>
  </si>
  <si>
    <t>441 2291111</t>
  </si>
  <si>
    <t>info@pius-hospital.de</t>
  </si>
  <si>
    <t>www.pius-hospital.de</t>
  </si>
  <si>
    <t>München Klinik gGmbH - München Klinik Neuperlach</t>
  </si>
  <si>
    <t>Oskar-Maria-Graf-Ring 51</t>
  </si>
  <si>
    <t>89 67940</t>
  </si>
  <si>
    <t>89 67942346</t>
  </si>
  <si>
    <t>info.kn@muenchen-klinik.de</t>
  </si>
  <si>
    <t>www.muenchen-klinik.de/krankenhaus/neuperlach/</t>
  </si>
  <si>
    <t>Städtisches Klinikum Lüneburg gGmbH</t>
  </si>
  <si>
    <t>Bögelstraße 1</t>
  </si>
  <si>
    <t>Lüneburg</t>
  </si>
  <si>
    <t>4131 770</t>
  </si>
  <si>
    <t>4131 772777</t>
  </si>
  <si>
    <t>info@klinikum-lueneburg.de</t>
  </si>
  <si>
    <t>www.klinikum-lueneburg.de</t>
  </si>
  <si>
    <t>Vivantes Netzwerk für Gesundheit GmbH - Vivantes Auguste-Viktoria-Klinikum</t>
  </si>
  <si>
    <t>Rubensstraße 125</t>
  </si>
  <si>
    <t>30 13010</t>
  </si>
  <si>
    <t>info@vivantes.de</t>
  </si>
  <si>
    <t>https://www.vivantes.de/auguste-viktoria-klinikum/</t>
  </si>
  <si>
    <t>Universitätsklinikum Gießen und Marburg GmbH - Standort Gießen</t>
  </si>
  <si>
    <t>Rudolf-Buchheim-Straße 8</t>
  </si>
  <si>
    <t>Gießen</t>
  </si>
  <si>
    <t>641 98560</t>
  </si>
  <si>
    <t>641 98540109</t>
  </si>
  <si>
    <t>kgf.gi@uk-gm.de</t>
  </si>
  <si>
    <t>www.ukgm.de/ugm_2/deu/15800.html</t>
  </si>
  <si>
    <t>Klinikum Nürnberg - Standort Nord</t>
  </si>
  <si>
    <t>Prof.-Ernst-Nathan-Straße 1</t>
  </si>
  <si>
    <t>Nürnberg</t>
  </si>
  <si>
    <t>911 3980</t>
  </si>
  <si>
    <t>911 3983505</t>
  </si>
  <si>
    <t>vorstand@klinikum-nuernberg.de</t>
  </si>
  <si>
    <t>www.klinikum-nuernberg.de/DE/ueber_uns/lageplan/knn/index.html</t>
  </si>
  <si>
    <t>Sana Klinikum Offenbach GmbH</t>
  </si>
  <si>
    <t>Starkenburgring 66</t>
  </si>
  <si>
    <t>Offenbach</t>
  </si>
  <si>
    <t>Offenbach am Main, Stadt</t>
  </si>
  <si>
    <t>69 84050</t>
  </si>
  <si>
    <t>69 84054088</t>
  </si>
  <si>
    <t>info-sof@sana.de</t>
  </si>
  <si>
    <t>https://www.sana.de/offenbach</t>
  </si>
  <si>
    <t>Kliniken Nordoberpfalz AG - Klinikum Weiden</t>
  </si>
  <si>
    <t>Söllnerstraße 16</t>
  </si>
  <si>
    <t>Weiden</t>
  </si>
  <si>
    <t>Weiden i.d.OPf.</t>
  </si>
  <si>
    <t>961 3030</t>
  </si>
  <si>
    <t>961 30312109</t>
  </si>
  <si>
    <t>info@kliniken-nordoberpfalz.ag</t>
  </si>
  <si>
    <t>https://www.kliniken-nordoberpfalz.ag/ueber-uns/unsere-standorte/klinikum-weiden</t>
  </si>
  <si>
    <t>Städtisches Klinikum Braunschweig gGmbH</t>
  </si>
  <si>
    <t>Freisestraße 9/10</t>
  </si>
  <si>
    <t>Braunschweig</t>
  </si>
  <si>
    <t>Braunschweig, Stadt</t>
  </si>
  <si>
    <t>531 5950</t>
  </si>
  <si>
    <t>531 5951322</t>
  </si>
  <si>
    <t>info@klinikum-braunschweig.de</t>
  </si>
  <si>
    <t>www.klinikum-braunschweig.de</t>
  </si>
  <si>
    <t>Oberschwabenklinik gGmbH - St. Elisabethen-Klinikum  Ravensburg</t>
  </si>
  <si>
    <t>Elisabethenstraße 15</t>
  </si>
  <si>
    <t>Ravensburg</t>
  </si>
  <si>
    <t>751 870</t>
  </si>
  <si>
    <t>info@oberschwabenklinik.de</t>
  </si>
  <si>
    <t>www.oberschwabenklinik.de/unsere-haeuser/st-elisabethen-klinikum-in-ravensburg.html</t>
  </si>
  <si>
    <t>Ruppiner Kliniken GmbH</t>
  </si>
  <si>
    <t>Fehrbelliner Straße 38</t>
  </si>
  <si>
    <t>Neuruppin</t>
  </si>
  <si>
    <t>Ostprignitz-Ruppin</t>
  </si>
  <si>
    <t>3391 390</t>
  </si>
  <si>
    <t>3391 3911219</t>
  </si>
  <si>
    <t>gf@ruppiner-kliniken.de</t>
  </si>
  <si>
    <t>www.ruppiner-kliniken.de</t>
  </si>
  <si>
    <t>Klinikum Bremerhaven-Reinkenheide gGmbH</t>
  </si>
  <si>
    <t>Postbrookstraße 103</t>
  </si>
  <si>
    <t>Bremerhaven</t>
  </si>
  <si>
    <t>Bremerhaven, Stadt</t>
  </si>
  <si>
    <t>Bremen</t>
  </si>
  <si>
    <t>471 2990</t>
  </si>
  <si>
    <t>471 2993196</t>
  </si>
  <si>
    <t>info@klinikum-bremerhaven.de</t>
  </si>
  <si>
    <t>www.klinikum-bremerhaven.de</t>
  </si>
  <si>
    <t>Evangelisches Krankenhaus Hamm gGmbH</t>
  </si>
  <si>
    <t>Werler Straße 110</t>
  </si>
  <si>
    <t>Hamm</t>
  </si>
  <si>
    <t>Hamm, Stadt</t>
  </si>
  <si>
    <t>2381 5890</t>
  </si>
  <si>
    <t>2381 5891299</t>
  </si>
  <si>
    <t>info@evkhamm.de</t>
  </si>
  <si>
    <t>www.evkhamm.de</t>
  </si>
  <si>
    <t>Katholische Karl-Leisner-Trägergesellschaft mbH - Wilhelm-Anton-Hospital</t>
  </si>
  <si>
    <t>Voßheider Straße 214</t>
  </si>
  <si>
    <t>Goch</t>
  </si>
  <si>
    <t>Kleve</t>
  </si>
  <si>
    <t>2823 8910</t>
  </si>
  <si>
    <t>info@kkle.de</t>
  </si>
  <si>
    <t>www.kkle.de/klinikum/wilhelm-anton-hospital</t>
  </si>
  <si>
    <t>Helios Universitätsklinikum Wuppertal GmbH - Standort Barmen</t>
  </si>
  <si>
    <t>Heusnerstraße 40</t>
  </si>
  <si>
    <t>Wuppertal</t>
  </si>
  <si>
    <t>Wuppertal, Stadt</t>
  </si>
  <si>
    <t>202 8960</t>
  </si>
  <si>
    <t>202 8963006</t>
  </si>
  <si>
    <t>info.wuppertal@helios-kliniken.de</t>
  </si>
  <si>
    <t>www.helios-gesundheit.de/kliniken/wuppertal/</t>
  </si>
  <si>
    <t>Vivantes Netzwerk für Gesundheit GmbH - Vivantes Klinikum Am Urban</t>
  </si>
  <si>
    <t>Dieffenbachstraße 1</t>
  </si>
  <si>
    <t>Berlin Kreuzberg</t>
  </si>
  <si>
    <t>30 130220005</t>
  </si>
  <si>
    <t>https://www.vivantes.de/klinikum-am-urban/</t>
  </si>
  <si>
    <t>Klinikum Darmstadt GmbH</t>
  </si>
  <si>
    <t>Grafenstraße 9</t>
  </si>
  <si>
    <t>Darmstadt</t>
  </si>
  <si>
    <t>Darmstadt, Wissenschaftsstadt</t>
  </si>
  <si>
    <t>6151 1070</t>
  </si>
  <si>
    <t>6151 107 5449</t>
  </si>
  <si>
    <t>info@mail.klinikum-darmstadt.de</t>
  </si>
  <si>
    <t>https://klinikum-darmstadt.de/</t>
  </si>
  <si>
    <t>Krankenhaus Nordwest GmbH</t>
  </si>
  <si>
    <t>Steinbacher Hohl 2-26</t>
  </si>
  <si>
    <t>69 76011</t>
  </si>
  <si>
    <t>69 76013838</t>
  </si>
  <si>
    <t>info@sthhg.de</t>
  </si>
  <si>
    <t>www.krankenhaus-nordwest.de</t>
  </si>
  <si>
    <t>Georg-August-Universität Göttingen - Universitätsmedizin Göttingen</t>
  </si>
  <si>
    <t>Robert-Koch-Straße 40</t>
  </si>
  <si>
    <t>Göttingen</t>
  </si>
  <si>
    <t>551 390</t>
  </si>
  <si>
    <t>551 3913063540</t>
  </si>
  <si>
    <t>poststelle@med.uni-goettingen.de</t>
  </si>
  <si>
    <t>www.umg.eu</t>
  </si>
  <si>
    <t>Katholischer Hospitalverbund Hellweg - Christliches Klinikum Unna gGmbH - Mitte</t>
  </si>
  <si>
    <t>Obere Husemannstraße 2</t>
  </si>
  <si>
    <t>Unna</t>
  </si>
  <si>
    <t>2303 1000</t>
  </si>
  <si>
    <t>2303 1002700</t>
  </si>
  <si>
    <t>info.unna@hospitalverbund.de</t>
  </si>
  <si>
    <t>https://www.christliches-klinikum.de/</t>
  </si>
  <si>
    <t>Elisabeth Krankenhaus GmbH Köln-Hohenlind</t>
  </si>
  <si>
    <t>Werthmannstraße 1</t>
  </si>
  <si>
    <t>221 46770</t>
  </si>
  <si>
    <t>221 46771008</t>
  </si>
  <si>
    <t>info@hohenlind.de</t>
  </si>
  <si>
    <t>www.hohenlind.de</t>
  </si>
  <si>
    <t>Klinikum Osnabrück GmbH</t>
  </si>
  <si>
    <t>Am Finkenhügel 1</t>
  </si>
  <si>
    <t>Osnabrück</t>
  </si>
  <si>
    <t>Osnabrück, Stadt</t>
  </si>
  <si>
    <t>541 4050</t>
  </si>
  <si>
    <t>541 4054997</t>
  </si>
  <si>
    <t>info@klinikum-os.de</t>
  </si>
  <si>
    <t>www.klinikum-os.de</t>
  </si>
  <si>
    <t>SRH Wald-Klinikum Gera GmbH</t>
  </si>
  <si>
    <t>Straße des Friedens 122</t>
  </si>
  <si>
    <t>Gera</t>
  </si>
  <si>
    <t>07548</t>
  </si>
  <si>
    <t>Gera, Stadt</t>
  </si>
  <si>
    <t>365 8280</t>
  </si>
  <si>
    <t>365 8288195</t>
  </si>
  <si>
    <t>info.wkg@srh.de</t>
  </si>
  <si>
    <t>www.waldklinikumgera.de</t>
  </si>
  <si>
    <t>Gesundheit Nordhessen Holding AG - Klinikum Kassel GmbH</t>
  </si>
  <si>
    <t>Mönchebergstraße 41-43</t>
  </si>
  <si>
    <t>Kassel</t>
  </si>
  <si>
    <t>Kassel, documenta-Stadt</t>
  </si>
  <si>
    <t>561 9800</t>
  </si>
  <si>
    <t>561 9806988</t>
  </si>
  <si>
    <t>info@klinikum-kassel.de</t>
  </si>
  <si>
    <t>www.gesundheit-nordhessen.de/klinikum-kassel/</t>
  </si>
  <si>
    <t>Harzklinikum Dorothea Christiane Erxleben GmbH - Klinikum Wernigerode</t>
  </si>
  <si>
    <t>Ilsenburger Straße 15</t>
  </si>
  <si>
    <t>Wernigerode</t>
  </si>
  <si>
    <t>Harz</t>
  </si>
  <si>
    <t>3943 610</t>
  </si>
  <si>
    <t>3943 611313</t>
  </si>
  <si>
    <t>info@harzklinikum.com</t>
  </si>
  <si>
    <t>harzklinikum.com/d/index.php?id=555</t>
  </si>
  <si>
    <t>Johanniter GmbH - Evangelisches Krankenhaus Bethesda Mönchengladbach</t>
  </si>
  <si>
    <t>Ludwig-Weber-Straße 15</t>
  </si>
  <si>
    <t>Mönchengladbach</t>
  </si>
  <si>
    <t>Mönchengladbach, Stadt</t>
  </si>
  <si>
    <t>2161 9810</t>
  </si>
  <si>
    <t>2161 9812436</t>
  </si>
  <si>
    <t>info@mg.johanniter-kliniken.de</t>
  </si>
  <si>
    <t>https://www.johanniter.de/johanniter-kliniken/ev-krankenhaus-bethesda-moenchengladbach/</t>
  </si>
  <si>
    <t>Carl-Thiem-Klinikum gGmbH</t>
  </si>
  <si>
    <t>Thiemstraße 111</t>
  </si>
  <si>
    <t>Cottbus</t>
  </si>
  <si>
    <t>03048</t>
  </si>
  <si>
    <t>Cottbus, Stadt</t>
  </si>
  <si>
    <t>355 460</t>
  </si>
  <si>
    <t>355 462386</t>
  </si>
  <si>
    <t>info@ctk.de</t>
  </si>
  <si>
    <t>www.ctk.de</t>
  </si>
  <si>
    <t>Klinikum Bielefeld gGmbH - Klinikum Bielefeld Mitte</t>
  </si>
  <si>
    <t>Teutoburger Straße 50</t>
  </si>
  <si>
    <t>Bielefeld</t>
  </si>
  <si>
    <t>Bielefeld, Stadt</t>
  </si>
  <si>
    <t>521 5810</t>
  </si>
  <si>
    <t>521 5812099</t>
  </si>
  <si>
    <t>info@klinikumbielefeld.de</t>
  </si>
  <si>
    <t>https://www.klinikumbielefeld.de/startseite.html</t>
  </si>
  <si>
    <t>SJG St. Paulus GmbH - St. Johannes-Hospital</t>
  </si>
  <si>
    <t>Johannesstraße 9-13</t>
  </si>
  <si>
    <t>Dortmund</t>
  </si>
  <si>
    <t>Dortmund, Stadt</t>
  </si>
  <si>
    <t>231 18430</t>
  </si>
  <si>
    <t>231 184331009</t>
  </si>
  <si>
    <t>info@st-johannes.de</t>
  </si>
  <si>
    <t>www.joho-dortmund.de</t>
  </si>
  <si>
    <t>Klinikum Südstadt Rostock</t>
  </si>
  <si>
    <t>Südring 81</t>
  </si>
  <si>
    <t>381 44010</t>
  </si>
  <si>
    <t>381 44017799</t>
  </si>
  <si>
    <t>info@kliniksued-rostock.de</t>
  </si>
  <si>
    <t>www.kliniksued-rostock.de</t>
  </si>
  <si>
    <t>Universitätsklinikum Ulm - Klinik für Kinder- und Jugendmedizin</t>
  </si>
  <si>
    <t>Eythstraße 24</t>
  </si>
  <si>
    <t>731 50057444</t>
  </si>
  <si>
    <t>https://www.uniklinik-ulm.de/kinder-und-jugendmedizin.html</t>
  </si>
  <si>
    <t>Hochtaunus-Kliniken gGmbH - Klinik Bad Homburg</t>
  </si>
  <si>
    <t>Zeppelinstraße 20</t>
  </si>
  <si>
    <t>Bad Homburg vor der Höhe</t>
  </si>
  <si>
    <t>Hochtaunuskreis</t>
  </si>
  <si>
    <t>6172 140</t>
  </si>
  <si>
    <t>6172 141000</t>
  </si>
  <si>
    <t>info@hochtaunus-kliniken.de</t>
  </si>
  <si>
    <t>www.hochtaunus-kliniken.de/medizinische-fachabteilungen/bad-homburg</t>
  </si>
  <si>
    <t>GLG Klinikum Barnim GmbH - GLG Werner Forßmann Krankenhaus</t>
  </si>
  <si>
    <t>Rudolf-Breitscheid-Straße 100</t>
  </si>
  <si>
    <t>Eberswalde</t>
  </si>
  <si>
    <t>Barnim</t>
  </si>
  <si>
    <t>3334 690</t>
  </si>
  <si>
    <t>3334 23121</t>
  </si>
  <si>
    <t>info@klinikum-barnim.de</t>
  </si>
  <si>
    <t>www.glg-gesundheit.de/krankenhaeuser/glg-werner-forssmann-klinikum-eberswalde/</t>
  </si>
  <si>
    <t>Martin-Luther-Krankenhausbetrieb GmbH</t>
  </si>
  <si>
    <t>Caspar-Theyß-Straße 27-31</t>
  </si>
  <si>
    <t>30 89550</t>
  </si>
  <si>
    <t>30 89552015</t>
  </si>
  <si>
    <t>martin-luther@jsd.de</t>
  </si>
  <si>
    <t>https://www.johannesstift-diakonie.de/medizinische-versorgung/martin-luther-krankenhaus/</t>
  </si>
  <si>
    <t>Klinikum Wolfsburg</t>
  </si>
  <si>
    <t>Sauerbruchstraße 7</t>
  </si>
  <si>
    <t>Wolfsburg</t>
  </si>
  <si>
    <t>Wolfsburg, Stadt</t>
  </si>
  <si>
    <t>5361 800</t>
  </si>
  <si>
    <t>5361 801221</t>
  </si>
  <si>
    <t>info@klinikum.wolfsburg.de</t>
  </si>
  <si>
    <t>www.klinikum.wolfsburg.de</t>
  </si>
  <si>
    <t>Vivantes Netzwerk für Gesundheit GmbH - Vivantes Klinikum Neukölln</t>
  </si>
  <si>
    <t>Rudower Straße 48</t>
  </si>
  <si>
    <t>https://www.vivantes.de/klinikum-neukoelln/</t>
  </si>
  <si>
    <t>Klinikum der Stadt Ludwigshafen am Rhein gGmbH</t>
  </si>
  <si>
    <t>Bremserstraße 79</t>
  </si>
  <si>
    <t>Ludwigshafen am Rhein</t>
  </si>
  <si>
    <t>Ludwigshafen am Rhein, kreisfreie Stadt</t>
  </si>
  <si>
    <t>621 5030</t>
  </si>
  <si>
    <t>621 5032002</t>
  </si>
  <si>
    <t>info@klilu.de</t>
  </si>
  <si>
    <t>www.klilu.de</t>
  </si>
  <si>
    <t>Krankenhaus Düren gGmbH</t>
  </si>
  <si>
    <t>Roonstraße 30</t>
  </si>
  <si>
    <t>Düren</t>
  </si>
  <si>
    <t>2421 300</t>
  </si>
  <si>
    <t>2421 301387</t>
  </si>
  <si>
    <t>info@krankenhaus-dueren.de</t>
  </si>
  <si>
    <t>www.krankenhaus-dueren.de</t>
  </si>
  <si>
    <t>Klinikum Fürth</t>
  </si>
  <si>
    <t>Jakob-Henle-Straße 1</t>
  </si>
  <si>
    <t>Fürth</t>
  </si>
  <si>
    <t>911 75800</t>
  </si>
  <si>
    <t>911 75801890</t>
  </si>
  <si>
    <t>info@klinikum-fuerth.de</t>
  </si>
  <si>
    <t>www.klinikum-fuerth.de</t>
  </si>
  <si>
    <t>DRK Gemeinnützige Krankenhaus GmbH Sachsen - DRK Krankenhaus Chemnitz-Rabenstein</t>
  </si>
  <si>
    <t>Unritzstraße 23</t>
  </si>
  <si>
    <t>09117</t>
  </si>
  <si>
    <t>371 8320</t>
  </si>
  <si>
    <t>371 8321004</t>
  </si>
  <si>
    <t>bgf@drk-khs.de</t>
  </si>
  <si>
    <t>rab.drk-khs.de</t>
  </si>
  <si>
    <t>Städtisches Klinikum Brandenburg GmbH</t>
  </si>
  <si>
    <t>Hochstraße 29</t>
  </si>
  <si>
    <t>Brandenburg an der Havel</t>
  </si>
  <si>
    <t>Brandenburg an der Havel, Stadt</t>
  </si>
  <si>
    <t>3381 4110</t>
  </si>
  <si>
    <t>3381 413000</t>
  </si>
  <si>
    <t>kontakt@klinikum-brandenburg.de</t>
  </si>
  <si>
    <t>www.klinikum-brandenburg.de</t>
  </si>
  <si>
    <t>Regiomed-Kliniken GmbH - Klinikum Coburg GmbH</t>
  </si>
  <si>
    <t>Ketschendorfer Straße 33</t>
  </si>
  <si>
    <t>Coburg</t>
  </si>
  <si>
    <t>9561 220</t>
  </si>
  <si>
    <t>9561 227220</t>
  </si>
  <si>
    <t>info.co@regiomed-kliniken.de</t>
  </si>
  <si>
    <t>www.regiomed-kliniken.de/startseite-klinikum-coburg.aspx</t>
  </si>
  <si>
    <t>Helios Kliniken Schwerin GmbH</t>
  </si>
  <si>
    <t>Wismarsche Straße 393-397</t>
  </si>
  <si>
    <t>Schwerin</t>
  </si>
  <si>
    <t>385 5200</t>
  </si>
  <si>
    <t>385 5207001</t>
  </si>
  <si>
    <t>info@helios-gesundheit.de</t>
  </si>
  <si>
    <t>www.helios-gesundheit.de/kliniken/schwerin/</t>
  </si>
  <si>
    <t>Klinikum Frankfurt (Oder) GmbH</t>
  </si>
  <si>
    <t>Müllroser Chaussee 7</t>
  </si>
  <si>
    <t>Frankfurt (Oder)</t>
  </si>
  <si>
    <t>Oder-Spree</t>
  </si>
  <si>
    <t>335 5480</t>
  </si>
  <si>
    <t>335 5482003</t>
  </si>
  <si>
    <t>gf@klinikumffo.de</t>
  </si>
  <si>
    <t>www.klinikumffo.de</t>
  </si>
  <si>
    <t>Sana Kliniken Berlin-Brandenburg GmbH - Sana Klinikum Lichtenberg</t>
  </si>
  <si>
    <t>Fanningerstraße 32</t>
  </si>
  <si>
    <t>30 55180</t>
  </si>
  <si>
    <t>30  55184004</t>
  </si>
  <si>
    <t>info@sana-kl.de</t>
  </si>
  <si>
    <t>https://www.sana.de/berlin</t>
  </si>
  <si>
    <t>Märkische Kliniken GmbH - Klinikum Lüdenscheid</t>
  </si>
  <si>
    <t>Paulmannshöher Straße 14</t>
  </si>
  <si>
    <t>Lüdenscheid</t>
  </si>
  <si>
    <t>Märkischer Kreis</t>
  </si>
  <si>
    <t>2351 460</t>
  </si>
  <si>
    <t>2351 46674667</t>
  </si>
  <si>
    <t>kontakt@maerkische-kliniken.de</t>
  </si>
  <si>
    <t>www.maerkische-kliniken.de/klinikum-luedenscheid.html</t>
  </si>
  <si>
    <t>medius Kliniken gGmbH - Klinik Ostfildern-Ruit</t>
  </si>
  <si>
    <t>Hedelfinger Straße 166</t>
  </si>
  <si>
    <t>Ostfildern</t>
  </si>
  <si>
    <t>Esslingen</t>
  </si>
  <si>
    <t>711 44880</t>
  </si>
  <si>
    <t>info.ruit@medius-kliniken.de</t>
  </si>
  <si>
    <t>https://www.medius-kliniken.de/standorte/medius-klinik-ostfildern-ruit/auf-einen-blick-medius-klinik-ostfildern-ruit/</t>
  </si>
  <si>
    <t>Universitätsklinikum Magdeburg A. ö. R - Universitätsklinik für Frauenheilkunde, Geburtshilfe und Reproduktionsmedizin</t>
  </si>
  <si>
    <t>Gerhart-Hauptmann-Straße 35</t>
  </si>
  <si>
    <t>Magdeburg</t>
  </si>
  <si>
    <t>Magdeburg, Landeshauptstadt</t>
  </si>
  <si>
    <t>391 671730</t>
  </si>
  <si>
    <t>391 6717311</t>
  </si>
  <si>
    <t>ufk-chefsekr@med.ovgu.de</t>
  </si>
  <si>
    <t>http://www.med.uni-magdeburg.de/</t>
  </si>
  <si>
    <t>Agaplesion Diakonieklinikum Hamburg gGmbH</t>
  </si>
  <si>
    <t>Hohe Weide 17</t>
  </si>
  <si>
    <t>40 790200</t>
  </si>
  <si>
    <t>40 790201079</t>
  </si>
  <si>
    <t>info@d-k-h.de</t>
  </si>
  <si>
    <t>www.d-k-h.de</t>
  </si>
  <si>
    <t>Klinikum Region Hannover GmbH - KRH Klinikum Siloah</t>
  </si>
  <si>
    <t>Stadionbrücke 4</t>
  </si>
  <si>
    <t>511 9270</t>
  </si>
  <si>
    <t>511 927977000</t>
  </si>
  <si>
    <t>info.siloah@krh.de</t>
  </si>
  <si>
    <t>siloah.krh.de</t>
  </si>
  <si>
    <t>DRK gemeinnützige Krankenhausgesellschaft mbH Saarland - Krankenhaus Saarlouis</t>
  </si>
  <si>
    <t>Vaubanstraße 25</t>
  </si>
  <si>
    <t>Saarlouis</t>
  </si>
  <si>
    <t>6831 1710</t>
  </si>
  <si>
    <t>6831 171352</t>
  </si>
  <si>
    <t>info@drk-kliniken-saar.de</t>
  </si>
  <si>
    <t>www.drk-kliniken-saar.de/saarlouis/</t>
  </si>
  <si>
    <t>Klinikum Fulda gAG</t>
  </si>
  <si>
    <t>Pacelliallee 4</t>
  </si>
  <si>
    <t>Fulda</t>
  </si>
  <si>
    <t>661 840</t>
  </si>
  <si>
    <t>661 845013</t>
  </si>
  <si>
    <t>info@klinikum-fulda.de</t>
  </si>
  <si>
    <t>www.klinikum-fulda.de</t>
  </si>
  <si>
    <t>Alb Fils Kliniken GmbH - Klinik am Eichert</t>
  </si>
  <si>
    <t>Eichertstraße 3</t>
  </si>
  <si>
    <t>Göppingen</t>
  </si>
  <si>
    <t>7161 640</t>
  </si>
  <si>
    <t>7161 6452401</t>
  </si>
  <si>
    <t>info@af-k.de</t>
  </si>
  <si>
    <t>www.alb-fils-kliniken.de/medizin/klinik-am-eichert-goeppingen/</t>
  </si>
  <si>
    <t>Marienhaus Klinikum Mainz GmbH</t>
  </si>
  <si>
    <t>An der Goldgrube 11</t>
  </si>
  <si>
    <t>6131 5750</t>
  </si>
  <si>
    <t>6131 5751610</t>
  </si>
  <si>
    <t>kontakt.mkm@marienhaus.de</t>
  </si>
  <si>
    <t>https://www.marienhaus-klinikum-mainz.de/mkm</t>
  </si>
  <si>
    <t>Krankenhaus Barmherzige Brüder Regensburg</t>
  </si>
  <si>
    <t>Prüfeninger Straße 86</t>
  </si>
  <si>
    <t>Regensburg</t>
  </si>
  <si>
    <t>941 3690</t>
  </si>
  <si>
    <t>geschaeftsfuehrung@barmherzige-regensburg.de</t>
  </si>
  <si>
    <t>www.barmherzige-regensburg.de</t>
  </si>
  <si>
    <t>Klinikum rechts der Isar der Technischen Universität München</t>
  </si>
  <si>
    <t>Ismaninger Straße 22</t>
  </si>
  <si>
    <t>89 41400</t>
  </si>
  <si>
    <t>89 41404860</t>
  </si>
  <si>
    <t>vorstand@mri.tum.de</t>
  </si>
  <si>
    <t>www.mri.tum.de</t>
  </si>
  <si>
    <t>Katholisches Marienkrankenhaus gGmbH</t>
  </si>
  <si>
    <t>Alfredstraße 9</t>
  </si>
  <si>
    <t>40 25460</t>
  </si>
  <si>
    <t>40 25462546</t>
  </si>
  <si>
    <t>info@marienkrankenhaus.org</t>
  </si>
  <si>
    <t>www.marienkrankenhaus.org</t>
  </si>
  <si>
    <t>Caritasverband für die Diözese Regensburg e. V. - Caritas-Krankenhaus St. Josef</t>
  </si>
  <si>
    <t>Landshuter Straße 65</t>
  </si>
  <si>
    <t>941 7820</t>
  </si>
  <si>
    <t>941 7822015</t>
  </si>
  <si>
    <t>info@csj.de</t>
  </si>
  <si>
    <t>www.caritasstjosef.de</t>
  </si>
  <si>
    <t>Klinikum Dortmund gGmbH - Klinikzentrum Mitte</t>
  </si>
  <si>
    <t>Beurhausstraße 40</t>
  </si>
  <si>
    <t>231 9530</t>
  </si>
  <si>
    <t>231 95320218</t>
  </si>
  <si>
    <t>klinikumdo@klinikumdo.de</t>
  </si>
  <si>
    <t>www.klinikumdo.de</t>
  </si>
  <si>
    <t>Diakonie Klinikum Dietrich Bonhoeffer GmbH - Standort Neubrandenburg</t>
  </si>
  <si>
    <t>Allendestraße 30</t>
  </si>
  <si>
    <t>Neubrandenburg</t>
  </si>
  <si>
    <t>395 7750</t>
  </si>
  <si>
    <t>395 775192009</t>
  </si>
  <si>
    <t>info@dbknb.de</t>
  </si>
  <si>
    <t>https://dbknb.de/neubrandenburg</t>
  </si>
  <si>
    <t>Klinikum Saarbrücken gGmbH</t>
  </si>
  <si>
    <t>Winterberg 1</t>
  </si>
  <si>
    <t>Saarbrücken</t>
  </si>
  <si>
    <t>Regionalverband Saarbrücken</t>
  </si>
  <si>
    <t>681 9630</t>
  </si>
  <si>
    <t>681 9632401</t>
  </si>
  <si>
    <t>info@klinikum-saarbruecken.de</t>
  </si>
  <si>
    <t>www.klinikum-saarbruecken.de</t>
  </si>
  <si>
    <t>Sozialstiftung Bamberg - Klinikum am Bruderwald</t>
  </si>
  <si>
    <t>Buger Straße 80</t>
  </si>
  <si>
    <t>Bamberg</t>
  </si>
  <si>
    <t>951 5030</t>
  </si>
  <si>
    <t>951 50311009</t>
  </si>
  <si>
    <t>info@sozialstiftung-bamberg.de</t>
  </si>
  <si>
    <t>https://www.sozialstiftung-bamberg.de/klinikum-bamberg/standorte/</t>
  </si>
  <si>
    <t>Caritas Trägergesellschaft Saarbrücken mbH - CaritasKlinikum Saarbrücken St. Theresia</t>
  </si>
  <si>
    <t>Rheinstraße 2</t>
  </si>
  <si>
    <t>681 4060</t>
  </si>
  <si>
    <t>681 4062979</t>
  </si>
  <si>
    <t>info@caritasklinikum.de</t>
  </si>
  <si>
    <t>www.caritasklinikum.de</t>
  </si>
  <si>
    <t>Mühlenkreiskliniken AöR - Johannes Wesling Klinikum Minden</t>
  </si>
  <si>
    <t>Hans-Nolte-Straße 1</t>
  </si>
  <si>
    <t>Minden</t>
  </si>
  <si>
    <t>Minden-Lübbecke</t>
  </si>
  <si>
    <t>571 7900</t>
  </si>
  <si>
    <t>571 790 292030</t>
  </si>
  <si>
    <t>information-minden@muehlenkreiskliniken.de</t>
  </si>
  <si>
    <t>www.muehlenkreiskliniken.de/johannes-wesling-klinikum-minden.html</t>
  </si>
  <si>
    <t>Klinikum Magdeburg gGmbH</t>
  </si>
  <si>
    <t>Birkenallee 34</t>
  </si>
  <si>
    <t>391 7910</t>
  </si>
  <si>
    <t>391 7912165</t>
  </si>
  <si>
    <t>info@klinikum-magdeburg.de</t>
  </si>
  <si>
    <t>www.klinikum-magdeburg.de</t>
  </si>
  <si>
    <t>Universitätsklinikum Magdeburg A. ö. R</t>
  </si>
  <si>
    <t>Leipziger Straße 44</t>
  </si>
  <si>
    <t>391 6701</t>
  </si>
  <si>
    <t>391 6713440</t>
  </si>
  <si>
    <t>www.med.uni-magdeburg.de</t>
  </si>
  <si>
    <t>Heinrich-Braun-Klinikum gGmbH - Standort Zwickau</t>
  </si>
  <si>
    <t>Karl-Keil-Straße 35</t>
  </si>
  <si>
    <t>Zwickau</t>
  </si>
  <si>
    <t>08060</t>
  </si>
  <si>
    <t>375 510</t>
  </si>
  <si>
    <t>375 529551</t>
  </si>
  <si>
    <t>info@hbk-zwickau.de</t>
  </si>
  <si>
    <t>www.heinrich-braun-klinikum.de/zwickau.php</t>
  </si>
  <si>
    <t>Krankenhaus St. Elisabeth und St. Barbara Halle (Saale) GmbH</t>
  </si>
  <si>
    <t>Mauerstraße 5</t>
  </si>
  <si>
    <t>06110</t>
  </si>
  <si>
    <t>Halle (Saale), Stadt</t>
  </si>
  <si>
    <t>345 21330</t>
  </si>
  <si>
    <t>345 2134005</t>
  </si>
  <si>
    <t>info@krankenhaus-halle-saale.de</t>
  </si>
  <si>
    <t>www.krankenhaus-halle-saale.de</t>
  </si>
  <si>
    <t>Kliniken Südostbayern AG - Klinikum Traunstein</t>
  </si>
  <si>
    <t>Cuno-Niggl-Straße 3</t>
  </si>
  <si>
    <t>Traunstein</t>
  </si>
  <si>
    <t>861 7050</t>
  </si>
  <si>
    <t>861 7051650</t>
  </si>
  <si>
    <t>info.ts@kliniken-sob.de</t>
  </si>
  <si>
    <t>www.kliniken-suedostbayern.de/de/leistungsspektrum/klinikum-traunstein.htm</t>
  </si>
  <si>
    <t>Sana Kliniken Leipziger Land GmbH - Sana Klinikum Borna</t>
  </si>
  <si>
    <t>Rudolf-Virchow-Straße 2</t>
  </si>
  <si>
    <t>Borna</t>
  </si>
  <si>
    <t>04552</t>
  </si>
  <si>
    <t>3433 210</t>
  </si>
  <si>
    <t>3433 211105</t>
  </si>
  <si>
    <t>postmaster.borna@sana.de</t>
  </si>
  <si>
    <t>https://www.sana.de/leipzigerland</t>
  </si>
  <si>
    <t>Klinikum Hanau GmbH</t>
  </si>
  <si>
    <t>Leimenstraße 20</t>
  </si>
  <si>
    <t>Hanau</t>
  </si>
  <si>
    <t>Main-Kinzig-Kreis</t>
  </si>
  <si>
    <t>6181 2960</t>
  </si>
  <si>
    <t>6181 296 6666</t>
  </si>
  <si>
    <t>kontakt@klinikum-hanau.de</t>
  </si>
  <si>
    <t>www.klinikum-hanau.de</t>
  </si>
  <si>
    <t>Klinikum Memmingen AöR</t>
  </si>
  <si>
    <t>Bismarckstraße 23</t>
  </si>
  <si>
    <t>Memmingen</t>
  </si>
  <si>
    <t>8331 700</t>
  </si>
  <si>
    <t>8331 702223</t>
  </si>
  <si>
    <t>verwaltung@klinikum-memmingen.de</t>
  </si>
  <si>
    <t>www.klinikum-memmingen.de</t>
  </si>
  <si>
    <t>Ortenau Klinikum - Standort Offenburg Ebertplatz</t>
  </si>
  <si>
    <t>Ebertplatz 12</t>
  </si>
  <si>
    <t>Offenburg</t>
  </si>
  <si>
    <t>Ortenaukreis</t>
  </si>
  <si>
    <t>781 4720</t>
  </si>
  <si>
    <t>781 4721002</t>
  </si>
  <si>
    <t>info.og@ortenau-klinikum.de</t>
  </si>
  <si>
    <t>offenburg-kehl.ortenau-klinikum.de/fachkliniken/</t>
  </si>
  <si>
    <t>Klinikum St. Marien Amberg</t>
  </si>
  <si>
    <t>Mariahilfbergweg 7</t>
  </si>
  <si>
    <t>Amberg</t>
  </si>
  <si>
    <t>9621 380</t>
  </si>
  <si>
    <t>9621 381520</t>
  </si>
  <si>
    <t>info@klinikum-amberg.de</t>
  </si>
  <si>
    <t>https://www.klinikum-amberg.de/</t>
  </si>
  <si>
    <t>Klinikum Westfalen GmbH - Knappschaftskrankenhaus Dortmund</t>
  </si>
  <si>
    <t>Am Knappschaftskrankenhaus 1</t>
  </si>
  <si>
    <t>231 9220</t>
  </si>
  <si>
    <t>231 9221909</t>
  </si>
  <si>
    <t>knappschaftskrankenhaus-dortmund@klinikum-westfalen.de</t>
  </si>
  <si>
    <t>www.klinikum-westfalen.de/Inhalt/Kliniken_Zentren_Bereiche_Kooperationen/Knappschaftskrankenhaus_Dortmund/index.php</t>
  </si>
  <si>
    <t>AGAPLESION Allgemeines Krankenhaus Hagen gGmbH</t>
  </si>
  <si>
    <t>Grünstraße 35</t>
  </si>
  <si>
    <t>Hagen</t>
  </si>
  <si>
    <t>Hagen, Stadt</t>
  </si>
  <si>
    <t>2331 2010</t>
  </si>
  <si>
    <t>2331 2011002</t>
  </si>
  <si>
    <t>info.akh@agaplesion.de</t>
  </si>
  <si>
    <t>www.akh-hagen.de</t>
  </si>
  <si>
    <t>ANregiomed gKU Klinikum Ansbach</t>
  </si>
  <si>
    <t>Escherichstraße 1</t>
  </si>
  <si>
    <t>Ansbach</t>
  </si>
  <si>
    <t>981 4840</t>
  </si>
  <si>
    <t>981 4842336</t>
  </si>
  <si>
    <t>info@anregiomed.de</t>
  </si>
  <si>
    <t>https://www.anregiomed.de/medizin-und-pflege/klinikum-ansbach</t>
  </si>
  <si>
    <t>Klinikum Westmünsterland GmbH - St.-Agnes-Hospital Bocholt</t>
  </si>
  <si>
    <t>Barloer Weg 125</t>
  </si>
  <si>
    <t>Bocholt</t>
  </si>
  <si>
    <t>Borken</t>
  </si>
  <si>
    <t>2871 200</t>
  </si>
  <si>
    <t>2871 202804</t>
  </si>
  <si>
    <t>info@.kwml.de</t>
  </si>
  <si>
    <t>www.klinikum-westmuensterland.de/bocholt/</t>
  </si>
  <si>
    <t>Klinikverbund Allgäu gGmbH - Klinikum Kempten</t>
  </si>
  <si>
    <t>Robert-Weixler-Straße 50</t>
  </si>
  <si>
    <t>Kempten</t>
  </si>
  <si>
    <t>Kempten (Allgäu)</t>
  </si>
  <si>
    <t>831 5300</t>
  </si>
  <si>
    <t>831 5303533</t>
  </si>
  <si>
    <t>info@klinikverbund-allgaeu.de</t>
  </si>
  <si>
    <t>https://klinikverbund-allgaeu.de/standorte/kliniken/klinikum-kempten/</t>
  </si>
  <si>
    <t>München Klinik gGmbH - München Klinik Schwabing</t>
  </si>
  <si>
    <t>Kölner Platz 1</t>
  </si>
  <si>
    <t>89 30680</t>
  </si>
  <si>
    <t>geschaeftsfuehrung@muenchen-klinik.de</t>
  </si>
  <si>
    <t>www.muenchen-klinik.de/krankenhaus/schwabing/</t>
  </si>
  <si>
    <t>Barmherzige Brüder Klinikum St. Elisabeth Straubing GmbH</t>
  </si>
  <si>
    <t>St.-Elisabeth-Straße 23</t>
  </si>
  <si>
    <t>Straubing</t>
  </si>
  <si>
    <t>9421 7100</t>
  </si>
  <si>
    <t>9421 7101015</t>
  </si>
  <si>
    <t>info@klinikum-straubing.de</t>
  </si>
  <si>
    <t>www.klinikum-straubing.de</t>
  </si>
  <si>
    <t>DIAKO Evangelisches Diakonie-Krankenhaus gGmbH</t>
  </si>
  <si>
    <t>Gröpelinger Heerstraße 406-408</t>
  </si>
  <si>
    <t>Bremen, Stadt</t>
  </si>
  <si>
    <t>421 61020</t>
  </si>
  <si>
    <t>421 61023336</t>
  </si>
  <si>
    <t>info@diako-bremen.de</t>
  </si>
  <si>
    <t>www.diako-bremen.de</t>
  </si>
  <si>
    <t>Niels-Stensen-Kliniken GmbH - Franziskus-Hospital Harderberg</t>
  </si>
  <si>
    <t>Alte Rothenfelder Straße 23</t>
  </si>
  <si>
    <t>Georgsmarienhütte</t>
  </si>
  <si>
    <t>541 5020</t>
  </si>
  <si>
    <t>541 5023002</t>
  </si>
  <si>
    <t>info-fhh@niels-stensen-kliniken.de</t>
  </si>
  <si>
    <t>www.niels-stensen-kliniken.de/franziskus-hospital-harderberg.html</t>
  </si>
  <si>
    <t>Siloah St. Trudpert Klinikum</t>
  </si>
  <si>
    <t>Wilferdinger Straße 67</t>
  </si>
  <si>
    <t>Pforzheim</t>
  </si>
  <si>
    <t>75179</t>
  </si>
  <si>
    <t>7231 4980</t>
  </si>
  <si>
    <t>7231 4984198</t>
  </si>
  <si>
    <t>direktion@siloah.de</t>
  </si>
  <si>
    <t>https://www.siloah.de</t>
  </si>
  <si>
    <t>Helios Klinikum Gotha GmbH</t>
  </si>
  <si>
    <t>Heliosstraße 1</t>
  </si>
  <si>
    <t>Gotha</t>
  </si>
  <si>
    <t>3621 2200</t>
  </si>
  <si>
    <t>3621 220228</t>
  </si>
  <si>
    <t>info.gotha@helios-gesundheit.de</t>
  </si>
  <si>
    <t>www.helios-gesundheit.de/kliniken/gotha/</t>
  </si>
  <si>
    <t>Universitätsmedizin Greifswald</t>
  </si>
  <si>
    <t>Fleischmannstraße 8</t>
  </si>
  <si>
    <t>Greifswald</t>
  </si>
  <si>
    <t>3834 860</t>
  </si>
  <si>
    <t>3834 865010</t>
  </si>
  <si>
    <t>info-unimedizin@uni-greifswald.de</t>
  </si>
  <si>
    <t>www.medizin.uni-greifswald.de/de/home/</t>
  </si>
  <si>
    <t>Gemeinschaftsklinikum Mittelrhein gGmbH - Kemperhof Koblenz</t>
  </si>
  <si>
    <t>Koblenzer Straße 115-155</t>
  </si>
  <si>
    <t>Koblenz</t>
  </si>
  <si>
    <t>Koblenz, kreisfreie Stadt</t>
  </si>
  <si>
    <t>261 4990</t>
  </si>
  <si>
    <t>261 4992000</t>
  </si>
  <si>
    <t>info@gk.de</t>
  </si>
  <si>
    <t>www.gk.de/krankenhaeuser/kemperhof-koblenz/ueberblick/</t>
  </si>
  <si>
    <t>St. Elisabeth Gruppe GmbH - Katholische Kliniken Rhein-Ruhr - Marien Hospital-Witten</t>
  </si>
  <si>
    <t>Marienplatz 2</t>
  </si>
  <si>
    <t>Witten</t>
  </si>
  <si>
    <t>Ennepe-Ruhr-Kreis</t>
  </si>
  <si>
    <t>2302 1730</t>
  </si>
  <si>
    <t>2302 1731117</t>
  </si>
  <si>
    <t>info@marien-hospital-witten.de</t>
  </si>
  <si>
    <t>www.marien-hospital-witten.de</t>
  </si>
  <si>
    <t>Johanniter GmbH - Johanniter-Krankenhaus Genthin-Stendal</t>
  </si>
  <si>
    <t>Wendstraße 31</t>
  </si>
  <si>
    <t>Stendal</t>
  </si>
  <si>
    <t>3931 660</t>
  </si>
  <si>
    <t>3931 217112</t>
  </si>
  <si>
    <t>krankenhaus@sdl.johanniter-kliniken.de</t>
  </si>
  <si>
    <t>https://www.johanniter.de/johanniter-kliniken/genthin-stendal/</t>
  </si>
  <si>
    <t>Klinik Bad Trissl GmbH</t>
  </si>
  <si>
    <t>Bad-Trissl-Straße 73</t>
  </si>
  <si>
    <t>Oberaudorf</t>
  </si>
  <si>
    <t>Rosenheim</t>
  </si>
  <si>
    <t>8033 200</t>
  </si>
  <si>
    <t>8033 20295</t>
  </si>
  <si>
    <t>info@klinik-bad-trissl.de</t>
  </si>
  <si>
    <t>www.klinik-bad-trissl.de</t>
  </si>
  <si>
    <t>Ammerland-Klinik GmbH</t>
  </si>
  <si>
    <t>Lange Straße 38</t>
  </si>
  <si>
    <t>Westerstede</t>
  </si>
  <si>
    <t>Ammerland</t>
  </si>
  <si>
    <t>4488 500</t>
  </si>
  <si>
    <t>4488 504999</t>
  </si>
  <si>
    <t>info@ammerland-klinik.de</t>
  </si>
  <si>
    <t>www.ammerland-klinik.de</t>
  </si>
  <si>
    <t>Asklepios Kliniken Hamburg GmbH - Asklepios Klinik Barmbek</t>
  </si>
  <si>
    <t>Rübenkamp 220</t>
  </si>
  <si>
    <t>40 1818820</t>
  </si>
  <si>
    <t>40 1818827699</t>
  </si>
  <si>
    <t>info.barmbek@asklepios.com</t>
  </si>
  <si>
    <t>www.asklepios.com/hamburg/barmbek/</t>
  </si>
  <si>
    <t>Friedrich-Ebert-Krankenhaus Neumünster GmbH</t>
  </si>
  <si>
    <t>Friesenstraße 11</t>
  </si>
  <si>
    <t>Neumünster</t>
  </si>
  <si>
    <t>Neumünster, Stadt</t>
  </si>
  <si>
    <t>4321 4050</t>
  </si>
  <si>
    <t>4321 4051609</t>
  </si>
  <si>
    <t>info@fek.de</t>
  </si>
  <si>
    <t>www.friedrich-ebert-krankenhaus.de</t>
  </si>
  <si>
    <t>Helios Klinikum Bad Saarow GmbH</t>
  </si>
  <si>
    <t>Pieskower Straße 33</t>
  </si>
  <si>
    <t>Bad Saarow</t>
  </si>
  <si>
    <t>33631 70</t>
  </si>
  <si>
    <t>33631 72108</t>
  </si>
  <si>
    <t>info.badsaarow@helios-gesundheit.de</t>
  </si>
  <si>
    <t>www.helios-gesundheit.de/kliniken/bad-saarow/</t>
  </si>
  <si>
    <t>Robert-Bosch-Krankenhaus GmbH</t>
  </si>
  <si>
    <t>Auerbachstraße 110</t>
  </si>
  <si>
    <t>711 81010</t>
  </si>
  <si>
    <t>711 81013790</t>
  </si>
  <si>
    <t>info@rbk.de</t>
  </si>
  <si>
    <t>www.rbk.de/standorte/robert-bosch-krankenhaus.html</t>
  </si>
  <si>
    <t>Marienhaus Kliniken GmbH - Marienhaus Klinikum St. Elisabeth Neuwied</t>
  </si>
  <si>
    <t>Friedrich-Ebert-Straße 59</t>
  </si>
  <si>
    <t>Neuwied</t>
  </si>
  <si>
    <t>2631 820</t>
  </si>
  <si>
    <t>2631 821243</t>
  </si>
  <si>
    <t>info@marienhaus-klinikum.de</t>
  </si>
  <si>
    <t>www.marienhaus-klinikum.de</t>
  </si>
  <si>
    <t>Helios Klinikum Duisburg GmbH - Helios St. Johannes Klinik</t>
  </si>
  <si>
    <t>Dieselstraße 185</t>
  </si>
  <si>
    <t>Duisburg</t>
  </si>
  <si>
    <t>Duisburg, Stadt</t>
  </si>
  <si>
    <t>203 5460</t>
  </si>
  <si>
    <t>203 5462202</t>
  </si>
  <si>
    <t>info.duisburg@helios-gesundheit.de</t>
  </si>
  <si>
    <t>www.helios-gesundheit.de/kliniken/duisburg/unsere-standorte/helios-st-johannes-klinik/</t>
  </si>
  <si>
    <t>Klinikum Oldenburg AöR</t>
  </si>
  <si>
    <t>Rahel-Straus-Straße 10</t>
  </si>
  <si>
    <t>441 4030</t>
  </si>
  <si>
    <t>441 4032700</t>
  </si>
  <si>
    <t>info@klinikum-oldenburg.de</t>
  </si>
  <si>
    <t>www.klinikum-oldenburg.de</t>
  </si>
  <si>
    <t>Diakonie in Südwestfalen gGmbH - Diakonie Klinikum Jung-Stilling</t>
  </si>
  <si>
    <t>Wichernstraße 40</t>
  </si>
  <si>
    <t>Siegen</t>
  </si>
  <si>
    <t>Siegen-Wittgenstein</t>
  </si>
  <si>
    <t>271 3333</t>
  </si>
  <si>
    <t>271 3334996</t>
  </si>
  <si>
    <t>diakonie-klinikum@diakonie-sw.de</t>
  </si>
  <si>
    <t>www.jung-stilling.de</t>
  </si>
  <si>
    <t>Leopoldina-Krankenhaus der Stadt Schweinfurt GmbH</t>
  </si>
  <si>
    <t>Gustav-Adolf-Straße 8</t>
  </si>
  <si>
    <t>Schweinfurt</t>
  </si>
  <si>
    <t>9721 7200</t>
  </si>
  <si>
    <t>9721 7202975</t>
  </si>
  <si>
    <t>info@leopoldina.de</t>
  </si>
  <si>
    <t>www.leopoldina-krankenhaus.com</t>
  </si>
  <si>
    <t>Klinikverbund Südwest GmbH - Kliniken Böblingen</t>
  </si>
  <si>
    <t>Bunsenstraße 120</t>
  </si>
  <si>
    <t>Böblingen</t>
  </si>
  <si>
    <t>7031 6680</t>
  </si>
  <si>
    <t>info@klinikverbund-suedwest.de</t>
  </si>
  <si>
    <t>https://www.klinikverbund-suedwest.de/der-klinikverbund-suedwest/standorte-kontakt/kliniken-boeblingen/</t>
  </si>
  <si>
    <t>SRH Zentralklinikum Suhl GmbH</t>
  </si>
  <si>
    <t>Albert-Schweitzer-Straße 2</t>
  </si>
  <si>
    <t>Suhl</t>
  </si>
  <si>
    <t>Suhl, Stadt</t>
  </si>
  <si>
    <t>3681 359</t>
  </si>
  <si>
    <t>3681 355001</t>
  </si>
  <si>
    <t>info.zs@srh.de</t>
  </si>
  <si>
    <t>www.zentralklinikum-suhl.de</t>
  </si>
  <si>
    <t>Kliniken Landkreis Heidenheim gGmbH - Klinikum Heidenheim</t>
  </si>
  <si>
    <t>Schloßhaustraße 100</t>
  </si>
  <si>
    <t>Heidenheim an der Brenz</t>
  </si>
  <si>
    <t>Heidenheim</t>
  </si>
  <si>
    <t>7321 330</t>
  </si>
  <si>
    <t>7321 332068</t>
  </si>
  <si>
    <t>info@kliniken-heidenheim.de</t>
  </si>
  <si>
    <t>www.kliniken-heidenheim.de/klinikum/</t>
  </si>
  <si>
    <t>Kliniken Ostallgäu-Kaufbeuren - Klinikum Kaufbeuren</t>
  </si>
  <si>
    <t>Dr.-Gutermann-Straße 2</t>
  </si>
  <si>
    <t>Kaufbeuren</t>
  </si>
  <si>
    <t>8341 420</t>
  </si>
  <si>
    <t>8341 423037</t>
  </si>
  <si>
    <t>info.kaufbeuren@kliniken-oal-kf.de</t>
  </si>
  <si>
    <t>https://www.kliniken-oal-kf.de/kliniken/klinikum-kaufbeuren</t>
  </si>
  <si>
    <t>St. Franziskus-Hospital GmbH Münster</t>
  </si>
  <si>
    <t>Hohenzollernring 70</t>
  </si>
  <si>
    <t>251 9350</t>
  </si>
  <si>
    <t>251 9354060</t>
  </si>
  <si>
    <t>info@sfh-muenster.de</t>
  </si>
  <si>
    <t>www.sfh-muenster.de</t>
  </si>
  <si>
    <t>Klinikum St. Georg gGmbH</t>
  </si>
  <si>
    <t>Delitzscher Straße 141</t>
  </si>
  <si>
    <t>04129</t>
  </si>
  <si>
    <t>341 9090</t>
  </si>
  <si>
    <t>341 9092155</t>
  </si>
  <si>
    <t>info@sanktgeorg.de</t>
  </si>
  <si>
    <t>www.sanktgeorg.de/medizinische-bereiche/kliniken-abteilungen.html</t>
  </si>
  <si>
    <t>München Klinik gGmbH - München Klinik Harlaching</t>
  </si>
  <si>
    <t>Sanatoriumsplatz 2</t>
  </si>
  <si>
    <t>89 62100</t>
  </si>
  <si>
    <t>89 62102442</t>
  </si>
  <si>
    <t>info.kh@muenchen-klinik.de</t>
  </si>
  <si>
    <t>www.muenchen-klinik.de/krankenhaus/harlaching/</t>
  </si>
  <si>
    <t>Städtisches Klinikum Dresden - Standort Friedrichstadt</t>
  </si>
  <si>
    <t>Friedrichstraße 41</t>
  </si>
  <si>
    <t>01067</t>
  </si>
  <si>
    <t>351 4800</t>
  </si>
  <si>
    <t>351 4803009</t>
  </si>
  <si>
    <t>info@klinikum-dresden.de</t>
  </si>
  <si>
    <t>www.klinikum-dresden.de</t>
  </si>
  <si>
    <t>Niels-Stensen-Kliniken GmbH - Marienhospital Osnabrück GmbH</t>
  </si>
  <si>
    <t>Bischofsstraße 1</t>
  </si>
  <si>
    <t>541 3260</t>
  </si>
  <si>
    <t>541 3263001</t>
  </si>
  <si>
    <t>information_mho@niels-stensen-kliniken.de</t>
  </si>
  <si>
    <t>www.niels-stensen-kliniken.de/marienhospital-osnabrueck.html</t>
  </si>
  <si>
    <t>Rotkreuzklinikum München gGmbH</t>
  </si>
  <si>
    <t>Nymphenburger Straße 163</t>
  </si>
  <si>
    <t>89 13030</t>
  </si>
  <si>
    <t>89 13031855</t>
  </si>
  <si>
    <t>rotkreuzklinikum-muenchen@swmbrk.de</t>
  </si>
  <si>
    <t>www.rotkreuzklinikum-muenchen.de</t>
  </si>
  <si>
    <t>Gesundheitsverbund Landkreis Konstanz gGmbH - Klinikum Konstanz</t>
  </si>
  <si>
    <t>Mainaustraße 35</t>
  </si>
  <si>
    <t>Konstanz</t>
  </si>
  <si>
    <t>7531 8010</t>
  </si>
  <si>
    <t>7531 8012119</t>
  </si>
  <si>
    <t>info.klinikum.kn@glkn.de</t>
  </si>
  <si>
    <t>www.glkn.de/glkn/standorte/klinikum-konstanz/klinikum-kn-start.php</t>
  </si>
  <si>
    <t>Evangelisches Waldkrankenhaus Spandau Krankenhausbetriebs gGmbH</t>
  </si>
  <si>
    <t>Stadtrandstraße 555</t>
  </si>
  <si>
    <t>Berlin, Stadt</t>
  </si>
  <si>
    <t>30 37020</t>
  </si>
  <si>
    <t>30 37022000</t>
  </si>
  <si>
    <t>waldkrankenhaus@jsd.de</t>
  </si>
  <si>
    <t>https://www.johannesstift-diakonie.de/medizinische-versorgung/evangelisches-waldkrankenhaus-spandau/</t>
  </si>
  <si>
    <t>Klinikum Leverkusen gGmbH</t>
  </si>
  <si>
    <t>Am Gesundheitspark 11</t>
  </si>
  <si>
    <t>Leverkusen</t>
  </si>
  <si>
    <t>Leverkusen, Stadt</t>
  </si>
  <si>
    <t>214 130</t>
  </si>
  <si>
    <t>214 132118</t>
  </si>
  <si>
    <t>info@klinikum-lev.de</t>
  </si>
  <si>
    <t>www.klinikum-lev.de</t>
  </si>
  <si>
    <t>Stiftung Mathias-Spital Rheine - Klinikum Rheine - Mathias-Spital</t>
  </si>
  <si>
    <t>Frankenburgstraße 31</t>
  </si>
  <si>
    <t>Rheine</t>
  </si>
  <si>
    <t>Steinfurt</t>
  </si>
  <si>
    <t>5971 420</t>
  </si>
  <si>
    <t>5971 422009</t>
  </si>
  <si>
    <t>info@mathias-spital.de</t>
  </si>
  <si>
    <t>www.mathias-spital.com/service/kontakt/</t>
  </si>
  <si>
    <t>Evangelische Diakonissenanstalt Speyer-Mannheim-Bad Dürkheim K.d.ö.R. - Diakonissen-Stiftungs-Krankenhaus Speyer</t>
  </si>
  <si>
    <t>Paul-Egell-Straße 33</t>
  </si>
  <si>
    <t>Speyer</t>
  </si>
  <si>
    <t>Speyer, kreisfreie Stadt</t>
  </si>
  <si>
    <t>6232 221401</t>
  </si>
  <si>
    <t>6232 221388</t>
  </si>
  <si>
    <t>krankenhaus-sp@diakonissen.de</t>
  </si>
  <si>
    <t>www.diakonissen.de/krankenhaeuser/diakonissen-stiftungs-krankenhaus-speyer/home.html</t>
  </si>
  <si>
    <t>St. Augustinus Gelsenkirchen GmbH - Marienhospital Gelsenkirchen GmbH</t>
  </si>
  <si>
    <t>Virchowstraße 122</t>
  </si>
  <si>
    <t>209 1720</t>
  </si>
  <si>
    <t>209 1723199</t>
  </si>
  <si>
    <t>info@marienhospital.eu</t>
  </si>
  <si>
    <t>https://marienhospital.eu/</t>
  </si>
  <si>
    <t>Filderklinik gGmbH</t>
  </si>
  <si>
    <t>Im Haberschlai 7</t>
  </si>
  <si>
    <t>Filderstadt-Bonlanden</t>
  </si>
  <si>
    <t>711 77030</t>
  </si>
  <si>
    <t>711 77031620</t>
  </si>
  <si>
    <t>info@filderklinik.de</t>
  </si>
  <si>
    <t>www.filderklinik.de</t>
  </si>
  <si>
    <t>SLK-Kliniken Heilbronn GmbH - Klinikum am Gesundbrunnen</t>
  </si>
  <si>
    <t>Am Gesundbrunnen 20-26</t>
  </si>
  <si>
    <t>Heilbronn</t>
  </si>
  <si>
    <t>7131 490</t>
  </si>
  <si>
    <t>7131 494740000</t>
  </si>
  <si>
    <t>info@slk-kliniken.de</t>
  </si>
  <si>
    <t>www.slk-kliniken.de/ueber-uns/standorte/klinikum-am-gesundbrunnen</t>
  </si>
  <si>
    <t>Asklepios Fachklinikum Stadtroda GmbH</t>
  </si>
  <si>
    <t>Bahnhofstraße 1a</t>
  </si>
  <si>
    <t>Stadtroda</t>
  </si>
  <si>
    <t>07646</t>
  </si>
  <si>
    <t>Saale-Holzland-Kreis</t>
  </si>
  <si>
    <t>36428 5610</t>
  </si>
  <si>
    <t>36428 562702</t>
  </si>
  <si>
    <t>stadtroda@asklepios.com</t>
  </si>
  <si>
    <t>www.asklepios.com/stadtroda</t>
  </si>
  <si>
    <t>Gemeinschaftskrankenhaus Havelhöhe gGmbH</t>
  </si>
  <si>
    <t>Kladower Damm 221</t>
  </si>
  <si>
    <t>30 365010</t>
  </si>
  <si>
    <t>30 36501366</t>
  </si>
  <si>
    <t>info@havelhoehe.de</t>
  </si>
  <si>
    <t>www.havelhoehe.de</t>
  </si>
  <si>
    <t>Veramed-Klinik am Wendelstein KG</t>
  </si>
  <si>
    <t>Mühlenstraße 60</t>
  </si>
  <si>
    <t>Brannenburg</t>
  </si>
  <si>
    <t>8034 3020</t>
  </si>
  <si>
    <t>8034 7835</t>
  </si>
  <si>
    <t>info@veramed.de</t>
  </si>
  <si>
    <t>www.veramed.de</t>
  </si>
  <si>
    <t>Evangelisches Diakoniekrankenhaus Freiburg</t>
  </si>
  <si>
    <t>Wirthstraße 11</t>
  </si>
  <si>
    <t>761 130101</t>
  </si>
  <si>
    <t>761 1301101</t>
  </si>
  <si>
    <t>info@diak-fr.de</t>
  </si>
  <si>
    <t>www.diakoniekrankenhaus-freiburg.de</t>
  </si>
  <si>
    <t>Südharz Klinikum Nordhausen gGmbH</t>
  </si>
  <si>
    <t>Dr.-Robert-Koch-Straße 39</t>
  </si>
  <si>
    <t>Nordhausen</t>
  </si>
  <si>
    <t>3631 410</t>
  </si>
  <si>
    <t>3631 412142</t>
  </si>
  <si>
    <t>info@shk-ndh.de</t>
  </si>
  <si>
    <t>www.shk-ndh.de</t>
  </si>
  <si>
    <t>Diako Mannheim GmbH</t>
  </si>
  <si>
    <t>Speyerer Straße 91-93</t>
  </si>
  <si>
    <t>621 81020</t>
  </si>
  <si>
    <t>info@diako-mannheim.de</t>
  </si>
  <si>
    <t>www.diakonissen.de/krankenhaeuser/mannheim/</t>
  </si>
  <si>
    <t>Klinikum Wilhelmshaven gGmbH</t>
  </si>
  <si>
    <t>Friedrich-Paffrath-Straße 100</t>
  </si>
  <si>
    <t>Wilhelmshaven</t>
  </si>
  <si>
    <t>Wilhelmshaven, Stadt</t>
  </si>
  <si>
    <t>4421 890</t>
  </si>
  <si>
    <t>4421 891999</t>
  </si>
  <si>
    <t>info@klinikum-whv.de</t>
  </si>
  <si>
    <t>www.klinikum-whv.de</t>
  </si>
  <si>
    <t>Evangelisches Krankenhaus Kalk gGmbH</t>
  </si>
  <si>
    <t>Buchforststraße 2</t>
  </si>
  <si>
    <t>221 82890</t>
  </si>
  <si>
    <t>221 82898009</t>
  </si>
  <si>
    <t>info@evkk.de</t>
  </si>
  <si>
    <t>www.evkk.de</t>
  </si>
  <si>
    <t>Vinzenz von Paul Kliniken gGmbH - Marienhospital Stuttgart</t>
  </si>
  <si>
    <t>Böheimstraße 37</t>
  </si>
  <si>
    <t>711 64890</t>
  </si>
  <si>
    <t>711 64892220</t>
  </si>
  <si>
    <t>marienhospital@vinzenz.de</t>
  </si>
  <si>
    <t>www.marienhospital-stuttgart.de</t>
  </si>
  <si>
    <t>Kreiskliniken Reutlingen GmbH - Klinikum am Steinenberg</t>
  </si>
  <si>
    <t>Steinenbergstraße 31</t>
  </si>
  <si>
    <t>Reutlingen</t>
  </si>
  <si>
    <t>7121 2000</t>
  </si>
  <si>
    <t>7121 2004434</t>
  </si>
  <si>
    <t>info@klin-rt.de</t>
  </si>
  <si>
    <t>www.kreiskliniken-reutlingen.de/klinikum-am-steinenberg-reutlingen.html</t>
  </si>
  <si>
    <t>Ketteler-Krankenhaus Offenbach gGmbH</t>
  </si>
  <si>
    <t>Lichtenplattenweg 85</t>
  </si>
  <si>
    <t>69 85050</t>
  </si>
  <si>
    <t>69 873265</t>
  </si>
  <si>
    <t>info@ketteler-krankenhaus.de</t>
  </si>
  <si>
    <t>www.ketteler-krankenhaus.org</t>
  </si>
  <si>
    <t>Katholische Hospitalvereinigung Weser-Egge gGmbH - St. Ansgar-Krankenhaus</t>
  </si>
  <si>
    <t>Brenkhäuser Straße 71</t>
  </si>
  <si>
    <t>Höxter</t>
  </si>
  <si>
    <t>5271 660</t>
  </si>
  <si>
    <t>info@khwe.de</t>
  </si>
  <si>
    <t>https://hoexter.khwe.de/de/home</t>
  </si>
  <si>
    <t>Sophien-und Hufeland-Klinikum gGmbH</t>
  </si>
  <si>
    <t>Henry-van-de-Velde-Straße 2</t>
  </si>
  <si>
    <t>Weimar</t>
  </si>
  <si>
    <t>Weimar, Stadt</t>
  </si>
  <si>
    <t>3643 570</t>
  </si>
  <si>
    <t>3643 572002</t>
  </si>
  <si>
    <t>info@klinikum-weimar.de</t>
  </si>
  <si>
    <t>https://www.klinikum-weimar.net/</t>
  </si>
  <si>
    <t>Clinicum St. Georg GmbH &amp; Co. KG</t>
  </si>
  <si>
    <t>Rosenheimerstraße 6-8</t>
  </si>
  <si>
    <t>Bad Aibling</t>
  </si>
  <si>
    <t>8061 3980</t>
  </si>
  <si>
    <t>8061 398203</t>
  </si>
  <si>
    <t>info@klinik-st-georg.de</t>
  </si>
  <si>
    <t>www.klinik-st-georg.de</t>
  </si>
  <si>
    <t>Ludgerus-Kliniken Münster GmbH - Clemenshospital</t>
  </si>
  <si>
    <t>Düesbergweg 124</t>
  </si>
  <si>
    <t>251 9760</t>
  </si>
  <si>
    <t>251 9764440</t>
  </si>
  <si>
    <t>info.clemenshospital@alexianer.de</t>
  </si>
  <si>
    <t>www.clemenshospital.de</t>
  </si>
  <si>
    <t>Immanuel Albertinen Diakonie gGmbH - Albertinen-Krankenhaus</t>
  </si>
  <si>
    <t>Süntelstraße 11a</t>
  </si>
  <si>
    <t>Hamburg Schnelsen</t>
  </si>
  <si>
    <t>40 55881</t>
  </si>
  <si>
    <t>040 55882209</t>
  </si>
  <si>
    <t>info@albertinen-krankenhaus.de</t>
  </si>
  <si>
    <t>www.albertinen.de/gesundheit-medizin/albertinen-krankenhaus/uebersicht/</t>
  </si>
  <si>
    <t>Krankenhaus St. Joseph-Stift GmbH</t>
  </si>
  <si>
    <t>Schwachhauser Heerstraße 54</t>
  </si>
  <si>
    <t>421 3470</t>
  </si>
  <si>
    <t>421 3471801</t>
  </si>
  <si>
    <t>info@sjs-bremen.de</t>
  </si>
  <si>
    <t>www.sjs-bremen.de</t>
  </si>
  <si>
    <t>Klinikum Ingolstadt GmbH</t>
  </si>
  <si>
    <t>Krumenauerstraße 25</t>
  </si>
  <si>
    <t>Ingolstadt</t>
  </si>
  <si>
    <t>841 8800</t>
  </si>
  <si>
    <t>841 8801080</t>
  </si>
  <si>
    <t>info@klinikum-ingolstadt.de</t>
  </si>
  <si>
    <t>www.klinikum-ingolstadt.de</t>
  </si>
  <si>
    <t>Evangelisches Krankenhaus Bergisch Gladbach gGmbH</t>
  </si>
  <si>
    <t>Ferrenbergstraße 24</t>
  </si>
  <si>
    <t>Bergisch Gladbach</t>
  </si>
  <si>
    <t>Rheinisch-Bergischer Kreis</t>
  </si>
  <si>
    <t>2202 1220</t>
  </si>
  <si>
    <t>2202 1221055</t>
  </si>
  <si>
    <t>info@evk.de</t>
  </si>
  <si>
    <t>www.evk.de</t>
  </si>
  <si>
    <t>Städtische Kliniken Mönchengladbach GmbH - Elisabeth-Krankenhaus Rheydt</t>
  </si>
  <si>
    <t>Hubertusstraße 100</t>
  </si>
  <si>
    <t>2166 3940</t>
  </si>
  <si>
    <t>2166 3942700</t>
  </si>
  <si>
    <t>sk-mg@sk-mg.de</t>
  </si>
  <si>
    <t>www.sk-mg.de</t>
  </si>
  <si>
    <t>Gesundheit Nord gGmbH - Klinikum Bremen-Mitte</t>
  </si>
  <si>
    <t>St.-Jürgen-Straße 1</t>
  </si>
  <si>
    <t>421 4970</t>
  </si>
  <si>
    <t>info@gesundheitnord.de</t>
  </si>
  <si>
    <t>https://www.gesundheitnord.de/kbm.html</t>
  </si>
  <si>
    <t>Gesundheitszentrum Wetterau gGmbH - Hochwaldkrankenhaus</t>
  </si>
  <si>
    <t>Chaumontplatz 1</t>
  </si>
  <si>
    <t>Bad Nauheim</t>
  </si>
  <si>
    <t>Wetteraukreis</t>
  </si>
  <si>
    <t>6032 7020</t>
  </si>
  <si>
    <t>6032 7022452</t>
  </si>
  <si>
    <t>info@gz-wetterau.de</t>
  </si>
  <si>
    <t>www.gesundheitszentrum-wetterau.de/172/</t>
  </si>
  <si>
    <t>Klinikum Bayreuth GmbH</t>
  </si>
  <si>
    <t>Preuschwitzer Straße 101</t>
  </si>
  <si>
    <t>Bayreuth</t>
  </si>
  <si>
    <t>921 40000</t>
  </si>
  <si>
    <t>921 400882002</t>
  </si>
  <si>
    <t>poststelle@klinikum-bayreuth.de</t>
  </si>
  <si>
    <t>www.klinikum-bayreuth.de</t>
  </si>
  <si>
    <t>Augusta-Kranken-Anstalt gGmbH - Bochum-Mitte</t>
  </si>
  <si>
    <t>Bergstraße 26</t>
  </si>
  <si>
    <t>Bochum</t>
  </si>
  <si>
    <t>Bochum, Stadt</t>
  </si>
  <si>
    <t>234 5170</t>
  </si>
  <si>
    <t>234 5171372</t>
  </si>
  <si>
    <t>bochum@augusta-kliniken.de</t>
  </si>
  <si>
    <t>https://www.augusta-kliniken.de/standorte/augusta-kranken-anstalt-bochum-mitte.html</t>
  </si>
  <si>
    <t>Helios Klinikum Hildesheim GmbH</t>
  </si>
  <si>
    <t>Senator-Braun-Allee 33</t>
  </si>
  <si>
    <t>Hildesheim</t>
  </si>
  <si>
    <t>5121 890</t>
  </si>
  <si>
    <t>5121 8941205</t>
  </si>
  <si>
    <t>gf.hildesheim@helios-gesundheit.de</t>
  </si>
  <si>
    <t>www.helios-gesundheit.de/kliniken/hildesheim/</t>
  </si>
  <si>
    <t>Klinikum der Landeshauptstadt Stuttgart gKAöR  -  Olgahospital</t>
  </si>
  <si>
    <t>Kriegsbergstraße 62</t>
  </si>
  <si>
    <t>Stuttgart Stuttgart-Mitte</t>
  </si>
  <si>
    <t>711 27804</t>
  </si>
  <si>
    <t>www.klinikum-stuttgart.de/ueber-uns/startseite/olgahospital-frauenklinik/</t>
  </si>
  <si>
    <t>Barmherzige Brüder Trier gGmbH - Brüderkrankenhaus St. Josef Paderborn</t>
  </si>
  <si>
    <t>Husener Straße 46</t>
  </si>
  <si>
    <t>Paderborn</t>
  </si>
  <si>
    <t>5251 7020</t>
  </si>
  <si>
    <t>info@bk-paderborn.de</t>
  </si>
  <si>
    <t>www.bk-paderborn.de</t>
  </si>
  <si>
    <t>Vivantes Netzwerk für Gesundheit GmbH - Vivantes Klinikum im Friedrichshain</t>
  </si>
  <si>
    <t>Landsberger Allee 49</t>
  </si>
  <si>
    <t>Berlin Friedrichshain</t>
  </si>
  <si>
    <t>30 130232008</t>
  </si>
  <si>
    <t>https://www.vivantes.de/klinikum-im-friedrichshain</t>
  </si>
  <si>
    <t>Klinikum Dritter Orden München-Nymphenburg</t>
  </si>
  <si>
    <t>Menzinger Straße 44</t>
  </si>
  <si>
    <t>89 17950</t>
  </si>
  <si>
    <t>89 17951773</t>
  </si>
  <si>
    <t>info@dritter-orden.de</t>
  </si>
  <si>
    <t>www.dritter-orden.de</t>
  </si>
  <si>
    <t>Kliniken Maria Hilf GmbH</t>
  </si>
  <si>
    <t>Viersener Straße 450</t>
  </si>
  <si>
    <t>2161 8920</t>
  </si>
  <si>
    <t>2161 8922080</t>
  </si>
  <si>
    <t>info@mariahilf.de</t>
  </si>
  <si>
    <t>www.mariahilf.de</t>
  </si>
  <si>
    <t>Rheinland Klinikum Neuss GmbH - Rheinland Klinikum Dormagen</t>
  </si>
  <si>
    <t>Dr.-Geldmacher-Straße 20</t>
  </si>
  <si>
    <t>Dormagen</t>
  </si>
  <si>
    <t>Rhein-Kreis Neuss</t>
  </si>
  <si>
    <t>2133 661</t>
  </si>
  <si>
    <t>2133 662103</t>
  </si>
  <si>
    <t>information@rheinlandklinikum.de</t>
  </si>
  <si>
    <t>https://www.rkn-kliniken.de/</t>
  </si>
  <si>
    <t>Kliniken der Stadt und des Landkreises Rosenheim GmbH - RoMed Klinikum Rosenheim</t>
  </si>
  <si>
    <t>Ellmaierstraße 23</t>
  </si>
  <si>
    <t>8031 36502</t>
  </si>
  <si>
    <t>8031 3654980</t>
  </si>
  <si>
    <t>info.ro@ro-med.de</t>
  </si>
  <si>
    <t>https://www.romed-kliniken.de/de/rosenheim/das-klinikum-im-ueberblick.htm</t>
  </si>
  <si>
    <t>Diakonie-Klinikum Schwäbisch Hall gGmbH</t>
  </si>
  <si>
    <t>Diakoniestraße 10</t>
  </si>
  <si>
    <t>Schwäbisch Hall</t>
  </si>
  <si>
    <t>791 7530</t>
  </si>
  <si>
    <t>791 7534901</t>
  </si>
  <si>
    <t>info@diak-klinikum.de</t>
  </si>
  <si>
    <t>www.dasdiak-klinikum.de</t>
  </si>
  <si>
    <t>Klinikum Worms gGmbH</t>
  </si>
  <si>
    <t>Gabriel-von-Seidl-Straße 81</t>
  </si>
  <si>
    <t>Worms</t>
  </si>
  <si>
    <t>Worms, kreisfreie Stadt</t>
  </si>
  <si>
    <t>6241 5010</t>
  </si>
  <si>
    <t>6241 5014600</t>
  </si>
  <si>
    <t>info@klinikum-worms.de</t>
  </si>
  <si>
    <t>www.klinikum-worms.de</t>
  </si>
  <si>
    <t>Paracelsus-Krankenhaus Unterlengenhardt e.V.</t>
  </si>
  <si>
    <t>Burghaldenweg 60</t>
  </si>
  <si>
    <t>Bad Liebenzell</t>
  </si>
  <si>
    <t>Calw</t>
  </si>
  <si>
    <t>7052 9250</t>
  </si>
  <si>
    <t>7052 9251161</t>
  </si>
  <si>
    <t>info@paracelsus-krankenhaus.de</t>
  </si>
  <si>
    <t>www.paracelsus-krankenhaus.de</t>
  </si>
  <si>
    <t>Evangelisches Krankenhaus Düsseldorf</t>
  </si>
  <si>
    <t>Kirchfeldstraße 40</t>
  </si>
  <si>
    <t>211 9190</t>
  </si>
  <si>
    <t>211 9193900</t>
  </si>
  <si>
    <t>verwaltung@evk-duesseldorf.de</t>
  </si>
  <si>
    <t>www.evk-duesseldorf.de</t>
  </si>
  <si>
    <t>Westküstenkliniken Brunsbüttel und Heide gGmbH - Standort Heide</t>
  </si>
  <si>
    <t>Esmarchstraße 50</t>
  </si>
  <si>
    <t>Heide</t>
  </si>
  <si>
    <t>Dithmarschen</t>
  </si>
  <si>
    <t>481 7850</t>
  </si>
  <si>
    <t>481 7851999</t>
  </si>
  <si>
    <t>info@wkk-hei.de</t>
  </si>
  <si>
    <t>www.westkuestenklinikum.de</t>
  </si>
  <si>
    <t>Klinikum Esslingen GmbH</t>
  </si>
  <si>
    <t>Hirschlandstraße 97</t>
  </si>
  <si>
    <t>Esslingen am Neckar</t>
  </si>
  <si>
    <t>711 31030</t>
  </si>
  <si>
    <t>711 31032004</t>
  </si>
  <si>
    <t>info@klinikum-esslingen.de</t>
  </si>
  <si>
    <t>www.klinikum-esslingen.de</t>
  </si>
  <si>
    <t>Vivantes Netzwerk für Gesundheit GmbH - Vivantes Humboldt-Klinikum</t>
  </si>
  <si>
    <t>Am Nordgraben 2</t>
  </si>
  <si>
    <t>https://www.vivantes.de/humboldt-klinikum/</t>
  </si>
  <si>
    <t>Evangelisches Krankenhaus  Mülheim an der Ruhr GmbH</t>
  </si>
  <si>
    <t>Wertgasse 30</t>
  </si>
  <si>
    <t>Mülheim an der Ruhr</t>
  </si>
  <si>
    <t>Mülheim an der Ruhr, Stadt</t>
  </si>
  <si>
    <t>208 3090</t>
  </si>
  <si>
    <t>208 3092008</t>
  </si>
  <si>
    <t>info@evkmh.de</t>
  </si>
  <si>
    <t>www.evkmh.de</t>
  </si>
  <si>
    <t>Klinikum Hochsauerland GmbH - St. Walburga-Krankenhaus Meschede</t>
  </si>
  <si>
    <t>Schederweg 12</t>
  </si>
  <si>
    <t>Meschede</t>
  </si>
  <si>
    <t>Hochsauerlandkreis</t>
  </si>
  <si>
    <t>291 2020</t>
  </si>
  <si>
    <t>info@klinikum-hochsauerland.de</t>
  </si>
  <si>
    <t>https://klinikum-hochsauerland.de/das-klinikum/standorte/st-walburga-krankenhaus</t>
  </si>
  <si>
    <t>St Vincenz-Krankenhaus GmbH Paderborn</t>
  </si>
  <si>
    <t>Am Busdorf 2</t>
  </si>
  <si>
    <t>5251 860</t>
  </si>
  <si>
    <t>5251 861001</t>
  </si>
  <si>
    <t>info@vincenz.de</t>
  </si>
  <si>
    <t>www.vincenz.de</t>
  </si>
  <si>
    <t>Hermann-Josef-Stiftung - Hermann-Josef-Krankenhaus Erkelenz</t>
  </si>
  <si>
    <t>Tenholter Straße 43</t>
  </si>
  <si>
    <t>Erkelenz</t>
  </si>
  <si>
    <t>Heinsberg</t>
  </si>
  <si>
    <t>2431 890</t>
  </si>
  <si>
    <t>2431 892218</t>
  </si>
  <si>
    <t>info@hjk-erkelenz.de</t>
  </si>
  <si>
    <t>www.hjk-erkelenz.de</t>
  </si>
  <si>
    <t>LAKUMED Krankenhaus Landshut-Achdorf</t>
  </si>
  <si>
    <t>Achdorfer Weg 3</t>
  </si>
  <si>
    <t>Landshut</t>
  </si>
  <si>
    <t>871 4040</t>
  </si>
  <si>
    <t>871 4041652</t>
  </si>
  <si>
    <t>info@lakumed.de</t>
  </si>
  <si>
    <t>www.lakumed.de/fachgebiete/krankenhaus-landshut-achdorf/</t>
  </si>
  <si>
    <t>Helios Kliniken München GmbH - Helios Klinikum München West</t>
  </si>
  <si>
    <t>Steinerweg 5</t>
  </si>
  <si>
    <t>89 88920</t>
  </si>
  <si>
    <t>89 88922228</t>
  </si>
  <si>
    <t>info.muenchen-west@helios-gesundheit.de</t>
  </si>
  <si>
    <t>www.helios-gesundheit.de/kliniken/muenchen-west/</t>
  </si>
  <si>
    <t>Helios Rhein-Ruhr Kliniken GmbH - Helios St. Anna Klinik Duisburg</t>
  </si>
  <si>
    <t>Albertus-Magnus-Straße 33</t>
  </si>
  <si>
    <t>203 7550</t>
  </si>
  <si>
    <t>203 7551610</t>
  </si>
  <si>
    <t>info.anna@helios-gesundheit.de</t>
  </si>
  <si>
    <t>https://www.helios-gesundheit.de/kliniken/duisburg-anna/</t>
  </si>
  <si>
    <t>Krankenhaus Martha-Maria Nürnberg gGmbH</t>
  </si>
  <si>
    <t>Stadenstraße 58</t>
  </si>
  <si>
    <t>911 9590</t>
  </si>
  <si>
    <t>911 9591033</t>
  </si>
  <si>
    <t>krankenhaus.nuernberg@martha-maria.de</t>
  </si>
  <si>
    <t>www.martha-maria.de/krankenhaus-nuernberg.php</t>
  </si>
  <si>
    <t>Ilmtalklinik GmbH - Ilmtalklinik Pfaffenhofen</t>
  </si>
  <si>
    <t>Krankenhausstraße 70</t>
  </si>
  <si>
    <t>Pfaffenhofen an der Ilm</t>
  </si>
  <si>
    <t>Pfaffenhofen a.d.Ilm</t>
  </si>
  <si>
    <t>8441 790</t>
  </si>
  <si>
    <t>8441 791040</t>
  </si>
  <si>
    <t>itk.info@klinikallianz.com</t>
  </si>
  <si>
    <t>https://www.ilmtalkliniken.de/</t>
  </si>
  <si>
    <t>Klinikum Landkreis Erding</t>
  </si>
  <si>
    <t>Bajuwarenstraße 5</t>
  </si>
  <si>
    <t>Erding</t>
  </si>
  <si>
    <t>8122 590</t>
  </si>
  <si>
    <t>8122 5936005</t>
  </si>
  <si>
    <t>info@klinikum-erding.de</t>
  </si>
  <si>
    <t>www.klinikum-erding.de</t>
  </si>
  <si>
    <t>Kliniken Erlabrunn gGmbH</t>
  </si>
  <si>
    <t>Am Märzenberg 1a</t>
  </si>
  <si>
    <t>Breitenbrunn</t>
  </si>
  <si>
    <t>08359</t>
  </si>
  <si>
    <t>Erzgebirgskreis</t>
  </si>
  <si>
    <t>3773 60</t>
  </si>
  <si>
    <t>3773 61302</t>
  </si>
  <si>
    <t>info@erlabrunn.de</t>
  </si>
  <si>
    <t>www.erlabrunn.de</t>
  </si>
  <si>
    <t>Krankenhaus Porz am Rhein gGmbH</t>
  </si>
  <si>
    <t>Urbacher Weg 19</t>
  </si>
  <si>
    <t>2203 5660</t>
  </si>
  <si>
    <t>2203 5661242</t>
  </si>
  <si>
    <t>info@khporz.de</t>
  </si>
  <si>
    <t>www.khporz.de</t>
  </si>
  <si>
    <t>medius Kliniken gGmbh - Klinik Nürtingen</t>
  </si>
  <si>
    <t>Auf dem Säer 1</t>
  </si>
  <si>
    <t>Nürtingen</t>
  </si>
  <si>
    <t>7022 780</t>
  </si>
  <si>
    <t>info.nuertingen@medius-kliniken.de</t>
  </si>
  <si>
    <t>www.medius-kliniken.de/standorte/medius-klinik-nuertingen/auf-einen-blick-medius-klinik-nuertingen/</t>
  </si>
  <si>
    <t>Klinikum Herford</t>
  </si>
  <si>
    <t>Schwarzenmoorstraße 70</t>
  </si>
  <si>
    <t>Herford</t>
  </si>
  <si>
    <t>5221 940</t>
  </si>
  <si>
    <t>5221 942649</t>
  </si>
  <si>
    <t>info@klinikum-herford.de</t>
  </si>
  <si>
    <t>www.klinikum-herford.de</t>
  </si>
  <si>
    <t>Westpfalz-Klinikum GmbH - Standort I Kaiserslautern</t>
  </si>
  <si>
    <t>Hellmut-Hartert-Straße 1</t>
  </si>
  <si>
    <t>Kaiserslautern</t>
  </si>
  <si>
    <t>Kaiserslautern, kreisfreie Stadt</t>
  </si>
  <si>
    <t>631 2030</t>
  </si>
  <si>
    <t>631 2031703</t>
  </si>
  <si>
    <t>info@westpfalz-klinikum.de</t>
  </si>
  <si>
    <t>https://www.westpfalz-klinikum.de/ueber-uns/standorte/kaiserslautern</t>
  </si>
  <si>
    <t>St. Antonius-Hospital Gronau GmbH</t>
  </si>
  <si>
    <t>Möllenweg 22</t>
  </si>
  <si>
    <t>Gronau (Westfalen)</t>
  </si>
  <si>
    <t>2562 9150</t>
  </si>
  <si>
    <t>2562 915 1005</t>
  </si>
  <si>
    <t>haus@st-antonius-gronau.de</t>
  </si>
  <si>
    <t>www.st-antonius-gronau.de</t>
  </si>
  <si>
    <t>Helios Klinikum Meiningen GmbH</t>
  </si>
  <si>
    <t>Bergstraße 3</t>
  </si>
  <si>
    <t>Meiningen</t>
  </si>
  <si>
    <t>Schmalkalden-Meiningen</t>
  </si>
  <si>
    <t>3693 900</t>
  </si>
  <si>
    <t>3693 901234</t>
  </si>
  <si>
    <t>info.meiningen@helios-gesundheit.de</t>
  </si>
  <si>
    <t>www.helios-gesundheit.de/kliniken/meiningen/</t>
  </si>
  <si>
    <t>Klinikum Freising GmbH</t>
  </si>
  <si>
    <t>Alois-Steinecker-Straße 18</t>
  </si>
  <si>
    <t>Freising</t>
  </si>
  <si>
    <t>8161 243000</t>
  </si>
  <si>
    <t>8161 243099</t>
  </si>
  <si>
    <t>info@klinikum-freising.de</t>
  </si>
  <si>
    <t>www.klinikum-freising.de</t>
  </si>
  <si>
    <t>Städtisches Klinikum Dessau</t>
  </si>
  <si>
    <t>Auenweg 38</t>
  </si>
  <si>
    <t>Dessau</t>
  </si>
  <si>
    <t>06847</t>
  </si>
  <si>
    <t>Dessau-Roßlau, Stadt</t>
  </si>
  <si>
    <t>340 5010</t>
  </si>
  <si>
    <t>340 5011256</t>
  </si>
  <si>
    <t>skd@klinikum-dessau.de</t>
  </si>
  <si>
    <t>www.klinikum-dessau.de</t>
  </si>
  <si>
    <t>Park-Klinik Weißensee GmbH</t>
  </si>
  <si>
    <t>Schönstraße 80</t>
  </si>
  <si>
    <t>30 96280</t>
  </si>
  <si>
    <t>30 96284005</t>
  </si>
  <si>
    <t>mail@park-klinik.com</t>
  </si>
  <si>
    <t>www.park-klinik.com</t>
  </si>
  <si>
    <t>St. Elisabeth Gruppe GmbH - Katholische Kliniken Rhein-Ruhr - St. Anna Hospital</t>
  </si>
  <si>
    <t>Hospitalstraße 19</t>
  </si>
  <si>
    <t>2325 9860</t>
  </si>
  <si>
    <t>2325 9862649</t>
  </si>
  <si>
    <t>info@annahospital.de</t>
  </si>
  <si>
    <t>www.annahospital.de</t>
  </si>
  <si>
    <t>Katholische Hospitalvereinigung Ostwestfalen gGmbH - Franziskus Hospital Bielefeld</t>
  </si>
  <si>
    <t>Kiskerstraße 26</t>
  </si>
  <si>
    <t>521 5890</t>
  </si>
  <si>
    <t>521 5894204</t>
  </si>
  <si>
    <t>info@franziskus.de</t>
  </si>
  <si>
    <t>www.franziskus.de</t>
  </si>
  <si>
    <t>KLW St. Paulus GmbH - St. Marien Hospital Lünen</t>
  </si>
  <si>
    <t>Altstadtstraße 23</t>
  </si>
  <si>
    <t>Lünen</t>
  </si>
  <si>
    <t>2306 770</t>
  </si>
  <si>
    <t>2306 772229</t>
  </si>
  <si>
    <t>info@klinikum-luenen.de</t>
  </si>
  <si>
    <t>www.klinikum-luenen.de</t>
  </si>
  <si>
    <t>Evangelisches Krankenhaus Wesel GmbH</t>
  </si>
  <si>
    <t>Schermbecker Landstraße 88</t>
  </si>
  <si>
    <t>Wesel</t>
  </si>
  <si>
    <t>281 1061</t>
  </si>
  <si>
    <t>281 1062999</t>
  </si>
  <si>
    <t>info@evkwesel.de</t>
  </si>
  <si>
    <t>www.evkwesel.de</t>
  </si>
  <si>
    <t>St. Josefs-Hospital Wiesbaden GmbH</t>
  </si>
  <si>
    <t>Beethovenstraße 20</t>
  </si>
  <si>
    <t>Wiesbaden</t>
  </si>
  <si>
    <t>Wiesbaden, Landeshauptstadt</t>
  </si>
  <si>
    <t>611 1770</t>
  </si>
  <si>
    <t>611 1771185</t>
  </si>
  <si>
    <t>info@joho.de</t>
  </si>
  <si>
    <t>www.joho.de</t>
  </si>
  <si>
    <t>AGAPLESION Evangelisches Klinikum Schaumburg gGmbH</t>
  </si>
  <si>
    <t>Zum Schaumburger Klinikum 1</t>
  </si>
  <si>
    <t>Obernkirchen</t>
  </si>
  <si>
    <t>Schaumburg</t>
  </si>
  <si>
    <t>5724 95800</t>
  </si>
  <si>
    <t>5724 958088139</t>
  </si>
  <si>
    <t>information.ksl@agaplesion.de</t>
  </si>
  <si>
    <t>www.ev-klinikum-schaumburg.de</t>
  </si>
  <si>
    <t>St. Marienhospital Vechta gGmbH</t>
  </si>
  <si>
    <t>Marienstraße 6-8</t>
  </si>
  <si>
    <t>Vechta</t>
  </si>
  <si>
    <t>4441 990</t>
  </si>
  <si>
    <t>4441 991026</t>
  </si>
  <si>
    <t>vechta@kh-vec.de</t>
  </si>
  <si>
    <t>www.marienhospital-vechta.de</t>
  </si>
  <si>
    <t>Kreiskrankenhaus Starnberg GmbH</t>
  </si>
  <si>
    <t>Oßwaldstraße 1</t>
  </si>
  <si>
    <t>Starnberg</t>
  </si>
  <si>
    <t>8151 180</t>
  </si>
  <si>
    <t>8151 181920</t>
  </si>
  <si>
    <t>info@klinikum-starnberg.de</t>
  </si>
  <si>
    <t>www.klinikum-starnberg.de/index.php</t>
  </si>
  <si>
    <t>Katholische Karl-Leisner-Trägergesellschaft mbH - St.-Antonius-Hospital</t>
  </si>
  <si>
    <t>Albersallee 5-7</t>
  </si>
  <si>
    <t>2821 4900</t>
  </si>
  <si>
    <t>2821 4901087</t>
  </si>
  <si>
    <t>www.kkle.de/klinikum/st-antonius-hospital</t>
  </si>
  <si>
    <t>Helios Klinikum Aue GmbH</t>
  </si>
  <si>
    <t>Gartenstraße 6</t>
  </si>
  <si>
    <t>Aue</t>
  </si>
  <si>
    <t>08280</t>
  </si>
  <si>
    <t>3771 580</t>
  </si>
  <si>
    <t>3771 581280</t>
  </si>
  <si>
    <t>aue@helios-gesundheit.de</t>
  </si>
  <si>
    <t>www.helios-gesundheit.de/kliniken/aue/</t>
  </si>
  <si>
    <t>Vestische Caritas-Kliniken GmbH - St. Vincenz-Krankenhaus</t>
  </si>
  <si>
    <t>Rottstraße 11</t>
  </si>
  <si>
    <t>Datteln</t>
  </si>
  <si>
    <t>Recklinghausen</t>
  </si>
  <si>
    <t>2363 1080</t>
  </si>
  <si>
    <t>2363 1082095</t>
  </si>
  <si>
    <t>info@vincenz-datteln.de</t>
  </si>
  <si>
    <t>www.vincenz-datteln.de</t>
  </si>
  <si>
    <t>RKH Regionale Kliniken Holding und Services GmbH - Klinikum Ludwigsburg</t>
  </si>
  <si>
    <t>Posilipostraße 4</t>
  </si>
  <si>
    <t>Ludwigsburg</t>
  </si>
  <si>
    <t>7141 9990</t>
  </si>
  <si>
    <t>7141 9960919</t>
  </si>
  <si>
    <t>info.lb@rkh-gesundheit.de</t>
  </si>
  <si>
    <t>https://www.rkh-gesundheit.de/kliniken-zentren/unsere-kliniken/klinikum-ludwigsburg/</t>
  </si>
  <si>
    <t>Ilm-Kreis-Kliniken Arnstadt-Ilmenau gGmbH - Standort Arnstadt</t>
  </si>
  <si>
    <t>Bärwinkelstraße 33</t>
  </si>
  <si>
    <t>Arnstadt</t>
  </si>
  <si>
    <t>Ilm-Kreis</t>
  </si>
  <si>
    <t>3628 9190</t>
  </si>
  <si>
    <t>3628 919130</t>
  </si>
  <si>
    <t>gf@ilm-kreis-kliniken.de</t>
  </si>
  <si>
    <t>www.ilm-kreis-kliniken.de</t>
  </si>
  <si>
    <t>Asklepios Harzkliniken GmbH - Asklepios Harzklinik Goslar</t>
  </si>
  <si>
    <t>Kösliner Staße 12</t>
  </si>
  <si>
    <t>Goslar</t>
  </si>
  <si>
    <t>5321 440</t>
  </si>
  <si>
    <t>5321 441415</t>
  </si>
  <si>
    <t>info.goslar@asklepios.com</t>
  </si>
  <si>
    <t>www.asklepios.com/goslar</t>
  </si>
  <si>
    <t>Sana Kliniken Landkreis Biberach GmbH - Sana Klinikum Landkreis Biberach</t>
  </si>
  <si>
    <t>Marie-Curie-Straße 4</t>
  </si>
  <si>
    <t>Biberach an der Riß</t>
  </si>
  <si>
    <t>Biberach</t>
  </si>
  <si>
    <t>7351 550</t>
  </si>
  <si>
    <t>7351 555099</t>
  </si>
  <si>
    <t>information.bc@sana.de</t>
  </si>
  <si>
    <t>https://www.sana.de/biberach</t>
  </si>
  <si>
    <t>Allgemeines Krankenhaus Celle</t>
  </si>
  <si>
    <t>Siemensplatz 4</t>
  </si>
  <si>
    <t>Celle</t>
  </si>
  <si>
    <t>5141 720</t>
  </si>
  <si>
    <t>5141 723129</t>
  </si>
  <si>
    <t>info@akh-celle.de</t>
  </si>
  <si>
    <t>www.akh-celle.de</t>
  </si>
  <si>
    <t>Evangelische Krankenhausgemeinschaft Herne | Castrop-Rauxel gGmbH - Evangelisches Krankenhaus Herne-Mitte</t>
  </si>
  <si>
    <t>Wiescherstraße 24</t>
  </si>
  <si>
    <t>2323 4980</t>
  </si>
  <si>
    <t>2323 4982480</t>
  </si>
  <si>
    <t>info@evk-herne.de</t>
  </si>
  <si>
    <t>www.evk-herne.de</t>
  </si>
  <si>
    <t>St. Joseph-Krankenhaus Berlin-Tempelhof gGmbH</t>
  </si>
  <si>
    <t>Wüsthoffstraße 15</t>
  </si>
  <si>
    <t>30 78820</t>
  </si>
  <si>
    <t>30 78822775</t>
  </si>
  <si>
    <t>info@sjk.de</t>
  </si>
  <si>
    <t>www.sjk.de</t>
  </si>
  <si>
    <t>Elbe Kliniken Stade-Buxtehude GmbH - Elbe Kliniken Stade</t>
  </si>
  <si>
    <t>Bremervörder Straße 111</t>
  </si>
  <si>
    <t>Stade</t>
  </si>
  <si>
    <t>4141 970</t>
  </si>
  <si>
    <t>4141 971902</t>
  </si>
  <si>
    <t>info@elbekliniken.de</t>
  </si>
  <si>
    <t>www.elbekliniken.de/de/kliniken-institute-stade</t>
  </si>
  <si>
    <t>Carl-von-Basedow-Klinikum Saalekreis gGmbH - Standort Merseburg</t>
  </si>
  <si>
    <t>Weiße Mauer 52</t>
  </si>
  <si>
    <t>Merseburg</t>
  </si>
  <si>
    <t>06217</t>
  </si>
  <si>
    <t>Saalekreis</t>
  </si>
  <si>
    <t>3461 270</t>
  </si>
  <si>
    <t>3461 271002</t>
  </si>
  <si>
    <t>info@klinikum-saalekreis.de</t>
  </si>
  <si>
    <t>klinikum-saalekreis.de</t>
  </si>
  <si>
    <t>Gesundheitsverbund Landkreis Konstanz gGmbH - Hegau-Bodensee-Klinikum Singen</t>
  </si>
  <si>
    <t>Virchowstraße 10</t>
  </si>
  <si>
    <t>Singen</t>
  </si>
  <si>
    <t>7731 890</t>
  </si>
  <si>
    <t>7731 891505</t>
  </si>
  <si>
    <t>info.hbk.singen@glkn.de</t>
  </si>
  <si>
    <t>www.glkn.de/glkn/standorte/hbk-singen/hbk-singen-start.php</t>
  </si>
  <si>
    <t>Johanniter GmbH - Johanniter-Krankenhaus Bonn</t>
  </si>
  <si>
    <t>Johanniterstraße 3-5</t>
  </si>
  <si>
    <t>228 5430</t>
  </si>
  <si>
    <t>228 5432026</t>
  </si>
  <si>
    <t>info@bn.johanniter-kliniken.de</t>
  </si>
  <si>
    <t>https://www.johanniter.de/johanniter-kliniken/johanniter-kliniken-bonn/</t>
  </si>
  <si>
    <t>Johanna-Etienne-Krankenhaus gGmbH</t>
  </si>
  <si>
    <t>Am Hasenberg 46</t>
  </si>
  <si>
    <t>Neuss</t>
  </si>
  <si>
    <t>2131 5295500</t>
  </si>
  <si>
    <t>2131 52959059</t>
  </si>
  <si>
    <t>info@johanna-etienne-krankenhaus.de</t>
  </si>
  <si>
    <t>www.johanna-etienne-krankenhaus.de</t>
  </si>
  <si>
    <t>InnKlinikum gKU Altötting und Mühldorf - InnKlinikum  Altötting</t>
  </si>
  <si>
    <t>Vinzenz-von-Paul-Straße 10</t>
  </si>
  <si>
    <t>Altötting</t>
  </si>
  <si>
    <t>8671 5090</t>
  </si>
  <si>
    <t>8671 5091290</t>
  </si>
  <si>
    <t>info@innklinikum.de</t>
  </si>
  <si>
    <t>https://www.innklinikum.de/</t>
  </si>
  <si>
    <t>Klinikum Hochsauerland Gmbh - Karolinen-Hospital Hüsten</t>
  </si>
  <si>
    <t>Stolte Ley 5</t>
  </si>
  <si>
    <t>Hüsten</t>
  </si>
  <si>
    <t>2932 9520</t>
  </si>
  <si>
    <t>https://klinikum-hochsauerland.de/das-klinikum/standorte/karolinen-hospital</t>
  </si>
  <si>
    <t>Städtisches Krankenhaus Kiel GmbH</t>
  </si>
  <si>
    <t>Chemnitzstraße 33</t>
  </si>
  <si>
    <t>431 16970</t>
  </si>
  <si>
    <t>431 16974131</t>
  </si>
  <si>
    <t>info@krankenhaus-kiel.de</t>
  </si>
  <si>
    <t>www.krankenhaus-kiel.de</t>
  </si>
  <si>
    <t>Klinikum Lippe GmbH - Standort Detmold</t>
  </si>
  <si>
    <t>Röntgenstraße 18</t>
  </si>
  <si>
    <t>Detmold</t>
  </si>
  <si>
    <t>Lippe</t>
  </si>
  <si>
    <t>5231 720</t>
  </si>
  <si>
    <t>5231 721403</t>
  </si>
  <si>
    <t>info@klinikum-lippe.de</t>
  </si>
  <si>
    <t>https://www.klinikum-lippe.de/</t>
  </si>
  <si>
    <t>GFO Kliniken Troisdorf - Betriebsstätte St. Josef Troisdorf</t>
  </si>
  <si>
    <t>Hospitalstraße 45</t>
  </si>
  <si>
    <t>Troisdorf</t>
  </si>
  <si>
    <t>Rhein-Sieg-Kreis</t>
  </si>
  <si>
    <t>2241 8010</t>
  </si>
  <si>
    <t>info@gfo-kliniken-troisdorf.de</t>
  </si>
  <si>
    <t>www.gfo-kliniken-troisdorf.de/startseite.html</t>
  </si>
  <si>
    <t>Evangelisch-Lutherische Diakonissenanstalt Dresden e.V. - Diakonissenkrankenhaus Dresden</t>
  </si>
  <si>
    <t>Holzhofgasse 29</t>
  </si>
  <si>
    <t>01099</t>
  </si>
  <si>
    <t>351 8100</t>
  </si>
  <si>
    <t>351 8101016</t>
  </si>
  <si>
    <t>diakonissenkrankenhaus@diako-dresden.de</t>
  </si>
  <si>
    <t>www.diako-dresden.de/medizinische-versorgung/diakonissenkrankenhaus-dresden/</t>
  </si>
  <si>
    <t>Park-Klinik GmbH</t>
  </si>
  <si>
    <t>Goethestraße 11</t>
  </si>
  <si>
    <t>431 59090</t>
  </si>
  <si>
    <t>431 5909111</t>
  </si>
  <si>
    <t>info@park-klinik.de</t>
  </si>
  <si>
    <t>https://www.park-klinik-kiel.de/</t>
  </si>
  <si>
    <t>Trägergesellschaft Kliniken Aurich-Emden-Norden mbH - Ubbo-Emmius-Klinik Aurich</t>
  </si>
  <si>
    <t>Wallinghausener Straße 8-12</t>
  </si>
  <si>
    <t>Aurich</t>
  </si>
  <si>
    <t>4941 940</t>
  </si>
  <si>
    <t>https://www.anevita.de/kliniken/klinik-aurich/</t>
  </si>
  <si>
    <t>Sana Kliniken Lübeck GmbH</t>
  </si>
  <si>
    <t>Kronsforder Allee 71-73</t>
  </si>
  <si>
    <t>451 58501</t>
  </si>
  <si>
    <t>451 5851234</t>
  </si>
  <si>
    <t>info-luebeck@sana.de</t>
  </si>
  <si>
    <t>https://www.sana.de/luebeck</t>
  </si>
  <si>
    <t>Heidekreis-Klinikum gGmbH - Klinikum Walsrode</t>
  </si>
  <si>
    <t>Robert-Koch-Straße 4</t>
  </si>
  <si>
    <t>Walsrode</t>
  </si>
  <si>
    <t>Soltau-Fallingbostel</t>
  </si>
  <si>
    <t>5161 6020</t>
  </si>
  <si>
    <t>5161 6021281</t>
  </si>
  <si>
    <t>info@heidekreis-klinikum.de</t>
  </si>
  <si>
    <t>www.heidekreis-klinikum.de</t>
  </si>
  <si>
    <t>DONAUISAR Klinikum Deggendorf</t>
  </si>
  <si>
    <t>Perlasbergerstraße 41</t>
  </si>
  <si>
    <t>Deggendorf</t>
  </si>
  <si>
    <t>991 3800</t>
  </si>
  <si>
    <t>991 3803510</t>
  </si>
  <si>
    <t>info@donau-isar-klinikum.de</t>
  </si>
  <si>
    <t>www.donau-isar-klinikum.de/unser-klinikum/standort-deggendorf/?ss=degg</t>
  </si>
  <si>
    <t>Malteser Norddeutschland gGmbH - Malteser Krankenhaus St. Franziskus-Hospital</t>
  </si>
  <si>
    <t>Waldstraße 17</t>
  </si>
  <si>
    <t>Flensburg</t>
  </si>
  <si>
    <t>Flensburg, Stadt</t>
  </si>
  <si>
    <t>461 8160</t>
  </si>
  <si>
    <t>461 8162012</t>
  </si>
  <si>
    <t>krankenhaus.flensburg@malteser.org</t>
  </si>
  <si>
    <t>www.malteser-franziskus.de</t>
  </si>
  <si>
    <t>Klinikum Gütersloh gGmbH</t>
  </si>
  <si>
    <t>Reckenberger Straße 19</t>
  </si>
  <si>
    <t>Gütersloh</t>
  </si>
  <si>
    <t>5241 8300</t>
  </si>
  <si>
    <t>5241 8329083</t>
  </si>
  <si>
    <t>info@klinikum-guetersloh.de</t>
  </si>
  <si>
    <t>www.klinikum-guetersloh.de</t>
  </si>
  <si>
    <t>Städtisches Klinikum Görlitz gGmbH</t>
  </si>
  <si>
    <t>Girbigsdorfer Straße 1-3</t>
  </si>
  <si>
    <t>Görlitz</t>
  </si>
  <si>
    <t>02828</t>
  </si>
  <si>
    <t>Kreisfreie Stadt Görlitz</t>
  </si>
  <si>
    <t>3581 370</t>
  </si>
  <si>
    <t>3581 371109</t>
  </si>
  <si>
    <t>info@klinikum-goerlitz.de</t>
  </si>
  <si>
    <t>https://www.klinikum-goerlitz.de/</t>
  </si>
  <si>
    <t>Asklepios Kliniken Hamburg GmbH - Asklepios Klinik St. Georg</t>
  </si>
  <si>
    <t>Lohmühlenstraße 5</t>
  </si>
  <si>
    <t>40 1818850</t>
  </si>
  <si>
    <t>40 1818853506</t>
  </si>
  <si>
    <t>info.stgeorg@asklepios.com</t>
  </si>
  <si>
    <t>www.asklepios.com/hamburg/sankt-georg/</t>
  </si>
  <si>
    <t>Klinikum Neumarkt</t>
  </si>
  <si>
    <t>Nürnberger Straße 12</t>
  </si>
  <si>
    <t>Neumarkt in der Oberpfalz</t>
  </si>
  <si>
    <t>Neumarkt i.d.OPf.</t>
  </si>
  <si>
    <t>9181 4200</t>
  </si>
  <si>
    <t>9181 4203861</t>
  </si>
  <si>
    <t>info@klinikum.neumarkt.de</t>
  </si>
  <si>
    <t>www.klinikum-neumarkt.de</t>
  </si>
  <si>
    <t>Klinikum und Seniorenzentrum Itzehoe</t>
  </si>
  <si>
    <t>Robert-Koch-Straße 2</t>
  </si>
  <si>
    <t>Itzehoe</t>
  </si>
  <si>
    <t>Steinburg</t>
  </si>
  <si>
    <t>4821 7720</t>
  </si>
  <si>
    <t>4821 7723999</t>
  </si>
  <si>
    <t>info@kh-itzehoe.de</t>
  </si>
  <si>
    <t>www.klinikum-itzehoe.de</t>
  </si>
  <si>
    <t>Sana Klinikum Hof GmbH</t>
  </si>
  <si>
    <t>Eppenreuther Straße 9</t>
  </si>
  <si>
    <t>Hof</t>
  </si>
  <si>
    <t>9281 980</t>
  </si>
  <si>
    <t>9281 982735</t>
  </si>
  <si>
    <t>skh-info@sana.de</t>
  </si>
  <si>
    <t>www.sana-klinikum-hof.de</t>
  </si>
  <si>
    <t>Kreiskrankenhaus Torgau Johann Kentmann gGmbH</t>
  </si>
  <si>
    <t>Christianistraße 1</t>
  </si>
  <si>
    <t>Torgau</t>
  </si>
  <si>
    <t>04860</t>
  </si>
  <si>
    <t>Nordsachsen</t>
  </si>
  <si>
    <t>3421 770</t>
  </si>
  <si>
    <t>3421 771009</t>
  </si>
  <si>
    <t>info@kkh-torgau.de</t>
  </si>
  <si>
    <t>www.kkh-torgau.de</t>
  </si>
  <si>
    <t>Diako Krankenhaus gGmbH Flensburg</t>
  </si>
  <si>
    <t>Knuthstraße 1</t>
  </si>
  <si>
    <t>461 8120</t>
  </si>
  <si>
    <t>461 8124448</t>
  </si>
  <si>
    <t>servicecenter@diako.de</t>
  </si>
  <si>
    <t>www.diako-krankenhaus.de</t>
  </si>
  <si>
    <t>Sana Hanse-Klinikum Wismar GmbH</t>
  </si>
  <si>
    <t>Störtebekerstraße 6</t>
  </si>
  <si>
    <t>Wismar</t>
  </si>
  <si>
    <t>Nordwestmecklenburg</t>
  </si>
  <si>
    <t>3841 330</t>
  </si>
  <si>
    <t>3841 331314</t>
  </si>
  <si>
    <t>wismar@sana.de</t>
  </si>
  <si>
    <t>www.sana-hanse-klinikum-wismar.de</t>
  </si>
  <si>
    <t>Klinikum Region Hannover GmbH - KRH Klinikum Neustadt am Rübenberge</t>
  </si>
  <si>
    <t>Lindenstraße 75</t>
  </si>
  <si>
    <t>Neustadt am Rübenberge</t>
  </si>
  <si>
    <t>5032 880</t>
  </si>
  <si>
    <t>5032 881001</t>
  </si>
  <si>
    <t>info.neustadt@krh.de</t>
  </si>
  <si>
    <t>neustadt.krh.de</t>
  </si>
  <si>
    <t>St. Antonius Hospital gGmbH</t>
  </si>
  <si>
    <t>Dechant-Deckers-Straße 8</t>
  </si>
  <si>
    <t>Eschweiler</t>
  </si>
  <si>
    <t>Städteregion Aachen</t>
  </si>
  <si>
    <t>2403 760</t>
  </si>
  <si>
    <t>2403 761119</t>
  </si>
  <si>
    <t>gbl@sah-eschweiler.de</t>
  </si>
  <si>
    <t>www.sah-eschweiler.de</t>
  </si>
  <si>
    <t>Oberlausitz-Kliniken gGmbH - Krankenhaus Bautzen</t>
  </si>
  <si>
    <t>Am Stadtwall 3</t>
  </si>
  <si>
    <t>Bautzen</t>
  </si>
  <si>
    <t>02625</t>
  </si>
  <si>
    <t>3591 3630</t>
  </si>
  <si>
    <t>3591 3632455</t>
  </si>
  <si>
    <t>info@oberlausitz-kliniken.de</t>
  </si>
  <si>
    <t>www.oberlausitz-kliniken.de/kliniken-bereiche/krankenhaus-bautzen/</t>
  </si>
  <si>
    <t>Zollernalb Klinikum gGmbH - Standort Ballingen</t>
  </si>
  <si>
    <t>Tübinger Straße 30</t>
  </si>
  <si>
    <t>Balingen</t>
  </si>
  <si>
    <t>Zollernalbkreis</t>
  </si>
  <si>
    <t>7433 90920</t>
  </si>
  <si>
    <t>7433 90922009</t>
  </si>
  <si>
    <t>info@zollernalb-klinikum.de</t>
  </si>
  <si>
    <t>www.zollernalb-klinikum.de</t>
  </si>
  <si>
    <t>Klinikum Aschaffenburg-Alzenau gGmbH - Standort  Aschaffenburg</t>
  </si>
  <si>
    <t>Am Hasenkopf 1</t>
  </si>
  <si>
    <t>Aschaffenburg</t>
  </si>
  <si>
    <t>6021 320</t>
  </si>
  <si>
    <t>6021 322024</t>
  </si>
  <si>
    <t>info@klinikum-ab-alz.de</t>
  </si>
  <si>
    <t>www.klinikum-ab-alz.de/medizin/kliniken-institute/</t>
  </si>
  <si>
    <t>Agaplesion Diakonie Kliniken Kassel gGmbH</t>
  </si>
  <si>
    <t>Herkulesstraße 34</t>
  </si>
  <si>
    <t>561 10020</t>
  </si>
  <si>
    <t>561 10021010</t>
  </si>
  <si>
    <t>info.dkk@agaplesion.de</t>
  </si>
  <si>
    <t>www.diako-kassel.de/start</t>
  </si>
  <si>
    <t>Klinikum Obergöltzsch Rodewisch</t>
  </si>
  <si>
    <t>Stiftstraße 10</t>
  </si>
  <si>
    <t>Rodewisch</t>
  </si>
  <si>
    <t>08228</t>
  </si>
  <si>
    <t>Vogtlandkreis</t>
  </si>
  <si>
    <t>3744 3610</t>
  </si>
  <si>
    <t>3744 32907</t>
  </si>
  <si>
    <t>postmaster@klinikum-obergoeltzsch.de</t>
  </si>
  <si>
    <t>www.klinikum-obergoeltzsch.de</t>
  </si>
  <si>
    <t>GFO Kliniken Bonn - Betriebsstätte St. Marien</t>
  </si>
  <si>
    <t>Robert-Koch-Straße 1</t>
  </si>
  <si>
    <t>228 5050</t>
  </si>
  <si>
    <t>228 5052016</t>
  </si>
  <si>
    <t>info@marien-hospital-bonn.de</t>
  </si>
  <si>
    <t>www.gfo-kliniken-bonn.de</t>
  </si>
  <si>
    <t>St. Dominikus Krankenhaus und Jugendhilfe gGmbH - St. Marienkrankenhaus</t>
  </si>
  <si>
    <t>Salzburger Straße 15</t>
  </si>
  <si>
    <t>67067</t>
  </si>
  <si>
    <t>621 55010</t>
  </si>
  <si>
    <t>621 55012266</t>
  </si>
  <si>
    <t>info@st-marienkrankenhaus.de</t>
  </si>
  <si>
    <t>www.st-marienkrankenhaus.de</t>
  </si>
  <si>
    <t>AGAPLESION Bethesda Krankenhaus Wuppertal gGmbH</t>
  </si>
  <si>
    <t>Hainstraße 35</t>
  </si>
  <si>
    <t>202 2900</t>
  </si>
  <si>
    <t>202 2902505</t>
  </si>
  <si>
    <t>krankenhaus.bkw@agaplesion.de</t>
  </si>
  <si>
    <t>www.bethesda-wuppertal.de</t>
  </si>
  <si>
    <t>Krankenhaus Salem der Evangelischen Stadtmission Heidelberg gGmbH</t>
  </si>
  <si>
    <t>Zeppelinstraße 11-33</t>
  </si>
  <si>
    <t>6221 4830</t>
  </si>
  <si>
    <t>6221 483103</t>
  </si>
  <si>
    <t>info@krankenhaus-salem.de</t>
  </si>
  <si>
    <t>www.krankenhaus-salem.de/start.php</t>
  </si>
  <si>
    <t>Städtisches Klinikum Solingen gGmbH</t>
  </si>
  <si>
    <t>Gotenstraße 1</t>
  </si>
  <si>
    <t>Solingen</t>
  </si>
  <si>
    <t>Solingen, Stadt</t>
  </si>
  <si>
    <t>212 5470</t>
  </si>
  <si>
    <t>212 5472683</t>
  </si>
  <si>
    <t>info@klinikumsolingen.de</t>
  </si>
  <si>
    <t>www.klinikumsolingen.de</t>
  </si>
  <si>
    <t>Helios Dr. Horst Schmidt Kliniken Wiesbaden</t>
  </si>
  <si>
    <t>Ludwig-Erhard-Straße 100</t>
  </si>
  <si>
    <t>611 430</t>
  </si>
  <si>
    <t>611 432952</t>
  </si>
  <si>
    <t>informationhsk.hsk@helios-gesundheit.de</t>
  </si>
  <si>
    <t>www.helios-gesundheit.de/kliniken/wiesbaden-hsk/</t>
  </si>
  <si>
    <t>Krankenhaus Agatharied KU</t>
  </si>
  <si>
    <t>Norbert-Kerkel-Platz</t>
  </si>
  <si>
    <t>Hausham</t>
  </si>
  <si>
    <t>Miesbach</t>
  </si>
  <si>
    <t>8026 3930</t>
  </si>
  <si>
    <t>8026 3934636</t>
  </si>
  <si>
    <t>info@khagatharied.de</t>
  </si>
  <si>
    <t>www.khagatharied.de</t>
  </si>
  <si>
    <t>St. Bernward Krankenhaus GmbH</t>
  </si>
  <si>
    <t>Treibestraße 9</t>
  </si>
  <si>
    <t>5121 900</t>
  </si>
  <si>
    <t>5121 901698</t>
  </si>
  <si>
    <t>info@bernward-khs.de</t>
  </si>
  <si>
    <t>www.bernward-khs.de</t>
  </si>
  <si>
    <t>Klinikum Würzburg Mitte gGmbH</t>
  </si>
  <si>
    <t>Salvatorstraße 7</t>
  </si>
  <si>
    <t>931 7910</t>
  </si>
  <si>
    <t>931/791-2120</t>
  </si>
  <si>
    <t>info@kwm-klinikum.de</t>
  </si>
  <si>
    <t>https://www.kwm-klinikum.de/</t>
  </si>
  <si>
    <t>Klinikum Fürstenfeldbruck</t>
  </si>
  <si>
    <t>Dachauer Straße 33</t>
  </si>
  <si>
    <t>Fürstenfeldbruck</t>
  </si>
  <si>
    <t>8141 990</t>
  </si>
  <si>
    <t>8141 992909</t>
  </si>
  <si>
    <t>info@klinikum-ffb.de</t>
  </si>
  <si>
    <t>www.klinikum-ffb.de</t>
  </si>
  <si>
    <t>Evangelisches Krankenhaus Paul Gerhardt Stift</t>
  </si>
  <si>
    <t>Paul-Gerhardt-Straße 42-45</t>
  </si>
  <si>
    <t>Lutherstadt Wittenberg</t>
  </si>
  <si>
    <t>06886</t>
  </si>
  <si>
    <t>Wittenberg</t>
  </si>
  <si>
    <t>3491 500</t>
  </si>
  <si>
    <t>3491 502100</t>
  </si>
  <si>
    <t>https://www.pgdiakonie.de/evangelisches-krankenhaus-paul-gerhardt-stift/</t>
  </si>
  <si>
    <t>Stiftung Krankenhaus Bethanien für die Grafschaft Moers</t>
  </si>
  <si>
    <t>Bethanienstraße 21</t>
  </si>
  <si>
    <t>Moers</t>
  </si>
  <si>
    <t>2841 2000</t>
  </si>
  <si>
    <t>2841 2002696</t>
  </si>
  <si>
    <t>info@bethanienmoers.de</t>
  </si>
  <si>
    <t>https://www.bethanien-moers.de/krankenhaus</t>
  </si>
  <si>
    <t>Evangelisches Krankenhaus Witten gGmbH</t>
  </si>
  <si>
    <t>Pferdebachstraße 27</t>
  </si>
  <si>
    <t>2302 1750</t>
  </si>
  <si>
    <t>2302 1752010</t>
  </si>
  <si>
    <t>info@evk-witten.de</t>
  </si>
  <si>
    <t>www.evk-witten.de</t>
  </si>
  <si>
    <t>Klinikum Landshut gGmbH</t>
  </si>
  <si>
    <t>871 6980</t>
  </si>
  <si>
    <t>871 6303104</t>
  </si>
  <si>
    <t>info@klinikum-landshut.de</t>
  </si>
  <si>
    <t>www.klinikum-landshut.de</t>
  </si>
  <si>
    <t>Rottal-Inn Kliniken Eggenfelden</t>
  </si>
  <si>
    <t>Simonsöder Allee 20</t>
  </si>
  <si>
    <t>Eggenfelden</t>
  </si>
  <si>
    <t>Rottal-Inn</t>
  </si>
  <si>
    <t>8721 9830</t>
  </si>
  <si>
    <t>8721 9832249</t>
  </si>
  <si>
    <t>info@rottalinnkliniken.de</t>
  </si>
  <si>
    <t>www.rottalinnkliniken.de</t>
  </si>
  <si>
    <t>Universitätsklinikum Regensburg</t>
  </si>
  <si>
    <t>Franz-Josef-Strauß-Allee 11</t>
  </si>
  <si>
    <t>941 9440</t>
  </si>
  <si>
    <t>941 944 4488</t>
  </si>
  <si>
    <t>info@ukr.de</t>
  </si>
  <si>
    <t>www.uniklinikum-regensburg.de</t>
  </si>
  <si>
    <t>Klinikum Westmünsterland GmbH - St. Marien-Krankenhaus Ahaus</t>
  </si>
  <si>
    <t>Wüllener Straße 101</t>
  </si>
  <si>
    <t>Ahaus</t>
  </si>
  <si>
    <t>2561 990</t>
  </si>
  <si>
    <t>2561 991706</t>
  </si>
  <si>
    <t>info@kwml.de</t>
  </si>
  <si>
    <t>www.klinikum-westmuensterland.de/ahaus/</t>
  </si>
  <si>
    <t>Privatklinik Fritz Wolfart GmbH &amp; Co. KG - WolfartKlinik</t>
  </si>
  <si>
    <t>Waldstraße 7</t>
  </si>
  <si>
    <t>Gräfelfing</t>
  </si>
  <si>
    <t>89 85870</t>
  </si>
  <si>
    <t>89 8587113</t>
  </si>
  <si>
    <t>info@wolfartklinik.de</t>
  </si>
  <si>
    <t>www.wolfartklinik.de</t>
  </si>
  <si>
    <t>St. Vinzenz-Krankenhaus Hanau gGmbH</t>
  </si>
  <si>
    <t>Am Frankfurter Tor 25</t>
  </si>
  <si>
    <t>6181 2720</t>
  </si>
  <si>
    <t>6181 272626</t>
  </si>
  <si>
    <t>info@vinzenz-hanau.de</t>
  </si>
  <si>
    <t>www.vinzenz-hanau.de</t>
  </si>
  <si>
    <t>Evangelisches Krankenhaus Mettmann GmbH</t>
  </si>
  <si>
    <t>Gartenstraße 4-8</t>
  </si>
  <si>
    <t>Mettmann</t>
  </si>
  <si>
    <t>2104 7730</t>
  </si>
  <si>
    <t>2104 773355</t>
  </si>
  <si>
    <t>info@evk-mettmann.de</t>
  </si>
  <si>
    <t>www.evk-mettmann.de</t>
  </si>
  <si>
    <t>Marienhaus Kliniken GmbH - Marienhaus Klinikum Hetzelstift</t>
  </si>
  <si>
    <t>Neustadt an der Weinstraße</t>
  </si>
  <si>
    <t>Neustadt an der Weinstraße, kreisfreie Stadt</t>
  </si>
  <si>
    <t>6321 8590</t>
  </si>
  <si>
    <t>6321 8598009</t>
  </si>
  <si>
    <t>info@hetzelstift.de</t>
  </si>
  <si>
    <t>www.hetzelstift.de</t>
  </si>
  <si>
    <t>Main-Kinzig-Kliniken GmbH - Main-Kinzig-Kliniken Gelnhausen</t>
  </si>
  <si>
    <t>Herzbachweg 14</t>
  </si>
  <si>
    <t>Gelnhausen</t>
  </si>
  <si>
    <t>6051 870</t>
  </si>
  <si>
    <t>6051 872617</t>
  </si>
  <si>
    <t>info@mkkliniken.de</t>
  </si>
  <si>
    <t>https://www.mkkliniken.de/default.aspx</t>
  </si>
  <si>
    <t>Krankenhaus Neuwerk Maria von den Aposteln gGmbH</t>
  </si>
  <si>
    <t>Dünner Straße 214-216</t>
  </si>
  <si>
    <t>2161 6680</t>
  </si>
  <si>
    <t>2161 6682120</t>
  </si>
  <si>
    <t>info@kh-neuwerk.de</t>
  </si>
  <si>
    <t>www.kh-neuwerk.de</t>
  </si>
  <si>
    <t>Rheinland Klinikum Neuss GmbH - Lukaskrankenhaus GmbH</t>
  </si>
  <si>
    <t>Preußenstraße 84</t>
  </si>
  <si>
    <t>2131 8880</t>
  </si>
  <si>
    <t>2131 8887999</t>
  </si>
  <si>
    <t>info@rheinlandklinikum.de</t>
  </si>
  <si>
    <t>www.lukasneuss.de</t>
  </si>
  <si>
    <t>Heilig Geist-Krankenhaus GmbH</t>
  </si>
  <si>
    <t>Graseggerstraße 105</t>
  </si>
  <si>
    <t>221 74910</t>
  </si>
  <si>
    <t>221 74918444</t>
  </si>
  <si>
    <t>info.kh-heiliggeist@cellitinnen.de</t>
  </si>
  <si>
    <t>www.hgk-koeln.de</t>
  </si>
  <si>
    <t>Stadtklinik Frankenthal</t>
  </si>
  <si>
    <t>Elsa-Brändström-Straße 1</t>
  </si>
  <si>
    <t>Frankenthal (Pfalz)</t>
  </si>
  <si>
    <t>Frankenthal (Pfalz), kreisfreie Stadt</t>
  </si>
  <si>
    <t>6233 7711</t>
  </si>
  <si>
    <t>6233 7712005</t>
  </si>
  <si>
    <t>mail@skh-ft.de</t>
  </si>
  <si>
    <t>www.skh-ft.de</t>
  </si>
  <si>
    <t>Klinikum Frankfurt Höchst GmbH</t>
  </si>
  <si>
    <t>Gotenstraße 6-8</t>
  </si>
  <si>
    <t>69 31060</t>
  </si>
  <si>
    <t>69 31063030</t>
  </si>
  <si>
    <t>info-frankfurt@varisano.de</t>
  </si>
  <si>
    <t>https://www.varisano.de/klinikum-frankfurt-hoechst</t>
  </si>
  <si>
    <t>Medizin Campus Bodensee - Klinikum Friedrichshafen GmbH</t>
  </si>
  <si>
    <t>Röntgenstraße 2</t>
  </si>
  <si>
    <t>Friedrichshafen</t>
  </si>
  <si>
    <t>Bodenseekreis</t>
  </si>
  <si>
    <t>7541 960</t>
  </si>
  <si>
    <t>7541 961185</t>
  </si>
  <si>
    <t>info.fn@medizincampus.de</t>
  </si>
  <si>
    <t>www.medizin-campus-bodensee.de/ueber-uns/standorte/friedrichshafen/</t>
  </si>
  <si>
    <t>Klinikum Kulmbach</t>
  </si>
  <si>
    <t>Albert-Schweitzer-Straße 10</t>
  </si>
  <si>
    <t>Kulmbach</t>
  </si>
  <si>
    <t>9221 980</t>
  </si>
  <si>
    <t>9221 985094</t>
  </si>
  <si>
    <t>service@klinikum-kulmbach.de</t>
  </si>
  <si>
    <t>www.klinikum-kulmbach.de</t>
  </si>
  <si>
    <t>Krankenhaus St. Josef Schweinfurt</t>
  </si>
  <si>
    <t>Ludwigstraße 1</t>
  </si>
  <si>
    <t>9721 570</t>
  </si>
  <si>
    <t>9721 571700</t>
  </si>
  <si>
    <t>info@josef.de</t>
  </si>
  <si>
    <t>www.josef.de</t>
  </si>
  <si>
    <t>Klinikum Landkreis Tuttlingen gGmbH - Gesundheitszentrum Tuttlingen</t>
  </si>
  <si>
    <t>Zeppelinstraße 21</t>
  </si>
  <si>
    <t>Tuttlingen</t>
  </si>
  <si>
    <t>7461 970</t>
  </si>
  <si>
    <t>7461 971900</t>
  </si>
  <si>
    <t>info@klinikum-tut.de</t>
  </si>
  <si>
    <t>https://www.klinikum-tut.de</t>
  </si>
  <si>
    <t>Helios Klinik Jerichower Land</t>
  </si>
  <si>
    <t>August-Bebel-Straße 55a</t>
  </si>
  <si>
    <t>Burg</t>
  </si>
  <si>
    <t>Jerichower Land</t>
  </si>
  <si>
    <t>3921 960</t>
  </si>
  <si>
    <t>3921 961026</t>
  </si>
  <si>
    <t>info.burg@helios-gesundheit.de</t>
  </si>
  <si>
    <t>www.helios-gesundheit.de/kliniken/burg/</t>
  </si>
  <si>
    <t>Gesundheit Nord gGmbH - Klinikum Bremen-Nord</t>
  </si>
  <si>
    <t>Hammersbecker Straße 228</t>
  </si>
  <si>
    <t>421 66060</t>
  </si>
  <si>
    <t>421 66061767</t>
  </si>
  <si>
    <t>https://www.gesundheitnord.de/kbn.html</t>
  </si>
  <si>
    <t>Helios Klinikum Niederberg GmbH</t>
  </si>
  <si>
    <t>Velbert</t>
  </si>
  <si>
    <t>2051 9820</t>
  </si>
  <si>
    <t>2051 9823016</t>
  </si>
  <si>
    <t>info.niederberg@helios-gesundheit.de</t>
  </si>
  <si>
    <t>www.helios-gesundheit.de/kliniken/niederberg/</t>
  </si>
  <si>
    <t>Thüringen-Kliniken Georgius Agricola GmbH - Standort Saalfeld</t>
  </si>
  <si>
    <t>Rainweg 68</t>
  </si>
  <si>
    <t>Saalfeld/Saale</t>
  </si>
  <si>
    <t>07318</t>
  </si>
  <si>
    <t>Saalfeld-Rudolstadt</t>
  </si>
  <si>
    <t>3671 540</t>
  </si>
  <si>
    <t>3671 35074</t>
  </si>
  <si>
    <t>kontakt@thueringen-kliniken.de</t>
  </si>
  <si>
    <t>www.thueringen-kliniken.de</t>
  </si>
  <si>
    <t>Marien Gesellschaft Siegen gGmbH - Marien Kliniken</t>
  </si>
  <si>
    <t>Kampenstraße 51</t>
  </si>
  <si>
    <t>271 2310</t>
  </si>
  <si>
    <t>271 2312299</t>
  </si>
  <si>
    <t>info@mariengesellschaft.com</t>
  </si>
  <si>
    <t>www.marienkrankenhaus.com</t>
  </si>
  <si>
    <t>Regio Kliniken GmbH - Regio Klinikum Pinneberg</t>
  </si>
  <si>
    <t>Fahltskamp 74</t>
  </si>
  <si>
    <t>Pinneberg</t>
  </si>
  <si>
    <t>4101 2170</t>
  </si>
  <si>
    <t>info-regiokliniken@sana.de</t>
  </si>
  <si>
    <t>www.regiokliniken.de/kontakt/</t>
  </si>
  <si>
    <t>Hümmling Hospital Sögel gGmbH</t>
  </si>
  <si>
    <t>Mühlenstraße 17</t>
  </si>
  <si>
    <t>Sögel</t>
  </si>
  <si>
    <t>Emsland</t>
  </si>
  <si>
    <t>5952 2090</t>
  </si>
  <si>
    <t>5952 2092299</t>
  </si>
  <si>
    <t>verwaltung@hospital-soegel.de</t>
  </si>
  <si>
    <t>www.hümmling-hospital-sögel.de</t>
  </si>
  <si>
    <t>St. Elisabethen-Krankenhaus GmbH</t>
  </si>
  <si>
    <t>Ginnheimer Straße 3</t>
  </si>
  <si>
    <t>69 79390</t>
  </si>
  <si>
    <t>69 79392392</t>
  </si>
  <si>
    <t>st-elisabethen@artemed.de</t>
  </si>
  <si>
    <t>www.elisabethen-krankenhaus-frankfurt.de/</t>
  </si>
  <si>
    <t>DIAKOVERE gGmbH Friederikenstift</t>
  </si>
  <si>
    <t>Humboldtstraße 5</t>
  </si>
  <si>
    <t>511 1290</t>
  </si>
  <si>
    <t>info@diakovere.de</t>
  </si>
  <si>
    <t>https://www.diakovere.de/unternehmen-und-mehr/krankenhaeuser/friederikenstift/</t>
  </si>
  <si>
    <t>St. Georg Klinikum Eisenach gGmbH</t>
  </si>
  <si>
    <t>Mühlhäuser Straße 94</t>
  </si>
  <si>
    <t>Eisenach</t>
  </si>
  <si>
    <t>Eisenach, Stadt</t>
  </si>
  <si>
    <t>3691 6980</t>
  </si>
  <si>
    <t>3691 6987100</t>
  </si>
  <si>
    <t>info@stgeorgklinikum.de</t>
  </si>
  <si>
    <t>www.stgeorgklinikum.de</t>
  </si>
  <si>
    <t>Evangelisches Krankenhaus Lippstadt gGmbH</t>
  </si>
  <si>
    <t>Wiedenbrücker Straße 33</t>
  </si>
  <si>
    <t>Lippstadt</t>
  </si>
  <si>
    <t>Soest</t>
  </si>
  <si>
    <t>2941 670</t>
  </si>
  <si>
    <t>2941 671130</t>
  </si>
  <si>
    <t>info@ev-krankenhaus.de</t>
  </si>
  <si>
    <t>www.ev-krankenhaus.de</t>
  </si>
  <si>
    <t>St. Barbara-Klinik Hamm-Heessen GmbH</t>
  </si>
  <si>
    <t>Am Heessener Wald 1</t>
  </si>
  <si>
    <t>2381 6810</t>
  </si>
  <si>
    <t>2381 6811263</t>
  </si>
  <si>
    <t>info@barbaraklinik.de</t>
  </si>
  <si>
    <t>www.barbaraklinik.de</t>
  </si>
  <si>
    <t>imland gGmbH - imland Klinik Rendsburg</t>
  </si>
  <si>
    <t>Lilienstraße 20-28</t>
  </si>
  <si>
    <t>Rendsburg</t>
  </si>
  <si>
    <t>Rendsburg-Eckernförde</t>
  </si>
  <si>
    <t>4331 2000</t>
  </si>
  <si>
    <t>4331 2009010</t>
  </si>
  <si>
    <t>info@imland.de</t>
  </si>
  <si>
    <t>https://www.imland.de/</t>
  </si>
  <si>
    <t>Städtisches Klinikum Dresden - Standort Neustadt/Trachau</t>
  </si>
  <si>
    <t>Industriestraße 40</t>
  </si>
  <si>
    <t>01129</t>
  </si>
  <si>
    <t>351 8560</t>
  </si>
  <si>
    <t>Erzgebirgsklinikum gGmbH - Haus Zschopau</t>
  </si>
  <si>
    <t>Alte Marienberger Straße 52</t>
  </si>
  <si>
    <t>Zschopau</t>
  </si>
  <si>
    <t>09405</t>
  </si>
  <si>
    <t>3725 400</t>
  </si>
  <si>
    <t>3725 401009</t>
  </si>
  <si>
    <t>zschopau@erzgebirgsklinikum.de</t>
  </si>
  <si>
    <t>https://www.erzgebirgsklinikum.de/</t>
  </si>
  <si>
    <t>Kliniken Ostalb gkAöR - Stauferklinikum Schwäbisch Gmünd</t>
  </si>
  <si>
    <t>Wetzgauer Straße 85</t>
  </si>
  <si>
    <t>Mutlangen</t>
  </si>
  <si>
    <t>Ostalbkreis</t>
  </si>
  <si>
    <t>7171 7010</t>
  </si>
  <si>
    <t>7171 7011109</t>
  </si>
  <si>
    <t>info@kliniken-ostalb.de</t>
  </si>
  <si>
    <t>www.stauferklinikum.de</t>
  </si>
  <si>
    <t>Helios Kliniken Mittelweser GmbH - Standort Nienburg</t>
  </si>
  <si>
    <t>Ziegelkampstraße 39</t>
  </si>
  <si>
    <t>Nienburg (Weser) Holtorf</t>
  </si>
  <si>
    <t>Nienburg (Weser)</t>
  </si>
  <si>
    <t>5021 92100</t>
  </si>
  <si>
    <t>5021 92107019</t>
  </si>
  <si>
    <t>info.mittelweser@helios-gesundheit.de</t>
  </si>
  <si>
    <t>www.helios-gesundheit.de/kliniken/mittelweser/unser-angebot/fachbereiche-in-nienburg/</t>
  </si>
  <si>
    <t>Kliniken des Main-Taunus-Kreises GmbH - Krankenhaus Bad Soden</t>
  </si>
  <si>
    <t>Kronberger Straße 36</t>
  </si>
  <si>
    <t>Bad Soden am Taunus</t>
  </si>
  <si>
    <t>Main-Taunus-Kreis</t>
  </si>
  <si>
    <t>6196 656</t>
  </si>
  <si>
    <t>6196 657001</t>
  </si>
  <si>
    <t>info-maintaunus@varisano.de</t>
  </si>
  <si>
    <t>https://www.varisano.de/krankenhaus-bad-soden</t>
  </si>
  <si>
    <t>Evangelisches Krankenhaus Oberhausen GmbH</t>
  </si>
  <si>
    <t>Virchowstraße 20</t>
  </si>
  <si>
    <t>Oberhausen</t>
  </si>
  <si>
    <t>Oberhausen, Stadt</t>
  </si>
  <si>
    <t>208 8810</t>
  </si>
  <si>
    <t>208 8811119</t>
  </si>
  <si>
    <t>Info@eko.de</t>
  </si>
  <si>
    <t>www.eko.de</t>
  </si>
  <si>
    <t>Krankenhaus Martha-Maria Halle-Dölau gGmbH</t>
  </si>
  <si>
    <t>Röntgenstraße 1</t>
  </si>
  <si>
    <t>345 5590</t>
  </si>
  <si>
    <t>345 5591398</t>
  </si>
  <si>
    <t>halle@martha-maria.de</t>
  </si>
  <si>
    <t>https://kh-halle-doelau.martha-maria.de/de/</t>
  </si>
  <si>
    <t>Gemeinschaftskrankenhaus Herdecke gGmbH</t>
  </si>
  <si>
    <t>Gerhard-Kienle-Weg 4</t>
  </si>
  <si>
    <t>Herdecke</t>
  </si>
  <si>
    <t>2330 620</t>
  </si>
  <si>
    <t>2330 623995</t>
  </si>
  <si>
    <t>kontakt@gemeinschaftskrankenhaus.de</t>
  </si>
  <si>
    <t>www.gemeinschaftskrankenhaus.de</t>
  </si>
  <si>
    <t>Marienhospital Bottrop gGmbH</t>
  </si>
  <si>
    <t>Josef-Albers-Straße 70</t>
  </si>
  <si>
    <t>Bottrop</t>
  </si>
  <si>
    <t>Bottrop, Stadt</t>
  </si>
  <si>
    <t>2041 1060</t>
  </si>
  <si>
    <t>2041 1064109</t>
  </si>
  <si>
    <t>info@mhb-bottrop.de</t>
  </si>
  <si>
    <t>www.mhb-bottrop.de</t>
  </si>
  <si>
    <t>Klinikum Vest GmbH - Behandlungszentrum Paracelsus-Klinik Marl</t>
  </si>
  <si>
    <t>Lipper Weg 11</t>
  </si>
  <si>
    <t>Marl</t>
  </si>
  <si>
    <t>2365 900</t>
  </si>
  <si>
    <t>2365 902099</t>
  </si>
  <si>
    <t>info@klinikum-vest.de</t>
  </si>
  <si>
    <t>www.klinikum-vest.de/Inhalt/Kliniken_Zentren_Bereiche/Paracelsus-Klinik_Marl/index.php</t>
  </si>
  <si>
    <t>Diakoneo KdöR - Klinik Hallerwiese und  Cnopf'sche Kinderklinik</t>
  </si>
  <si>
    <t>St.-Johannis-Mühlgasse 19</t>
  </si>
  <si>
    <t>911 33400</t>
  </si>
  <si>
    <t>911 33405011</t>
  </si>
  <si>
    <t>info@diakoneo.de</t>
  </si>
  <si>
    <t>https://www.klinik-hallerwiese.de/de/klinik-hallerwiese-cnopfsche-kinderklinik.html</t>
  </si>
  <si>
    <t>St. Marien-Hospital gGmbH</t>
  </si>
  <si>
    <t>Hospitalstraße 44</t>
  </si>
  <si>
    <t>2421 8050</t>
  </si>
  <si>
    <t>2421 805575</t>
  </si>
  <si>
    <t>info.birkesdorf@ct-west.de</t>
  </si>
  <si>
    <t>www.marien-hospital-dueren.de</t>
  </si>
  <si>
    <t>pro homine gGmbH - Marien-Hospital gGmbH Wesel</t>
  </si>
  <si>
    <t>Pastor-Janßen-Straße 8-38</t>
  </si>
  <si>
    <t>281 1040</t>
  </si>
  <si>
    <t>281 1041088</t>
  </si>
  <si>
    <t>info.mhw@prohomine.de</t>
  </si>
  <si>
    <t>prohomine.de/marien-hospital-wesel/</t>
  </si>
  <si>
    <t>GFO Kliniken Niederrhein - St. Vinzenz-Hospital Dinslaken</t>
  </si>
  <si>
    <t>Dr.-Otto-Seidel-Straße 31-33</t>
  </si>
  <si>
    <t>Dinslaken</t>
  </si>
  <si>
    <t>2064 440</t>
  </si>
  <si>
    <t>2064 441904</t>
  </si>
  <si>
    <t>info@st-vinzenz-hospital.de</t>
  </si>
  <si>
    <t>https://www.gfo-kliniken-niederrhein.de/startseite.html</t>
  </si>
  <si>
    <t>St. Augustinus Gelsenkirchen GmbH - Sankt Marien-Hospital Buer GmbH</t>
  </si>
  <si>
    <t>Mühlenstraße 5-9</t>
  </si>
  <si>
    <t>209 3640</t>
  </si>
  <si>
    <t>209 3644900</t>
  </si>
  <si>
    <t>info@marienhospital-buer.de</t>
  </si>
  <si>
    <t>www.marienhospital-buer.de</t>
  </si>
  <si>
    <t>Krankenhaus St. Joseph-Stift Dresden GmbH</t>
  </si>
  <si>
    <t>Wintergartenstraße 15-17</t>
  </si>
  <si>
    <t>351 44400</t>
  </si>
  <si>
    <t>351 44402405</t>
  </si>
  <si>
    <t>info@josephstift-dresden.de</t>
  </si>
  <si>
    <t>www.josephstift-dresden.de</t>
  </si>
  <si>
    <t>Kliniken der Stadt Köln gGmbH - Krankenhaus Holweide</t>
  </si>
  <si>
    <t>Neufelder Straße 32</t>
  </si>
  <si>
    <t>221 89070</t>
  </si>
  <si>
    <t>221 89072525</t>
  </si>
  <si>
    <t>info@kliniken-koeln.de</t>
  </si>
  <si>
    <t>https://www.kliniken-koeln.de/Krankenhaus_Holweide_Startseite.htm?ActiveID=1559</t>
  </si>
  <si>
    <t>BioMed-Klinik Betriebs GmbH</t>
  </si>
  <si>
    <t>Tischberger Straße 5-8</t>
  </si>
  <si>
    <t>Bad Bergzabern</t>
  </si>
  <si>
    <t>Südliche Weinstraße</t>
  </si>
  <si>
    <t>6343 7050</t>
  </si>
  <si>
    <t>6343 705913</t>
  </si>
  <si>
    <t>info@biomed-klinik.de</t>
  </si>
  <si>
    <t>www.biomed-klinik.de</t>
  </si>
  <si>
    <t>Robert-Koch-Krankenhaus Apolda GmbH</t>
  </si>
  <si>
    <t>Jenaer Straße 66</t>
  </si>
  <si>
    <t>Apolda</t>
  </si>
  <si>
    <t>Weimarer Land</t>
  </si>
  <si>
    <t>3644 570</t>
  </si>
  <si>
    <t>3644 571080</t>
  </si>
  <si>
    <t>info@rkk-apolda.de</t>
  </si>
  <si>
    <t>www.rkk-apolda.de</t>
  </si>
  <si>
    <t>Helios Mariahilf Klinik Hamburg GmbH</t>
  </si>
  <si>
    <t>Stader Straße 203c</t>
  </si>
  <si>
    <t>40 790060</t>
  </si>
  <si>
    <t>40 79006231</t>
  </si>
  <si>
    <t>info.mariahilf@helios-gesundheit.de</t>
  </si>
  <si>
    <t>www.helios-gesundheit.de/kliniken/mariahilf/</t>
  </si>
  <si>
    <t>Krankenhausgesellschaft St. Vincenz mbH - St. Vincenz Krankenhaus Limburg</t>
  </si>
  <si>
    <t>Auf dem Schafsberg</t>
  </si>
  <si>
    <t>Limburg an der Lahn</t>
  </si>
  <si>
    <t>Limburg-Weilburg</t>
  </si>
  <si>
    <t>6431 2920</t>
  </si>
  <si>
    <t>6431 2924163</t>
  </si>
  <si>
    <t>info@st-vincenz.de</t>
  </si>
  <si>
    <t>www.st-vincenz.de</t>
  </si>
  <si>
    <t>Dr. Hoefer-Janker GmbH &amp; Co. Klinik KG - MediClin Robert Janker Klinik</t>
  </si>
  <si>
    <t>Villenstraße 8</t>
  </si>
  <si>
    <t>228 53060</t>
  </si>
  <si>
    <t>228 5306123</t>
  </si>
  <si>
    <t>info.robert-janker@mediclin.de</t>
  </si>
  <si>
    <t>www.robert-janker-klinik.de</t>
  </si>
  <si>
    <t>Klinikverbund Südwest GmbH - Krankenhaus Leonberg</t>
  </si>
  <si>
    <t>Rutesheimer Straße 50</t>
  </si>
  <si>
    <t>Leonberg</t>
  </si>
  <si>
    <t>7152 2020</t>
  </si>
  <si>
    <t>https://www.klinikverbund-suedwest.de/der-klinikverbund-suedwest/standorte-kontakt/krankenhaus-leonberg/</t>
  </si>
  <si>
    <t>Caritas-Krankenhaus Bad Mergentheim gGmbH</t>
  </si>
  <si>
    <t>Uhlandstraße 7</t>
  </si>
  <si>
    <t>Bad Mergentheim</t>
  </si>
  <si>
    <t>Main-Tauber-Kreis</t>
  </si>
  <si>
    <t>7931 580</t>
  </si>
  <si>
    <t>7931 582090</t>
  </si>
  <si>
    <t>info@ckbm.de</t>
  </si>
  <si>
    <t>www.ckbm.de</t>
  </si>
  <si>
    <t>Kliniken an der Paar - Krankenhaus Friedberg</t>
  </si>
  <si>
    <t>Herrgottsruhstraße 3</t>
  </si>
  <si>
    <t>Friedberg</t>
  </si>
  <si>
    <t>Aichach-Friedberg</t>
  </si>
  <si>
    <t>821 60040</t>
  </si>
  <si>
    <t>kontakt@klipa.de</t>
  </si>
  <si>
    <t>www.klipa.de/index.php/allgemeines</t>
  </si>
  <si>
    <t>Klinik Öschelbronn gGmbH</t>
  </si>
  <si>
    <t>Am Eichhof 40</t>
  </si>
  <si>
    <t>Niefern-Öschelbronn</t>
  </si>
  <si>
    <t>Enzkreis</t>
  </si>
  <si>
    <t>7233 680</t>
  </si>
  <si>
    <t>7233 68110</t>
  </si>
  <si>
    <t>info@klinik-oeschelbronn.de</t>
  </si>
  <si>
    <t>www.klinik-oeschelbronn.de</t>
  </si>
  <si>
    <t>Klinikum Stadt Soest gGmbH</t>
  </si>
  <si>
    <t>Senator-Schwartz-Ring 8</t>
  </si>
  <si>
    <t>2921 900</t>
  </si>
  <si>
    <t>2921 65620</t>
  </si>
  <si>
    <t>info@klinikumstadtsoest.de</t>
  </si>
  <si>
    <t>www.klinikumstadtsoest.de</t>
  </si>
  <si>
    <t>Marienhaus Kliniken GmbH - Marienhaus Klinikum im Kreis Ahrweiler - Krankenhaus Maria Hilf</t>
  </si>
  <si>
    <t>Dahlienweg 3</t>
  </si>
  <si>
    <t>Bad Neuenahr-Ahrweiler</t>
  </si>
  <si>
    <t>Ahrweiler</t>
  </si>
  <si>
    <t>2641 830</t>
  </si>
  <si>
    <t>2641 831771</t>
  </si>
  <si>
    <t>info.maw@marienhaus.de</t>
  </si>
  <si>
    <t>www.marienhaus-klinikum-ahr.de/unserklinikum/standorte/krankenhaus-maria-hilf-bad-neuenahr-ahrweiler</t>
  </si>
  <si>
    <t>Zentralklinik Bad Berka GmbH</t>
  </si>
  <si>
    <t>Robert-Koch-Allee 9</t>
  </si>
  <si>
    <t>Bad Berka</t>
  </si>
  <si>
    <t>36458 50</t>
  </si>
  <si>
    <t>36458 53565</t>
  </si>
  <si>
    <t>gf@zentralklinik.de</t>
  </si>
  <si>
    <t>www.zentralklinik.de</t>
  </si>
  <si>
    <t>Frauenklinik München West GmbH &amp; Co. KG</t>
  </si>
  <si>
    <t>Schmiedwegerl 2-6</t>
  </si>
  <si>
    <t>89 820990</t>
  </si>
  <si>
    <t>89 82099460</t>
  </si>
  <si>
    <t>info@fklmw.de</t>
  </si>
  <si>
    <t>www.fklmw.de</t>
  </si>
  <si>
    <t>Krankenhaus Buchholz und Winsen gGmbH - Krankenhaus Buchholz</t>
  </si>
  <si>
    <t>Steinbecker Straße 44</t>
  </si>
  <si>
    <t>Buchholz in der Nordheide</t>
  </si>
  <si>
    <t>Harburg</t>
  </si>
  <si>
    <t>4181 130</t>
  </si>
  <si>
    <t>4181 131055</t>
  </si>
  <si>
    <t>info@krankenhaus-buchholz.de</t>
  </si>
  <si>
    <t>www.krankenhaus-buchholz.de</t>
  </si>
  <si>
    <t>AMEOS Krankenhausgesellschaft Ostholstein mbH - AMEOS Klinikum Eutin</t>
  </si>
  <si>
    <t>Hospitalstraße 22</t>
  </si>
  <si>
    <t>Eutin</t>
  </si>
  <si>
    <t>Ostholstein</t>
  </si>
  <si>
    <t>4521 7870</t>
  </si>
  <si>
    <t>4521 7871809</t>
  </si>
  <si>
    <t>https://www.ameos.de/klinikum-eutin</t>
  </si>
  <si>
    <t>Lausitzer Seenland Klinikum GmbH</t>
  </si>
  <si>
    <t>Maria-Grollmuß-Straße 10</t>
  </si>
  <si>
    <t>Hoyerswerda</t>
  </si>
  <si>
    <t>02977</t>
  </si>
  <si>
    <t>3571 440</t>
  </si>
  <si>
    <t>3571 442264</t>
  </si>
  <si>
    <t>hoy.info@sana.de</t>
  </si>
  <si>
    <t>www.seenlandklinikum.de</t>
  </si>
  <si>
    <t>Asklepios Klinik Wiesbaden GmbH - Asklepios Paulinen Klinik</t>
  </si>
  <si>
    <t>Geisenheimer Straße 10</t>
  </si>
  <si>
    <t>611 8470</t>
  </si>
  <si>
    <t>611 8472028</t>
  </si>
  <si>
    <t>wiesbaden@asklepios.com</t>
  </si>
  <si>
    <t>www.asklepios.com/wiesbaden</t>
  </si>
  <si>
    <t>Helios Hanseklinikum Stralsund GmbH - Krankenhaus am Sund</t>
  </si>
  <si>
    <t>Große-Parower-Straße 47-53</t>
  </si>
  <si>
    <t>Stralsund</t>
  </si>
  <si>
    <t>3831 350</t>
  </si>
  <si>
    <t>3831 352005</t>
  </si>
  <si>
    <t>info.stralsund@helios-gesundheit.de</t>
  </si>
  <si>
    <t>www.helios-gesundheit.de/kliniken/stralsund/</t>
  </si>
  <si>
    <t>HELIOS Klinikum Pirna GmbH</t>
  </si>
  <si>
    <t>Struppener Straße 13</t>
  </si>
  <si>
    <t>Pirna</t>
  </si>
  <si>
    <t>01796</t>
  </si>
  <si>
    <t>Sächsische Schweiz-Osterzgebirge</t>
  </si>
  <si>
    <t>3501 71180</t>
  </si>
  <si>
    <t>3501 71181211</t>
  </si>
  <si>
    <t>kontakt.pirna@helios-gesundheit.de</t>
  </si>
  <si>
    <t>www.helios-gesundheit.de/kliniken/pirna/</t>
  </si>
  <si>
    <t>Segeberger Kliniken GmbH</t>
  </si>
  <si>
    <t>Klosterkamp 1a</t>
  </si>
  <si>
    <t>Bad Segeberg</t>
  </si>
  <si>
    <t>Segeberg</t>
  </si>
  <si>
    <t>4551 8020</t>
  </si>
  <si>
    <t>4551 8024850</t>
  </si>
  <si>
    <t>info@segebergerkliniken.de</t>
  </si>
  <si>
    <t>www.segebergerkliniken.de</t>
  </si>
  <si>
    <t>Gemeinschaftsklinikum Mittelrhein gGmbH - Evangelischer Stift St. Martin Koblenz</t>
  </si>
  <si>
    <t>Johannes-Müller-Straße 7</t>
  </si>
  <si>
    <t>261 1370</t>
  </si>
  <si>
    <t>261 1371234</t>
  </si>
  <si>
    <t>www.gk.de/krankenhaeuser/ev-stift-st-martin-koblenz/ueberblick/</t>
  </si>
  <si>
    <t>Klinikum Nordfriesland gGmbH - Klinik Husum</t>
  </si>
  <si>
    <t>Erichsenweg 16</t>
  </si>
  <si>
    <t>Husum</t>
  </si>
  <si>
    <t>Nordfriesland</t>
  </si>
  <si>
    <t>4841 6600</t>
  </si>
  <si>
    <t>4841 6601333</t>
  </si>
  <si>
    <t>husum@klinikum-nf.de</t>
  </si>
  <si>
    <t>https://www.klinikum-nf.de/kliniken-praxen/klinik-husum/</t>
  </si>
  <si>
    <t>Helios Agnes Karll Krankenhaus GmbH</t>
  </si>
  <si>
    <t>Am Hochkamp 21</t>
  </si>
  <si>
    <t>Bad Schwartau</t>
  </si>
  <si>
    <t>451 20070</t>
  </si>
  <si>
    <t>451 24112</t>
  </si>
  <si>
    <t>postmaster.badschwartau@helios-gesundheit.de</t>
  </si>
  <si>
    <t>www.helios-gesundheit.de/kliniken/bad-schwartau/</t>
  </si>
  <si>
    <t>SLG St. Paulus GmbH - St.-Josefs-Hospital Dortmund-Hörde</t>
  </si>
  <si>
    <t>Wilhelm-Schmidt-Straße 4</t>
  </si>
  <si>
    <t>231 43420</t>
  </si>
  <si>
    <t>231 43423009</t>
  </si>
  <si>
    <t>info.josefs@lukas-gesellschaft.de</t>
  </si>
  <si>
    <t>www.lukas-gesellschaft.de/startseite-st-josefs-hospital.html</t>
  </si>
  <si>
    <t>Krankenhaus St. Vincentius der Evangelischen Stadtmission Heidelberg gGmbH</t>
  </si>
  <si>
    <t>Untere Neckarstraße 1-5</t>
  </si>
  <si>
    <t>6221 91170</t>
  </si>
  <si>
    <t>6221 162563</t>
  </si>
  <si>
    <t>vin.verwaltung@stadtmission-hd.de</t>
  </si>
  <si>
    <t>www.vincentius-hd.info</t>
  </si>
  <si>
    <t>Klinikum Garmisch-Partenkirchen GmbH</t>
  </si>
  <si>
    <t>Auenstraße 6</t>
  </si>
  <si>
    <t>Garmisch-Partenkirchen</t>
  </si>
  <si>
    <t>8821 770</t>
  </si>
  <si>
    <t>8821 771079</t>
  </si>
  <si>
    <t>info@klinikum-gap.de</t>
  </si>
  <si>
    <t>www.klinikum-gap.de</t>
  </si>
  <si>
    <t>Städtisches Krankenhaus Pirmasens gGmbH - Standort Pirmasens</t>
  </si>
  <si>
    <t>Pettenkoferstraße 22</t>
  </si>
  <si>
    <t>Pirmasens</t>
  </si>
  <si>
    <t>Pirmasens, kreisfreie Stadt</t>
  </si>
  <si>
    <t>6331 7140</t>
  </si>
  <si>
    <t>6331 7141023</t>
  </si>
  <si>
    <t>info@kh-pirmasens.de</t>
  </si>
  <si>
    <t>www.kh-pirmasens.de</t>
  </si>
  <si>
    <t>Franziskanerbrüder vom Heiligen Kreuz e.V. - Krankenhaus St. Marienwörth</t>
  </si>
  <si>
    <t>Mühlenstraße 39</t>
  </si>
  <si>
    <t>Bad Kreuznach</t>
  </si>
  <si>
    <t>671 3720</t>
  </si>
  <si>
    <t>671 3721500</t>
  </si>
  <si>
    <t>kontakt@marienwoerth.de</t>
  </si>
  <si>
    <t>www.marienwoerth.de</t>
  </si>
  <si>
    <t>Verein Krankenhaus Waldfriede e. V. - Krankenhaus Waldfriede</t>
  </si>
  <si>
    <t>Argentinische Allee 40</t>
  </si>
  <si>
    <t>30 818100</t>
  </si>
  <si>
    <t>30 81810 77373</t>
  </si>
  <si>
    <t>info@waldfriede.de</t>
  </si>
  <si>
    <t>www.waldfriede.de</t>
  </si>
  <si>
    <t>Asklepios Südpfalzklinik Klinik Kandel</t>
  </si>
  <si>
    <t>Luitpoldstraße 14</t>
  </si>
  <si>
    <t>Kandel</t>
  </si>
  <si>
    <t>Germersheim</t>
  </si>
  <si>
    <t>7275 710</t>
  </si>
  <si>
    <t>7275 712603</t>
  </si>
  <si>
    <t>kandel@asklepios.com</t>
  </si>
  <si>
    <t>www.asklepios.com/kandel/</t>
  </si>
  <si>
    <t>Vinzentius-Krankenhaus Landau GmH</t>
  </si>
  <si>
    <t>Cornichonstraße 4</t>
  </si>
  <si>
    <t>Landau in der Pfalz</t>
  </si>
  <si>
    <t>6341 170</t>
  </si>
  <si>
    <t>6341 173535</t>
  </si>
  <si>
    <t>info@vinzentius.de</t>
  </si>
  <si>
    <t>www.vinzentius.de</t>
  </si>
  <si>
    <t>Gemeinschaftsklinikum Mittelrhein gGmbH - Krankenhaus St. Elisabeth-Krankenhaus Mayen</t>
  </si>
  <si>
    <t>Siegfriedstraße 20 und 22</t>
  </si>
  <si>
    <t>Mayen</t>
  </si>
  <si>
    <t>Mayen-Koblenz</t>
  </si>
  <si>
    <t>2651 830</t>
  </si>
  <si>
    <t>2651 5806</t>
  </si>
  <si>
    <t>www.gk.de/krankenhaeuser/st-elisabeth-mayen/ueberblick/</t>
  </si>
  <si>
    <t>GRN Gesundheitszentren Rhein-Neckar gGmbH - Klinik Weinheim</t>
  </si>
  <si>
    <t>Weinheim</t>
  </si>
  <si>
    <t>Rhein-Neckar-Kreis</t>
  </si>
  <si>
    <t>6201 890</t>
  </si>
  <si>
    <t>6201 17032</t>
  </si>
  <si>
    <t>klinik-weinheim@grn.de</t>
  </si>
  <si>
    <t>https://www.grn.de/weinheim/klinik/startseite</t>
  </si>
  <si>
    <t>Kreisklinik Ebersberg gGmbH</t>
  </si>
  <si>
    <t>Pfarrer-Guggetzer-Straße 3</t>
  </si>
  <si>
    <t>Ebersberg</t>
  </si>
  <si>
    <t>8092 820</t>
  </si>
  <si>
    <t>8092 822224</t>
  </si>
  <si>
    <t>www.klinik-ebe.de</t>
  </si>
  <si>
    <t>Hessenklinik Stadtkrankenhaus Korbach gGmbH</t>
  </si>
  <si>
    <t>Enser Straße 19</t>
  </si>
  <si>
    <t>Korbach</t>
  </si>
  <si>
    <t>Waldeck-Frankenberg</t>
  </si>
  <si>
    <t>5631 5690</t>
  </si>
  <si>
    <t>5631 569500</t>
  </si>
  <si>
    <t>info@krankenhaus-korbach.de</t>
  </si>
  <si>
    <t>www.krankenhaus-korbach.de</t>
  </si>
  <si>
    <t>SRH Krankenhaus Waltershausen-Friedrichsroda GmbH</t>
  </si>
  <si>
    <t>Reinhardsbrunner Straße 17</t>
  </si>
  <si>
    <t>Friedrichroda</t>
  </si>
  <si>
    <t>3623 3500</t>
  </si>
  <si>
    <t>3623 350630</t>
  </si>
  <si>
    <t>info@kwf.srh.de</t>
  </si>
  <si>
    <t>www.krankenhaus-waltershausen-friedrichroda.de</t>
  </si>
  <si>
    <t>GPR Gesundheits- und Pflegezentrum Rüsselsheim gGmbH - GPR Klinikum</t>
  </si>
  <si>
    <t>August-Bebel-Straße 59</t>
  </si>
  <si>
    <t>Rüsselsheim</t>
  </si>
  <si>
    <t>Groß-Gerau</t>
  </si>
  <si>
    <t>6142 880</t>
  </si>
  <si>
    <t>6142 881371</t>
  </si>
  <si>
    <t>info@gp-ruesselsheim.de</t>
  </si>
  <si>
    <t>www.gp-ruesselsheim.de</t>
  </si>
  <si>
    <t>Klinikum Altenburger Land GmbH</t>
  </si>
  <si>
    <t>Am Waldessaum 10</t>
  </si>
  <si>
    <t>Altenburg</t>
  </si>
  <si>
    <t>04600</t>
  </si>
  <si>
    <t>Altenburger Land</t>
  </si>
  <si>
    <t>3447 520</t>
  </si>
  <si>
    <t>3447 521177</t>
  </si>
  <si>
    <t>info@klinikum-altenburgerland.de</t>
  </si>
  <si>
    <t>https://www.klinikum-altenburgerland.de</t>
  </si>
  <si>
    <t>Mühlenkreiskliniken AöR - Krankenhaus Bad Oeynhausen</t>
  </si>
  <si>
    <t>Wielandstraße 28</t>
  </si>
  <si>
    <t>Bad Oeynhausen</t>
  </si>
  <si>
    <t>5731 770</t>
  </si>
  <si>
    <t>5731 771205</t>
  </si>
  <si>
    <t>information-bad-oeynhausen@muehlenkreiskliniken.de</t>
  </si>
  <si>
    <t>www.muehlenkreiskliniken.de/krankenhaus-bad-oeynhausen.html</t>
  </si>
  <si>
    <t>Katholisches Klinikum Ruhrgebiet Nord GmbH - Marien-Hospital Marl</t>
  </si>
  <si>
    <t>Hervester Straße 57</t>
  </si>
  <si>
    <t>2365 9110</t>
  </si>
  <si>
    <t>2365 911300</t>
  </si>
  <si>
    <t>marl@kkrn.de</t>
  </si>
  <si>
    <t>https://www.kkrn.de/marien-hospital-marl/willkommen</t>
  </si>
  <si>
    <t>Barmherzige Brüder gemeinnützige Krankenhaus GmbH</t>
  </si>
  <si>
    <t>Romanstraße 93</t>
  </si>
  <si>
    <t>89 17970</t>
  </si>
  <si>
    <t>89 1781194</t>
  </si>
  <si>
    <t>info@barmherzige-muenchen.de</t>
  </si>
  <si>
    <t>www.barmherzige-muenchen.de</t>
  </si>
  <si>
    <t>Asklepios Klinik Pasewalk GmbH</t>
  </si>
  <si>
    <t>Prenzlauer Chaussee 30</t>
  </si>
  <si>
    <t>Pasewalk</t>
  </si>
  <si>
    <t>Uecker-Randow</t>
  </si>
  <si>
    <t>3973 230</t>
  </si>
  <si>
    <t>3973 210022</t>
  </si>
  <si>
    <t>pasewalk@asklepios.com</t>
  </si>
  <si>
    <t>www.asklepios.com/pasewalk</t>
  </si>
  <si>
    <t>Helios Klinik Köthen GmbH</t>
  </si>
  <si>
    <t>Hallesche Straße 29</t>
  </si>
  <si>
    <t>Köthen</t>
  </si>
  <si>
    <t>06366</t>
  </si>
  <si>
    <t>Anhalt-Bitterfeld</t>
  </si>
  <si>
    <t>3496 520</t>
  </si>
  <si>
    <t>3496 521101</t>
  </si>
  <si>
    <t>info.koethen@helios-gesundheit.de</t>
  </si>
  <si>
    <t>www.helios-gesundheit.de/kliniken/koethen/</t>
  </si>
  <si>
    <t>Krankenhaus Reinbek St. Adolf-Stift GmbH</t>
  </si>
  <si>
    <t>Hamburger Straße 41</t>
  </si>
  <si>
    <t>Reinbek</t>
  </si>
  <si>
    <t>Stormarn</t>
  </si>
  <si>
    <t>40 72800</t>
  </si>
  <si>
    <t>40 72802246</t>
  </si>
  <si>
    <t>info@krankenhaus-reinbek.de</t>
  </si>
  <si>
    <t>www.krankenhaus-reinbek.de</t>
  </si>
  <si>
    <t>Niels-Stensen-Kliniken GmbH - Elisabeth-Krankenhaus Thuine GmbH</t>
  </si>
  <si>
    <t>Klosterstraße 4</t>
  </si>
  <si>
    <t>Thuine</t>
  </si>
  <si>
    <t>5902 9510</t>
  </si>
  <si>
    <t>5902 951525</t>
  </si>
  <si>
    <t>info-ekt@niels-stensen-kliniken.de</t>
  </si>
  <si>
    <t>www.niels-stensen-kliniken.de/elisabeth-krankenhaus.html</t>
  </si>
  <si>
    <t>Elblandkliniken Stiftung &amp; Co. KG - Elblandklinikum Riesa</t>
  </si>
  <si>
    <t>Weinbergstraße 8</t>
  </si>
  <si>
    <t>Riesa</t>
  </si>
  <si>
    <t>01589</t>
  </si>
  <si>
    <t>Meißen</t>
  </si>
  <si>
    <t>3525 7540</t>
  </si>
  <si>
    <t>3525 753005</t>
  </si>
  <si>
    <t>kontakt.riesa@elblandkliniken.de</t>
  </si>
  <si>
    <t>www.elblandkliniken.de/riesa/</t>
  </si>
  <si>
    <t>Altmark-Klinikum gGmbH - Krankenhaus Gardelegen</t>
  </si>
  <si>
    <t>Ernst-von-Bergmann-Straße 22</t>
  </si>
  <si>
    <t>Gardelegen</t>
  </si>
  <si>
    <t>Altmarkkreis Salzwedel</t>
  </si>
  <si>
    <t>3907 790</t>
  </si>
  <si>
    <t>3907 791248</t>
  </si>
  <si>
    <t>info@altmark-klinikum.de</t>
  </si>
  <si>
    <t>www.altmark-klinikum.de</t>
  </si>
  <si>
    <t>Kreisklinik Roth</t>
  </si>
  <si>
    <t>Weinbergweg 14</t>
  </si>
  <si>
    <t>Roth</t>
  </si>
  <si>
    <t>9171 8020</t>
  </si>
  <si>
    <t>9171 802113</t>
  </si>
  <si>
    <t>info@kreisklinik-roth.de</t>
  </si>
  <si>
    <t>www.kreisklinik-roth.de</t>
  </si>
  <si>
    <t>Kliniken Ostalb gkAöR - Ostalb-Klinikum Aalen</t>
  </si>
  <si>
    <t>Im Kälblesrain 1</t>
  </si>
  <si>
    <t>Aalen</t>
  </si>
  <si>
    <t>7361 550</t>
  </si>
  <si>
    <t>7361 553003</t>
  </si>
  <si>
    <t>www.ostalbklinikum.de</t>
  </si>
  <si>
    <t>Havelland Kliniken GmbH - Klinik Nauen</t>
  </si>
  <si>
    <t>Ketziner Straße 21</t>
  </si>
  <si>
    <t>Nauen</t>
  </si>
  <si>
    <t>Havelland</t>
  </si>
  <si>
    <t>3321 420</t>
  </si>
  <si>
    <t>3321 421500</t>
  </si>
  <si>
    <t>info.nauen@havelland-kliniken.de</t>
  </si>
  <si>
    <t>www.havelland-kliniken.de/Klinik-Nauen/index.html</t>
  </si>
  <si>
    <t>Klinikum Dahme-Spreewald GmbH - Spreewaldklinik Lübben</t>
  </si>
  <si>
    <t>Schillerstraße 29</t>
  </si>
  <si>
    <t>Lübben (Spreewald)</t>
  </si>
  <si>
    <t>Dahme-Spreewald</t>
  </si>
  <si>
    <t>3546 750</t>
  </si>
  <si>
    <t>kds.info@sana.de</t>
  </si>
  <si>
    <t>www.klinikum-ds.de</t>
  </si>
  <si>
    <t>Contilia GmbH - Elisabeth Krankenhaus Essen</t>
  </si>
  <si>
    <t>Klara-Kopp-Weg 1</t>
  </si>
  <si>
    <t>201 8970</t>
  </si>
  <si>
    <t>201 8972249</t>
  </si>
  <si>
    <t>eke-info@contilia.de</t>
  </si>
  <si>
    <t>www.contilia.de/einrichtungen/elisabeth-krankenhaus-essen.html</t>
  </si>
  <si>
    <t>Klinikum Lippe GmbH - Standort Lemgo</t>
  </si>
  <si>
    <t>Rintelner Straße 85</t>
  </si>
  <si>
    <t>Lemgo</t>
  </si>
  <si>
    <t>5261 260</t>
  </si>
  <si>
    <t>5261 264280</t>
  </si>
  <si>
    <t>Ortenau Klinikum - Standort Lahr</t>
  </si>
  <si>
    <t>Klostenstraße 19</t>
  </si>
  <si>
    <t>Lahr/Schwarzwald</t>
  </si>
  <si>
    <t>7821 930</t>
  </si>
  <si>
    <t>7821 932050</t>
  </si>
  <si>
    <t>info.le@ortenau-klinikum.de</t>
  </si>
  <si>
    <t>https://lahr-ettenheim.ortenau-klinikum.de/fachkliniken/</t>
  </si>
  <si>
    <t>Havelland Kliniken GmbH - Klinik Rathenow</t>
  </si>
  <si>
    <t>Forststraße 45</t>
  </si>
  <si>
    <t>Rathenow</t>
  </si>
  <si>
    <t>3385 5550</t>
  </si>
  <si>
    <t>3385 5553019</t>
  </si>
  <si>
    <t>info.rathenow@havelland-kliniken.de</t>
  </si>
  <si>
    <t>www.havelland-kliniken.de/Klinik-Rathenow/index.html</t>
  </si>
  <si>
    <t>Sana Krankenhaus Rügen GmbH</t>
  </si>
  <si>
    <t>Calandstraße 7-8</t>
  </si>
  <si>
    <t>Bergen auf Rügen</t>
  </si>
  <si>
    <t>Rügen</t>
  </si>
  <si>
    <t>3838 390</t>
  </si>
  <si>
    <t>3838 391015</t>
  </si>
  <si>
    <t>info.ruegen@sana.de</t>
  </si>
  <si>
    <t>www.sana-ruegen.de</t>
  </si>
  <si>
    <t>MKS St. Paulus GmbH Marienkrankenhaus Schwerte - Standort Goethestraße</t>
  </si>
  <si>
    <t>Goethestraße 19</t>
  </si>
  <si>
    <t>Schwerte</t>
  </si>
  <si>
    <t>2304 1090</t>
  </si>
  <si>
    <t>2304 109207</t>
  </si>
  <si>
    <t>info@marien-kh.de</t>
  </si>
  <si>
    <t>https://www.marien-kh.de/</t>
  </si>
  <si>
    <t>DRK gemeinnützige Krankenhausgesellschaft mbH Rheinland-Pfalz - DRK Krankenhaus Kirchen</t>
  </si>
  <si>
    <t>Bahnhofstraße 24</t>
  </si>
  <si>
    <t>Kirchen</t>
  </si>
  <si>
    <t>Altenkirchen (Westerwald)</t>
  </si>
  <si>
    <t>2741 6820</t>
  </si>
  <si>
    <t>2741 6824100</t>
  </si>
  <si>
    <t>info@drk-kh-kirchen.de</t>
  </si>
  <si>
    <t>www.drk-kh-kirchen.de</t>
  </si>
  <si>
    <t>Evangelisches Klinikum Bethel gGmbH - Standort Bethel</t>
  </si>
  <si>
    <t>Kantensiek 11</t>
  </si>
  <si>
    <t>521 772700</t>
  </si>
  <si>
    <t>521 77278013</t>
  </si>
  <si>
    <t>info@evkb.de</t>
  </si>
  <si>
    <t>www.evkb.de</t>
  </si>
  <si>
    <t>Klinikum Region Hannover GmbH - KRH Klinikum Großburgwedel</t>
  </si>
  <si>
    <t>Fuhrberger Straße 8</t>
  </si>
  <si>
    <t>Burgwedel</t>
  </si>
  <si>
    <t>5139 8011</t>
  </si>
  <si>
    <t>5139 8015361</t>
  </si>
  <si>
    <t>info.grossburgwedel@krh.de</t>
  </si>
  <si>
    <t>grossburgwedel.krh.de</t>
  </si>
  <si>
    <t>Kreiskrankenhaus Bergstraße GmbH</t>
  </si>
  <si>
    <t>Viernheimer Straße 2</t>
  </si>
  <si>
    <t>Heppenheim (Bergstraße)</t>
  </si>
  <si>
    <t>Bergstraße</t>
  </si>
  <si>
    <t>6252 7010</t>
  </si>
  <si>
    <t>6252 701347</t>
  </si>
  <si>
    <t>info@kkh-bergstrasse.de</t>
  </si>
  <si>
    <t>www.kkh-bergstrasse.de</t>
  </si>
  <si>
    <t>Caritas-Krankenhaus St. Lukas GmbH</t>
  </si>
  <si>
    <t>Traubenweg 3</t>
  </si>
  <si>
    <t>Kelheim</t>
  </si>
  <si>
    <t>9441 7020</t>
  </si>
  <si>
    <t>9441 7021009</t>
  </si>
  <si>
    <t>krankenhaus@csl-kelheim.de</t>
  </si>
  <si>
    <t>https://csl-kelheim.de/</t>
  </si>
  <si>
    <t>Asklepios Klinik Lich GmbH</t>
  </si>
  <si>
    <t>Goethestraße 4</t>
  </si>
  <si>
    <t>Lich</t>
  </si>
  <si>
    <t>6404 810</t>
  </si>
  <si>
    <t>6404 5830</t>
  </si>
  <si>
    <t>lich@asklepios.com</t>
  </si>
  <si>
    <t>www.asklepios.com/lich/</t>
  </si>
  <si>
    <t>DIAKOVERE gGmbH Henriettenstift - Standort Kirchrode</t>
  </si>
  <si>
    <t>Schwemannstraße 19</t>
  </si>
  <si>
    <t>511 2890</t>
  </si>
  <si>
    <t>www.diakovere.de/unternehmen-und-mehr/krankenhaeuser/henriettenstift/kontakt-anfahrt/</t>
  </si>
  <si>
    <t>Paracelsus-Kliniken Deutschland GmbH &amp; Co. KGaA - Paracelsus Klinik Henstedt-Ulzburg</t>
  </si>
  <si>
    <t>Wilstedter Straße 134</t>
  </si>
  <si>
    <t>Henstedt-Ulzburg</t>
  </si>
  <si>
    <t>4193 700</t>
  </si>
  <si>
    <t>4193 703002</t>
  </si>
  <si>
    <t>info@henstedt.pkd.de</t>
  </si>
  <si>
    <t>www.paracelsus-kliniken.de/henstedt-ulzburg.html</t>
  </si>
  <si>
    <t>St. Nikolaus-Stiftshospital GmbH</t>
  </si>
  <si>
    <t>Ernestus-Platz 1</t>
  </si>
  <si>
    <t>Andernach</t>
  </si>
  <si>
    <t>2632 4040</t>
  </si>
  <si>
    <t>2632 4045272</t>
  </si>
  <si>
    <t>information@stiftshospital-andernach.de</t>
  </si>
  <si>
    <t>www.stiftshospital-andernach.de</t>
  </si>
  <si>
    <t>Kreiskrankenhaus Emmendingen</t>
  </si>
  <si>
    <t>Gartenstraße 44</t>
  </si>
  <si>
    <t>Emmendingen</t>
  </si>
  <si>
    <t>7641 4540</t>
  </si>
  <si>
    <t>7641 4542520</t>
  </si>
  <si>
    <t>verwaltung@krankenhaus-emmendingen.de</t>
  </si>
  <si>
    <t>www.krankenhaus-emmendingen.de</t>
  </si>
  <si>
    <t>St. Theresien-Krankenhaus Nürnberg gGmbH</t>
  </si>
  <si>
    <t>Mommsenstraße 24</t>
  </si>
  <si>
    <t>911 56990</t>
  </si>
  <si>
    <t>911 5699447</t>
  </si>
  <si>
    <t>info@theresien-krankenhaus.de</t>
  </si>
  <si>
    <t>www.theresien-krankenhaus.de</t>
  </si>
  <si>
    <t>AMEOS Klinikum Halberstadt GmbH</t>
  </si>
  <si>
    <t>Gleimstraße 5</t>
  </si>
  <si>
    <t>Halberstadt</t>
  </si>
  <si>
    <t>3941 640</t>
  </si>
  <si>
    <t>3941 642226</t>
  </si>
  <si>
    <t>info@halberstadt.ameos.de</t>
  </si>
  <si>
    <t>https://www.ameos.de/klinikum-halberstadt</t>
  </si>
  <si>
    <t>Bonifatius Hospital Lingen gGmbH</t>
  </si>
  <si>
    <t>Wilhelmstraße 13</t>
  </si>
  <si>
    <t>Lingen</t>
  </si>
  <si>
    <t>591 9100</t>
  </si>
  <si>
    <t>591 9101290</t>
  </si>
  <si>
    <t>info@hospital-lingen.de</t>
  </si>
  <si>
    <t>www.bonifatius-hospital-lingen.de/</t>
  </si>
  <si>
    <t>Marienhaus Kliniken GmbH - Marienhaus Klinikum Eifel Bitburg</t>
  </si>
  <si>
    <t>Krankenhausstraße 1</t>
  </si>
  <si>
    <t>Bitburg</t>
  </si>
  <si>
    <t>Eifelkreis Bitburg-Prüm</t>
  </si>
  <si>
    <t>6561 640</t>
  </si>
  <si>
    <t>6561 642657</t>
  </si>
  <si>
    <t>info.eif@marienhaus.de</t>
  </si>
  <si>
    <t>www.marienhaus-klinikum-eifel.de</t>
  </si>
  <si>
    <t>SLG St. Paulus GmbH - St. Rochus-Hospital</t>
  </si>
  <si>
    <t>Glückaufstraße 10</t>
  </si>
  <si>
    <t>Castrop-Rauxel</t>
  </si>
  <si>
    <t>2305 2940</t>
  </si>
  <si>
    <t>2305 2943059</t>
  </si>
  <si>
    <t>info.rochus@lukas-gesellschaft.de</t>
  </si>
  <si>
    <t>www.lukas-gesellschaft.de/startseite-st-rochus-hospital.html</t>
  </si>
  <si>
    <t>Diakonie-Klinikum Stuttgart</t>
  </si>
  <si>
    <t>Rosenbergstraße 38</t>
  </si>
  <si>
    <t>711 9910</t>
  </si>
  <si>
    <t>711 9911090</t>
  </si>
  <si>
    <t>info@diakonie-klinikum.de</t>
  </si>
  <si>
    <t>www.diakonie-klinikum.de</t>
  </si>
  <si>
    <t>DRK gemeinnützige Krankenhausgesellschaft mbH Rheinland-Pfalz - DRK Krankenhaus Hachenburg</t>
  </si>
  <si>
    <t>Alte Frankfurter Straße 12</t>
  </si>
  <si>
    <t>Hachenburg</t>
  </si>
  <si>
    <t>Westerwaldkreis</t>
  </si>
  <si>
    <t>2662 850</t>
  </si>
  <si>
    <t>2662 852002</t>
  </si>
  <si>
    <t>info@drk-kh-hachenburg.de</t>
  </si>
  <si>
    <t>www.drk-kh-hachenburg.de</t>
  </si>
  <si>
    <t>Friesland-Kliniken gGmbH - St. Johannes-Hospital</t>
  </si>
  <si>
    <t>Bleichenpfad 9</t>
  </si>
  <si>
    <t>Varel</t>
  </si>
  <si>
    <t>Friesland</t>
  </si>
  <si>
    <t>4451 9200</t>
  </si>
  <si>
    <t>info@friesland-kliniken.de</t>
  </si>
  <si>
    <t>www.krankenhaus-varel.de</t>
  </si>
  <si>
    <t>St. Vinzenz-Hospital GmbH</t>
  </si>
  <si>
    <t>Merheimer Straße 221-223</t>
  </si>
  <si>
    <t>221 77120</t>
  </si>
  <si>
    <t>221 723251</t>
  </si>
  <si>
    <t>info.kh-vinzenz@cellitinnen.de</t>
  </si>
  <si>
    <t>www.vinzenz-hospital.de</t>
  </si>
  <si>
    <t>Stiftungsklinikum PROSELIS gGmbH - Prosper-Hospital Recklinghausen</t>
  </si>
  <si>
    <t>Mühlenstraße 27</t>
  </si>
  <si>
    <t>2361 540</t>
  </si>
  <si>
    <t>info@proselis.de</t>
  </si>
  <si>
    <t>https://www.proselis.de/prosper-hospital-recklinghausen/kliniken-zentren</t>
  </si>
  <si>
    <t>Elblandkliniken Stiftung &amp; Co. KG - Elblandklinikum Radebeul</t>
  </si>
  <si>
    <t>Heinrich-Zille-Straße 13</t>
  </si>
  <si>
    <t>Radebeul</t>
  </si>
  <si>
    <t>01445</t>
  </si>
  <si>
    <t>351 83330</t>
  </si>
  <si>
    <t>351 8333670</t>
  </si>
  <si>
    <t>kontakt.radebeul@elblandkliniken.de</t>
  </si>
  <si>
    <t>www.elblandkliniken.de/radebeul/</t>
  </si>
  <si>
    <t>Knappschaftsklinikum Saar GmbH - Klinik Püttlingen</t>
  </si>
  <si>
    <t>In der Humes 35</t>
  </si>
  <si>
    <t>Püttlingen</t>
  </si>
  <si>
    <t>6898 550</t>
  </si>
  <si>
    <t>6898 552285</t>
  </si>
  <si>
    <t>verwaltung.puettlingen@kksaar.de</t>
  </si>
  <si>
    <t>https://www.kksaar.de/Klinik_Puettlingen.php</t>
  </si>
  <si>
    <t>Katholisches Klinikum Bochum gGmbH - St. Josef-Hospital</t>
  </si>
  <si>
    <t>Gudrunstraße 56</t>
  </si>
  <si>
    <t>234 5090</t>
  </si>
  <si>
    <t>234 5093995</t>
  </si>
  <si>
    <t>info@klinikum-bochum.de</t>
  </si>
  <si>
    <t>www.klinikum-bochum.de/st-josef-hospital/standort.html</t>
  </si>
  <si>
    <t>Evangelisches Diakonissenhaus Berlin Teltow Lehnin - Evangelisches Krankenhaus Ludwigsfelde-Teltow gGmbH</t>
  </si>
  <si>
    <t>Albert-Schweitzer-Straße 40-44</t>
  </si>
  <si>
    <t>Ludwigsfelde</t>
  </si>
  <si>
    <t>Teltow-Fläming</t>
  </si>
  <si>
    <t>3378 8280</t>
  </si>
  <si>
    <t>3378 8282236</t>
  </si>
  <si>
    <t>zentrale.lud@diakonissenhaus.de</t>
  </si>
  <si>
    <t>https://www.diakonissenhaus.de/krankenhaeuser/evangelisches-krankenhaus-ludwigsfelde-teltow</t>
  </si>
  <si>
    <t>Helios Albert-Schweitzer-Klinik Northeim GmbH</t>
  </si>
  <si>
    <t>Albert-Schweitzer-Weg 1</t>
  </si>
  <si>
    <t>Northeim</t>
  </si>
  <si>
    <t>5551 970</t>
  </si>
  <si>
    <t>5551 971299</t>
  </si>
  <si>
    <t>information.northeim@helios-gesundheit.de</t>
  </si>
  <si>
    <t>www.helios-gesundheit.de/kliniken/northeim/</t>
  </si>
  <si>
    <t>Donau-Ries-Klinik Donauwörth</t>
  </si>
  <si>
    <t>Neudegger Allee 6</t>
  </si>
  <si>
    <t>Donauwörth</t>
  </si>
  <si>
    <t>Donau-Ries</t>
  </si>
  <si>
    <t>906 7820</t>
  </si>
  <si>
    <t>906 7821112</t>
  </si>
  <si>
    <t>info@donkliniken.de</t>
  </si>
  <si>
    <t>www.donkliniken.de/index.php/donkliniken/Patienten-und-Besucher/Unsere-Kliniken/Standort-Donauwoerth</t>
  </si>
  <si>
    <t>St. Franziskus-Hospital Ahlen GmbH</t>
  </si>
  <si>
    <t>Robert-Koch-Straße 55</t>
  </si>
  <si>
    <t>Ahlen</t>
  </si>
  <si>
    <t>Warendorf</t>
  </si>
  <si>
    <t>2382 8580</t>
  </si>
  <si>
    <t>2382 858119</t>
  </si>
  <si>
    <t>info@sfh-ahlen.de</t>
  </si>
  <si>
    <t>www.sfh-ahlen.de</t>
  </si>
  <si>
    <t>Evangelisches Krankenhaus Bethesda zu Duisburg GmbH</t>
  </si>
  <si>
    <t>Heerstraße 219</t>
  </si>
  <si>
    <t>203 60080</t>
  </si>
  <si>
    <t>203 60082199</t>
  </si>
  <si>
    <t>info@bethesda.de</t>
  </si>
  <si>
    <t>https://www.bethesda-krankenhaus-duisburg.de/</t>
  </si>
  <si>
    <t>Gemeinschaftskrankenhaus Bonn St. Elisabeth/St. Petrus/St. Johannes gGmbH - Haus St. Petrus</t>
  </si>
  <si>
    <t>Bonner Talweg 4-6</t>
  </si>
  <si>
    <t>228 5060</t>
  </si>
  <si>
    <t>228 50632110</t>
  </si>
  <si>
    <t>info@gk-bonn.de</t>
  </si>
  <si>
    <t>www.gk-bonn.de</t>
  </si>
  <si>
    <t>Kplus Gruppe - St. Josefs Krankenhaus Hilden GmbH</t>
  </si>
  <si>
    <t>Walder Straße 34-38</t>
  </si>
  <si>
    <t>Hilden</t>
  </si>
  <si>
    <t>2103 8990</t>
  </si>
  <si>
    <t>2103 8290</t>
  </si>
  <si>
    <t>krankenhaus-hilden@kplusgruppe.de</t>
  </si>
  <si>
    <t>https://www.st-josefs-krankenhaus.de/</t>
  </si>
  <si>
    <t>DRK-Krankenhaus Mecklenburg-Strelitz gGmbH</t>
  </si>
  <si>
    <t>Penzliner Straße 56</t>
  </si>
  <si>
    <t>Neustrelitz</t>
  </si>
  <si>
    <t>Mecklenburg-Strelitz</t>
  </si>
  <si>
    <t>3981 2680</t>
  </si>
  <si>
    <t>3981 268799</t>
  </si>
  <si>
    <t>info@drkmst.de</t>
  </si>
  <si>
    <t>www.drkmst.de</t>
  </si>
  <si>
    <t>Katholische Hospitalvereinigung Thüringen gGmbH - Katholisches Krankenhaus St. Johann Nepomuk</t>
  </si>
  <si>
    <t>Haarbergstraße 72</t>
  </si>
  <si>
    <t>361 6540</t>
  </si>
  <si>
    <t>361 6541080</t>
  </si>
  <si>
    <t>gf@kkh-erfurt.de</t>
  </si>
  <si>
    <t>www.kkh-erfurt.de</t>
  </si>
  <si>
    <t>Neckar-Odenwald-Kliniken gGmbH - Standort Buchen</t>
  </si>
  <si>
    <t>Dr.-Konrad-Adenauer-Straße 37</t>
  </si>
  <si>
    <t>Buchen (Odenwald)</t>
  </si>
  <si>
    <t>Neckar-Odenwald-Kreis</t>
  </si>
  <si>
    <t>6281 290</t>
  </si>
  <si>
    <t>6281 29450</t>
  </si>
  <si>
    <t>info@neckar-odenwald-kliniken.de</t>
  </si>
  <si>
    <t>www.neckar-odenwald-kliniken.de/kontakt/standort-buchen.html</t>
  </si>
  <si>
    <t>Helios Klinik Cuxhaven GmbH</t>
  </si>
  <si>
    <t>Altenwalder Chaussee 10</t>
  </si>
  <si>
    <t>Cuxhaven</t>
  </si>
  <si>
    <t>4721 780</t>
  </si>
  <si>
    <t>4721 781200</t>
  </si>
  <si>
    <t>info.cuxhaven@helios-gesundheit.de</t>
  </si>
  <si>
    <t>www.helios-gesundheit.de/kliniken/cuxhaven/</t>
  </si>
  <si>
    <t>Kreiskliniken Günzburg-Krumbach - Klinik Günzburg</t>
  </si>
  <si>
    <t>Lindenallee 1</t>
  </si>
  <si>
    <t>Günzburg</t>
  </si>
  <si>
    <t>8221 96760</t>
  </si>
  <si>
    <t>8221 96761233</t>
  </si>
  <si>
    <t>info@kliniken-gz-kru.de</t>
  </si>
  <si>
    <t>www.kkhgzkru.de/guenzburg</t>
  </si>
  <si>
    <t>KMG Klinikum Thüringen Brandenburg gGmbH - KMG Klinikum Sömmerda</t>
  </si>
  <si>
    <t>Bahnhofstraße 36</t>
  </si>
  <si>
    <t>Sömmerda</t>
  </si>
  <si>
    <t>3634 520</t>
  </si>
  <si>
    <t>3634 521228</t>
  </si>
  <si>
    <t>soemmerda@kmg-kliniken.de</t>
  </si>
  <si>
    <t>kmg-kliniken.de/kmg-klinikum-soemmerda/</t>
  </si>
  <si>
    <t>Stiftung Kreuznacher Diakonie - Diakonie Krankenhaus Bad Kreuznach</t>
  </si>
  <si>
    <t>Ringstraße 64</t>
  </si>
  <si>
    <t>671 6050</t>
  </si>
  <si>
    <t>671 6052366</t>
  </si>
  <si>
    <t>info@kreuznacherdiakonie.de</t>
  </si>
  <si>
    <t>www.kreuznacherdiakonie.de/krankenhaeuser/diakonie-krankenhaus-bad-kreuznach/</t>
  </si>
  <si>
    <t>St. Anna gGmbH - Standort Bad Cannstatt</t>
  </si>
  <si>
    <t>Obere Waiblinger Straße 101</t>
  </si>
  <si>
    <t>Stuttgart Bad Cannstatt</t>
  </si>
  <si>
    <t>711 52020</t>
  </si>
  <si>
    <t>711 5202209</t>
  </si>
  <si>
    <t>service@st-anna-klinik.de</t>
  </si>
  <si>
    <t>https://st-anna-klinik.de/kliniken.html</t>
  </si>
  <si>
    <t>Stiftung Kreuznacher Diakonie - Hunsrück Klinik</t>
  </si>
  <si>
    <t>Holzbacher Straße 1</t>
  </si>
  <si>
    <t>Simmern</t>
  </si>
  <si>
    <t>Rhein-Hunsrück-Kreis</t>
  </si>
  <si>
    <t>6761 810</t>
  </si>
  <si>
    <t>6761 811210</t>
  </si>
  <si>
    <t>hunsrueckklinik@kreuznacherdiakonie.de</t>
  </si>
  <si>
    <t>www.kreuznacherdiakonie.de/Krankenhaeuser/Hunsrueck-Klinik/</t>
  </si>
  <si>
    <t>Krankenhäuser Landkreis Freudenstadt gGmbH - Klinikum Freudenstadt</t>
  </si>
  <si>
    <t>Karl-von-Hahn-Straße 120</t>
  </si>
  <si>
    <t>Freudenstadt</t>
  </si>
  <si>
    <t>7441 540</t>
  </si>
  <si>
    <t>7441 542452</t>
  </si>
  <si>
    <t>info@klf-net.de</t>
  </si>
  <si>
    <t>www.klf-web.de</t>
  </si>
  <si>
    <t>Helios Vogtland-Klinikum Plauen GmbH</t>
  </si>
  <si>
    <t>Plauen</t>
  </si>
  <si>
    <t>08529</t>
  </si>
  <si>
    <t>3741 490</t>
  </si>
  <si>
    <t>3741 494499</t>
  </si>
  <si>
    <t>info.plauen@helios-gesundheit.de</t>
  </si>
  <si>
    <t>www.helios-gesundheit.de/kliniken/plauen-vogtland-klinikum/</t>
  </si>
  <si>
    <t>Dreifaltigkeits-Hospital gGmbH - Dreifaltigkeits-Hospital Lippstadt</t>
  </si>
  <si>
    <t>Klosterstraße 31</t>
  </si>
  <si>
    <t>2941 7580</t>
  </si>
  <si>
    <t>2941 75861000</t>
  </si>
  <si>
    <t>info@dreifaltigkeits-hospital.de</t>
  </si>
  <si>
    <t>https://dreifaltigkeits-hospital.de/</t>
  </si>
  <si>
    <t>Kliniken im Naturpark Altmühltal GmbH - Klinik Eichstätt</t>
  </si>
  <si>
    <t>Ostenstraße 31</t>
  </si>
  <si>
    <t>Eichstätt</t>
  </si>
  <si>
    <t>8421 6010</t>
  </si>
  <si>
    <t>8421 6015533</t>
  </si>
  <si>
    <t>kna.info@klinikallianz.com</t>
  </si>
  <si>
    <t>https://www.kna-online.de/</t>
  </si>
  <si>
    <t>Christophorus-Kliniken GmbH - Standort Coesfeld</t>
  </si>
  <si>
    <t>Südring 41</t>
  </si>
  <si>
    <t>Coesfeld</t>
  </si>
  <si>
    <t>2541 890</t>
  </si>
  <si>
    <t>2541 8913509</t>
  </si>
  <si>
    <t>info@christophorus-kliniken.de</t>
  </si>
  <si>
    <t>www.christophorus-kliniken.de</t>
  </si>
  <si>
    <t>Marienhauskliniken im Landkreis Neunkirchen GmbH - Marienhausklinik St. Josef Kohlhof</t>
  </si>
  <si>
    <t>Klinikweg 1-5</t>
  </si>
  <si>
    <t>Neunkirchen/Saar</t>
  </si>
  <si>
    <t>Neunkirchen</t>
  </si>
  <si>
    <t>6821 3630</t>
  </si>
  <si>
    <t>6821 3632600</t>
  </si>
  <si>
    <t>info.koh@marienhaus.de</t>
  </si>
  <si>
    <t>www.marienhausklinik-st-josef-kohlhof.de</t>
  </si>
  <si>
    <t>Sana Kliniken Ostholstein GmbH - Klinik Oldenburg</t>
  </si>
  <si>
    <t>Mühlenkamp 5</t>
  </si>
  <si>
    <t>Oldenburg in Holstein</t>
  </si>
  <si>
    <t>4361 5130</t>
  </si>
  <si>
    <t>4361 513131</t>
  </si>
  <si>
    <t>info.oh@sana.de</t>
  </si>
  <si>
    <t>www.sana-oh.de/oldenburg/</t>
  </si>
  <si>
    <t>Harzklinikum Dorothea Christiane Erxleben GmbH - Klinikum Quedlinburg</t>
  </si>
  <si>
    <t>Ditfurter Weg 24</t>
  </si>
  <si>
    <t>Quedlinburg</t>
  </si>
  <si>
    <t>06484</t>
  </si>
  <si>
    <t>3946 9090</t>
  </si>
  <si>
    <t>3946 9091705</t>
  </si>
  <si>
    <t>harzklinikum.com/d/index.php?id=74</t>
  </si>
  <si>
    <t>Asklepios Klinik Lindau GmbH</t>
  </si>
  <si>
    <t>Friedrichshafener Straße 82</t>
  </si>
  <si>
    <t>Lindau (Bodensee)</t>
  </si>
  <si>
    <t>8382 2760</t>
  </si>
  <si>
    <t>8382 276501150</t>
  </si>
  <si>
    <t>lindau@asklepios.com</t>
  </si>
  <si>
    <t>www.asklepios.de/lindau/</t>
  </si>
  <si>
    <t>Katholische Hospitalgesellschaft Südwestfalen gGmbH - St. Martinus-Hospital</t>
  </si>
  <si>
    <t>Hospitalweg 6</t>
  </si>
  <si>
    <t>Olpe</t>
  </si>
  <si>
    <t>2761 850</t>
  </si>
  <si>
    <t>2761 852040</t>
  </si>
  <si>
    <t>info@martinus-hospital.de</t>
  </si>
  <si>
    <t>www.hospitalgesellschaft.com/krankenhaeuser/st-martinus-hospital-olpe/patienteninformationen/zahlen-und-fakten.html</t>
  </si>
  <si>
    <t>Alfried Krupp von Bohlen und Halbach Krankenhaus gGmbH - Alfried Krupp Krankenhaus Rüttenscheid</t>
  </si>
  <si>
    <t>Alfried-Krupp-Straße 21</t>
  </si>
  <si>
    <t>201 4341</t>
  </si>
  <si>
    <t>201 4342399</t>
  </si>
  <si>
    <t>info@krupp-krankenhaus.de</t>
  </si>
  <si>
    <t>www.krupp-krankenhaus.de/essen-ruettenscheid.html</t>
  </si>
  <si>
    <t>AMEOS Krankenhausgesellschaft Oberhausen mbH - AMEOS Klinikum St. Clemens Oberhausen</t>
  </si>
  <si>
    <t>Wilhelmstraße 34</t>
  </si>
  <si>
    <t>208 6950</t>
  </si>
  <si>
    <t>208 6952220</t>
  </si>
  <si>
    <t>info-ob@ameos.de</t>
  </si>
  <si>
    <t>https://www.ameos.eu/klinikum-st-clemens-oberhausen</t>
  </si>
  <si>
    <t>Helios Kliniken Miltenberg-Erlenbach GmbH - Helios Klinik Erlenbach</t>
  </si>
  <si>
    <t>Krankenhausstraße 45</t>
  </si>
  <si>
    <t>Erlenbach am Main</t>
  </si>
  <si>
    <t>Miltenberg</t>
  </si>
  <si>
    <t>9372 7000</t>
  </si>
  <si>
    <t>9372 7001009</t>
  </si>
  <si>
    <t>info.erlenbach@helios-gesundheit.de</t>
  </si>
  <si>
    <t>www.helios-gesundheit.de/kliniken/erlenbach/</t>
  </si>
  <si>
    <t>Altmark-Klinikum gGmbH - Krankenhaus Salzwedel</t>
  </si>
  <si>
    <t>Brunnenstraße 1</t>
  </si>
  <si>
    <t>Salzwedel</t>
  </si>
  <si>
    <t>3901 886</t>
  </si>
  <si>
    <t>3901 887005</t>
  </si>
  <si>
    <t>Luisenhospital Aachen</t>
  </si>
  <si>
    <t>Boxgraben 99</t>
  </si>
  <si>
    <t>241 4140</t>
  </si>
  <si>
    <t>241 4142334</t>
  </si>
  <si>
    <t>info@luisenhospital.de</t>
  </si>
  <si>
    <t>www.luisenhospital.de</t>
  </si>
  <si>
    <t>RKH Regionale Kliniken Holding und Services GmbH - Krankenhaus Bietigheim</t>
  </si>
  <si>
    <t>Riedstraße 12</t>
  </si>
  <si>
    <t>Bietigheim-Bissingen</t>
  </si>
  <si>
    <t>7142 790</t>
  </si>
  <si>
    <t>7142 7955608</t>
  </si>
  <si>
    <t>info.bi@rkh-gesundheit.de</t>
  </si>
  <si>
    <t>www.rkh-kliniken.de/kliniken-zentren/standorte/krankenhaus-bietigheim-vaihingen/</t>
  </si>
  <si>
    <t>Kreiskrankenhaus Freiberg gGmbH</t>
  </si>
  <si>
    <t>Donatsring 20</t>
  </si>
  <si>
    <t>Freiberg</t>
  </si>
  <si>
    <t>09599</t>
  </si>
  <si>
    <t>Mittelsachsen</t>
  </si>
  <si>
    <t>3731 770</t>
  </si>
  <si>
    <t>3731 772399</t>
  </si>
  <si>
    <t>geschaeftsleitung@kkh-freiburg.de</t>
  </si>
  <si>
    <t>www.kkh-freiberg.com</t>
  </si>
  <si>
    <t>Asklepios Klinik Weißenfels GmbH</t>
  </si>
  <si>
    <t>Naumburger Straße 76</t>
  </si>
  <si>
    <t>Weißenfels</t>
  </si>
  <si>
    <t>06667</t>
  </si>
  <si>
    <t>Burgenlandkreis</t>
  </si>
  <si>
    <t>3443 400</t>
  </si>
  <si>
    <t>3443 401398</t>
  </si>
  <si>
    <t>weissenfels@asklepios.com</t>
  </si>
  <si>
    <t>www.asklepios.com/weissenfels/</t>
  </si>
  <si>
    <t>Vivantes Netzwerk für Gesundheit GmbH - Vivantes Klinikum Kaulsdorf</t>
  </si>
  <si>
    <t>Myslowitzer Straße 45</t>
  </si>
  <si>
    <t>30 130170</t>
  </si>
  <si>
    <t>030 130172642</t>
  </si>
  <si>
    <t>https://www.vivantes.de/klinikum-kaulsdorf/</t>
  </si>
  <si>
    <t>Hufeland Klinikum GmbH - Standort Bad Langensalza</t>
  </si>
  <si>
    <t>Rudolph-Weiß-Straße 1-5</t>
  </si>
  <si>
    <t>Bad Langensalza</t>
  </si>
  <si>
    <t>Unstrut-Hainich-Kreis</t>
  </si>
  <si>
    <t>3603 8550</t>
  </si>
  <si>
    <t>3603 855100</t>
  </si>
  <si>
    <t>info@hufeland.de</t>
  </si>
  <si>
    <t>www.hufeland.de</t>
  </si>
  <si>
    <t>Landkreis Mittweida Krankenhaus gGmbH</t>
  </si>
  <si>
    <t>Hainichener Straße 4-6</t>
  </si>
  <si>
    <t>Mittweida</t>
  </si>
  <si>
    <t>09648</t>
  </si>
  <si>
    <t>3727 990</t>
  </si>
  <si>
    <t>3727 991216</t>
  </si>
  <si>
    <t>geschaeftsleitung@lmkgmbh.de</t>
  </si>
  <si>
    <t>www.lmkgmbh.de</t>
  </si>
  <si>
    <t>Oberhavel Kliniken GmbH - Klinik Oranienburg</t>
  </si>
  <si>
    <t>Robert-Koch-Straße 2-12</t>
  </si>
  <si>
    <t>Oranienburg</t>
  </si>
  <si>
    <t>Oberhavel</t>
  </si>
  <si>
    <t>3301 660</t>
  </si>
  <si>
    <t>3301 661221</t>
  </si>
  <si>
    <t>klinik@oderhavel-kliniken.de</t>
  </si>
  <si>
    <t>www.oberhavel-kliniken.de/standort-oranienburg/klinikprofil/</t>
  </si>
  <si>
    <t>Artemed Kliniken Freiburg gGmbH - St. Josefskrankenhaus</t>
  </si>
  <si>
    <t>Sautierstraße 1</t>
  </si>
  <si>
    <t>761 27111</t>
  </si>
  <si>
    <t>761 27112302</t>
  </si>
  <si>
    <t>info@rkk-klinikum.de</t>
  </si>
  <si>
    <t>https://www.josefskrankenhaus-freiburg.de/</t>
  </si>
  <si>
    <t>Helios Klinik Schleswig GmbH</t>
  </si>
  <si>
    <t>St. Jürgener Straße 1-3</t>
  </si>
  <si>
    <t>Schleswig</t>
  </si>
  <si>
    <t>Schleswig-Flensburg</t>
  </si>
  <si>
    <t>4621 8120</t>
  </si>
  <si>
    <t>4621 8124800</t>
  </si>
  <si>
    <t>sl.ukm@helios-gesundheit.de</t>
  </si>
  <si>
    <t>www.helios-gesundheit.de/kliniken/schleswig/</t>
  </si>
  <si>
    <t>Krankenhaus Bernau GmbH - Immanuel Klinikum Bernau</t>
  </si>
  <si>
    <t>Ladeburger Straße 17</t>
  </si>
  <si>
    <t>Bernau</t>
  </si>
  <si>
    <t>3338 694440</t>
  </si>
  <si>
    <t>3338 694444</t>
  </si>
  <si>
    <t>bernau@immanuel.de</t>
  </si>
  <si>
    <t>www.bernau.immanuel.de</t>
  </si>
  <si>
    <t>Kreiskrankenhaus Frankenberg gGmbH</t>
  </si>
  <si>
    <t>Forststraße 9</t>
  </si>
  <si>
    <t>Frankenberg (Eder)</t>
  </si>
  <si>
    <t>6451 550</t>
  </si>
  <si>
    <t>6451 55244</t>
  </si>
  <si>
    <t>info@krankenhaus-frankenberg.de</t>
  </si>
  <si>
    <t>www.krankenhaus-frankenberg.de</t>
  </si>
  <si>
    <t>St. Josef Krankenhaus GmbH Moers</t>
  </si>
  <si>
    <t>Asberger Straße 4</t>
  </si>
  <si>
    <t>2841 1070</t>
  </si>
  <si>
    <t>2841 1072000</t>
  </si>
  <si>
    <t>contact@st-josef-moers.de</t>
  </si>
  <si>
    <t>www.st-josef-moers.de</t>
  </si>
  <si>
    <t>Rottal-Inn Kliniken Pfarrkirchen</t>
  </si>
  <si>
    <t>Am Griesberg 1</t>
  </si>
  <si>
    <t>Pfarrkirchen</t>
  </si>
  <si>
    <t>8561 9810</t>
  </si>
  <si>
    <t>8561 981 2259</t>
  </si>
  <si>
    <t>Klinikum Dahme-Spreewald GmbH - Achenbach Krankenhaus</t>
  </si>
  <si>
    <t>Köpenicker Straße 29</t>
  </si>
  <si>
    <t>Königs Wusterhausen</t>
  </si>
  <si>
    <t>3375 2880</t>
  </si>
  <si>
    <t>SRH Kliniken Landkreis Sigmaringen GmbH - Krankenhaus Sigmaringen</t>
  </si>
  <si>
    <t>Hohenzollernstraße 40</t>
  </si>
  <si>
    <t>Sigmaringen</t>
  </si>
  <si>
    <t>7571 1000</t>
  </si>
  <si>
    <t>7571 1002281</t>
  </si>
  <si>
    <t>info.kls@srh.de</t>
  </si>
  <si>
    <t>https://www.kliniken-sigmaringen.de/</t>
  </si>
  <si>
    <t>Helios Klinikum Pforzheim GmbH</t>
  </si>
  <si>
    <t>Kanzlerstraße 2-6</t>
  </si>
  <si>
    <t>7231  9690</t>
  </si>
  <si>
    <t>7231  9692417</t>
  </si>
  <si>
    <t>info.pforzheim@helios-gesundheit.de</t>
  </si>
  <si>
    <t>www.helios-gesundheit.de/kliniken/pforzheim/</t>
  </si>
  <si>
    <t>Rems-Murr-Kliniken gGmbH - Rems-Murr-Klinikum Winnenden</t>
  </si>
  <si>
    <t>Am Jakobsweg 1</t>
  </si>
  <si>
    <t>Winnenden</t>
  </si>
  <si>
    <t>Rems-Murr-Kreis</t>
  </si>
  <si>
    <t>7195 5910</t>
  </si>
  <si>
    <t>7195 591910200</t>
  </si>
  <si>
    <t>info@rems-murr-kliniken.de</t>
  </si>
  <si>
    <t>www.rems-murr-kliniken.de/unternehmen/info/rems-murr-klinikum-winnenden.html</t>
  </si>
  <si>
    <t>Kreiskrankenhaus Weißwasser gGmbH</t>
  </si>
  <si>
    <t>Karl-Liebknecht-Straße 1</t>
  </si>
  <si>
    <t>Weißwasser</t>
  </si>
  <si>
    <t>02943</t>
  </si>
  <si>
    <t>3576 2670</t>
  </si>
  <si>
    <t>3576 267356</t>
  </si>
  <si>
    <t>info@kkh-wsw.de</t>
  </si>
  <si>
    <t>kreiskrankenhaus-weisswasser.de</t>
  </si>
  <si>
    <t>Kreisklinik Wolfratshausen gGmbH</t>
  </si>
  <si>
    <t>Moosbauerweg 5</t>
  </si>
  <si>
    <t>Wolfratshausen</t>
  </si>
  <si>
    <t>Bad Tölz-Wolfratshausen</t>
  </si>
  <si>
    <t>8171 750</t>
  </si>
  <si>
    <t>8171 72276</t>
  </si>
  <si>
    <t>info@kreisklinik-wolfratshausen.de</t>
  </si>
  <si>
    <t>www.kreisklinik-wolfratshausen.de</t>
  </si>
  <si>
    <t>Krankenhaus Marienstift gGmbH</t>
  </si>
  <si>
    <t>Helmstedter Straße 35</t>
  </si>
  <si>
    <t>531 70110</t>
  </si>
  <si>
    <t>531 70115100</t>
  </si>
  <si>
    <t>information@krankenhaus-marienstift.de</t>
  </si>
  <si>
    <t>https://www.krankenhaus-marienstift.de/</t>
  </si>
  <si>
    <t>Helios Klinik Wipperfürth GmbH</t>
  </si>
  <si>
    <t>Alte Kölner Straße 9</t>
  </si>
  <si>
    <t>Wipperfürth</t>
  </si>
  <si>
    <t>Oberbergischer Kreis</t>
  </si>
  <si>
    <t>2267 8890</t>
  </si>
  <si>
    <t>2267 889513</t>
  </si>
  <si>
    <t>info.wipperfuerth@helios-kliniken.de</t>
  </si>
  <si>
    <t>www.helios-gesundheit.de/kliniken/wipperfuerth/</t>
  </si>
  <si>
    <t>Gesundheitseinrichtungen Hameln-Pyrmont GmbH - Sana Klinikum Hameln-Pyrmont</t>
  </si>
  <si>
    <t>Saint-Maur-Platz 1</t>
  </si>
  <si>
    <t>Hameln</t>
  </si>
  <si>
    <t>Hameln-Pyrmont</t>
  </si>
  <si>
    <t>5151 970</t>
  </si>
  <si>
    <t>5151 972126</t>
  </si>
  <si>
    <t>info@sana-hm.de</t>
  </si>
  <si>
    <t>https://www.sana.de/hameln</t>
  </si>
  <si>
    <t>EUREGIO-KLINIK Grafschaft Bentheim Holding GmbH - Euregio Klinik</t>
  </si>
  <si>
    <t>Nordhorn</t>
  </si>
  <si>
    <t>Grafschaft Bentheim</t>
  </si>
  <si>
    <t>5921 840</t>
  </si>
  <si>
    <t>5921 841015</t>
  </si>
  <si>
    <t>info@euregio-klinik.de</t>
  </si>
  <si>
    <t>www.euregio-klinik.de</t>
  </si>
  <si>
    <t>GFO Kliniken Troisdorf - Betriebsstätte St. Johannes Sieglar</t>
  </si>
  <si>
    <t>Wilhelm-Busch-Straße 9</t>
  </si>
  <si>
    <t>2241 4880</t>
  </si>
  <si>
    <t>Gesundheitszentrum Bitterfeld/Wolfen gGmbH - Standort Bitterfeld</t>
  </si>
  <si>
    <t>Friedrich-Ludwig-Jahn-Straße 2</t>
  </si>
  <si>
    <t>Bitterfeld</t>
  </si>
  <si>
    <t>06749</t>
  </si>
  <si>
    <t>Landkreis Bitterfeld</t>
  </si>
  <si>
    <t>3493 310</t>
  </si>
  <si>
    <t>3493 313902</t>
  </si>
  <si>
    <t>info@gzbiwo.de</t>
  </si>
  <si>
    <t>www.gzbiwo.de</t>
  </si>
  <si>
    <t>Katharina Kasper ViaSalus GmbH - Herz-Jesu-Krankenhaus</t>
  </si>
  <si>
    <t>Südring 8</t>
  </si>
  <si>
    <t>Dernbach (Westerwald)</t>
  </si>
  <si>
    <t>2602 6840</t>
  </si>
  <si>
    <t>2602 684213</t>
  </si>
  <si>
    <t>info@krankenhaus-dernbach.de</t>
  </si>
  <si>
    <t>www.krankenhaus-dernbach.de</t>
  </si>
  <si>
    <t>St. Josefskrankenhaus Heidelberg GmbH</t>
  </si>
  <si>
    <t>Landhausstraße 25</t>
  </si>
  <si>
    <t>6221 5260</t>
  </si>
  <si>
    <t>6221 526960</t>
  </si>
  <si>
    <t>info@st.josefskrankenhaus.de</t>
  </si>
  <si>
    <t>www.st.josefskrankenhaus.de</t>
  </si>
  <si>
    <t>Einbecker BürgerSpital gGmbH</t>
  </si>
  <si>
    <t>Andershäuser Straße 8</t>
  </si>
  <si>
    <t>Einbeck</t>
  </si>
  <si>
    <t>5561 9400</t>
  </si>
  <si>
    <t>5561 940211</t>
  </si>
  <si>
    <t>info@einbecker-buergerspital.de</t>
  </si>
  <si>
    <t>einbecker-buergerspital.de</t>
  </si>
  <si>
    <t>Asklepios Kliniken Hamburg GmbH - Asklepios Klinik Nord - Psychiatrie Wandsbek</t>
  </si>
  <si>
    <t>Jüthornstraße 71</t>
  </si>
  <si>
    <t>40 181883 7000</t>
  </si>
  <si>
    <t>40 181883 7009</t>
  </si>
  <si>
    <t>info.nord@asklepios.com</t>
  </si>
  <si>
    <t>www.asklepios.com/hamburg/nord/psychiatrie-wandsbek/?ActiveID=12257</t>
  </si>
  <si>
    <t>Eichsfeld Klinikum gGmbH - Haus St. Vincenz Heiligenstadt</t>
  </si>
  <si>
    <t>Windische Gasse 112</t>
  </si>
  <si>
    <t>Heilbad Heiligenstadt</t>
  </si>
  <si>
    <t>Eichsfeld</t>
  </si>
  <si>
    <t>3606 760</t>
  </si>
  <si>
    <t>info@eichsfeld-klinikum.de</t>
  </si>
  <si>
    <t>https://eichsfeld-klinikum.de/standorte/klinik-heilbad-heiligenstadt</t>
  </si>
  <si>
    <t>Katholische Hospitalvereinigung Ostwestfalen gGmbH - Mathilden Hospital Herford</t>
  </si>
  <si>
    <t>Renntormauer 1-3</t>
  </si>
  <si>
    <t>5221 5930</t>
  </si>
  <si>
    <t>5221 5934204</t>
  </si>
  <si>
    <t>info@mathilden-hospital.de</t>
  </si>
  <si>
    <t>www.mathilden-hospital.de</t>
  </si>
  <si>
    <t>Asklepios Klinikum Uckermark GmbH</t>
  </si>
  <si>
    <t>Schwedt/Oder</t>
  </si>
  <si>
    <t>Uckermark</t>
  </si>
  <si>
    <t>3332 530</t>
  </si>
  <si>
    <t>3332 533158</t>
  </si>
  <si>
    <t>info.schwedt@asklepios.com</t>
  </si>
  <si>
    <t>www.asklepios.com/schwedt/</t>
  </si>
  <si>
    <t>Aller-Weser-Klinik gGmbH - Krankenhaus Verden</t>
  </si>
  <si>
    <t>Eitzer Straße 20</t>
  </si>
  <si>
    <t>Verden (Aller)</t>
  </si>
  <si>
    <t>Verden</t>
  </si>
  <si>
    <t>4231 1030</t>
  </si>
  <si>
    <t>4231 103630</t>
  </si>
  <si>
    <t>info@aller-weser-klinik.de</t>
  </si>
  <si>
    <t>www.aller-weser-klinik.de</t>
  </si>
  <si>
    <t>Krankenhaus St.Elisabeth gGmbH</t>
  </si>
  <si>
    <t>Lindenstraße 3-7</t>
  </si>
  <si>
    <t>Damme</t>
  </si>
  <si>
    <t>5491 601</t>
  </si>
  <si>
    <t>5491 60275</t>
  </si>
  <si>
    <t>info@krankenhaus-damme.de</t>
  </si>
  <si>
    <t>www.krankenhaus-damme.de</t>
  </si>
  <si>
    <t>RKH Regionale Kliniken Holding und Services GmbH - Krankenhaus Mühlacker</t>
  </si>
  <si>
    <t>Hermann-Hesse-Straße 34</t>
  </si>
  <si>
    <t>Mühlacker</t>
  </si>
  <si>
    <t>7041 151</t>
  </si>
  <si>
    <t>7041 1550009</t>
  </si>
  <si>
    <t>info.mu@rkh-gesundheit.de</t>
  </si>
  <si>
    <t>https://www.rkh-gesundheit.de/kliniken-zentren/unsere-kliniken/krankenhaus-muehlacker/</t>
  </si>
  <si>
    <t>Helios Frankenwaldklinik Kronach GmbH</t>
  </si>
  <si>
    <t>Friesener Straße 41</t>
  </si>
  <si>
    <t>Kronach</t>
  </si>
  <si>
    <t>9261 590</t>
  </si>
  <si>
    <t>9261 596199</t>
  </si>
  <si>
    <t>info.kronach@helios-gesundheit.de</t>
  </si>
  <si>
    <t>www.helios-gesundheit.de/kliniken/kronach-frankenwaldklinik/</t>
  </si>
  <si>
    <t>Helios Kliniken Breisgau-Hochschwarzwald GmbH - Helios Klinik Müllheim</t>
  </si>
  <si>
    <t>Heliosweg 1</t>
  </si>
  <si>
    <t>Müllheim</t>
  </si>
  <si>
    <t>Breisgau-Hochschwarzwald</t>
  </si>
  <si>
    <t>7631 880</t>
  </si>
  <si>
    <t>7631 882229</t>
  </si>
  <si>
    <t>info.muellheim@helios-gesundheit.de</t>
  </si>
  <si>
    <t>www.helios-gesundheit.de/kliniken/muellheim/</t>
  </si>
  <si>
    <t>Krankenhaus Ludmillenstift</t>
  </si>
  <si>
    <t>Ludmillenstraße 4-6</t>
  </si>
  <si>
    <t>Meppen</t>
  </si>
  <si>
    <t>5931 1520</t>
  </si>
  <si>
    <t>5931 1521029</t>
  </si>
  <si>
    <t>info@ludmillenstift.de</t>
  </si>
  <si>
    <t>www.ludmillenstift.de</t>
  </si>
  <si>
    <t>Helios Spital Überlingen GmbH</t>
  </si>
  <si>
    <t>Härlenweg 1</t>
  </si>
  <si>
    <t>Überlingen</t>
  </si>
  <si>
    <t>7551 94770</t>
  </si>
  <si>
    <t>7551 94772002</t>
  </si>
  <si>
    <t>info.ueberlingen@helios-gesundheit.de</t>
  </si>
  <si>
    <t>www.helios-gesundheit.de/kliniken/ueberlingen/</t>
  </si>
  <si>
    <t>Kliniken der Stadt Köln gGmbH - Krankenhaus Merheim</t>
  </si>
  <si>
    <t>Ostmerheimer Straße 200</t>
  </si>
  <si>
    <t>https://www.kliniken-koeln.de/Krankenhaus_Merheim_Startseite.htm?ActiveID=1558</t>
  </si>
  <si>
    <t>Klinikum Region Hannover GmbH - KRH Klinikum Robert Koch Gehrden</t>
  </si>
  <si>
    <t>Von-Reden-Straße 1</t>
  </si>
  <si>
    <t>Gehrden</t>
  </si>
  <si>
    <t>5108 690</t>
  </si>
  <si>
    <t>5108 691002</t>
  </si>
  <si>
    <t>info.gehrden@krh.de</t>
  </si>
  <si>
    <t>gehrden.krh.de</t>
  </si>
  <si>
    <t>Klinikum Oberlausitzer Bergland gGmbH - Standort Zittau</t>
  </si>
  <si>
    <t>Görlitzer Straße 8</t>
  </si>
  <si>
    <t>Zittau</t>
  </si>
  <si>
    <t>02763</t>
  </si>
  <si>
    <t>3583 881000</t>
  </si>
  <si>
    <t>3583 881009</t>
  </si>
  <si>
    <t>info@k-ob.de</t>
  </si>
  <si>
    <t>www.klinikum-oberlausitzer-bergland.de</t>
  </si>
  <si>
    <t>KJF Klinik Josefinum gGmbH</t>
  </si>
  <si>
    <t>Kapellenstraße 30</t>
  </si>
  <si>
    <t>821 24120</t>
  </si>
  <si>
    <t>821 2412495</t>
  </si>
  <si>
    <t>info@josefinum.de</t>
  </si>
  <si>
    <t>www.josefinum.de</t>
  </si>
  <si>
    <t>Kreisklinik Groß-Umstadt</t>
  </si>
  <si>
    <t>Krankenhausstraße 11</t>
  </si>
  <si>
    <t>Groß-Umstadt</t>
  </si>
  <si>
    <t>Darmstadt-Dieburg</t>
  </si>
  <si>
    <t>6078 790</t>
  </si>
  <si>
    <t>info@kreiskliniken-dadi.de</t>
  </si>
  <si>
    <t>https://www.kreiskliniken-darmstadt-dieburg.de/kreisklinik-gross-umstadt/</t>
  </si>
  <si>
    <t>Malteser Sachsen-Brandenburg gGmbH - Malteser Krankenhaus St. Johannes</t>
  </si>
  <si>
    <t>Nebelschützer Straße 40</t>
  </si>
  <si>
    <t>Kamenz</t>
  </si>
  <si>
    <t>01917</t>
  </si>
  <si>
    <t>3578 7860</t>
  </si>
  <si>
    <t>3578 786103</t>
  </si>
  <si>
    <t>krankenhaus.kamenz@malteser.de</t>
  </si>
  <si>
    <t>www.malteser-krankenhaus-stjohannes.de</t>
  </si>
  <si>
    <t>Alexianer St. Josef Potsdam GmbH - St. Josefs-Krankenhaus Potsdam-Sanssouci</t>
  </si>
  <si>
    <t>Zimmerstraße 6</t>
  </si>
  <si>
    <t>331 96820</t>
  </si>
  <si>
    <t>331 96822009</t>
  </si>
  <si>
    <t>potsdam@alexianer.de</t>
  </si>
  <si>
    <t>https://www.alexianer-potsdam.de/einrichtungen/alexianer-st-josefs-krankenhaus</t>
  </si>
  <si>
    <t>Gesundheit Nord gGmbH - Klinikum Links der Weser</t>
  </si>
  <si>
    <t>Senator-Weßling-Straße 1</t>
  </si>
  <si>
    <t>421 8790</t>
  </si>
  <si>
    <t>421 8791599</t>
  </si>
  <si>
    <t>https://www.gesundheitnord.de/ldw.html</t>
  </si>
  <si>
    <t>Asklepios Kliniken Hamburg GmbH - Asklepios Klinikum Harburg</t>
  </si>
  <si>
    <t>Eißendorfer Pferdeweg 52</t>
  </si>
  <si>
    <t>40 1818860</t>
  </si>
  <si>
    <t>40 1818862134</t>
  </si>
  <si>
    <t>info.harburg@asklepios.com</t>
  </si>
  <si>
    <t>www.asklepios.com/hamburg/harburg/</t>
  </si>
  <si>
    <t>Evangelisches Klinikum Bethel gGmbH - Standort Johannesstift</t>
  </si>
  <si>
    <t>Schildescher Straße 99</t>
  </si>
  <si>
    <t>521 772702</t>
  </si>
  <si>
    <t>https://www.evkb.de/ueber-uns/standorte-anfahrt/johannesstift/</t>
  </si>
  <si>
    <t>Sana Kliniken Duisburg GmbH</t>
  </si>
  <si>
    <t>Zu den Rehwiesen 9-11</t>
  </si>
  <si>
    <t>203 7330</t>
  </si>
  <si>
    <t>203 7331801</t>
  </si>
  <si>
    <t>info.duisburg@sana.de</t>
  </si>
  <si>
    <t>www.sana-duisburg.de</t>
  </si>
  <si>
    <t>AMEOS Klinikum Bremerhaven GmbH - AMEOS Klinikum Am Bürgerpark</t>
  </si>
  <si>
    <t>Schiffdorfer Chaussee 29</t>
  </si>
  <si>
    <t>471 1820</t>
  </si>
  <si>
    <t>471 1821370</t>
  </si>
  <si>
    <t>info.buergerpark@bremerhaven.ameos.de</t>
  </si>
  <si>
    <t>https://www.ameos.de/klinikum-am-buergerpark-bremerhaven</t>
  </si>
  <si>
    <t>St.-Katharinen-Hospital GmbH</t>
  </si>
  <si>
    <t>Kapellenstraße 1-5</t>
  </si>
  <si>
    <t>Frechen</t>
  </si>
  <si>
    <t>Rhein-Erft-Kreis</t>
  </si>
  <si>
    <t>2234 502 0</t>
  </si>
  <si>
    <t>2234 50225104</t>
  </si>
  <si>
    <t>info@khs-frechen.de</t>
  </si>
  <si>
    <t>www.st-katharinen-hospital.de</t>
  </si>
  <si>
    <t>Kliniken Ostallgäu-Kaufbeuren - Klinik Füssen</t>
  </si>
  <si>
    <t>Stadtbleiche 1</t>
  </si>
  <si>
    <t>Füssen</t>
  </si>
  <si>
    <t>Ostallgäu</t>
  </si>
  <si>
    <t>8362 5000</t>
  </si>
  <si>
    <t>8362 500113</t>
  </si>
  <si>
    <t>info.fuessen@kliniken-oal-kf.de</t>
  </si>
  <si>
    <t>https://www.kliniken-oal-kf.de/kliniken/klinik-fuessen</t>
  </si>
  <si>
    <t>Helios Klinikum Gifhorn GmbH</t>
  </si>
  <si>
    <t>Campus 6</t>
  </si>
  <si>
    <t>Gifhorn</t>
  </si>
  <si>
    <t>5371 870</t>
  </si>
  <si>
    <t>5371 871126</t>
  </si>
  <si>
    <t>www.helios-gesundheit.de/kliniken/gifhorn/</t>
  </si>
  <si>
    <t>St. Elisabeth-Krankenhaus</t>
  </si>
  <si>
    <t>Biedermannstraße 84</t>
  </si>
  <si>
    <t>04277</t>
  </si>
  <si>
    <t>341 39590</t>
  </si>
  <si>
    <t>341 39595050</t>
  </si>
  <si>
    <t>info@ek-leipzig.de</t>
  </si>
  <si>
    <t>www.ek-leipzig.de</t>
  </si>
  <si>
    <t>Helios Klinikum Schwelm GmbH</t>
  </si>
  <si>
    <t>Dr.-Moeller-Straße 15</t>
  </si>
  <si>
    <t>Schwelm</t>
  </si>
  <si>
    <t>2336 480</t>
  </si>
  <si>
    <t>2336 4841400</t>
  </si>
  <si>
    <t>postmaster.schwelm@helios-kliniken.de</t>
  </si>
  <si>
    <t>www.helios-gesundheit.de/kliniken/schwelm/</t>
  </si>
  <si>
    <t>Pleißental-Klinik GmbH</t>
  </si>
  <si>
    <t>Ronneburger Straße 106</t>
  </si>
  <si>
    <t>Werdau</t>
  </si>
  <si>
    <t>08412</t>
  </si>
  <si>
    <t>3761 4440</t>
  </si>
  <si>
    <t>3761 444444</t>
  </si>
  <si>
    <t>info@pleissental-klinik.de</t>
  </si>
  <si>
    <t>www.pleissental-klinik.de</t>
  </si>
  <si>
    <t>Sankt Elisabeth Krankenhaus Eutin GmbH</t>
  </si>
  <si>
    <t>Plöner Straße 42</t>
  </si>
  <si>
    <t>4521 8020</t>
  </si>
  <si>
    <t/>
  </si>
  <si>
    <t>info@sek-eutin.de</t>
  </si>
  <si>
    <t>https://www.sek-eutin.de/</t>
  </si>
  <si>
    <t>AMEOS Klinikum Seepark Geestland GmbH</t>
  </si>
  <si>
    <t>Langener Straße 66</t>
  </si>
  <si>
    <t>Langen</t>
  </si>
  <si>
    <t>4743 8930</t>
  </si>
  <si>
    <t>info@geestland.ameos.de</t>
  </si>
  <si>
    <t>https://www.ameos.de/klinikum-seepark-geestland</t>
  </si>
  <si>
    <t>Klinikum Forchheim–Fränkische Schweiz gGmbH - Klinikum Forchheim</t>
  </si>
  <si>
    <t>Krankenhausstraße 10</t>
  </si>
  <si>
    <t>Forchheim</t>
  </si>
  <si>
    <t>9191 6100</t>
  </si>
  <si>
    <t>9191 610233</t>
  </si>
  <si>
    <t>info@klinikum-forchheim.de</t>
  </si>
  <si>
    <t>www.klinikumforchheim.de</t>
  </si>
  <si>
    <t>Paracelsus-Kliniken Deutschland GmbH &amp; Co. KGaA - Paracelsus Klinik Schöneck</t>
  </si>
  <si>
    <t>Am Albertplatz 1</t>
  </si>
  <si>
    <t>Schöneck/Vogtland</t>
  </si>
  <si>
    <t>08261</t>
  </si>
  <si>
    <t>37464 850</t>
  </si>
  <si>
    <t>37464 851712</t>
  </si>
  <si>
    <t>info@schoeneck.pkd.de</t>
  </si>
  <si>
    <t>www.paracelsus-kliniken.de/schoeneck</t>
  </si>
  <si>
    <t>Saarland-Heilstätten GmbH - Klinikum Idar-Oberstein GmbH</t>
  </si>
  <si>
    <t>Dr. Ottmar-Kohler-Straße 2</t>
  </si>
  <si>
    <t>Idar-Oberstein</t>
  </si>
  <si>
    <t>Birkenfeld</t>
  </si>
  <si>
    <t>6781 660</t>
  </si>
  <si>
    <t>6781 661940</t>
  </si>
  <si>
    <t>info@io.shg-kliniken.de</t>
  </si>
  <si>
    <t>https://www.shg-kliniken.de/idar-oberstein/</t>
  </si>
  <si>
    <t>Kreiskrankenhaus St. Franziskus Saarburg gGmbH</t>
  </si>
  <si>
    <t>Graf-Siegfried-Straße 115</t>
  </si>
  <si>
    <t>Saarburg</t>
  </si>
  <si>
    <t>Trier-Saarburg</t>
  </si>
  <si>
    <t>6581 820</t>
  </si>
  <si>
    <t>6581 821700</t>
  </si>
  <si>
    <t>info@kh-saarburg.de</t>
  </si>
  <si>
    <t>https://www.kh-saarburg.de/</t>
  </si>
  <si>
    <t>Caritas-Klinik Maria Heimsuchung Pankow</t>
  </si>
  <si>
    <t>Breite Straße 46/47</t>
  </si>
  <si>
    <t>30 475170</t>
  </si>
  <si>
    <t>30 47537617</t>
  </si>
  <si>
    <t>info@caritas-klinik-pankow.de</t>
  </si>
  <si>
    <t>www.caritas-klinik-pankow.de</t>
  </si>
  <si>
    <t>Helios Kliniken Mansfeld-Südharz GmbH - Klinik Sangerhausen</t>
  </si>
  <si>
    <t>Am Beinschuh 2a</t>
  </si>
  <si>
    <t>Sangerhausen</t>
  </si>
  <si>
    <t>06526</t>
  </si>
  <si>
    <t>Mansfeld-Südharz</t>
  </si>
  <si>
    <t>3464 660</t>
  </si>
  <si>
    <t>3464 661003</t>
  </si>
  <si>
    <t>info.sangerhausen@helios-gesundheit.de</t>
  </si>
  <si>
    <t>www.helios-gesundheit.de/kliniken/sangerhausen/</t>
  </si>
  <si>
    <t>Klinikum Bad Hersfeld GmbH</t>
  </si>
  <si>
    <t>Seilerweg 29</t>
  </si>
  <si>
    <t>Bad Hersfeld</t>
  </si>
  <si>
    <t>Hersfeld-Rotenburg</t>
  </si>
  <si>
    <t>6621 880</t>
  </si>
  <si>
    <t>6621 881088</t>
  </si>
  <si>
    <t>info@klinikum-hef.de</t>
  </si>
  <si>
    <t>www.klinikum-bad-hersfeld.de</t>
  </si>
  <si>
    <t>Spremberger Krankenhaus GmbH</t>
  </si>
  <si>
    <t>Karl-Marx-Straße 80</t>
  </si>
  <si>
    <t>Spremberg</t>
  </si>
  <si>
    <t>03130</t>
  </si>
  <si>
    <t>Spree-Neiße</t>
  </si>
  <si>
    <t>3563 520</t>
  </si>
  <si>
    <t>3563 52397</t>
  </si>
  <si>
    <t>info@krankenhaus-spremberg.de</t>
  </si>
  <si>
    <t>www.krankenhaus-spremberg.de</t>
  </si>
  <si>
    <t>Medizinisches Zentrum für Gesundheit Bad Lippspringe GmbH - Karl-Hansen-Klinik GmbH</t>
  </si>
  <si>
    <t>Antoniusstraße 19</t>
  </si>
  <si>
    <t>Bad Lippspringe</t>
  </si>
  <si>
    <t>5252 954000</t>
  </si>
  <si>
    <t>5252 954006</t>
  </si>
  <si>
    <t>info.khk@medizinisches-zentrum.de</t>
  </si>
  <si>
    <t>www.medizinisches-zentrum.de/kliniken/akut-karl-hansen-klinik.html</t>
  </si>
  <si>
    <t>KMG Klinikum Güstrow GmbH</t>
  </si>
  <si>
    <t>Friedrich-Trendelenburg-Allee 1</t>
  </si>
  <si>
    <t>Güstrow</t>
  </si>
  <si>
    <t>3843 340</t>
  </si>
  <si>
    <t>3843 343360</t>
  </si>
  <si>
    <t>guestrow@kmg-kliniken.de</t>
  </si>
  <si>
    <t>kmg-kliniken.de/kmg-klinikum-guestrow/</t>
  </si>
  <si>
    <t>Katholische Kliniken im Märkischen Kreis gGmbH - St. Elisabeth Hospital Iserlohn</t>
  </si>
  <si>
    <t>Hochstraße 63</t>
  </si>
  <si>
    <t>Iserlohn</t>
  </si>
  <si>
    <t>2371 780</t>
  </si>
  <si>
    <t>2371 781106</t>
  </si>
  <si>
    <t>info@kkimk.de</t>
  </si>
  <si>
    <t>www.kkimk.de/kliniken/st-elisabeth-hospital-iserlohn/</t>
  </si>
  <si>
    <t>Städtisches Krankenhaus Nettetal GmbH</t>
  </si>
  <si>
    <t>Sassenfelder Kirchweg 1</t>
  </si>
  <si>
    <t>Nettetal</t>
  </si>
  <si>
    <t>Viersen</t>
  </si>
  <si>
    <t>2153 1250</t>
  </si>
  <si>
    <t>2153 125718</t>
  </si>
  <si>
    <t>info@krankenhaus-nettetal.de</t>
  </si>
  <si>
    <t>www.krankenhaus-nettetal.de</t>
  </si>
  <si>
    <t>Medizin Campus Bodensee - Klinik Tettnang GmbH</t>
  </si>
  <si>
    <t>Emil-Münch-Straßbe 16</t>
  </si>
  <si>
    <t>Tettnang</t>
  </si>
  <si>
    <t>7542 5310</t>
  </si>
  <si>
    <t>7542 531178</t>
  </si>
  <si>
    <t>info.tt@medizincampus.de</t>
  </si>
  <si>
    <t>www.medizin-campus-bodensee.de/ueber-uns/standorte/tettnang/</t>
  </si>
  <si>
    <t>Delme Klinikum Delmenhorst GmbH</t>
  </si>
  <si>
    <t>Wildeshauser Straße 92</t>
  </si>
  <si>
    <t>Delmenhorst</t>
  </si>
  <si>
    <t>Delmenhorst, Stadt</t>
  </si>
  <si>
    <t>4221 993</t>
  </si>
  <si>
    <t>4221 995005</t>
  </si>
  <si>
    <t>info@delme-klinikum.de</t>
  </si>
  <si>
    <t>https://www.delme-klinikum.de/</t>
  </si>
  <si>
    <t>Hospital zum Heiligen Geist GmbH &amp; Co.KG</t>
  </si>
  <si>
    <t>Von-Broichhausen-Allee 1</t>
  </si>
  <si>
    <t>Kempen</t>
  </si>
  <si>
    <t>2152 1420</t>
  </si>
  <si>
    <t>2152 142444</t>
  </si>
  <si>
    <t>info-kem@artemed.de</t>
  </si>
  <si>
    <t>www.krankenhaus-kempen.de</t>
  </si>
  <si>
    <t>Elblandkliniken Stiftung &amp; Co. KG - Elblandklinikum Meißen</t>
  </si>
  <si>
    <t>Nassauweg 7</t>
  </si>
  <si>
    <t>01662</t>
  </si>
  <si>
    <t>3521 7430</t>
  </si>
  <si>
    <t>3521 7431102</t>
  </si>
  <si>
    <t>kontakt.meissen@elblandkliniken.de</t>
  </si>
  <si>
    <t>www.elblandkliniken.de/meissen/</t>
  </si>
  <si>
    <t>Katholische Stiftung Marienhospital Aachen - Marienhospital</t>
  </si>
  <si>
    <t>Zeise 4</t>
  </si>
  <si>
    <t>241 60060</t>
  </si>
  <si>
    <t>241 60063109</t>
  </si>
  <si>
    <t>info@marienhospital.de</t>
  </si>
  <si>
    <t>https://www.marienhospital.de/de/marienhospital/uebersicht</t>
  </si>
  <si>
    <t>Evangelisches Diakonissenkrankenhaus Leipzig gGmbH</t>
  </si>
  <si>
    <t>Georg-Schwarz-Straße 49</t>
  </si>
  <si>
    <t>04177</t>
  </si>
  <si>
    <t>341 4444</t>
  </si>
  <si>
    <t>341 4443513</t>
  </si>
  <si>
    <t>info@diako-leipzig.de</t>
  </si>
  <si>
    <t>www.diako-leipzig.de</t>
  </si>
  <si>
    <t>AGAPLESION Bethesda Klinik Ulm gGmbH</t>
  </si>
  <si>
    <t>Zollernring 26</t>
  </si>
  <si>
    <t>731 1870</t>
  </si>
  <si>
    <t>731 187300</t>
  </si>
  <si>
    <t>info.bgu@agaplesion.de</t>
  </si>
  <si>
    <t>www.bethesda-ulm.de</t>
  </si>
  <si>
    <t>Kliniken des Landkreises Lörrach GmbH - Kreiskrankenhaus Lörrach</t>
  </si>
  <si>
    <t>Spitalstraße 25</t>
  </si>
  <si>
    <t>Lörrach</t>
  </si>
  <si>
    <t>7621 4160</t>
  </si>
  <si>
    <t>7621 4168110</t>
  </si>
  <si>
    <t>info@klinloe.de</t>
  </si>
  <si>
    <t>www.klinloe.de</t>
  </si>
  <si>
    <t>Rheinland Klinikum Neuss GmbH - Rheinland Klinikum Grevenbroich Elisabethkrankenhaus</t>
  </si>
  <si>
    <t>Von-Werth-Straße 5</t>
  </si>
  <si>
    <t>Grevenbroich</t>
  </si>
  <si>
    <t>2181 6001</t>
  </si>
  <si>
    <t>2181 6005103</t>
  </si>
  <si>
    <t>Rudolf Virchow Klinikum Glauchau gGmbH</t>
  </si>
  <si>
    <t>Virchowstraße 18</t>
  </si>
  <si>
    <t>Glauchau</t>
  </si>
  <si>
    <t>08371</t>
  </si>
  <si>
    <t>3763 430</t>
  </si>
  <si>
    <t>3763 432510</t>
  </si>
  <si>
    <t>info@klinikum-glauchau.de</t>
  </si>
  <si>
    <t>www.klinikum-glauchau.de</t>
  </si>
  <si>
    <t>Klinikverbund Allgäu gGmbH - Klinik Immenstadt</t>
  </si>
  <si>
    <t>Im Stillen 3</t>
  </si>
  <si>
    <t>Immenstadt im Allgäu</t>
  </si>
  <si>
    <t>Oberallgäu</t>
  </si>
  <si>
    <t>8323 9100</t>
  </si>
  <si>
    <t>8323 910350</t>
  </si>
  <si>
    <t>https://klinikverbund-allgaeu.de/standorte/kliniken/klinik-immenstadt/</t>
  </si>
  <si>
    <t>Marienkrankenhaus Kassel gGmbH</t>
  </si>
  <si>
    <t>Marburger Straße 85</t>
  </si>
  <si>
    <t>561 80730</t>
  </si>
  <si>
    <t>561 80734000</t>
  </si>
  <si>
    <t>info@marienkrankenhaus-kassel.de</t>
  </si>
  <si>
    <t>www.marienkrankenhaus-kassel.de</t>
  </si>
  <si>
    <t>Kreiskrankenhaus Delitzsch GmbH - Klinik Eilenburg</t>
  </si>
  <si>
    <t>Wilhelm-Grune-Straße 5-8</t>
  </si>
  <si>
    <t>Eilenburg</t>
  </si>
  <si>
    <t>04838</t>
  </si>
  <si>
    <t>3423 6670</t>
  </si>
  <si>
    <t>3423 667909</t>
  </si>
  <si>
    <t>verwaltung@kkh-delitzsch-gmbh.de</t>
  </si>
  <si>
    <t>www.klinik-delitzsch.de/kliniken/eilenburg/</t>
  </si>
  <si>
    <t>Klinikum Mittelbaden gGmbH - Klinik Balg</t>
  </si>
  <si>
    <t>Balger Straße 50</t>
  </si>
  <si>
    <t>Baden-Baden</t>
  </si>
  <si>
    <t>7221 910</t>
  </si>
  <si>
    <t>7221 912800</t>
  </si>
  <si>
    <t>info.balg@klinikum-mittelbaden.de</t>
  </si>
  <si>
    <t>www.klinikum-mittelbaden.de/de/ueber-uns/kliniken/</t>
  </si>
  <si>
    <t>KMG Klinikum Thüringen Brandenburg gGmbH - KMG Klinikum Luckenwalde</t>
  </si>
  <si>
    <t>Saarstraße 1</t>
  </si>
  <si>
    <t>Luckenwalde</t>
  </si>
  <si>
    <t>3371 6990</t>
  </si>
  <si>
    <t>3371 620110</t>
  </si>
  <si>
    <t>luckenwalde@kmg-kliniken.de</t>
  </si>
  <si>
    <t>https://kmg-kliniken.de/kmg-klinikum-luckenwalde#</t>
  </si>
  <si>
    <t>Klinikverbund Allgäu gGmbH - Klinik Mindelheim</t>
  </si>
  <si>
    <t>Bad Wörishoferstraße 44</t>
  </si>
  <si>
    <t>Mindelheim</t>
  </si>
  <si>
    <t>Unterallgäu</t>
  </si>
  <si>
    <t>8261 7970</t>
  </si>
  <si>
    <t>8261 7977160</t>
  </si>
  <si>
    <t>https://klinikverbund-allgaeu.de/standorte/kliniken/klinik-mindelheim</t>
  </si>
  <si>
    <t>Evangelische Krankenhaus Stiftung Oldenburg - Evangelisches Krankenhaus</t>
  </si>
  <si>
    <t>Steinweg 13-17</t>
  </si>
  <si>
    <t>441 2360</t>
  </si>
  <si>
    <t>441 236429</t>
  </si>
  <si>
    <t>info@evangelischeskrankenhaus.de</t>
  </si>
  <si>
    <t>www.evangelischeskrankenhaus.de</t>
  </si>
  <si>
    <t>Asklepios Westklinikum Hamburg GmbH</t>
  </si>
  <si>
    <t>Suurheid 20</t>
  </si>
  <si>
    <t>40 81910</t>
  </si>
  <si>
    <t>40 81912001</t>
  </si>
  <si>
    <t>westklinikum.hh-rissen@asklepios.com</t>
  </si>
  <si>
    <t>www.asklepios.com/hamburg/westklinikum/</t>
  </si>
  <si>
    <t>Herz-Jesu-Krankenhaus Fulda gGmbH</t>
  </si>
  <si>
    <t>Buttlarstraße 74</t>
  </si>
  <si>
    <t>661 150</t>
  </si>
  <si>
    <t>661 155383</t>
  </si>
  <si>
    <t>info@herz-jesu-krankenhaus.de</t>
  </si>
  <si>
    <t>www.herz-jesu-krankenhaus.de</t>
  </si>
  <si>
    <t>Kreiskrankenhaus Grünstadt</t>
  </si>
  <si>
    <t>Westring 55</t>
  </si>
  <si>
    <t>Grünstadt</t>
  </si>
  <si>
    <t>Bad Dürkheim</t>
  </si>
  <si>
    <t>6359 8090</t>
  </si>
  <si>
    <t>6359 809409</t>
  </si>
  <si>
    <t>kontakt@krankenhausgruenstadt.de</t>
  </si>
  <si>
    <t>www.krankenhausgruenstadt.de</t>
  </si>
  <si>
    <t>Evangelische Kliniken Essen-Mitte gGmbH - Evangelisches Krankenhaus Essen-Steele</t>
  </si>
  <si>
    <t>Am Deimelsberg 34a</t>
  </si>
  <si>
    <t>RKH Regionale Kliniken Holding und Services GmbH - Fürst-Stirum-Klinik Bruchsal</t>
  </si>
  <si>
    <t>Gutleutstraße 1-14</t>
  </si>
  <si>
    <t>Bruchsal</t>
  </si>
  <si>
    <t>7251 7080</t>
  </si>
  <si>
    <t>7251 70857109</t>
  </si>
  <si>
    <t>info.bs@rkh-gesundheit.de</t>
  </si>
  <si>
    <t>https://www.rkh-gesundheit.de/kliniken-zentren/unsere-kliniken/fuerst-stirum-klinik-bruchsal/</t>
  </si>
  <si>
    <t>Theresienkrankenhaus und St. Hedwig-Klinik gGmbH</t>
  </si>
  <si>
    <t>Bassermannstraße 1</t>
  </si>
  <si>
    <t>621 4240</t>
  </si>
  <si>
    <t>621 4244469</t>
  </si>
  <si>
    <t>info@theresienkrankenhaus.de</t>
  </si>
  <si>
    <t>www.theresienkrankenhaus.de</t>
  </si>
  <si>
    <t>Helios Weißeritztal-Kliniken GmbH - Klinikum Freital</t>
  </si>
  <si>
    <t>Bürgerstraße 7</t>
  </si>
  <si>
    <t>Freital</t>
  </si>
  <si>
    <t>01705</t>
  </si>
  <si>
    <t>351 64660</t>
  </si>
  <si>
    <t>351 6467010</t>
  </si>
  <si>
    <t>info.weisseritztal@helios-gesundheit.de</t>
  </si>
  <si>
    <t>www.helios-gesundheit.de/kliniken/weisseritztal/</t>
  </si>
  <si>
    <t>Alb Fils Kliniken GmbH - Helfenstein Klinik Geislingen</t>
  </si>
  <si>
    <t>Eybstraße 16</t>
  </si>
  <si>
    <t>Geislingen an der Steige</t>
  </si>
  <si>
    <t>7331 230</t>
  </si>
  <si>
    <t>7331 23155</t>
  </si>
  <si>
    <t>www.alb-fils-kliniken.de/medizin/helfenstein-klinik-geislingen/</t>
  </si>
  <si>
    <t>MediClin GmbH &amp; Co. KG Müritz-Klinikum</t>
  </si>
  <si>
    <t>Weinbergstraße 19</t>
  </si>
  <si>
    <t>Waren (Müritz)</t>
  </si>
  <si>
    <t>Müritz</t>
  </si>
  <si>
    <t>3991 770</t>
  </si>
  <si>
    <t>3991 772005</t>
  </si>
  <si>
    <t>info.mueritz-klinikum@mediclin.de</t>
  </si>
  <si>
    <t>www.mueritz-klinikum.de</t>
  </si>
  <si>
    <t>cusanus trägergesellschaft trier mbH - St.-Clemens-Hospital Geldern</t>
  </si>
  <si>
    <t>Clemensstraße 6</t>
  </si>
  <si>
    <t>Geldern</t>
  </si>
  <si>
    <t>2831 3900</t>
  </si>
  <si>
    <t>2831 3903000</t>
  </si>
  <si>
    <t>verwaltung@clemens-hospital.de</t>
  </si>
  <si>
    <t>www.clemens-hospital.de</t>
  </si>
  <si>
    <t>Helios Klinik Herzberg/Osterode GmbH</t>
  </si>
  <si>
    <t>Dr.-Frössel-Allee 1</t>
  </si>
  <si>
    <t>Herzberg am Harz</t>
  </si>
  <si>
    <t>Osterode am Harz</t>
  </si>
  <si>
    <t>5521 8660</t>
  </si>
  <si>
    <t>5521 866799</t>
  </si>
  <si>
    <t>info.herzberg@helios-gesundheit.de</t>
  </si>
  <si>
    <t>www.helios-gesundheit.de/kliniken/herzberg-osterode/</t>
  </si>
  <si>
    <t>Sächsische Schweiz Kliniken GmbH - Asklepios Sächsische Schweiz Klinik Sebnitz</t>
  </si>
  <si>
    <t>Dr.-Steudner-Straße 75b</t>
  </si>
  <si>
    <t>Sebnitz</t>
  </si>
  <si>
    <t>01855</t>
  </si>
  <si>
    <t>35971 60</t>
  </si>
  <si>
    <t>35971 61817</t>
  </si>
  <si>
    <t>info.sebnitz@asklepios.com</t>
  </si>
  <si>
    <t>www.asklepios.com/sebnitz/</t>
  </si>
  <si>
    <t>Gesundheits- und Pflegeeinrichtungen des Kreises Plön gGmbH - Klinik Preetz</t>
  </si>
  <si>
    <t>Am Krankenhaus 5</t>
  </si>
  <si>
    <t>Preetz</t>
  </si>
  <si>
    <t>Plön</t>
  </si>
  <si>
    <t>4342 8010</t>
  </si>
  <si>
    <t>4342 801317</t>
  </si>
  <si>
    <t>info@klinik-preetz.de</t>
  </si>
  <si>
    <t>www.klinik-preetz.de</t>
  </si>
  <si>
    <t>Evangelisches Krankenhaus Göttingen-Weende gGmbH - Standort Neu-Mariahilf</t>
  </si>
  <si>
    <t>Waldweg 9</t>
  </si>
  <si>
    <t>551 50343000</t>
  </si>
  <si>
    <t>551 50341514</t>
  </si>
  <si>
    <t>kontakt@ekweende.de</t>
  </si>
  <si>
    <t>www.ekweende.de/standort-neu-mariahilf/</t>
  </si>
  <si>
    <t>Asklepios Kliniken Langen-Seligenstadt GmbH - Asklepios Klinik Langen</t>
  </si>
  <si>
    <t>Röntgenstraße 20</t>
  </si>
  <si>
    <t>6103 9120</t>
  </si>
  <si>
    <t>6103 9121203</t>
  </si>
  <si>
    <t>langen@asklepios.com</t>
  </si>
  <si>
    <t>www.asklepios.com/langen</t>
  </si>
  <si>
    <t>Vivantes Netzwerk für Gesundheit GmbH - Vivantes Klinikum Spandau</t>
  </si>
  <si>
    <t>Neue Bergstraße 6</t>
  </si>
  <si>
    <t>30 130131004</t>
  </si>
  <si>
    <t>https://www.vivantes.de/klinikum-spandau/</t>
  </si>
  <si>
    <t>Klinikum Leer gGmbH</t>
  </si>
  <si>
    <t>Augustenstraße 35-37</t>
  </si>
  <si>
    <t>Leer (Ostfriesland)</t>
  </si>
  <si>
    <t>Leer</t>
  </si>
  <si>
    <t>491 860</t>
  </si>
  <si>
    <t>491 862149</t>
  </si>
  <si>
    <t>info@klinikum-leer.de</t>
  </si>
  <si>
    <t>www.klinikum-leer.de</t>
  </si>
  <si>
    <t>LAKUMED Krankenhaus Vilsbiburg</t>
  </si>
  <si>
    <t>Krankenhausstraße 2</t>
  </si>
  <si>
    <t>Vilsbiburg</t>
  </si>
  <si>
    <t>8741 600</t>
  </si>
  <si>
    <t>8741 603109</t>
  </si>
  <si>
    <t>https://www.lakumed.de/fachgebiete/krankenhaus-vilsbiburg</t>
  </si>
  <si>
    <t>Gesundheitszentrum Odenwaldkreis GmbH - Kreiskrankenhaus Erbach</t>
  </si>
  <si>
    <t>Albert-Schweitzer-Straße 10-20</t>
  </si>
  <si>
    <t>Erbach</t>
  </si>
  <si>
    <t>Odenwaldkreis</t>
  </si>
  <si>
    <t>6062 790</t>
  </si>
  <si>
    <t>6062 792801</t>
  </si>
  <si>
    <t>info@gz-odw.de</t>
  </si>
  <si>
    <t>www.gz-odw.de/index.php?article_id=26</t>
  </si>
  <si>
    <t>Klinikverbund Südwest GmbH - Krankenhaus Herrenberg</t>
  </si>
  <si>
    <t>Marienstraße 25</t>
  </si>
  <si>
    <t>Herrenberg</t>
  </si>
  <si>
    <t>7032 160</t>
  </si>
  <si>
    <t>https://www.klinikverbund-suedwest.de/der-klinikverbund-suedwest/standorte-kontakt/krankenhaus-herrenberg/</t>
  </si>
  <si>
    <t>St. Elisabethen Krankenhaus Lörrach gGmbH</t>
  </si>
  <si>
    <t>Feldbergstraße 15</t>
  </si>
  <si>
    <t>7621 1710</t>
  </si>
  <si>
    <t>7621 171 5199</t>
  </si>
  <si>
    <t>www.elikh.de</t>
  </si>
  <si>
    <t>Josephs-Hospital Warendorf</t>
  </si>
  <si>
    <t>Am Krankenhaus 2</t>
  </si>
  <si>
    <t>2581 200</t>
  </si>
  <si>
    <t>2581 201003</t>
  </si>
  <si>
    <t>info@jhwaf.de</t>
  </si>
  <si>
    <t>www.jhwaf.de</t>
  </si>
  <si>
    <t>Katholische Kliniken Emscher-Lippe GmbH - St. Barbara-Hospital</t>
  </si>
  <si>
    <t>Barbarastraße 1</t>
  </si>
  <si>
    <t>Gladbeck</t>
  </si>
  <si>
    <t>2043 2780</t>
  </si>
  <si>
    <t>info@st-augustinus.eu</t>
  </si>
  <si>
    <t>https://st-barbara-hospital.eu/</t>
  </si>
  <si>
    <t>BG Klinikum Unfallkrankenhaus Berlin gGmbH</t>
  </si>
  <si>
    <t>Warener Straße 7</t>
  </si>
  <si>
    <t>30 56810</t>
  </si>
  <si>
    <t>30 56301475</t>
  </si>
  <si>
    <t>service@ukb.de</t>
  </si>
  <si>
    <t>https://www.bg-kliniken.de/unfallkrankenhaus-berlin</t>
  </si>
  <si>
    <t>Johanniter-Krankenhaus Geesthacht GmbH</t>
  </si>
  <si>
    <t>Am Runden Berge 3</t>
  </si>
  <si>
    <t>Geesthacht</t>
  </si>
  <si>
    <t>Herzogtum Lauenburg</t>
  </si>
  <si>
    <t>4152 1790</t>
  </si>
  <si>
    <t>4152 179558</t>
  </si>
  <si>
    <t>info@johanniter-krankenhaus.de</t>
  </si>
  <si>
    <t>https://www.johanniter.de/johanniter-kliniken/johanniter-krankenhaus-geesthacht/</t>
  </si>
  <si>
    <t>Kreiskrankenhaus Prignitz gGmbH</t>
  </si>
  <si>
    <t>Dobberziner Straße 112</t>
  </si>
  <si>
    <t>Perleberg</t>
  </si>
  <si>
    <t>Prignitz</t>
  </si>
  <si>
    <t>3876 3030</t>
  </si>
  <si>
    <t>3876 303313</t>
  </si>
  <si>
    <t>info@krankenhaus-prignitz.de</t>
  </si>
  <si>
    <t>www.krankenhaus-prignitz.de</t>
  </si>
  <si>
    <t>AMEOS Klinikum Schönebeck GmbH</t>
  </si>
  <si>
    <t>Köthener Straße 13</t>
  </si>
  <si>
    <t>Schönebeck (Elbe)</t>
  </si>
  <si>
    <t>Salzlandkreis</t>
  </si>
  <si>
    <t>3928 640</t>
  </si>
  <si>
    <t>3928 641609</t>
  </si>
  <si>
    <t>info@schoenebeck.ameos.de</t>
  </si>
  <si>
    <t>https://www.ameos.de/klinikum-schoenebeck</t>
  </si>
  <si>
    <t>Heilig-Geist-Hospital GmbH &amp; Co. KG</t>
  </si>
  <si>
    <t>Rodensteinstraße 94</t>
  </si>
  <si>
    <t>Bensheim</t>
  </si>
  <si>
    <t>6251 1320</t>
  </si>
  <si>
    <t>6251 132269</t>
  </si>
  <si>
    <t>info@hgh-mail.de</t>
  </si>
  <si>
    <t>www.hgh-bensheim.de</t>
  </si>
  <si>
    <t>Klinikum Werra-Meißner GmbH - Standort Eschwege</t>
  </si>
  <si>
    <t>Eschwege</t>
  </si>
  <si>
    <t>Werra-Meißner-Kreis</t>
  </si>
  <si>
    <t>5651 820</t>
  </si>
  <si>
    <t>5651 821116</t>
  </si>
  <si>
    <t>mail@klinikum-wm.de</t>
  </si>
  <si>
    <t>www.klinikum-werra-meissner.de/klinikum</t>
  </si>
  <si>
    <t>Rems-Murr-Kliniken gGmbH - Rems-Murr-Klinik Schorndorf</t>
  </si>
  <si>
    <t>Schlichtener Straße 105</t>
  </si>
  <si>
    <t>Schorndorf</t>
  </si>
  <si>
    <t>7181 670</t>
  </si>
  <si>
    <t>7181 671699</t>
  </si>
  <si>
    <t>https://www.rems-murr-kliniken.de/unternehmen/info/rems-murr-klinik-schorndorf.html</t>
  </si>
  <si>
    <t>Ilm-Kreis-Kliniken Arnstadt-Ilmenau gGmbH - Standort IImenau</t>
  </si>
  <si>
    <t>Oehrenstöcker Straße 32</t>
  </si>
  <si>
    <t>Ilmenau</t>
  </si>
  <si>
    <t>3677 6060</t>
  </si>
  <si>
    <t>3677 882035</t>
  </si>
  <si>
    <t>Sana Kliniken des Landkreises Cham GmbH - Krankenhaus Cham</t>
  </si>
  <si>
    <t>Tiergartenstraße 4</t>
  </si>
  <si>
    <t>Cham</t>
  </si>
  <si>
    <t>9971 4090</t>
  </si>
  <si>
    <t>9971 409596</t>
  </si>
  <si>
    <t>info.cham@sana.de</t>
  </si>
  <si>
    <t>https://www.sana.de/cham/medizin-pflege/</t>
  </si>
  <si>
    <t>Katharina Kasper ViaSalus GmbH - Klinikum Mittelmosel</t>
  </si>
  <si>
    <t>Barlstraße 7</t>
  </si>
  <si>
    <t>Zell</t>
  </si>
  <si>
    <t>Cochem-Zell</t>
  </si>
  <si>
    <t>6542 970</t>
  </si>
  <si>
    <t>6542 971723</t>
  </si>
  <si>
    <t>info@klinikum-mittelmosel.de</t>
  </si>
  <si>
    <t>www.klinikum-mittelmosel.de</t>
  </si>
  <si>
    <t>GRN Gesundheitszentren Rhein-Neckar gGmbH - Klinik Sinsheim</t>
  </si>
  <si>
    <t>Alte Waibstadter Straße 2</t>
  </si>
  <si>
    <t>Sinsheim</t>
  </si>
  <si>
    <t>7261 660</t>
  </si>
  <si>
    <t>7261 662917</t>
  </si>
  <si>
    <t>klinik-sinsheim@grn.de</t>
  </si>
  <si>
    <t>https://www.grn.de/sinsheim/klinik/startseite</t>
  </si>
  <si>
    <t>Regio Kliniken GmbH - Regio Klinikum Elmshorn</t>
  </si>
  <si>
    <t>Agnes-Karll-Allee 17</t>
  </si>
  <si>
    <t>Elmshorn</t>
  </si>
  <si>
    <t>4121 7980</t>
  </si>
  <si>
    <t>https://www.sana.de/regiokliniken</t>
  </si>
  <si>
    <t>DRK gemeinnützige Krankenhausgesellschaft mbH Rheinland-Pfalz - DRK Krankenhaus Neuwied</t>
  </si>
  <si>
    <t>Marktstraße 104</t>
  </si>
  <si>
    <t>2631 980</t>
  </si>
  <si>
    <t>2631 981002</t>
  </si>
  <si>
    <t>verwaltung@drk-kh-neuwied.de</t>
  </si>
  <si>
    <t>www.drk-kh-neuwied.de</t>
  </si>
  <si>
    <t>Helios Klinikum Uelzen GmbH</t>
  </si>
  <si>
    <t>Hagenskamp 34</t>
  </si>
  <si>
    <t>Uelzen</t>
  </si>
  <si>
    <t>581 830</t>
  </si>
  <si>
    <t>581 831004</t>
  </si>
  <si>
    <t>info.uelzen@helios-gesundheit.de</t>
  </si>
  <si>
    <t>www.helios-gesundheit.de/kliniken/uelzen/</t>
  </si>
  <si>
    <t>Katholische Nord-Kreis Kliniken Linnich und Jülich GmbH - St. Elisabeth-Krankenhaus Jülich</t>
  </si>
  <si>
    <t>Kurfürstenstraße 22</t>
  </si>
  <si>
    <t>Jülich</t>
  </si>
  <si>
    <t>2461 6200</t>
  </si>
  <si>
    <t>2461 6202009</t>
  </si>
  <si>
    <t>info.juelich@ct-west.de</t>
  </si>
  <si>
    <t>www.krankenhaus-juelich.de</t>
  </si>
  <si>
    <t>Hospital zum Heiligen Geist GmbH</t>
  </si>
  <si>
    <t>Lange Straße 4-6</t>
  </si>
  <si>
    <t>69 21960</t>
  </si>
  <si>
    <t>69 21962261</t>
  </si>
  <si>
    <t>info@hohg.de</t>
  </si>
  <si>
    <t>www.hospital-zum-heiligen-geist.de</t>
  </si>
  <si>
    <t>Kreiskrankenhaus Mechernich GmbH - Krankenhaus Mechernich GmbH</t>
  </si>
  <si>
    <t>Sankt-Elisabeth Straße 2-6</t>
  </si>
  <si>
    <t>Mechernich</t>
  </si>
  <si>
    <t>Euskirchen</t>
  </si>
  <si>
    <t>2443 170</t>
  </si>
  <si>
    <t>2443 171005</t>
  </si>
  <si>
    <t>geschaeftsfuehrung@kkhm.de</t>
  </si>
  <si>
    <t>https://www.kkhm.de/einrichtungen-standorte/krankenhaeuser/krankenhaus-mechernich/</t>
  </si>
  <si>
    <t>Niels-Stensen-Kliniken GmbH - Christliches Klinikum Melle  GmbH</t>
  </si>
  <si>
    <t>Engelgarten 3</t>
  </si>
  <si>
    <t>Melle</t>
  </si>
  <si>
    <t>5422 1040</t>
  </si>
  <si>
    <t>5422 1045599</t>
  </si>
  <si>
    <t>info-ckm@niels-stensen-kliniken.de</t>
  </si>
  <si>
    <t>www.niels-stensen-kliniken.de/christliches-klinikum-melle.html</t>
  </si>
  <si>
    <t>Helios Park-Klinikum Leipzig GmbH</t>
  </si>
  <si>
    <t>Strümpellstraße 41</t>
  </si>
  <si>
    <t>04289</t>
  </si>
  <si>
    <t>341 8640</t>
  </si>
  <si>
    <t>341 8642108</t>
  </si>
  <si>
    <t>info.parkklinikum@helios-gesundheit.de</t>
  </si>
  <si>
    <t>www.helios-gesundheit.de/kliniken/leipzig-park-klinikum/</t>
  </si>
  <si>
    <t>Johanniter Krankenhaus Rheinhausen GmbH</t>
  </si>
  <si>
    <t>Kreuzacker 1-7</t>
  </si>
  <si>
    <t>2065 970</t>
  </si>
  <si>
    <t>2065 65971</t>
  </si>
  <si>
    <t>info@johanniter-rheinhausen.de</t>
  </si>
  <si>
    <t>https://www.johanniter.de/johanniter-kliniken/johanniter-krankenhaus-duisburg-rheinhausen/</t>
  </si>
  <si>
    <t>GFO Klinik Brühl</t>
  </si>
  <si>
    <t>Mühlenstraße 21-25</t>
  </si>
  <si>
    <t>Brühl</t>
  </si>
  <si>
    <t>2232 740</t>
  </si>
  <si>
    <t>2232 74392</t>
  </si>
  <si>
    <t>marienhospital@marienhospital-bruehl.de</t>
  </si>
  <si>
    <t>https://www.marienhospital-bruehl.info/startseite.html</t>
  </si>
  <si>
    <t>Kliniken im Naturpark Altmühltal GmbH - Klinik Kösching</t>
  </si>
  <si>
    <t>Krankenhausstraße 19</t>
  </si>
  <si>
    <t>Kösching</t>
  </si>
  <si>
    <t>8456 710</t>
  </si>
  <si>
    <t>8456 71211</t>
  </si>
  <si>
    <t>GFO Klinik Langenfeld - St. Martinus Krankenhaus</t>
  </si>
  <si>
    <t>Klosterstraße 32</t>
  </si>
  <si>
    <t>Langenfeld</t>
  </si>
  <si>
    <t>2173 7960</t>
  </si>
  <si>
    <t>2173 77482</t>
  </si>
  <si>
    <t>krankenhaus@stmartinus-langenfeld.de</t>
  </si>
  <si>
    <t>https://www.stmartinus-langenfeld.de/startseite.html</t>
  </si>
  <si>
    <t>Verbundkrankenhaus Bernkastel/Wittlich - St. Elisabeth Krankenhaus Wittlich</t>
  </si>
  <si>
    <t>Koblenzerstraße 91</t>
  </si>
  <si>
    <t>Wittlich</t>
  </si>
  <si>
    <t>Bernkastel-Wittlich</t>
  </si>
  <si>
    <t>6571 150</t>
  </si>
  <si>
    <t>6571 1539990</t>
  </si>
  <si>
    <t>info@verbund-krankenhaus.de</t>
  </si>
  <si>
    <t>https://www.verbund-krankenhaus.de/medizin-pflege/leistungsuebersicht-st-elisabeth-krankenhaus-wittlich</t>
  </si>
  <si>
    <t>Hospital zum Heiligen Geist Fritzlar gGmbH</t>
  </si>
  <si>
    <t>Am Hospital 6</t>
  </si>
  <si>
    <t>Fritzlar</t>
  </si>
  <si>
    <t>Schwalm-Eder-Kreis</t>
  </si>
  <si>
    <t>5622 9970</t>
  </si>
  <si>
    <t>5622 997401</t>
  </si>
  <si>
    <t>info@hospital-fritzlar.de</t>
  </si>
  <si>
    <t>www.hospital-fritzlar.de</t>
  </si>
  <si>
    <t>Regiomed-Kliniken GmbH - Helmut-G.-Walther-Klinikum Lichtenfels GmbH</t>
  </si>
  <si>
    <t>Professor-Arneth-Straße 2b</t>
  </si>
  <si>
    <t>Lichtenfels</t>
  </si>
  <si>
    <t>9571 120</t>
  </si>
  <si>
    <t>9571 122901</t>
  </si>
  <si>
    <t>verwaltung.lif@regiomed-kliniken.de</t>
  </si>
  <si>
    <t>www.regiomed-kliniken.de/startseite-klinikum-lichtenfels.aspx</t>
  </si>
  <si>
    <t>Sana Kliniken Düsseldorf GmbH - Krankenhaus Benrath</t>
  </si>
  <si>
    <t>Urdenbacher Allee 83</t>
  </si>
  <si>
    <t>211 280002</t>
  </si>
  <si>
    <t>info@sana-duesseldorf.de</t>
  </si>
  <si>
    <t>www.sana-benrath.de</t>
  </si>
  <si>
    <t>AMEOS Klinik für Geriatrie Ratzeburg GmbH</t>
  </si>
  <si>
    <t>Röpersberg 47</t>
  </si>
  <si>
    <t>Ratzeburg</t>
  </si>
  <si>
    <t>4541 133700</t>
  </si>
  <si>
    <t>4541 133799</t>
  </si>
  <si>
    <t>info@geriatrie-ratzeburg.de</t>
  </si>
  <si>
    <t>https://www.ameos.de/klinik-fuer-geriatrie-ratzeburg</t>
  </si>
  <si>
    <t>Diakonie Klinikum Dietrich Bonhoeffer GmbH - Standort Malchin</t>
  </si>
  <si>
    <t>Basedower Straße 33</t>
  </si>
  <si>
    <t>Malchin</t>
  </si>
  <si>
    <t>Demmin</t>
  </si>
  <si>
    <t>https://dbknb.de/malchin</t>
  </si>
  <si>
    <t>St. Josef Krankenhaus Essen-Werden GmbH</t>
  </si>
  <si>
    <t>Propsteistraße 2</t>
  </si>
  <si>
    <t>Essen-Werden</t>
  </si>
  <si>
    <t>201 84080</t>
  </si>
  <si>
    <t>201 84081346</t>
  </si>
  <si>
    <t>kontakt@sjk.uk-essen.de</t>
  </si>
  <si>
    <t>www.sankt-josef-werden.de</t>
  </si>
  <si>
    <t>Sana-Klinikum Remscheid GmbH</t>
  </si>
  <si>
    <t>Burger Straße 211</t>
  </si>
  <si>
    <t>Remscheid</t>
  </si>
  <si>
    <t>Remscheid, Stadt</t>
  </si>
  <si>
    <t>2191 130</t>
  </si>
  <si>
    <t>2191 133116</t>
  </si>
  <si>
    <t>skr-info@sana.de</t>
  </si>
  <si>
    <t>https://www.sana.de/remscheid/</t>
  </si>
  <si>
    <t>Vinzenzkrankenhaus Hannover GmbH</t>
  </si>
  <si>
    <t>Lange-Feld-Straße 31</t>
  </si>
  <si>
    <t>511 9500</t>
  </si>
  <si>
    <t>511 9502950</t>
  </si>
  <si>
    <t>geschaeftsfuehrung@vinzenzkrankenhaus.de</t>
  </si>
  <si>
    <t>www.vinzenzkrankenhaus.de</t>
  </si>
  <si>
    <t>Klinikum Main-Spessart Lohr</t>
  </si>
  <si>
    <t>Grafen-von-Rieneck-Straße 5</t>
  </si>
  <si>
    <t>Lohr am Main</t>
  </si>
  <si>
    <t>Main-Spessart</t>
  </si>
  <si>
    <t>9352 5050</t>
  </si>
  <si>
    <t>9352 5051797</t>
  </si>
  <si>
    <t>lohr@klinikum-msp.de</t>
  </si>
  <si>
    <t>www.klinikum-msp.de/kliniken/lohr/ueber-uns.html</t>
  </si>
  <si>
    <t>Kreisspitalstiftung Weißenhorn - Donauklinik Neu-Ulm</t>
  </si>
  <si>
    <t>Neu-Ulm</t>
  </si>
  <si>
    <t>731 8040</t>
  </si>
  <si>
    <t>731 8042109</t>
  </si>
  <si>
    <t>donauklinik@kreisspitalstiftung.de</t>
  </si>
  <si>
    <t>www.donauklinik-neu-ulm.de</t>
  </si>
  <si>
    <t>Alexianer Krefeld GmbH - Krankenhaus Maria-Hilf</t>
  </si>
  <si>
    <t>Dießemer Bruch 81</t>
  </si>
  <si>
    <t>2151 3340</t>
  </si>
  <si>
    <t>2151 3343680</t>
  </si>
  <si>
    <t>info@alexianer-krefeld.de</t>
  </si>
  <si>
    <t>www.alexianer-krefeld.de/einrichtungen/krankenhaus-maria-hilf-krefeld/</t>
  </si>
  <si>
    <t>Bethanien Krankenhaus Chemnitz gGmbH - Zeisigwaldkliniken Bethanien Chemnitz</t>
  </si>
  <si>
    <t>Zeisigwaldstraße 101</t>
  </si>
  <si>
    <t>09130</t>
  </si>
  <si>
    <t>371 4300</t>
  </si>
  <si>
    <t>371 4301034</t>
  </si>
  <si>
    <t>info@bethanien-sachsen.de</t>
  </si>
  <si>
    <t>www.bethanien-chemnitz.de</t>
  </si>
  <si>
    <t>Kreisklinik Groß-Gerau GmbH</t>
  </si>
  <si>
    <t>Wilhelm-Seipp-Straße 3</t>
  </si>
  <si>
    <t>6152 9860</t>
  </si>
  <si>
    <t>6152 9862090</t>
  </si>
  <si>
    <t>info@kreisklinik-gg.de</t>
  </si>
  <si>
    <t>https://www.kreisklinik-gg.de/</t>
  </si>
  <si>
    <t>Malteser Sachsen-Brandenburg gGmbH - Malteser Krankenhaus St. Carolus</t>
  </si>
  <si>
    <t>Carolusstraße 212</t>
  </si>
  <si>
    <t>02827</t>
  </si>
  <si>
    <t>3581 720</t>
  </si>
  <si>
    <t>krankenhaus.goerlitz@malteser.de</t>
  </si>
  <si>
    <t>www.malteser-krankenhaus-stcarolus.de</t>
  </si>
  <si>
    <t>Klinikum Oberberg GmbH - Kreiskrankenhaus Gummersbach</t>
  </si>
  <si>
    <t>Wilhelm-Breckow-Allee 20</t>
  </si>
  <si>
    <t>Gummersbach</t>
  </si>
  <si>
    <t>2261 170</t>
  </si>
  <si>
    <t>2261 172002</t>
  </si>
  <si>
    <t>info@kkh-gummersbach.de</t>
  </si>
  <si>
    <t>www.klinikum-oberberg.de/standorte/kkh-gummersbach/</t>
  </si>
  <si>
    <t>Helios St. Elisabeth Klinik Hünfeld GmbH</t>
  </si>
  <si>
    <t>Schillerstraße 22</t>
  </si>
  <si>
    <t>Hünfeld</t>
  </si>
  <si>
    <t>6652 9870</t>
  </si>
  <si>
    <t>6652 987699</t>
  </si>
  <si>
    <t>info.huenfeld@helios-gesundheit.de</t>
  </si>
  <si>
    <t>www.helios-gesundheit.de/kliniken/huenfeld/</t>
  </si>
  <si>
    <t>Schön Klinik Neustadt SE &amp; Co. KG</t>
  </si>
  <si>
    <t>Am Kiebitzberg 10</t>
  </si>
  <si>
    <t>Neustadt in Holstein</t>
  </si>
  <si>
    <t>4561 540</t>
  </si>
  <si>
    <t>4561 54338001</t>
  </si>
  <si>
    <t>klinikneustadt@schoen-klinik.de</t>
  </si>
  <si>
    <t>www.schoen-klinik.de/neustadt</t>
  </si>
  <si>
    <t>DRK Krankenhaus Biedenkopf</t>
  </si>
  <si>
    <t>Hainstraße 77</t>
  </si>
  <si>
    <t>Biedenkopf</t>
  </si>
  <si>
    <t>6461 770</t>
  </si>
  <si>
    <t>6461 77377</t>
  </si>
  <si>
    <t>sekretariat@drk-biedenkopf.de</t>
  </si>
  <si>
    <t>www.drk-biedenkopf.de/nc/angebote/drk-krankenhaus-biedenkopf/willkommen-im-drk-krankenhaus-biedenkopf.html</t>
  </si>
  <si>
    <t>Ludgerus-Kliniken Münster GmbH - Raphaelsklinik</t>
  </si>
  <si>
    <t>Loerstraße 23</t>
  </si>
  <si>
    <t>251 50070</t>
  </si>
  <si>
    <t>251 50072264</t>
  </si>
  <si>
    <t>info.raphaelsklinik@alexianer.de</t>
  </si>
  <si>
    <t>www.raphaelsklinik.de</t>
  </si>
  <si>
    <t>Klinikum Oberberg GmbH - Kreiskrankenhaus Waldbröl</t>
  </si>
  <si>
    <t>Dr-Goldenbogen-Straße 10</t>
  </si>
  <si>
    <t>Waldbröl</t>
  </si>
  <si>
    <t>2291 820</t>
  </si>
  <si>
    <t>2291 821600</t>
  </si>
  <si>
    <t>info@kkh-waldbroel.de</t>
  </si>
  <si>
    <t>https://www.klinikum-oberberg.de/standorte/kreiskrankenhaus-waldbroel</t>
  </si>
  <si>
    <t>SLK-Kliniken Heilbronn GmbH - Klinikum am Plattenwald</t>
  </si>
  <si>
    <t>Am Plattenwald 1</t>
  </si>
  <si>
    <t>Bad Friedrichshall</t>
  </si>
  <si>
    <t>7136 280</t>
  </si>
  <si>
    <t>7136 284750001</t>
  </si>
  <si>
    <t>https://www.slk-kliniken.de/ueber-uns/standorte/klinikum-am-plattenwald</t>
  </si>
  <si>
    <t>GFO Kliniken Rhein-Berg - Vinzenz Pallotti Hospital</t>
  </si>
  <si>
    <t>Vinzenz-Pallotti-Straße 20</t>
  </si>
  <si>
    <t>2204 410</t>
  </si>
  <si>
    <t>2204 412015</t>
  </si>
  <si>
    <t>info@vph-bensberg.de</t>
  </si>
  <si>
    <t>www.gfo-kliniken-rhein-berg.de</t>
  </si>
  <si>
    <t>Klinikum Altmühlfranken Weißenburg</t>
  </si>
  <si>
    <t>Weißenburg in Bayern</t>
  </si>
  <si>
    <t>Weißenburg-Gunzenhausen</t>
  </si>
  <si>
    <t>9141 9030</t>
  </si>
  <si>
    <t>9141 9033003</t>
  </si>
  <si>
    <t>info@klinikum-altmuehlfranken.de</t>
  </si>
  <si>
    <t>www.klinikum-altmuehlfranken.de</t>
  </si>
  <si>
    <t>Borromäus Hospital Leer gGmbH</t>
  </si>
  <si>
    <t>Kirchstraße 61-67</t>
  </si>
  <si>
    <t>491 850</t>
  </si>
  <si>
    <t>491 8580009</t>
  </si>
  <si>
    <t>info@hospital-leer.de</t>
  </si>
  <si>
    <t>www.borromäus-hospital-leer.de</t>
  </si>
  <si>
    <t>Asklepios Klinik Parchim</t>
  </si>
  <si>
    <t>John-Brinckman-Straße 8-10</t>
  </si>
  <si>
    <t>Parchim</t>
  </si>
  <si>
    <t>3871 370</t>
  </si>
  <si>
    <t>3871 372471</t>
  </si>
  <si>
    <t>info.parchim@asklepios.com</t>
  </si>
  <si>
    <t>www.asklepios.com/parchim/</t>
  </si>
  <si>
    <t>AGAPLESION Evangelisches Bathildiskrankenhaus Bad Pyrmont gGmbH</t>
  </si>
  <si>
    <t>Maulbeerallee 4</t>
  </si>
  <si>
    <t>Bad Pyrmont</t>
  </si>
  <si>
    <t>5281 990</t>
  </si>
  <si>
    <t>5281 991148</t>
  </si>
  <si>
    <t>info.bkp@agaplesion.de</t>
  </si>
  <si>
    <t>https://www.bathildis.de/start</t>
  </si>
  <si>
    <t>Katholisches Krankenhaus Hagen gGmbH - St.-Josefs-Hospital</t>
  </si>
  <si>
    <t>Dreieckstraße 17</t>
  </si>
  <si>
    <t>2331 8051</t>
  </si>
  <si>
    <t>2331 805283</t>
  </si>
  <si>
    <t>info@kkh-hagen.de</t>
  </si>
  <si>
    <t>kkh-hagen.de/unser-krankenhaus/betriebsstaetten/st-josefs-hospital/</t>
  </si>
  <si>
    <t>Frankfurter Rotkreuz-Kliniken e.V. - Klinik Rotes Kreuz</t>
  </si>
  <si>
    <t>Königswarterstraße 8-16</t>
  </si>
  <si>
    <t>69 40710</t>
  </si>
  <si>
    <t>69 4071481</t>
  </si>
  <si>
    <t>info@rotkreuzkliniken.de</t>
  </si>
  <si>
    <t>https://www.rotkreuzkliniken.de/patienten-besucher/stationaerer-aufenthalt/klinikstandorte-anfahrt</t>
  </si>
  <si>
    <t>Städtisches Krankenhaus Eisenhüttenstadt GmbH</t>
  </si>
  <si>
    <t>Friedrich-Engels-Straße 39</t>
  </si>
  <si>
    <t>Eisenhüttenstadt</t>
  </si>
  <si>
    <t>3364 5450</t>
  </si>
  <si>
    <t>3364 543705</t>
  </si>
  <si>
    <t>krankenhaus-eisenhuettenstadt@khehst.de</t>
  </si>
  <si>
    <t>www.khehst.de</t>
  </si>
  <si>
    <t>Bundeswehrzentralkrankenhaus Koblenz</t>
  </si>
  <si>
    <t>Rübenacher Straße 170</t>
  </si>
  <si>
    <t>261 28189</t>
  </si>
  <si>
    <t>261 2812669</t>
  </si>
  <si>
    <t>bwzkrhskob@bundeswehr.org</t>
  </si>
  <si>
    <t>koblenz.bwkrankenhaus.de/startseite/</t>
  </si>
  <si>
    <t>Helios Klinikum Duisburg GmbH - Helios Marien Klinik</t>
  </si>
  <si>
    <t>Grunewaldstraße 96</t>
  </si>
  <si>
    <t>www.helios-gesundheit.de/kliniken/duisburg/unsere-standorte/helios-marien-klinik/</t>
  </si>
  <si>
    <t>Klinik Vincentinum GmbH &amp; Co. KG</t>
  </si>
  <si>
    <t>Franziskanergasse 12</t>
  </si>
  <si>
    <t>821 31670</t>
  </si>
  <si>
    <t>821 3167229</t>
  </si>
  <si>
    <t>info@klinik-vincentinum.de</t>
  </si>
  <si>
    <t>www.klinik-vincentinum.de</t>
  </si>
  <si>
    <t>Fachkrankenhaus Coswig GmbH</t>
  </si>
  <si>
    <t>Neucoswiger Straße 21</t>
  </si>
  <si>
    <t>Coswig</t>
  </si>
  <si>
    <t>01640</t>
  </si>
  <si>
    <t>3523 650</t>
  </si>
  <si>
    <t>3523 65424</t>
  </si>
  <si>
    <t>rezeption@fachkrankenhaus-coswig.de</t>
  </si>
  <si>
    <t>www.fachkrankenhaus-coswig.de</t>
  </si>
  <si>
    <t>Landkreis Schwäbisch Hall Klinikum gGmbH - Klinikum Crailsheim</t>
  </si>
  <si>
    <t>Gartenstraße 21</t>
  </si>
  <si>
    <t>Crailsheim</t>
  </si>
  <si>
    <t>7951 4900</t>
  </si>
  <si>
    <t>7951 490155</t>
  </si>
  <si>
    <t>info@klinikum-crailsheim.de</t>
  </si>
  <si>
    <t>www.klinikum-crailsheim.de</t>
  </si>
  <si>
    <t>St. Josefs Krankenhaus Balserische Stiftung gGmbH - Haus 2</t>
  </si>
  <si>
    <t>Wilhelmsraße 14</t>
  </si>
  <si>
    <t>641 70020</t>
  </si>
  <si>
    <t>641 7002199</t>
  </si>
  <si>
    <t>info@jokba.de</t>
  </si>
  <si>
    <t>www.jokba.de</t>
  </si>
  <si>
    <t>Kplus Gruppe - St. Josef Krankenhaus Haan GmbH</t>
  </si>
  <si>
    <t>Robert-Koch-Straße 16</t>
  </si>
  <si>
    <t>Haan</t>
  </si>
  <si>
    <t>2129 9290</t>
  </si>
  <si>
    <t>2129 929 2170</t>
  </si>
  <si>
    <t>krankenhaus-haan@kplusgruppe.de</t>
  </si>
  <si>
    <t>https://www.st-josef-haan.de/</t>
  </si>
  <si>
    <t>Krankenhaus Hardheim</t>
  </si>
  <si>
    <t>Wertheimer Straße 95</t>
  </si>
  <si>
    <t>Hardheim</t>
  </si>
  <si>
    <t>6283 560</t>
  </si>
  <si>
    <t>6283 56119</t>
  </si>
  <si>
    <t>info@khv-ha-wa.de</t>
  </si>
  <si>
    <t>www.khv-ha-wa.de</t>
  </si>
  <si>
    <t>Kreiskrankenhaus St. Anna Höchstadt an der Aisch</t>
  </si>
  <si>
    <t>Spitalstraße 5</t>
  </si>
  <si>
    <t>Höchstadt an der Aisch</t>
  </si>
  <si>
    <t>9193 6200</t>
  </si>
  <si>
    <t>9193 620604</t>
  </si>
  <si>
    <t>info@kreiskrankenhaus-hoechstadt.de</t>
  </si>
  <si>
    <t>www.kreiskrankenhaus-hoechstadt.de</t>
  </si>
  <si>
    <t>Evangelisches Diakonissenhaus Berlin Teltow Lehnin - Evangelisches Krankenhaus Luckau gGmbH</t>
  </si>
  <si>
    <t>Berliner Straße 24</t>
  </si>
  <si>
    <t>Luckau</t>
  </si>
  <si>
    <t>3544 580</t>
  </si>
  <si>
    <t>3544 58132134</t>
  </si>
  <si>
    <t>info.luc@diakonissenhaus.de</t>
  </si>
  <si>
    <t>https://www.diakonissenhaus.de/krankenhaeuser/evangelisches-krankenhaus-luckau</t>
  </si>
  <si>
    <t>Berglandklinik Lüdenscheid GmbH &amp; Co. KG</t>
  </si>
  <si>
    <t>Am Hundebrink 6</t>
  </si>
  <si>
    <t>2351 4380</t>
  </si>
  <si>
    <t>2351 43838</t>
  </si>
  <si>
    <t>info@meine-berglandklinik-luedenscheid.de</t>
  </si>
  <si>
    <t>https://www.meine-berglandklinik-luedenscheid.de/</t>
  </si>
  <si>
    <t>Tropenklinik Paul-Lechler-Krankenhaus gGmbH</t>
  </si>
  <si>
    <t>Paul-Lechler-Straße 26</t>
  </si>
  <si>
    <t>7071 2060</t>
  </si>
  <si>
    <t>7071 206607</t>
  </si>
  <si>
    <t>info@tropenklinik.de</t>
  </si>
  <si>
    <t>www.tropenklinik.de</t>
  </si>
  <si>
    <t>Landkreis Passau Krankenhaus gGmbH - Krankenhaus Wegscheid</t>
  </si>
  <si>
    <t>Markstraße 50</t>
  </si>
  <si>
    <t>Wegscheid</t>
  </si>
  <si>
    <t>8592 8800</t>
  </si>
  <si>
    <t>8592 880497</t>
  </si>
  <si>
    <t>info@ge-passau.de</t>
  </si>
  <si>
    <t>ge-passau.de/klinik-krankenhaus/krankenhaus-wegscheid-mit-mvz/</t>
  </si>
  <si>
    <t>InnKlinikum gKU Altötting und Mühldorf - InnKlinikum Mühldorf</t>
  </si>
  <si>
    <t>Mühldorf am Inn</t>
  </si>
  <si>
    <t>Mühldorf a.Inn</t>
  </si>
  <si>
    <t>8631 6130</t>
  </si>
  <si>
    <t>8631 6134609</t>
  </si>
  <si>
    <t>Sana Kliniken Niederlausitz gGmbH - Klinikbereich Senftenberg</t>
  </si>
  <si>
    <t>Senftenberg</t>
  </si>
  <si>
    <t>01968</t>
  </si>
  <si>
    <t>Oberspreewald-Lausitz</t>
  </si>
  <si>
    <t>3573 750</t>
  </si>
  <si>
    <t>3573 751448</t>
  </si>
  <si>
    <t>info@klinikum-niederlausitz.de</t>
  </si>
  <si>
    <t>https://www.sana.de/niederlausitz/senftenberg</t>
  </si>
  <si>
    <t>Friesland-Kliniken gGmbH - Nordwest-Krankenhaus Sanderbusch</t>
  </si>
  <si>
    <t>Am Gut Sanderbusch 1</t>
  </si>
  <si>
    <t>Sande</t>
  </si>
  <si>
    <t>4422 800</t>
  </si>
  <si>
    <t>4422 801017</t>
  </si>
  <si>
    <t>www.sanderbusch.de</t>
  </si>
  <si>
    <t>Klinik Dr. Hartog</t>
  </si>
  <si>
    <t>Kiskerstraße 15</t>
  </si>
  <si>
    <t>521 124077</t>
  </si>
  <si>
    <t>praxis@klinikdrhartog.de</t>
  </si>
  <si>
    <t>www.klinikdrhartog.de</t>
  </si>
  <si>
    <t>AMEOS Krankenhausgesellschaft Ostholstein mbH - AMEOS Klinikum Middelburg</t>
  </si>
  <si>
    <t>Middelburger Straße 1</t>
  </si>
  <si>
    <t>Middelburg</t>
  </si>
  <si>
    <t>4524 9090</t>
  </si>
  <si>
    <t>4524 909197</t>
  </si>
  <si>
    <t>https://www.ameos.de/klinikum-middelburg</t>
  </si>
  <si>
    <t>Katharinen Hospiz am Park gGmbH</t>
  </si>
  <si>
    <t>Mühlenstraße 1</t>
  </si>
  <si>
    <t>461 503230</t>
  </si>
  <si>
    <t>461 5032323</t>
  </si>
  <si>
    <t>info@katharinen-hospiz.de</t>
  </si>
  <si>
    <t>https://www.katharinen-hospiz.de</t>
  </si>
  <si>
    <t>GRN Gesundheitszentren Rhein-Neckar gGmbH - Klinik Schwetzingen</t>
  </si>
  <si>
    <t>Bodelschwinghstraße 10</t>
  </si>
  <si>
    <t>Schwetzingen</t>
  </si>
  <si>
    <t>6202 8430</t>
  </si>
  <si>
    <t>6202 843882</t>
  </si>
  <si>
    <t>klinik-schwetzingen@grn.de</t>
  </si>
  <si>
    <t>www.grn.de/klinik-schwetzingen/</t>
  </si>
  <si>
    <t>Krankenhaus GmbH Landkreis Weilheim-Schongau - Klinik Weilheim</t>
  </si>
  <si>
    <t>Johann-Baur-Straße 4</t>
  </si>
  <si>
    <t>Weilheim</t>
  </si>
  <si>
    <t>Weilheim-Schongau</t>
  </si>
  <si>
    <t>881 1880</t>
  </si>
  <si>
    <t>881 188699</t>
  </si>
  <si>
    <t>info@kh-gmbh-ws.de</t>
  </si>
  <si>
    <t>https://www.meinkrankenhaus2030.de/</t>
  </si>
  <si>
    <t>Landkreis Passau Krankenhaus gGmbH - Krankenhaus Rotthalmünster</t>
  </si>
  <si>
    <t>Simbacher Straße 35</t>
  </si>
  <si>
    <t>Rotthalmünster</t>
  </si>
  <si>
    <t>8533 990</t>
  </si>
  <si>
    <t>8533 992105</t>
  </si>
  <si>
    <t>ge-passau.de/klinik-krankenhaus/krankenhaus-rotthalmuenster/</t>
  </si>
  <si>
    <t>Krankenhaus Wermelskirchen GmbH</t>
  </si>
  <si>
    <t>Königstraße 100</t>
  </si>
  <si>
    <t>Wermelskirchen</t>
  </si>
  <si>
    <t>2196 980</t>
  </si>
  <si>
    <t>2196 98359</t>
  </si>
  <si>
    <t>info@krankenhaus-wermelskirchen.de</t>
  </si>
  <si>
    <t>www.krankenhaus-wermelskirchen.de</t>
  </si>
  <si>
    <t>Kliniken Nordoberpfalz AG - Krankenhaus Tirschenreuth</t>
  </si>
  <si>
    <t>St.-Peter-Straße 31</t>
  </si>
  <si>
    <t>Tirschenreuth</t>
  </si>
  <si>
    <t>9631 870</t>
  </si>
  <si>
    <t>9631 8730109</t>
  </si>
  <si>
    <t>tirinfo@kliniken-nordoberpfalz.ag</t>
  </si>
  <si>
    <t>https://www.kliniken-nordoberpfalz.ag/ueber-uns/unsere-standorte/krankenhaus-tirschenreuth</t>
  </si>
  <si>
    <t>Klinikum Fichtelgebirge gGmbH - Haus Marktredwitz</t>
  </si>
  <si>
    <t>Schillerhain 1-8</t>
  </si>
  <si>
    <t>Marktredwitz</t>
  </si>
  <si>
    <t>Wunsiedel i.Fichtelgebirge</t>
  </si>
  <si>
    <t>9231 8090</t>
  </si>
  <si>
    <t>9231 8091409</t>
  </si>
  <si>
    <t>info@klinikum-fichtelgebirge.de</t>
  </si>
  <si>
    <t>www.klinikum-fichtelgebirge.de</t>
  </si>
  <si>
    <t>Asklepios Nordseeklinik Westerland GmbH</t>
  </si>
  <si>
    <t>Norderstraße 81</t>
  </si>
  <si>
    <t>Westerland</t>
  </si>
  <si>
    <t>4651 844420</t>
  </si>
  <si>
    <t>4651 84464420</t>
  </si>
  <si>
    <t>geschaeftsfuehrung.sylt@asklepios.com</t>
  </si>
  <si>
    <t>www.asklepios.com/sylt</t>
  </si>
  <si>
    <t>Kreiskliniken Reutlingen GmbH - Albklinik Münsingen</t>
  </si>
  <si>
    <t>Lautertalstraße 47</t>
  </si>
  <si>
    <t>Münsingen</t>
  </si>
  <si>
    <t>7381 1810</t>
  </si>
  <si>
    <t>7381 1817119</t>
  </si>
  <si>
    <t>www.kreiskliniken-reutlingen.de/albklinik-muensingen.html</t>
  </si>
  <si>
    <t>Rotkreuzklinik Lindenberg gGmbH</t>
  </si>
  <si>
    <t>Dr.-Otto-Geßler-Platz 1</t>
  </si>
  <si>
    <t>Lindenberg im Allgäu</t>
  </si>
  <si>
    <t>8381 8090</t>
  </si>
  <si>
    <t>8381 81164</t>
  </si>
  <si>
    <t>rk-lindenberg@swmbrk.de</t>
  </si>
  <si>
    <t>www.rotkreuzklinik-lindenberg.de</t>
  </si>
  <si>
    <t>Klinikum Bad Salzungen GmbH</t>
  </si>
  <si>
    <t>Lindigallee 3</t>
  </si>
  <si>
    <t>Bad Salzungen</t>
  </si>
  <si>
    <t>Wartburgkreis</t>
  </si>
  <si>
    <t>3695 640</t>
  </si>
  <si>
    <t>3695 641002</t>
  </si>
  <si>
    <t>info@klinikum-badsalzungen.de</t>
  </si>
  <si>
    <t>www.klinikum-badsalzungen.de</t>
  </si>
  <si>
    <t>Klinik am Birkenwald GmbH</t>
  </si>
  <si>
    <t>Weiltinger Straße 11</t>
  </si>
  <si>
    <t>911 68080</t>
  </si>
  <si>
    <t>911 6808110</t>
  </si>
  <si>
    <t>nue-info@sana.de</t>
  </si>
  <si>
    <t>https://www.sana.de/nuernberg</t>
  </si>
  <si>
    <t>Asklepios Schwalm-Eder-Kliniken GmbH - Klinikum Schwalmstadt</t>
  </si>
  <si>
    <t>Krankenhausstraße 27</t>
  </si>
  <si>
    <t>Schwalmstadt</t>
  </si>
  <si>
    <t>6691 7990</t>
  </si>
  <si>
    <t>6691 799519</t>
  </si>
  <si>
    <t>info.schwalmstadt@asklepios.com</t>
  </si>
  <si>
    <t>www.asklepios.com/schwalmstadt/</t>
  </si>
  <si>
    <t>Katharina Kasper ViaSalus GmbH - Dreifaltigkeits-Krankenhaus Wesseling</t>
  </si>
  <si>
    <t>Bonner Straße 84</t>
  </si>
  <si>
    <t>Wesseling</t>
  </si>
  <si>
    <t>2236 770</t>
  </si>
  <si>
    <t>2236 77398</t>
  </si>
  <si>
    <t>info@krankenhaus-wesseling.de</t>
  </si>
  <si>
    <t>www.krankenhaus-wesseling.de</t>
  </si>
  <si>
    <t>Krankenhaus Johanneum</t>
  </si>
  <si>
    <t>Feldstraße 1</t>
  </si>
  <si>
    <t>Wildeshausen</t>
  </si>
  <si>
    <t>Oldenburg</t>
  </si>
  <si>
    <t>4431 9820</t>
  </si>
  <si>
    <t>4431 9829005</t>
  </si>
  <si>
    <t>info@krankenhaus-johanneum.de</t>
  </si>
  <si>
    <t>www.krankenhausjohanneum.de</t>
  </si>
  <si>
    <t>Klinikum Mittelbaden gGmbH - Klinik Bühl</t>
  </si>
  <si>
    <t>Robert-Koch-Straße 70</t>
  </si>
  <si>
    <t>Bühl</t>
  </si>
  <si>
    <t>Rastatt</t>
  </si>
  <si>
    <t>7223 810</t>
  </si>
  <si>
    <t>7223 815217</t>
  </si>
  <si>
    <t>info.buehl@klinikum-mittelbaden.de</t>
  </si>
  <si>
    <t>St. Bernhard-Hospital Kamp-Lintfort GmbH</t>
  </si>
  <si>
    <t>Bürgermeister-Schmelzing-Straße 90</t>
  </si>
  <si>
    <t>Kamp-Lintfort</t>
  </si>
  <si>
    <t>2842 7080</t>
  </si>
  <si>
    <t>2842 708352</t>
  </si>
  <si>
    <t>info@st-bernhard-hospital.de</t>
  </si>
  <si>
    <t>www.st-bernhard-hospital.de</t>
  </si>
  <si>
    <t>Schlosspark-Klinik GmbH</t>
  </si>
  <si>
    <t>Heubnerweg 2</t>
  </si>
  <si>
    <t>30 32640</t>
  </si>
  <si>
    <t>30 32641685</t>
  </si>
  <si>
    <t>info@schlosspark-klinik.de</t>
  </si>
  <si>
    <t>www.schlosspark-klinik.de</t>
  </si>
  <si>
    <t>Evangelische Krankenhausgemeinschaft Herne | Castrop-Rauxel gGmbH - Evangelisches Krankenhaus Castrop-Rauxel</t>
  </si>
  <si>
    <t>Grutholzallee 21</t>
  </si>
  <si>
    <t>2305 1020</t>
  </si>
  <si>
    <t>2305 1021999</t>
  </si>
  <si>
    <t>info@evk-castrop-rauxel.de</t>
  </si>
  <si>
    <t>www.evk-castrop-rauxel.de</t>
  </si>
  <si>
    <t>Ortenau Klinikum - Standort Achern</t>
  </si>
  <si>
    <t>Josef-Wurzler-Straße 7</t>
  </si>
  <si>
    <t>Achern</t>
  </si>
  <si>
    <t>7841 7000</t>
  </si>
  <si>
    <t>7841 7001090</t>
  </si>
  <si>
    <t>verwaltung.ach@ortenau-klinikum.de</t>
  </si>
  <si>
    <t>https://achern.ortenau-klinikum.de/</t>
  </si>
  <si>
    <t>ANregiomed gKU Klinik Dinkelsbühl</t>
  </si>
  <si>
    <t>Crailsheimer Straße 6</t>
  </si>
  <si>
    <t>Dinkelsbühl</t>
  </si>
  <si>
    <t>9851 910</t>
  </si>
  <si>
    <t>https://www.anregiomed.de/medizin-und-pflege/klinik-dinkelsbuehl</t>
  </si>
  <si>
    <t>Katholisches Marien-Krankenhaus Lübeck gGmbH</t>
  </si>
  <si>
    <t>Parade 3</t>
  </si>
  <si>
    <t>451 14070</t>
  </si>
  <si>
    <t>451 1407100</t>
  </si>
  <si>
    <t>info@marien-krankenhaus.de</t>
  </si>
  <si>
    <t>www.marien-krankenhaus.de</t>
  </si>
  <si>
    <t>Katholischer Hospitalverbund Hellweg - Mariannen-Hospital gGmbH Werl</t>
  </si>
  <si>
    <t>Unnaer Straße 15</t>
  </si>
  <si>
    <t>Werl</t>
  </si>
  <si>
    <t>2922 8010</t>
  </si>
  <si>
    <t>2922 8011252</t>
  </si>
  <si>
    <t>info.werl@hospitalverbund.de</t>
  </si>
  <si>
    <t>www.mariannen-hospital.de</t>
  </si>
  <si>
    <t>Krankenhaus Buchholz und Winsen gGmbH - Krankenhaus Winsen</t>
  </si>
  <si>
    <t>Friedrich-Lichtenauer-Allee 1</t>
  </si>
  <si>
    <t>Winsen (Luhe)</t>
  </si>
  <si>
    <t>4171 130</t>
  </si>
  <si>
    <t>4171 131300</t>
  </si>
  <si>
    <t>info@krankenhaus-winsen.de</t>
  </si>
  <si>
    <t>www.krankenhaus-winsen.de</t>
  </si>
  <si>
    <t>Klinikum Döbeln GmbH</t>
  </si>
  <si>
    <t>Sörmitzer Straße 10</t>
  </si>
  <si>
    <t>Döbeln</t>
  </si>
  <si>
    <t>04720</t>
  </si>
  <si>
    <t>3431 7220</t>
  </si>
  <si>
    <t>3431 722250</t>
  </si>
  <si>
    <t>info@klinikum-doebeln.de</t>
  </si>
  <si>
    <t>www.klinikum-doebeln.de</t>
  </si>
  <si>
    <t>St. Franziskus Krankenhaus GmbH</t>
  </si>
  <si>
    <t>Hospitalstraße 7</t>
  </si>
  <si>
    <t>Eitorf</t>
  </si>
  <si>
    <t>2243 8810</t>
  </si>
  <si>
    <t>2243 8811037</t>
  </si>
  <si>
    <t>info@krankenhaus-eitorf.de</t>
  </si>
  <si>
    <t>www.krankenhaus-eitorf.de</t>
  </si>
  <si>
    <t>Westpfalz-Klinikum GmbH - Standort III Kirchheimbolanden</t>
  </si>
  <si>
    <t>Dannenfelser Straße 36</t>
  </si>
  <si>
    <t>Kirchheimbolanden</t>
  </si>
  <si>
    <t>Donnersbergkreis</t>
  </si>
  <si>
    <t>6352 4050</t>
  </si>
  <si>
    <t>6352 405228</t>
  </si>
  <si>
    <t>https://www.westpfalz-klinikum.de/ueber-uns/standorte/kirchheimbolanden</t>
  </si>
  <si>
    <t>Evangelische Diakonissenanstalt Augsburg - die stadtklinik im diako</t>
  </si>
  <si>
    <t>Frölichstraße 17</t>
  </si>
  <si>
    <t>821 31600</t>
  </si>
  <si>
    <t>821 31606219</t>
  </si>
  <si>
    <t>info@diako-augsburg.de</t>
  </si>
  <si>
    <t>www.stadtklinik-diako.de</t>
  </si>
  <si>
    <t>Katholische Wohltätigkeitsanstalt zur heiligen Elisabeth GmbH - Franziskus-Krankenhaus Berlin</t>
  </si>
  <si>
    <t>Budapester Straße 15-19</t>
  </si>
  <si>
    <t>30 26380</t>
  </si>
  <si>
    <t>30 26383017</t>
  </si>
  <si>
    <t>info@franziskus-berlin.de</t>
  </si>
  <si>
    <t>www.franziskus-berlin.de</t>
  </si>
  <si>
    <t>Katholisches Klinikum Bochum gGmbH - St. Elisabeth-Hospital</t>
  </si>
  <si>
    <t>Bleichstraße 15</t>
  </si>
  <si>
    <t>234 50980</t>
  </si>
  <si>
    <t>www.klinikum-bochum.de/st-elisabeth-hospital/standort.html</t>
  </si>
  <si>
    <t>DRK-Krankenhaus Mölln-Ratzeburg gGmbH</t>
  </si>
  <si>
    <t>Röpersberg 2</t>
  </si>
  <si>
    <t>4541 8840</t>
  </si>
  <si>
    <t>4541 884500</t>
  </si>
  <si>
    <t>info@drk-krankenhaus.de</t>
  </si>
  <si>
    <t>www.drk-krankenhaus.de</t>
  </si>
  <si>
    <t>St. Elisabeth-Krankenhaus gGmbH</t>
  </si>
  <si>
    <t>Liebenhaller Straße 20</t>
  </si>
  <si>
    <t>Salzgitter</t>
  </si>
  <si>
    <t>Salzgitter, Stadt</t>
  </si>
  <si>
    <t>5341 8240</t>
  </si>
  <si>
    <t>5341 824320</t>
  </si>
  <si>
    <t>kontakt@st-elisabeth-sz.de</t>
  </si>
  <si>
    <t>www.st-elisabeth-sz.de</t>
  </si>
  <si>
    <t>Stiftungskrankenhaus Nördlingen</t>
  </si>
  <si>
    <t>Stoffelsberg 4</t>
  </si>
  <si>
    <t>Nördlingen</t>
  </si>
  <si>
    <t>9081 2990</t>
  </si>
  <si>
    <t>9081 2991809</t>
  </si>
  <si>
    <t>noe@donkliniken.de</t>
  </si>
  <si>
    <t>www.donkliniken.de/index.php/donkliniken/Patienten-und-Besucher/Unsere-Kliniken/Standort-Noerdlingen</t>
  </si>
  <si>
    <t>Elbe Kliniken Stade-Buxtehude GmbH - Elbe Kliniken Buxtehude</t>
  </si>
  <si>
    <t>Am Krankenhaus 1</t>
  </si>
  <si>
    <t>Buxtehude</t>
  </si>
  <si>
    <t>4161 7030</t>
  </si>
  <si>
    <t>4161 7032145</t>
  </si>
  <si>
    <t>www.elbekliniken.de/de/kliniken-buxtehude</t>
  </si>
  <si>
    <t>Agaplesion Krankenhaus Neu Bethlehem gGmbH</t>
  </si>
  <si>
    <t>Humboldtallee 8</t>
  </si>
  <si>
    <t>551 4940</t>
  </si>
  <si>
    <t>551 494273</t>
  </si>
  <si>
    <t>info.nbg@agaplesion.de</t>
  </si>
  <si>
    <t>www.neubethlehem.de</t>
  </si>
  <si>
    <t>ADK GmbH für Gesundheit und Soziales - Alb-Donau Klinikum und Gesundheitszentrum Ehingen</t>
  </si>
  <si>
    <t>Spitalstraße 29</t>
  </si>
  <si>
    <t>Ehingen an der Donau</t>
  </si>
  <si>
    <t>Alb-Donau-Kreis</t>
  </si>
  <si>
    <t>7391 5860</t>
  </si>
  <si>
    <t>7391 2262</t>
  </si>
  <si>
    <t>info.ehingen@adk-gmbh.de</t>
  </si>
  <si>
    <t>www.gesundheitszentrum-ehingen.de</t>
  </si>
  <si>
    <t>St. Bernhard-Hospital gGmbH</t>
  </si>
  <si>
    <t>Claußenstraße 3</t>
  </si>
  <si>
    <t>Brake</t>
  </si>
  <si>
    <t>Wesermarsch</t>
  </si>
  <si>
    <t>4401 1050</t>
  </si>
  <si>
    <t>4401 105208</t>
  </si>
  <si>
    <t>info@krankenhaus-brake.de</t>
  </si>
  <si>
    <t>www.krankenhaus-brake.de</t>
  </si>
  <si>
    <t>Helios Kliniken Kassel - Standort Wehlheiden</t>
  </si>
  <si>
    <t>Hansteinstraße 29</t>
  </si>
  <si>
    <t>561 30860</t>
  </si>
  <si>
    <t>561 30862254</t>
  </si>
  <si>
    <t>kontakt@drk-nh.de</t>
  </si>
  <si>
    <t>https://www.helios-gesundheit.de/kliniken/kassel/</t>
  </si>
  <si>
    <t>Klinik Dr. Hancken GmbH</t>
  </si>
  <si>
    <t>Harsefelder Straße 8</t>
  </si>
  <si>
    <t>4141 6040</t>
  </si>
  <si>
    <t>4141 604163</t>
  </si>
  <si>
    <t>info@hancken.de</t>
  </si>
  <si>
    <t>www.hancken.de/klinik/klinik-dr-hancken-stade/</t>
  </si>
  <si>
    <t>Isar Kliniken GmbH</t>
  </si>
  <si>
    <t>Sonnenstraße 24-26</t>
  </si>
  <si>
    <t>89 1499030</t>
  </si>
  <si>
    <t>89 1499031990</t>
  </si>
  <si>
    <t>info@isarklinikum.de</t>
  </si>
  <si>
    <t>www.isarklinikum.de</t>
  </si>
  <si>
    <t>Muldentalkliniken gGmbH - Krankenhaus Wurzen</t>
  </si>
  <si>
    <t>Kutusowstraße 70</t>
  </si>
  <si>
    <t>Wurzen</t>
  </si>
  <si>
    <t>04808</t>
  </si>
  <si>
    <t>3437 93783000</t>
  </si>
  <si>
    <t>info@kh-muldental.de</t>
  </si>
  <si>
    <t>www.kh-muldental.de</t>
  </si>
  <si>
    <t>Evangelisches Krankenhaus Göttingen-Weende gGmbH -  Standort Weende</t>
  </si>
  <si>
    <t>An der Lutter 24</t>
  </si>
  <si>
    <t>551 50340</t>
  </si>
  <si>
    <t>https://www.ekweende.de/krankenhaus/standorte.html</t>
  </si>
  <si>
    <t>AMEOS Klinikum Aschersleben-Staßfurt GmbH - AMEOS Klinikum Aschersleben</t>
  </si>
  <si>
    <t>Eislebener Straße 7a</t>
  </si>
  <si>
    <t>Aschersleben</t>
  </si>
  <si>
    <t>06449</t>
  </si>
  <si>
    <t>3473 970</t>
  </si>
  <si>
    <t>3473 971005</t>
  </si>
  <si>
    <t>info@aschersleben.ameos.de</t>
  </si>
  <si>
    <t>https://www.ameos.de/klinikum-aschersleben</t>
  </si>
  <si>
    <t>Immanuel Albertinen Diakonie gGmbH - Evangelisches Amalie Sieveking-Krankenhaus</t>
  </si>
  <si>
    <t>Haselkamp 33</t>
  </si>
  <si>
    <t>Hamburg Volksdorf</t>
  </si>
  <si>
    <t>40 644110</t>
  </si>
  <si>
    <t>40 64411225</t>
  </si>
  <si>
    <t>info@amalie.de</t>
  </si>
  <si>
    <t>https://www.albertinen.de/gesundheit-medizin/evangelisches-amalie-sieveking-krankenhaus/uebersicht/</t>
  </si>
  <si>
    <t>DRK gemeinnützige Krankenhausgesellschaft mbH Rheinland-Pfalz - DRK-Krankenhaus Alzey</t>
  </si>
  <si>
    <t>Kreuznacher Straße 7-9</t>
  </si>
  <si>
    <t>Alzey</t>
  </si>
  <si>
    <t>Alzey-Worms</t>
  </si>
  <si>
    <t>6731 4070</t>
  </si>
  <si>
    <t>6731 407210</t>
  </si>
  <si>
    <t>empfang@drk-kh-alzey.de</t>
  </si>
  <si>
    <t>www.drk-kh-alzey.de</t>
  </si>
  <si>
    <t>Kliniken am Goldenen Steig gGmbH - Krankenhaus Freyung/Ananke Zentrum für Psychosomatik und Essstörung</t>
  </si>
  <si>
    <t>Krankenhausstraße 6</t>
  </si>
  <si>
    <t>Freyung</t>
  </si>
  <si>
    <t>Freyung-Grafenau</t>
  </si>
  <si>
    <t>8551 9770</t>
  </si>
  <si>
    <t>8551 9771106</t>
  </si>
  <si>
    <t>gl@frg-kliniken.de</t>
  </si>
  <si>
    <t>www.frg-kliniken.de</t>
  </si>
  <si>
    <t>Evangelisches Krankenhaus Alsterdorf gGmbH</t>
  </si>
  <si>
    <t>Elisabeth-Flügge-Straße 1</t>
  </si>
  <si>
    <t>40 507703</t>
  </si>
  <si>
    <t>40 50773618</t>
  </si>
  <si>
    <t>eka@alsterdorf.de</t>
  </si>
  <si>
    <t>www.evangelisches-krankenhaus-alsterdorf.de</t>
  </si>
  <si>
    <t>Verbundkrankenhaus Bernkastel/Wittlich - Cusanus Krankenhaus</t>
  </si>
  <si>
    <t>Karl-Binz-Weg 12</t>
  </si>
  <si>
    <t>Bernkastel-Kues</t>
  </si>
  <si>
    <t>6531 580</t>
  </si>
  <si>
    <t>6531 5810490</t>
  </si>
  <si>
    <t>https://www.verbund-krankenhaus.de/medizin-pflege/leistungsuebersicht-cusanus-kh</t>
  </si>
  <si>
    <t>OsteMed Kliniken und Pflege GmbH - Klinik Bremervörde</t>
  </si>
  <si>
    <t>Gnarrenburger Straße 117</t>
  </si>
  <si>
    <t>Bremervörde</t>
  </si>
  <si>
    <t>Rotenburg (Wümme)</t>
  </si>
  <si>
    <t>4761 980</t>
  </si>
  <si>
    <t>4761 9806210</t>
  </si>
  <si>
    <t>info@ostemed.de</t>
  </si>
  <si>
    <t>https://www.ostemed.de/index.php/klinik/klinik-bremervoerde</t>
  </si>
  <si>
    <t>Evangelisches Klinikum Niederrhein gGmbH - Evangelisches Krankenhaus Dinslaken</t>
  </si>
  <si>
    <t>Kreuzstraße 28</t>
  </si>
  <si>
    <t>2064 420</t>
  </si>
  <si>
    <t>info@evkln.de</t>
  </si>
  <si>
    <t>www.evkln.de/ueber-uns/unsere-standorte/evangelisches-krankenhaus-dinslaken/</t>
  </si>
  <si>
    <t>Helios St. Marienberg Klinik Helmstedt GmbH</t>
  </si>
  <si>
    <t>Conringstraße 26</t>
  </si>
  <si>
    <t>Helmstedt</t>
  </si>
  <si>
    <t>5351 140</t>
  </si>
  <si>
    <t>5351 148888</t>
  </si>
  <si>
    <t>info.helmstedt@helios-gesundheit.de</t>
  </si>
  <si>
    <t>www.helios-gesundheit.de/kliniken/helmstedt/</t>
  </si>
  <si>
    <t>Klinik des Westens</t>
  </si>
  <si>
    <t>Bertha-von-Suttner-Straße 5-7</t>
  </si>
  <si>
    <t>391 7333217</t>
  </si>
  <si>
    <t>www.tagesklinikdonat.de/index.php?seite=kontakt.html</t>
  </si>
  <si>
    <t>Augustinerinnen Krankenhäuser gGmbH - Krankenhaus der Augustinerinnen Köln</t>
  </si>
  <si>
    <t>Jakobstraße 27-31</t>
  </si>
  <si>
    <t>221 33080</t>
  </si>
  <si>
    <t>221 33081005</t>
  </si>
  <si>
    <t>kh@severinskloesterchen.de</t>
  </si>
  <si>
    <t>https://www.severinskloesterchen.de/</t>
  </si>
  <si>
    <t>Nardini Klinikum GmbH - Nardini Klinikum St. Johannis</t>
  </si>
  <si>
    <t>Nardinistraße 30</t>
  </si>
  <si>
    <t>Landstuhl</t>
  </si>
  <si>
    <t>6371 840</t>
  </si>
  <si>
    <t>6371 842011</t>
  </si>
  <si>
    <t>info.zw@nardiniklinikum.de</t>
  </si>
  <si>
    <t>www.nardiniklinikum.de</t>
  </si>
  <si>
    <t>Helios Bördeklinik GmbH</t>
  </si>
  <si>
    <t>Kreiskrankenhaus 4</t>
  </si>
  <si>
    <t>Oschersleben</t>
  </si>
  <si>
    <t>Börde</t>
  </si>
  <si>
    <t>3949 9350</t>
  </si>
  <si>
    <t>3949 935202</t>
  </si>
  <si>
    <t>info.neindorf@helios-gesundheit.de</t>
  </si>
  <si>
    <t>www.helios-gesundheit.de/kliniken/boerdeklinik/</t>
  </si>
  <si>
    <t>Venenzentrum Braunschweig GmbH - Standort Zuckerbergweg</t>
  </si>
  <si>
    <t>Zuckerbergweg 2</t>
  </si>
  <si>
    <t>531 26330</t>
  </si>
  <si>
    <t>531 2633100</t>
  </si>
  <si>
    <t>info@venenzentrum-bs.de</t>
  </si>
  <si>
    <t>http://www.venenzentrum-braunschweig.de/</t>
  </si>
  <si>
    <t>KMG Klinikum Thüringen Brandenburg gGmbH - KMG Manniske Klinik Bad Frankenhausen</t>
  </si>
  <si>
    <t>An der Wipper 2</t>
  </si>
  <si>
    <t>Bad Frankenhausen</t>
  </si>
  <si>
    <t>06567</t>
  </si>
  <si>
    <t>Kyffhäuserkreis</t>
  </si>
  <si>
    <t>34671 650</t>
  </si>
  <si>
    <t>34671 65129</t>
  </si>
  <si>
    <t>bad-frankenhausen@kmg-kliniken.de</t>
  </si>
  <si>
    <t>kmg-kliniken.de/kmg-manniske-klinik-bad-frankenhausen/</t>
  </si>
  <si>
    <t>Krankenhaus für Naturheilweisen</t>
  </si>
  <si>
    <t>Seybothstraße 65</t>
  </si>
  <si>
    <t>89 625050</t>
  </si>
  <si>
    <t>89 62505430</t>
  </si>
  <si>
    <t>info@kfn-muc.de</t>
  </si>
  <si>
    <t>www.krankenhaus-naturheilweisen.de</t>
  </si>
  <si>
    <t>Bürgerhospital und Clementine Kinderhospital gGmbH - Bürgerhospital</t>
  </si>
  <si>
    <t>Nibelungenallee 37-41</t>
  </si>
  <si>
    <t>69 15000</t>
  </si>
  <si>
    <t>69 1500205</t>
  </si>
  <si>
    <t>info@buergerhospital-ffm.de</t>
  </si>
  <si>
    <t>www.buergerhospital-ffm.de</t>
  </si>
  <si>
    <t>Klinikum Westmünsterland GmbH - St. Marien-Hospital Borken</t>
  </si>
  <si>
    <t>Am Boltenhof 7</t>
  </si>
  <si>
    <t>2861 970</t>
  </si>
  <si>
    <t>2861 9751000</t>
  </si>
  <si>
    <t>www.klinikum-westmuensterland.de/borken</t>
  </si>
  <si>
    <t>Kreiskliniken Kassel GmbH - Kreisklinik Hofgeismar</t>
  </si>
  <si>
    <t>Liebenauer Straße 1</t>
  </si>
  <si>
    <t>Hofgeismar</t>
  </si>
  <si>
    <t>5671 810</t>
  </si>
  <si>
    <t>5671 6790</t>
  </si>
  <si>
    <t>info@kreisklinikhofgeismar.de</t>
  </si>
  <si>
    <t>https://kreisklinikenkassel.de</t>
  </si>
  <si>
    <t>Klinikum Landau-Südliche Weinstraße GmbH - Klinik Landau</t>
  </si>
  <si>
    <t>Bodelschwinghstraße 11</t>
  </si>
  <si>
    <t>6341 9080</t>
  </si>
  <si>
    <t>6341 9082509</t>
  </si>
  <si>
    <t>mail@klinikum-ld-suew.de</t>
  </si>
  <si>
    <t>www.klinikum-ld-suew.de</t>
  </si>
  <si>
    <t>Katholische Hospitalvereinigung Ostwestfalen gGmbH - Sankt Elisabeth Hospital</t>
  </si>
  <si>
    <t>Stadtring Kattenstroth 130</t>
  </si>
  <si>
    <t>5241 5070</t>
  </si>
  <si>
    <t>5241 5072099</t>
  </si>
  <si>
    <t>kontakt@sankt-elisabeth-hospital.de</t>
  </si>
  <si>
    <t>www.sankt-elisabeth-hospital.de</t>
  </si>
  <si>
    <t>Klinikum der Universität München - Campus Innenstadt</t>
  </si>
  <si>
    <t>Ziemssenstraße 5</t>
  </si>
  <si>
    <t>AMEOS Klinikum St. Elisabeth Neuburg</t>
  </si>
  <si>
    <t>Müller-Gnadenegg-Weg 4</t>
  </si>
  <si>
    <t>Neuburg an der Donau</t>
  </si>
  <si>
    <t>Neuburg-Schrobenhausen</t>
  </si>
  <si>
    <t>8431 540</t>
  </si>
  <si>
    <t>8431 541009</t>
  </si>
  <si>
    <t>info@neuburg.ameos.de</t>
  </si>
  <si>
    <t>https://www.ameos.de/ameos-klinikum-st-elisabeth-neuburg</t>
  </si>
  <si>
    <t>Agaplesion Evangelisches Krankenhaus Holzminden gGmbH</t>
  </si>
  <si>
    <t>Forster Weg 34</t>
  </si>
  <si>
    <t>Holzminden</t>
  </si>
  <si>
    <t>5531 7050</t>
  </si>
  <si>
    <t>5531 705288</t>
  </si>
  <si>
    <t>info.ekh@agaplesion.de</t>
  </si>
  <si>
    <t>www.evk-holzminden.de</t>
  </si>
  <si>
    <t>Karl-Olga-Krankenhaus GmbH</t>
  </si>
  <si>
    <t>Hackstraße 61</t>
  </si>
  <si>
    <t>711 26390</t>
  </si>
  <si>
    <t>711 26392212</t>
  </si>
  <si>
    <t>kok-info@sana.de</t>
  </si>
  <si>
    <t>https://www.sana.de/kok-stuttgart</t>
  </si>
  <si>
    <t>Evangelisches Johannesstift Wichern Krankenhaus gGmbH</t>
  </si>
  <si>
    <t>Schönwalder Allee 26</t>
  </si>
  <si>
    <t>Haus 51</t>
  </si>
  <si>
    <t>30 33609370</t>
  </si>
  <si>
    <t>30 33609768</t>
  </si>
  <si>
    <t>wichernkrankenhaus@jsd.de</t>
  </si>
  <si>
    <t>https://www.johannesstift-diakonie.de/medizinische-versorgung/wichernkrankenhaus/</t>
  </si>
  <si>
    <t>Katholisches Klinikum Ruhrgebiet Nord GmbH - St. Sixtus-Hospital Haltern am See</t>
  </si>
  <si>
    <t>Gartenstraße 2</t>
  </si>
  <si>
    <t>Haltern am See</t>
  </si>
  <si>
    <t>2364 1040</t>
  </si>
  <si>
    <t>2364 168398</t>
  </si>
  <si>
    <t>haltern@kkrn.de</t>
  </si>
  <si>
    <t>https://www.kkrn.de/st-sixtus-hospital-haltern-am-see/willkommen</t>
  </si>
  <si>
    <t>St. Josefs-Hospital Rheingau GmbH</t>
  </si>
  <si>
    <t>Eibinger Straße 9</t>
  </si>
  <si>
    <t>Rüdesheim am Rhein</t>
  </si>
  <si>
    <t>Rheingau-Taunus-Kreis</t>
  </si>
  <si>
    <t>6722 4900</t>
  </si>
  <si>
    <t>6722 490666</t>
  </si>
  <si>
    <t>info@joho-rheingau.de</t>
  </si>
  <si>
    <t>https://www.joho-rheingau.de/</t>
  </si>
  <si>
    <t>Westmecklenburg Klinikum Helene von Bülow GmbH - Krankenhaus Hagenow</t>
  </si>
  <si>
    <t>Parkstraße 12</t>
  </si>
  <si>
    <t>Hagenow</t>
  </si>
  <si>
    <t>Ludwigslust</t>
  </si>
  <si>
    <t>3883 7360</t>
  </si>
  <si>
    <t>3883 736349</t>
  </si>
  <si>
    <t>info@wmk-hvb.de</t>
  </si>
  <si>
    <t>www.wmk-hvb.de/de/standort-hagenow/</t>
  </si>
  <si>
    <t>Benedictus Krankenhaus Tutzing GmbH &amp; Co. KG</t>
  </si>
  <si>
    <t>Bahnhofstraße 5</t>
  </si>
  <si>
    <t>Tutzing</t>
  </si>
  <si>
    <t>8158 230</t>
  </si>
  <si>
    <t>8158 23140</t>
  </si>
  <si>
    <t>info-bkt@artemed.de</t>
  </si>
  <si>
    <t>www.krankenhaus-tutzing.de</t>
  </si>
  <si>
    <t>Verbundkrankenhaus Linz-Remagen - Krankenhaus Maria Stern Remagen</t>
  </si>
  <si>
    <t>Am Anger 1</t>
  </si>
  <si>
    <t>Remagen</t>
  </si>
  <si>
    <t>2642 280</t>
  </si>
  <si>
    <t>2642 286055</t>
  </si>
  <si>
    <t>info@krankenhaus-remagen.de</t>
  </si>
  <si>
    <t>www.krankenhaus-linz-remagen.de</t>
  </si>
  <si>
    <t>Marienhaus Kliniken GmbH - Marienhaus Klinikum St. Elisabeth Saarlouis</t>
  </si>
  <si>
    <t>Kapuzinerstraße 4</t>
  </si>
  <si>
    <t>6831 160</t>
  </si>
  <si>
    <t>6831 161097</t>
  </si>
  <si>
    <t>info.sls@marienhaus.de</t>
  </si>
  <si>
    <t>www.marienhaus-klinikum-saar.de</t>
  </si>
  <si>
    <t>DIAKOVERE gGmbH Henriettenstift - Standort Marienstraße</t>
  </si>
  <si>
    <t>Marienstraße 72-90</t>
  </si>
  <si>
    <t>511 2892022</t>
  </si>
  <si>
    <t>Aller-Weser-Klinik gGmbH - Krankenhaus Achim</t>
  </si>
  <si>
    <t>Bierdener Mühle 2</t>
  </si>
  <si>
    <t>Achim</t>
  </si>
  <si>
    <t>4202 9980</t>
  </si>
  <si>
    <t>Städtisches Krankenhaus Maria Hilf Brilon gGmbH</t>
  </si>
  <si>
    <t>Am Schönschede 1</t>
  </si>
  <si>
    <t>Brilon</t>
  </si>
  <si>
    <t>2961 7800</t>
  </si>
  <si>
    <t>2961 7801240</t>
  </si>
  <si>
    <t>info@kh-brilon.de</t>
  </si>
  <si>
    <t>www.krankenhaus-brilon.de</t>
  </si>
  <si>
    <t>St. Marien-Hospital GmbH</t>
  </si>
  <si>
    <t>Kunibertskloster 11-13</t>
  </si>
  <si>
    <t>221 16290</t>
  </si>
  <si>
    <t>221 16291112</t>
  </si>
  <si>
    <t>info.kh-marien@cellitinnen.de</t>
  </si>
  <si>
    <t>www.st-marien-hospital.de</t>
  </si>
  <si>
    <t>Klinikum Landsberg am Lech</t>
  </si>
  <si>
    <t>Bürgmeister-Doktor-Hartmann-Straße 50</t>
  </si>
  <si>
    <t>Landsberg am Lech</t>
  </si>
  <si>
    <t>8191 3330</t>
  </si>
  <si>
    <t>8191 3331003</t>
  </si>
  <si>
    <t>info@klinikum-landsberg.de</t>
  </si>
  <si>
    <t>www.klinikum-landsberg.de</t>
  </si>
  <si>
    <t>Lausitz Klinik Forst GmbH</t>
  </si>
  <si>
    <t>Robert-Koch-Straße35</t>
  </si>
  <si>
    <t>Forst (Lausitz)</t>
  </si>
  <si>
    <t>03149</t>
  </si>
  <si>
    <t>3562 9850</t>
  </si>
  <si>
    <t>3562 985150</t>
  </si>
  <si>
    <t>info@lausitzklinik.de</t>
  </si>
  <si>
    <t>https://www.lausitzklinik.de/de.html</t>
  </si>
  <si>
    <t>St. Franziskus-Hospital gGmbH</t>
  </si>
  <si>
    <t>Franziskusstraße 6</t>
  </si>
  <si>
    <t>Lohne (Oldenburg)</t>
  </si>
  <si>
    <t>4442 810</t>
  </si>
  <si>
    <t>4442 81188</t>
  </si>
  <si>
    <t>info@kh-lohne.de</t>
  </si>
  <si>
    <t>www.franziskushospital-lohne.de</t>
  </si>
  <si>
    <t>Gemeinschaftsklinikum Mittelrhein gGmbH - Paulinenstift Nastätten</t>
  </si>
  <si>
    <t>Borngasse 14</t>
  </si>
  <si>
    <t>Nastätten</t>
  </si>
  <si>
    <t>Rhein-Lahn-Kreis</t>
  </si>
  <si>
    <t>6772 8040</t>
  </si>
  <si>
    <t>6772 8048156</t>
  </si>
  <si>
    <t>www.gk.de/krankenhaeuser/paulinenstift-nastaetten/ueberblick/</t>
  </si>
  <si>
    <t>Internistisches Klinikum München Süd GmbH</t>
  </si>
  <si>
    <t>Am Isarkanal 36</t>
  </si>
  <si>
    <t>89 724000</t>
  </si>
  <si>
    <t>89 724001499</t>
  </si>
  <si>
    <t>info@ikms.de</t>
  </si>
  <si>
    <t>www.ikms.de</t>
  </si>
  <si>
    <t>VAMED Klinik Bad Berleburg GmbH</t>
  </si>
  <si>
    <t>An der Gontardslust 7</t>
  </si>
  <si>
    <t>Bad Berleburg Aue</t>
  </si>
  <si>
    <t>2751 8020</t>
  </si>
  <si>
    <t>2751 8021369</t>
  </si>
  <si>
    <t>info.badberleburg@vamed-gesundheit.de</t>
  </si>
  <si>
    <t>www.vamed-gesundheit.de/kliniken/bad-berleburg/</t>
  </si>
  <si>
    <t>DRK-Krankenhaus Clementinenhaus</t>
  </si>
  <si>
    <t>Lützerodestraße 1</t>
  </si>
  <si>
    <t>511 33940</t>
  </si>
  <si>
    <t>511 3394 2509</t>
  </si>
  <si>
    <t>info@clementinenhaus.de</t>
  </si>
  <si>
    <t>www.clementinenhaus.de</t>
  </si>
  <si>
    <t>Krankenhaus St. Barbara Schwandorf</t>
  </si>
  <si>
    <t>Steinberger Straße 24</t>
  </si>
  <si>
    <t>Schwandorf</t>
  </si>
  <si>
    <t>9431 520</t>
  </si>
  <si>
    <t>9431 64214</t>
  </si>
  <si>
    <t>info@barmherzige-schwandorf.de</t>
  </si>
  <si>
    <t>www.barmherzige-schwandorf.de</t>
  </si>
  <si>
    <t>Krankenhaus St. Marienstift Magdeburg GmbH</t>
  </si>
  <si>
    <t>Harsdorfer Straße 30</t>
  </si>
  <si>
    <t>391 7262115</t>
  </si>
  <si>
    <t>391 7262063</t>
  </si>
  <si>
    <t>info@st-marienstift.de</t>
  </si>
  <si>
    <t>www.st-marienstift.de</t>
  </si>
  <si>
    <t>Diakoneo KdöR - Klinik Neuendettelsau</t>
  </si>
  <si>
    <t>Heilsbronner Straße 44</t>
  </si>
  <si>
    <t>Neuendettelsau</t>
  </si>
  <si>
    <t>9874 85233</t>
  </si>
  <si>
    <t>9874 85790</t>
  </si>
  <si>
    <t>info@klinik-neuendettelsau.de</t>
  </si>
  <si>
    <t>www.clinic-neuendettelsau.de</t>
  </si>
  <si>
    <t>Helios Amper-Klinikum Dachau</t>
  </si>
  <si>
    <t>Krankenhausstraße 15</t>
  </si>
  <si>
    <t>Dachau</t>
  </si>
  <si>
    <t>8131 760</t>
  </si>
  <si>
    <t>8131 76247</t>
  </si>
  <si>
    <t>info.dachau@helios-gesundheit.de</t>
  </si>
  <si>
    <t>www.helios-gesundheit.de/kliniken/dachau/</t>
  </si>
  <si>
    <t>Sana Kliniken Berlin-Brandenburg GmbH - Sana Krankenhaus Templin</t>
  </si>
  <si>
    <t>Robert-Koch-Straße 24</t>
  </si>
  <si>
    <t>Templin</t>
  </si>
  <si>
    <t>3987 420</t>
  </si>
  <si>
    <t>3987 42249</t>
  </si>
  <si>
    <t>info@sana-kt.de</t>
  </si>
  <si>
    <t>https://www.sana.de/templin</t>
  </si>
  <si>
    <t>Saarland-Heilstätten GmbH - Klinikum Merzig gGmbH</t>
  </si>
  <si>
    <t>Trierer Straße 148</t>
  </si>
  <si>
    <t>Merzig</t>
  </si>
  <si>
    <t>Merzig-Wadern</t>
  </si>
  <si>
    <t>6861 7050</t>
  </si>
  <si>
    <t>6861 7051637</t>
  </si>
  <si>
    <t>info@mzg.shg-kliniken.de</t>
  </si>
  <si>
    <t>https://www.shg-kliniken.de/merzig/</t>
  </si>
  <si>
    <t>ADK GmbH für Gesundheit und Soziales - Alb-Donau Klinikum und  Gesundheitszentrum Blaubeuren</t>
  </si>
  <si>
    <t>Ulmer Straße 26</t>
  </si>
  <si>
    <t>Blaubeuren</t>
  </si>
  <si>
    <t>7344 1700</t>
  </si>
  <si>
    <t>7344 7692</t>
  </si>
  <si>
    <t>info.blaubeuren@adk-gmbh.de</t>
  </si>
  <si>
    <t>www.gesundheitszentrum-blaubeuren.de</t>
  </si>
  <si>
    <t>Evangelische Diakonissenanstalt Speyer-Mannheim-Bad Dürkheim K.d.ö.R. - Evangelisches Krankenhaus Bad Dürkheim</t>
  </si>
  <si>
    <t>Doktor-Kaufmann-Straße 2</t>
  </si>
  <si>
    <t>6322 6070</t>
  </si>
  <si>
    <t>6322 607229</t>
  </si>
  <si>
    <t>krankenhaus-duew@diakonissen.de</t>
  </si>
  <si>
    <t>www.diakonissen.de/evangelisches-krankenhaus-bad-duerkheim/home</t>
  </si>
  <si>
    <t>Deutscher Gemeinschafts-Diakonieverband GmbH - DGD Krankenhaus Sachsenhausen</t>
  </si>
  <si>
    <t>Schulstraße 31</t>
  </si>
  <si>
    <t>69 66050</t>
  </si>
  <si>
    <t>69 66051769</t>
  </si>
  <si>
    <t>info@khs-ffm.de</t>
  </si>
  <si>
    <t>www.krankenhaus-sachsenhausen.de</t>
  </si>
  <si>
    <t>Artemed Kliniken Freiburg gGmbH - Loretto Krankenhaus</t>
  </si>
  <si>
    <t>Mercystraße 6-14</t>
  </si>
  <si>
    <t>761 70840</t>
  </si>
  <si>
    <t>761 7084239</t>
  </si>
  <si>
    <t>info-lok@rkk-klinikum.de</t>
  </si>
  <si>
    <t>https://www.lorettokrankenhaus-freiburg.de/</t>
  </si>
  <si>
    <t>Vincentius-Diakonissen-Kliniken gAG - Diakonissenkrankenhaus Karlsruhe-Rüppurr</t>
  </si>
  <si>
    <t>Diakonissenstraße 28</t>
  </si>
  <si>
    <t>721 8890</t>
  </si>
  <si>
    <t>Kliniken Südostbayern AG - Kreisklinik Berchtesgaden</t>
  </si>
  <si>
    <t>Locksteinstraße 16</t>
  </si>
  <si>
    <t>Berchtesgaden</t>
  </si>
  <si>
    <t>Berchtesgadener Land</t>
  </si>
  <si>
    <t>8652 570</t>
  </si>
  <si>
    <t>8652 575499</t>
  </si>
  <si>
    <t>info.bgd@kliniken-sob.de</t>
  </si>
  <si>
    <t>https://www.kliniken-suedostbayern.de/de/leistung/kreisklinik-berchtesgaden.htm</t>
  </si>
  <si>
    <t>Immanuel Diakonie GmbH - Immanuel Klinik Rüdersdorf</t>
  </si>
  <si>
    <t>Seebad 82/83</t>
  </si>
  <si>
    <t>Rüdersdorf bei Berlin</t>
  </si>
  <si>
    <t>Märkisch-Oderland</t>
  </si>
  <si>
    <t>33638 830</t>
  </si>
  <si>
    <t>33638 83228</t>
  </si>
  <si>
    <t>ruedersdorf@immanuel.de</t>
  </si>
  <si>
    <t>www.ruedersdorf.immanuel.de</t>
  </si>
  <si>
    <t>Thoraxklinik-Heidelberg gGmbH</t>
  </si>
  <si>
    <t>6221 3960</t>
  </si>
  <si>
    <t>6221 3962102</t>
  </si>
  <si>
    <t>info.thor2@med.uni-heidelberg.de</t>
  </si>
  <si>
    <t>www.thoraxklinik-heidelberg.de</t>
  </si>
  <si>
    <t>Katholische Hospitalgesellschaft Südwestfalen gGmbH - St.-Josefs-Hospital</t>
  </si>
  <si>
    <t>Uferstraße 7</t>
  </si>
  <si>
    <t>Lennestadt</t>
  </si>
  <si>
    <t>2723 6060</t>
  </si>
  <si>
    <t>2723 6061855</t>
  </si>
  <si>
    <t>info@josefs-hospital.com</t>
  </si>
  <si>
    <t>www.hospitalgesellschaft.com/krankenhaeuser/st-josefs-hospital-lennestadt/patienteninformationen/zahlen-und-fakten.html</t>
  </si>
  <si>
    <t>Klinikum Dortmund gGmbH - Klinikzentrum Nord</t>
  </si>
  <si>
    <t>Münsterstraße 240</t>
  </si>
  <si>
    <t>St. Franziskus-Hospital GmbH</t>
  </si>
  <si>
    <t>Schönsteinstraße 63</t>
  </si>
  <si>
    <t>221 55910</t>
  </si>
  <si>
    <t>221 55911022</t>
  </si>
  <si>
    <t>info.kh-franziskus@cellitinnen.de</t>
  </si>
  <si>
    <t>www.stfranziskus.de</t>
  </si>
  <si>
    <t>Kreiskliniken Günzburg-Krumbach - Klinik Krumbach</t>
  </si>
  <si>
    <t>Mindelheimer Straße 69</t>
  </si>
  <si>
    <t>Krumbach</t>
  </si>
  <si>
    <t>8282 950</t>
  </si>
  <si>
    <t>8282 95670</t>
  </si>
  <si>
    <t>mail@kliniken-gz-kru.de</t>
  </si>
  <si>
    <t>www.kkhgzkru.de/krumbach</t>
  </si>
  <si>
    <t>Universitätsmedizin Rostock</t>
  </si>
  <si>
    <t>Schillingallee 35</t>
  </si>
  <si>
    <t>381 4940</t>
  </si>
  <si>
    <t>381 4945052</t>
  </si>
  <si>
    <t>www.med.uni-rostock.de</t>
  </si>
  <si>
    <t>Sana Krankenhaus Bad Doberan GmbH</t>
  </si>
  <si>
    <t>Am Waldrand 1</t>
  </si>
  <si>
    <t>Hohenfelde</t>
  </si>
  <si>
    <t>38203 940</t>
  </si>
  <si>
    <t>38203 94111</t>
  </si>
  <si>
    <t>info@krankenhaus-doberan.de</t>
  </si>
  <si>
    <t>https://www.sana.de/bad-doberan</t>
  </si>
  <si>
    <t>Klinikverbund St. Antonius und St. Josef GmbH - Petrus-Krankenhaus</t>
  </si>
  <si>
    <t>Carnaper Straße 48</t>
  </si>
  <si>
    <t>202 2990</t>
  </si>
  <si>
    <t>202 2991109</t>
  </si>
  <si>
    <t>info.kh-petrus@cellitinnen.de</t>
  </si>
  <si>
    <t>www.petrus-krankenhaus-wuppertal.de</t>
  </si>
  <si>
    <t>Nierenzentrum Heidelberg e.V.</t>
  </si>
  <si>
    <t>Im Neuenheimer Feld 162</t>
  </si>
  <si>
    <t>6221 91120</t>
  </si>
  <si>
    <t>6221 9112990</t>
  </si>
  <si>
    <t>info@nierenzentrum-heidelberg.com</t>
  </si>
  <si>
    <t>www.nierenzentrum-heidelberg.com</t>
  </si>
  <si>
    <t>Eifelklinik St. Brigida GmbH &amp; Co. KG</t>
  </si>
  <si>
    <t>Kammerbruchstraße 8</t>
  </si>
  <si>
    <t>Simmerath</t>
  </si>
  <si>
    <t>2473 890</t>
  </si>
  <si>
    <t>2473 892280</t>
  </si>
  <si>
    <t>info@st-brigida.de</t>
  </si>
  <si>
    <t>www.st-brigida.de</t>
  </si>
  <si>
    <t>Kreiskliniken Kassel GmbH - Kreisklinik Wolfhagen</t>
  </si>
  <si>
    <t>Am kleinen Ofenberg 1</t>
  </si>
  <si>
    <t>Wolfhagen</t>
  </si>
  <si>
    <t>5692 400</t>
  </si>
  <si>
    <t>5692 40211</t>
  </si>
  <si>
    <t>info@kreisklinikenkassel.de</t>
  </si>
  <si>
    <t>Niels-Stensen-Kliniken GmbH - Marienhospital Ankum-Bersenbrück GmbH</t>
  </si>
  <si>
    <t>Lingener Straße 11</t>
  </si>
  <si>
    <t>Ankum</t>
  </si>
  <si>
    <t>5462 8810</t>
  </si>
  <si>
    <t>5462 8811100</t>
  </si>
  <si>
    <t>info-mha@niels-stensen-kliniken.de</t>
  </si>
  <si>
    <t>www.niels-stensen-kliniken.de/marienhospital-ankum-bersenbrueck.html</t>
  </si>
  <si>
    <t>St. Josefs-Hospital Cloppenburg gGmbH</t>
  </si>
  <si>
    <t>Krankenhausstraße 13</t>
  </si>
  <si>
    <t>Cloppenburg</t>
  </si>
  <si>
    <t>4471 160</t>
  </si>
  <si>
    <t>4471 162020</t>
  </si>
  <si>
    <t>info@kh-clp.de</t>
  </si>
  <si>
    <t>www.krankenhaus-cloppenburg.de</t>
  </si>
  <si>
    <t>Klinikum in den Pfeifferschen Stiftungen GmbH</t>
  </si>
  <si>
    <t>Pfeifferstraße 10</t>
  </si>
  <si>
    <t>391 85050</t>
  </si>
  <si>
    <t>391 85059980</t>
  </si>
  <si>
    <t>rezeption@pfeiffersche-stiftungen.org</t>
  </si>
  <si>
    <t>www.klinikum-pfeiffer.de</t>
  </si>
  <si>
    <t>Katholischer Hospitalverbund Hellweg - Marienkrankenhaus Soest gGmbH</t>
  </si>
  <si>
    <t>Widumgasse 5</t>
  </si>
  <si>
    <t>2921 3910</t>
  </si>
  <si>
    <t>2921 3914119</t>
  </si>
  <si>
    <t>info.soest@hospitalverbund.de</t>
  </si>
  <si>
    <t>https://www.marienkrankenhaus-soest.de/</t>
  </si>
  <si>
    <t>Dreifaltigkeits-Hospital gGmbH - Marien-Hospital Erwitte</t>
  </si>
  <si>
    <t>Von-Droste-Straße 14</t>
  </si>
  <si>
    <t>Erwitte</t>
  </si>
  <si>
    <t>2943 8900</t>
  </si>
  <si>
    <t>2943 8908809</t>
  </si>
  <si>
    <t>https://dreifaltigkeits-hospital.de/erwitte/</t>
  </si>
  <si>
    <t>Agaplesion Evangelisches Krankenhaus Mittelhessen gGmbH</t>
  </si>
  <si>
    <t>Paul-Zipp-Straße 171</t>
  </si>
  <si>
    <t>641 96060</t>
  </si>
  <si>
    <t>641 66922</t>
  </si>
  <si>
    <t>info.ekm@agaplesion.de</t>
  </si>
  <si>
    <t>www.ev-krankenhaus-giessen.de</t>
  </si>
  <si>
    <t>Ortenau Klinikum - Standort Kehl</t>
  </si>
  <si>
    <t>Kanzmattstraße 2</t>
  </si>
  <si>
    <t>Kehl</t>
  </si>
  <si>
    <t>7851 8730</t>
  </si>
  <si>
    <t>7851 8721002</t>
  </si>
  <si>
    <t>Agaplesion Bethanien Krankenhaus Heidelberg gGmbH</t>
  </si>
  <si>
    <t>Rohrbacher Straße 149</t>
  </si>
  <si>
    <t>6221 3190</t>
  </si>
  <si>
    <t>6221 3191435</t>
  </si>
  <si>
    <t>info.gzb@agaplesion.de</t>
  </si>
  <si>
    <t>www.bethanien-heidelberg.de</t>
  </si>
  <si>
    <t>Stiftung Mathias-Spital Rheine - Klinikum Ibbenbüren</t>
  </si>
  <si>
    <t>Große Straße 41</t>
  </si>
  <si>
    <t>Ibbenbüren</t>
  </si>
  <si>
    <t>5451 520</t>
  </si>
  <si>
    <t>5451 525051</t>
  </si>
  <si>
    <t>info@klinikum-ibbenbueren.de</t>
  </si>
  <si>
    <t>https://www.mathias-medizin.de/leistungen-einrichtungen/einrichtungen/klinikum-ibbenbueren</t>
  </si>
  <si>
    <t>Oberschwabenklinik gGmbH - Klinikum Westallgäu Wangen</t>
  </si>
  <si>
    <t>Am Engelberg 29</t>
  </si>
  <si>
    <t>Wangen im Allgäu</t>
  </si>
  <si>
    <t>7522 960</t>
  </si>
  <si>
    <t>https://www.oberschwabenklinik.de/ihr-aufenthalt-bei-uns/westallgaeu-klinikum-in-wangen/allgemein.html</t>
  </si>
  <si>
    <t>Klinikum Bayreuth GmbH - Klinik Hohe Warte</t>
  </si>
  <si>
    <t>Hohe Warte 8</t>
  </si>
  <si>
    <t>921 40001</t>
  </si>
  <si>
    <t>klinikum-bayreuth.de</t>
  </si>
  <si>
    <t>Erzgebirgsklinikum gGmbH - Haus Annaberg</t>
  </si>
  <si>
    <t>Chemnitzer Straße 15</t>
  </si>
  <si>
    <t>Annaberg-Buchholz</t>
  </si>
  <si>
    <t>09456</t>
  </si>
  <si>
    <t>3733 800</t>
  </si>
  <si>
    <t>3733 804008</t>
  </si>
  <si>
    <t>annaberg@erzgebirgsklinikum.de</t>
  </si>
  <si>
    <t>www.erzgebirgsklinikum.de</t>
  </si>
  <si>
    <t>Johanniter GmbH - Waldkrankenhaus</t>
  </si>
  <si>
    <t>Waldstraße 73</t>
  </si>
  <si>
    <t>228 3830</t>
  </si>
  <si>
    <t>228 383996</t>
  </si>
  <si>
    <t>Sankt Gertrauden-Krankenhaus GmbH</t>
  </si>
  <si>
    <t>Paretzer Straße 12</t>
  </si>
  <si>
    <t>30 82720</t>
  </si>
  <si>
    <t>30 8272 292260</t>
  </si>
  <si>
    <t>info@sankt-gertrauden.de</t>
  </si>
  <si>
    <t>www.sankt-gertrauden.de</t>
  </si>
  <si>
    <t>Klinikum Altmühlfranken Gunzenhausen</t>
  </si>
  <si>
    <t>Albert-Schweitzer-Straße 90</t>
  </si>
  <si>
    <t>Gunzenhausen</t>
  </si>
  <si>
    <t>9831 520</t>
  </si>
  <si>
    <t>9831 522070</t>
  </si>
  <si>
    <t>Herz-Jesu-Krankenhaus Hiltrup GmbH</t>
  </si>
  <si>
    <t>Westfalenstraße 109</t>
  </si>
  <si>
    <t>2501 170</t>
  </si>
  <si>
    <t>2501 174201</t>
  </si>
  <si>
    <t>info@hjk-muenster.de</t>
  </si>
  <si>
    <t>www.hjk-muenster.de</t>
  </si>
  <si>
    <t>Helios Klinik Schkeuditz GmbH</t>
  </si>
  <si>
    <t>Leipziger Straße 45</t>
  </si>
  <si>
    <t>Schkeuditz</t>
  </si>
  <si>
    <t>04435</t>
  </si>
  <si>
    <t>34204 800</t>
  </si>
  <si>
    <t>34204 808101</t>
  </si>
  <si>
    <t>info.schkeuditz@helios-gesundheit.de</t>
  </si>
  <si>
    <t>www.helios-gesundheit.de/kliniken/schkeuditz/</t>
  </si>
  <si>
    <t>RKH Regionale Kliniken Holding und Services GmbH - Rechbergklinik Bretten</t>
  </si>
  <si>
    <t>Edisonstraße 10</t>
  </si>
  <si>
    <t>Bretten</t>
  </si>
  <si>
    <t>7252 540</t>
  </si>
  <si>
    <t>7252 8133</t>
  </si>
  <si>
    <t>info.br@rkh-gesundheit.de</t>
  </si>
  <si>
    <t>https://www.rkh-gesundheit.de/kliniken-zentren/unsere-kliniken/rechbergklinik-bretten/</t>
  </si>
  <si>
    <t>Klinikum Peine gGmbH</t>
  </si>
  <si>
    <t>Virchowstraße 8</t>
  </si>
  <si>
    <t>Peine</t>
  </si>
  <si>
    <t>5171 930</t>
  </si>
  <si>
    <t>5171 931119</t>
  </si>
  <si>
    <t>info@klinikum-peine.de</t>
  </si>
  <si>
    <t>www.klinikum-peine.de</t>
  </si>
  <si>
    <t>Helios Amper-Klinik Indersdorf</t>
  </si>
  <si>
    <t>Maroldstraße 45</t>
  </si>
  <si>
    <t>Markt Indersdorf</t>
  </si>
  <si>
    <t>8136 9390</t>
  </si>
  <si>
    <t>8136 9392444</t>
  </si>
  <si>
    <t>www.helios-gesundheit.de/kliniken/indersdorf/</t>
  </si>
  <si>
    <t>Schwarzwald-Baar Klinikum Villingen-Schwenningen GmbH - Kliniken Donaueschingen</t>
  </si>
  <si>
    <t>Sonnhaldenstraße 2</t>
  </si>
  <si>
    <t>Donaueschingen</t>
  </si>
  <si>
    <t>771 880</t>
  </si>
  <si>
    <t>ANregiomed gKU Klinik Rothenburg ob der Tauber</t>
  </si>
  <si>
    <t>Ansbacher Straße 131</t>
  </si>
  <si>
    <t>Rothenburg ob der Tauber</t>
  </si>
  <si>
    <t>9861 7070</t>
  </si>
  <si>
    <t>https://www.anregiomed.de/medizin-und-pflege/klinik-rothenburg</t>
  </si>
  <si>
    <t>S&amp;A Klinik für minimal-invasive Chirurgie GmbH</t>
  </si>
  <si>
    <t>Kurstraße 11</t>
  </si>
  <si>
    <t>30 80988155</t>
  </si>
  <si>
    <t>30 80988188</t>
  </si>
  <si>
    <t>klinik@mic-berlin.de</t>
  </si>
  <si>
    <t>www.mic-berlin.de</t>
  </si>
  <si>
    <t>Katholisches Klinikum Koblenz·Montabaur gGmbH - Brüderhaus Koblenz</t>
  </si>
  <si>
    <t>Kardinal-Krementz-Straße 1-5</t>
  </si>
  <si>
    <t>261 4960</t>
  </si>
  <si>
    <t>261 4966461</t>
  </si>
  <si>
    <t>info@kk-km.de</t>
  </si>
  <si>
    <t>www.kk-koblenz.de</t>
  </si>
  <si>
    <t>Trägergesellschaft Kliniken Aurich-Emden-Norden mbH - Klinikum Emden</t>
  </si>
  <si>
    <t>Bolardusstraße 20</t>
  </si>
  <si>
    <t>Emden</t>
  </si>
  <si>
    <t>Emden, Stadt</t>
  </si>
  <si>
    <t>4921 980</t>
  </si>
  <si>
    <t>https://www.anevita.de/kliniken/klinik-emden/</t>
  </si>
  <si>
    <t>Klinikum Westfalen GmbH - Hellmig-Krankenhaus Kamen</t>
  </si>
  <si>
    <t>Nordstraße 34</t>
  </si>
  <si>
    <t>Kamen</t>
  </si>
  <si>
    <t>2307 1491</t>
  </si>
  <si>
    <t>2307 149295</t>
  </si>
  <si>
    <t>hellmig-krankenhaus@klinikum-westfalen.de</t>
  </si>
  <si>
    <t>www.klinikum-westfalen.de/Inhalt/Kliniken_Zentren_Bereiche_Kooperationen/Hellmig-Krankenhaus_Kamen/index.php</t>
  </si>
  <si>
    <t>REGIOMED-Kliniken GmbH - Klinikum Sonneberg</t>
  </si>
  <si>
    <t>Neustadter Straße 61</t>
  </si>
  <si>
    <t>Sonneberg</t>
  </si>
  <si>
    <t>3675 8210</t>
  </si>
  <si>
    <t>3675 821200</t>
  </si>
  <si>
    <t>info.son@regiomed-kliniken.de</t>
  </si>
  <si>
    <t>www.regiomed-kliniken.de/startseite-klinikum-sonneberg-neuhaus.aspx</t>
  </si>
  <si>
    <t>St. Vincenz-Krankenhaus GmbH Paderborn - St. Josefs-Krankenhaus Salzkotten</t>
  </si>
  <si>
    <t>Dr.-Krismann-Straße 12</t>
  </si>
  <si>
    <t>Salzkotten</t>
  </si>
  <si>
    <t>5258 100</t>
  </si>
  <si>
    <t>5258 10102</t>
  </si>
  <si>
    <t>www.st-josefs.de</t>
  </si>
  <si>
    <t>AMEOS Klinikum Aschersleben-Staßfurt GmbH - AMEOS Klinikum Staßfurt</t>
  </si>
  <si>
    <t>Bodestraße 11</t>
  </si>
  <si>
    <t>Staßfurt</t>
  </si>
  <si>
    <t>3925 2620</t>
  </si>
  <si>
    <t>3925 262210</t>
  </si>
  <si>
    <t>info@stassfurt.ameos.de</t>
  </si>
  <si>
    <t>https://www.ameos.de/klinikum-stassfurt</t>
  </si>
  <si>
    <t>Elizabeth Klinikum Schmalkalden GmbH</t>
  </si>
  <si>
    <t>Eichelbach 9</t>
  </si>
  <si>
    <t>Schmalkalden</t>
  </si>
  <si>
    <t>3683 6450</t>
  </si>
  <si>
    <t>3683 645108</t>
  </si>
  <si>
    <t>info@elisabeth-klinikum.de</t>
  </si>
  <si>
    <t>www.elisabeth-klinikum.de</t>
  </si>
  <si>
    <t>Evangelisches Geriatriezentrum Berlin gGmbH</t>
  </si>
  <si>
    <t>Reinickendorfer Straße 61</t>
  </si>
  <si>
    <t>Berlin-Mitte</t>
  </si>
  <si>
    <t>30 45940</t>
  </si>
  <si>
    <t>30 45941938</t>
  </si>
  <si>
    <t>egzb@jsd.de</t>
  </si>
  <si>
    <t>https://www.johannesstift-diakonie.de/medizinische-versorgung/egzb/</t>
  </si>
  <si>
    <t>Klinik Ernst von Bergmann Bad Belzig gGmbH</t>
  </si>
  <si>
    <t>Niemegker Straße 45</t>
  </si>
  <si>
    <t>Belzig</t>
  </si>
  <si>
    <t>Potsdam-Mittelmark</t>
  </si>
  <si>
    <t>33841 930</t>
  </si>
  <si>
    <t>33841 93214</t>
  </si>
  <si>
    <t>info@klinikevb.de</t>
  </si>
  <si>
    <t>www.klinikevb-badbelzig.de</t>
  </si>
  <si>
    <t>Verbund Katholischer Kliniken Düsseldorf gGmbH - Krankenhaus Elbroich</t>
  </si>
  <si>
    <t>Am Falder 6</t>
  </si>
  <si>
    <t>211 75600</t>
  </si>
  <si>
    <t>211 7560109</t>
  </si>
  <si>
    <t>info@krankenhaus-elbroich.de</t>
  </si>
  <si>
    <t>www.krankenhaus-elbroich.de</t>
  </si>
  <si>
    <t>Krankenhaus Jerusalem GmbH</t>
  </si>
  <si>
    <t>Moorkamp 2-6</t>
  </si>
  <si>
    <t>40 441900</t>
  </si>
  <si>
    <t>40 4106973</t>
  </si>
  <si>
    <t>info@jerusalem-hamburg.de</t>
  </si>
  <si>
    <t>www.jerusalem-hamburg.de</t>
  </si>
  <si>
    <t>Helios Kliniken Mansfeld-Südharz GmbH - Klinik Lutherstadt Eisleben</t>
  </si>
  <si>
    <t>Hohetorstraße 25</t>
  </si>
  <si>
    <t>Lutherstadt Eisleben</t>
  </si>
  <si>
    <t>06295</t>
  </si>
  <si>
    <t>3475 900</t>
  </si>
  <si>
    <t>3475 901000</t>
  </si>
  <si>
    <t>www.helios-gesundheit.de/kliniken/lutherstadt-eisleben/</t>
  </si>
  <si>
    <t>Helios Klinikum Siegburg GmbH</t>
  </si>
  <si>
    <t>Ringstraße 49</t>
  </si>
  <si>
    <t>Siegburg</t>
  </si>
  <si>
    <t>2241 180</t>
  </si>
  <si>
    <t>2241 959454</t>
  </si>
  <si>
    <t>info.siegburg@helios-gesundheit.de</t>
  </si>
  <si>
    <t>www.helios-gesundheit.de/kliniken/siegburg/</t>
  </si>
  <si>
    <t>Katholische Hospitalvereinigung Weser-Egge gGmbH - St. Rochus Krankenhaus</t>
  </si>
  <si>
    <t>Nieheimer Straße 34</t>
  </si>
  <si>
    <t>Steinheim</t>
  </si>
  <si>
    <t>5233 2080</t>
  </si>
  <si>
    <t>https://steinheim.khwe.de/de/home</t>
  </si>
  <si>
    <t>Erzgebirgsklinikum gGmbH - Haus Stollberg</t>
  </si>
  <si>
    <t>Jahnsdorfer Straße 7</t>
  </si>
  <si>
    <t>Stollberg/Erzgebirge</t>
  </si>
  <si>
    <t>09366</t>
  </si>
  <si>
    <t>37296 530</t>
  </si>
  <si>
    <t>37296 53103</t>
  </si>
  <si>
    <t>stollberg@erzgebirgsklinikum.de</t>
  </si>
  <si>
    <t>Klinikum Hochrhein GmbH</t>
  </si>
  <si>
    <t>Kaiserstraße 93-101</t>
  </si>
  <si>
    <t>Waldshut-Tiengen</t>
  </si>
  <si>
    <t>Waldshut</t>
  </si>
  <si>
    <t>7751 850</t>
  </si>
  <si>
    <t>7751 854177</t>
  </si>
  <si>
    <t>service@klhr.de</t>
  </si>
  <si>
    <t>https://www.klinikum-hochrhein.de/</t>
  </si>
  <si>
    <t>Kliniken der Stadt und des Landkreises Rosenheim GmbH - RoMed Klinik Wasserburg am Inn</t>
  </si>
  <si>
    <t>Wasserburg am Inn</t>
  </si>
  <si>
    <t>8071 770</t>
  </si>
  <si>
    <t>8071 77477</t>
  </si>
  <si>
    <t>info.was@ro-med.de</t>
  </si>
  <si>
    <t>https://www.romed-kliniken.de/de/wasserburg/die-klinik-im-ueberblick.htm</t>
  </si>
  <si>
    <t>Helios Klinikum Krefeld GmbH - Helios Cäcilien-Hospital Hüls</t>
  </si>
  <si>
    <t>Fette Henn 50</t>
  </si>
  <si>
    <t>2151 7391</t>
  </si>
  <si>
    <t>2151 739250</t>
  </si>
  <si>
    <t>info.huels@helios-gesundheit.de</t>
  </si>
  <si>
    <t>www.helios-gesundheit.de/kliniken/huels/</t>
  </si>
  <si>
    <t>Sana Kliniken des Landkreises Cham GmbH - Krankenhaus Bad Kötzting</t>
  </si>
  <si>
    <t>Hauser Straße 42</t>
  </si>
  <si>
    <t>Bad Kötzting</t>
  </si>
  <si>
    <t>9941 200</t>
  </si>
  <si>
    <t>Thüringen-Kliniken Georgius Agricola GmbH - Standort Pößneck</t>
  </si>
  <si>
    <t>Hohes Gäßchen 8-10</t>
  </si>
  <si>
    <t>Pößneck</t>
  </si>
  <si>
    <t>07381</t>
  </si>
  <si>
    <t>Saale-Orla-Kreis</t>
  </si>
  <si>
    <t>3647 4360</t>
  </si>
  <si>
    <t>3647 43626290</t>
  </si>
  <si>
    <t>Fondazione Policlinico Universitario Agostino Gemelli</t>
  </si>
  <si>
    <t>Largo Agostino Gemelli 8</t>
  </si>
  <si>
    <t>Roma</t>
  </si>
  <si>
    <t>00168</t>
  </si>
  <si>
    <t>Lazio</t>
  </si>
  <si>
    <t>0630 151</t>
  </si>
  <si>
    <t>protocollo.generale.gemelli@pec.it</t>
  </si>
  <si>
    <t>www.policlinicogemelli.it</t>
  </si>
  <si>
    <t>Centro di Riferimento Oncologico</t>
  </si>
  <si>
    <t>Via Franco Gallini 2</t>
  </si>
  <si>
    <t>Aviano</t>
  </si>
  <si>
    <t>Pordenone</t>
  </si>
  <si>
    <t>Friuli-Venezia Giulia</t>
  </si>
  <si>
    <t>0434 659111</t>
  </si>
  <si>
    <t>protocollo@pec.cro.it</t>
  </si>
  <si>
    <t>www.cro.sanita.fvg.it</t>
  </si>
  <si>
    <t>Ospedale Filippo del Ponte</t>
  </si>
  <si>
    <t>Via del Ponte 19</t>
  </si>
  <si>
    <t>Varese</t>
  </si>
  <si>
    <t>Lombardia</t>
  </si>
  <si>
    <t>0332 278111</t>
  </si>
  <si>
    <t>protocollo@pec.asst-settelaghi.it</t>
  </si>
  <si>
    <t>www.asst-settelaghi.it/cup-ospedale-del-ponte</t>
  </si>
  <si>
    <t>Ospedale San Michele</t>
  </si>
  <si>
    <t>Piazzale Alessandro Ricchi 1</t>
  </si>
  <si>
    <t>Cagliari</t>
  </si>
  <si>
    <t>09121</t>
  </si>
  <si>
    <t>Sardegna</t>
  </si>
  <si>
    <t>0705 391</t>
  </si>
  <si>
    <t>direzione.amministrativa@aob.it</t>
  </si>
  <si>
    <t>www.aobrotzu.it/index.php?xsl=15&amp;s=9&amp;v=9&amp;c=321&amp;esn=Primo+piano&amp;na=1&amp;n=10</t>
  </si>
  <si>
    <t>Ospedale Civile di Volta Mantovana</t>
  </si>
  <si>
    <t>Via Tonello 5</t>
  </si>
  <si>
    <t>Volta Mantovana</t>
  </si>
  <si>
    <t>Mantova</t>
  </si>
  <si>
    <t>0376 83901</t>
  </si>
  <si>
    <t>direzione@ospedalevoltamantovana.it</t>
  </si>
  <si>
    <t>www.ospedalevoltamantovana.it</t>
  </si>
  <si>
    <t>Ospedale Civili Brescia</t>
  </si>
  <si>
    <t>Piazzale Spedali Civili 1</t>
  </si>
  <si>
    <t>Brescia</t>
  </si>
  <si>
    <t>0303 9951</t>
  </si>
  <si>
    <t>protocol.spedalicivilibrescia@legalmail.it</t>
  </si>
  <si>
    <t>www.asst-spedalicivili.it/contenuto/contenuti--ecm/servizio-prelievi.ashx</t>
  </si>
  <si>
    <t>Azienda Ospedaliero-Universitaria Città della Salute e della Scienza di Torino - Ospedale Molinette</t>
  </si>
  <si>
    <t>Corso Bramante 88-90</t>
  </si>
  <si>
    <t>Torino</t>
  </si>
  <si>
    <t>Piemonte</t>
  </si>
  <si>
    <t>0116 331633</t>
  </si>
  <si>
    <t>0116 335722</t>
  </si>
  <si>
    <t>urp@molinette.piemonte.it</t>
  </si>
  <si>
    <t>www.cittadellasalute.to.it</t>
  </si>
  <si>
    <t>Istituto Europeo di Oncologia</t>
  </si>
  <si>
    <t>Via Ripamonti 435</t>
  </si>
  <si>
    <t>Milano</t>
  </si>
  <si>
    <t>0257 4891</t>
  </si>
  <si>
    <t>0257 489208</t>
  </si>
  <si>
    <t>info@ieo.it</t>
  </si>
  <si>
    <t>www.ieo.it/it/CHI-SIAMO/Dove-siamo1/Le-nostre-sedi</t>
  </si>
  <si>
    <t>Ospedale Giovanni Paolo II Corso</t>
  </si>
  <si>
    <t>Corso da Cisternazzi</t>
  </si>
  <si>
    <t>Ragusa</t>
  </si>
  <si>
    <t>Sicilia</t>
  </si>
  <si>
    <t>0932 600111</t>
  </si>
  <si>
    <t>www.asp.rg.it/ospedali</t>
  </si>
  <si>
    <t>Azienda Ospedaliero-Universitaria di Cagliari - Presidio Ospedale San Giovanni di Dio</t>
  </si>
  <si>
    <t>Via Ospedale 54</t>
  </si>
  <si>
    <t>09124</t>
  </si>
  <si>
    <t>0705 1096001</t>
  </si>
  <si>
    <t>0705 1092344</t>
  </si>
  <si>
    <t>dir.generale@pec.aoucagliari.it</t>
  </si>
  <si>
    <t>www.aoucagliari.it/home/it/san_gio_dio.page</t>
  </si>
  <si>
    <t>Azienda Ospedale Università di Padova</t>
  </si>
  <si>
    <t>Via Nicolò Giustiniani 2</t>
  </si>
  <si>
    <t>Padova</t>
  </si>
  <si>
    <t>Veneto</t>
  </si>
  <si>
    <t>0498 211111</t>
  </si>
  <si>
    <t>protocollo.aopd@aopd.veneto.it</t>
  </si>
  <si>
    <t>www.aopd.veneto.it</t>
  </si>
  <si>
    <t>Istituto Nazionale Tumori Fondazione G Pascale</t>
  </si>
  <si>
    <t>Via Mariano Semmola 52</t>
  </si>
  <si>
    <t>Napoli</t>
  </si>
  <si>
    <t>Campania</t>
  </si>
  <si>
    <t>0815 903111</t>
  </si>
  <si>
    <t>direzionescientifica@istitutotumori.na.it</t>
  </si>
  <si>
    <t>newportal.istitutotumori.na.it/contact</t>
  </si>
  <si>
    <t>Gruppo Samed - Istituto Oncologico del Mediterraneo</t>
  </si>
  <si>
    <t>Via Penninazzo 7</t>
  </si>
  <si>
    <t>Viagrande</t>
  </si>
  <si>
    <t>Catania</t>
  </si>
  <si>
    <t>0957 895000</t>
  </si>
  <si>
    <t>0957 901400</t>
  </si>
  <si>
    <t>iom@grupposamed.com</t>
  </si>
  <si>
    <t>https://www.grupposamed.com/it/istituto-oncologico-del-mediterraneo</t>
  </si>
  <si>
    <t>Ospedale dell’Angelo di Mestre</t>
  </si>
  <si>
    <t>Via Paccagnella 11</t>
  </si>
  <si>
    <t>Mestre</t>
  </si>
  <si>
    <t>Venezia</t>
  </si>
  <si>
    <t>0419 657111</t>
  </si>
  <si>
    <t>ocme.dmo@aulss3.veneto.it</t>
  </si>
  <si>
    <t>www.aulss3.veneto.it/index.cfm?action=mys.page&amp;content_id=630</t>
  </si>
  <si>
    <t>Unione Sanitaria Internazionale SPA - Casa di Cura Marco Polo</t>
  </si>
  <si>
    <t>Viale Marco Polo 41</t>
  </si>
  <si>
    <t>00154</t>
  </si>
  <si>
    <t>0632 8681</t>
  </si>
  <si>
    <t>0657 41097</t>
  </si>
  <si>
    <t>segreteria.marcopolo@usi.it</t>
  </si>
  <si>
    <t>www.usi.it/centri/5/casa-di-cura-marco-polo</t>
  </si>
  <si>
    <t>Azienda Ospedaliero-Universitaria Policlinico Umberto 1</t>
  </si>
  <si>
    <t>Viale del Policlinico 155</t>
  </si>
  <si>
    <t>00161</t>
  </si>
  <si>
    <t>0649 971</t>
  </si>
  <si>
    <t>direzione.amministrativa@pec.policlinicoumberto1.it</t>
  </si>
  <si>
    <t>www.policlinicoumberto1.it</t>
  </si>
  <si>
    <t>Pineta Grande Hospital</t>
  </si>
  <si>
    <t>Via Domitiana Km 30</t>
  </si>
  <si>
    <t>Castel Volturno</t>
  </si>
  <si>
    <t>Caserta</t>
  </si>
  <si>
    <t>0823 854111</t>
  </si>
  <si>
    <t>info@pinetagrande.it</t>
  </si>
  <si>
    <t>pinetagrande.it</t>
  </si>
  <si>
    <t>Azienda Ospedaliera di Rilievo Nazionale e di Alta Specialità San Giuseppe Moscati - Plesso Città Ospedaliera</t>
  </si>
  <si>
    <t>Contrada Amoretta</t>
  </si>
  <si>
    <t>Avellino</t>
  </si>
  <si>
    <t>0825 203111</t>
  </si>
  <si>
    <t>info@aornmoscati.it</t>
  </si>
  <si>
    <t>https://www.aornmoscati.it/</t>
  </si>
  <si>
    <t>Istituto Oncologico Veneto</t>
  </si>
  <si>
    <t>Via Gattamelata 64</t>
  </si>
  <si>
    <t>0498 215856</t>
  </si>
  <si>
    <t>urp@iov.veneto.it</t>
  </si>
  <si>
    <t>ioveneto.it</t>
  </si>
  <si>
    <t>Istituto Romagnolo per lo Studio dei Tumori Dino Amadori - IRST SRL - Istituto di Ricovero e Cura a Carattere Scientifico</t>
  </si>
  <si>
    <t>Via Piero Maroncelli 40</t>
  </si>
  <si>
    <t>Meldola</t>
  </si>
  <si>
    <t>Forli</t>
  </si>
  <si>
    <t>Emilia-Romagna</t>
  </si>
  <si>
    <t>0543 739100</t>
  </si>
  <si>
    <t>0543 739123</t>
  </si>
  <si>
    <t>info@irst.emr.it</t>
  </si>
  <si>
    <t>www.irst.emr.it</t>
  </si>
  <si>
    <t>Humanitas - Research Hospital</t>
  </si>
  <si>
    <t>Via Manzoni 56</t>
  </si>
  <si>
    <t>Rozzano</t>
  </si>
  <si>
    <t>0282 241</t>
  </si>
  <si>
    <t>www.humanitas.it</t>
  </si>
  <si>
    <t>Ospedale Policlinico San Martino</t>
  </si>
  <si>
    <t>Largo Rosanna Benzi 10</t>
  </si>
  <si>
    <t>Genova</t>
  </si>
  <si>
    <t>Liguria</t>
  </si>
  <si>
    <t>0105 554300</t>
  </si>
  <si>
    <t>0105 556695</t>
  </si>
  <si>
    <t>urp@hsanmartino.it</t>
  </si>
  <si>
    <t>www.hsanmartino.it</t>
  </si>
  <si>
    <t>Ospedale Vito Fazzi</t>
  </si>
  <si>
    <t>Piazzetta Muratore</t>
  </si>
  <si>
    <t>Lecce</t>
  </si>
  <si>
    <t>Puglia</t>
  </si>
  <si>
    <t>0832 661111</t>
  </si>
  <si>
    <t>0832 661446</t>
  </si>
  <si>
    <t>dirsan.pofazzi@pec.asl.lecce.it</t>
  </si>
  <si>
    <t>sanita.puglia.it/web/asl-lecce/ospedali_det/-/journal_content/56/25176/ospedale-vito-fazzi-</t>
  </si>
  <si>
    <t>Azienda Ospedaliera Universitaria Federico II</t>
  </si>
  <si>
    <t>Via Sergio Pansini 5</t>
  </si>
  <si>
    <t>0817 462674</t>
  </si>
  <si>
    <t>www.policlinico.unina.it</t>
  </si>
  <si>
    <t>Gruppo MultiMedica - Ospedale MultiMedica Castellanza</t>
  </si>
  <si>
    <t>Viale Piemonte 70</t>
  </si>
  <si>
    <t>Castellanza</t>
  </si>
  <si>
    <t>21053</t>
  </si>
  <si>
    <t>0331 393111</t>
  </si>
  <si>
    <t>info@multimedica.it</t>
  </si>
  <si>
    <t>www.multimedica.it/strutture/ospedale-multimedica-castellanza/</t>
  </si>
  <si>
    <t>Azienda Ospedaliera di Rilievo Nazinale - Antonio Cardarelli</t>
  </si>
  <si>
    <t>Via Antonio Cardarelli 9</t>
  </si>
  <si>
    <t>0817 471111</t>
  </si>
  <si>
    <t>Ospedale Bolognini di Seriate</t>
  </si>
  <si>
    <t>Via Paderno 21</t>
  </si>
  <si>
    <t>Seriate</t>
  </si>
  <si>
    <t>Bergamo</t>
  </si>
  <si>
    <t>0353 063111</t>
  </si>
  <si>
    <t>www.bolognini.bg.it/user/Default.aspx?SEZ=49&amp;PAG=68&amp;MOD=HOS</t>
  </si>
  <si>
    <t>Azienda Ospedaliera San Camillo Forlanini</t>
  </si>
  <si>
    <t>Circonvallazione Gianicolense 87</t>
  </si>
  <si>
    <t>00152</t>
  </si>
  <si>
    <t>0658 701</t>
  </si>
  <si>
    <t>www.scamilloforlanini.rm.it</t>
  </si>
  <si>
    <t>Gruppo MultiMedica - Ospedale San Giuseppe</t>
  </si>
  <si>
    <t>Via San Vittore 12</t>
  </si>
  <si>
    <t>0285 991</t>
  </si>
  <si>
    <t>www.multimedica.it/en/structures/san-giuseppe-hospital/</t>
  </si>
  <si>
    <t>Gemelli Molise SPA</t>
  </si>
  <si>
    <t>Largo Agostino Gemelli 1</t>
  </si>
  <si>
    <t>Campobasso</t>
  </si>
  <si>
    <t>Molise</t>
  </si>
  <si>
    <t>0874 312312</t>
  </si>
  <si>
    <t>0874 312730</t>
  </si>
  <si>
    <t>gemellimolise.it</t>
  </si>
  <si>
    <t>Azienda Ospedaliera di Perugia - Santa Maria della Misericordia</t>
  </si>
  <si>
    <t>Piazzale Giorgio Menghini 3</t>
  </si>
  <si>
    <t>Perugia</t>
  </si>
  <si>
    <t>06129</t>
  </si>
  <si>
    <t>Umbria</t>
  </si>
  <si>
    <t>0755 781</t>
  </si>
  <si>
    <t>ufficio.informazioni@ospedale.perugia.it</t>
  </si>
  <si>
    <t>www.ospedale.perugia.it</t>
  </si>
  <si>
    <t>Ospedale San Paolo Via Genova</t>
  </si>
  <si>
    <t>Via Genova 30</t>
  </si>
  <si>
    <t>Savona</t>
  </si>
  <si>
    <t>0198 4041</t>
  </si>
  <si>
    <t>dirsan.sv@asl2.liguria.it</t>
  </si>
  <si>
    <t>www.asl2.liguria.it/ospedali/ospedale-savona.html</t>
  </si>
  <si>
    <t>Ospedale Niguarda</t>
  </si>
  <si>
    <t>Piazza Ospedale Maggiore 3</t>
  </si>
  <si>
    <t>0264 441</t>
  </si>
  <si>
    <t>0264 20901</t>
  </si>
  <si>
    <t>info@ospedaleniguarda.it</t>
  </si>
  <si>
    <t>www.ospedaleniguarda.it</t>
  </si>
  <si>
    <t>Ospedale Maggiore Largo</t>
  </si>
  <si>
    <t>Largo Bartolo Nigrisoli 2</t>
  </si>
  <si>
    <t>Bologna</t>
  </si>
  <si>
    <t>0516 478111</t>
  </si>
  <si>
    <t>0516 478727</t>
  </si>
  <si>
    <t>www.ausl.bologna.it/iap_dati/view_site?id=15740</t>
  </si>
  <si>
    <t>Presidio Ospedaliero Regionale Umberto Parini</t>
  </si>
  <si>
    <t>Via Ginevra 3</t>
  </si>
  <si>
    <t>Aosta</t>
  </si>
  <si>
    <t>Valle D'Aosta</t>
  </si>
  <si>
    <t>0165 5431</t>
  </si>
  <si>
    <t>0165 54631</t>
  </si>
  <si>
    <t>direz.ospedale@uslaosta.com</t>
  </si>
  <si>
    <t>www.ausl.vda.it/datapage.asp?id=70</t>
  </si>
  <si>
    <t>Azienda Ospedaliero-Universaria San Luigi Gonzaga</t>
  </si>
  <si>
    <t>Regione Gonzole 10</t>
  </si>
  <si>
    <t>Orbassano</t>
  </si>
  <si>
    <t>0119 0261</t>
  </si>
  <si>
    <t>0119 026602</t>
  </si>
  <si>
    <t>www.sanluigi.piemonte.it</t>
  </si>
  <si>
    <t>Istituto di Ricovero e Cura a Carattere Scientifico Crob</t>
  </si>
  <si>
    <t>Via Padre Pio 1</t>
  </si>
  <si>
    <t>Rionero In Vulture</t>
  </si>
  <si>
    <t>Potenza</t>
  </si>
  <si>
    <t>Basilicata</t>
  </si>
  <si>
    <t>0972 726111</t>
  </si>
  <si>
    <t>protocollo@crob.it</t>
  </si>
  <si>
    <t>crob.it/istituto/lirccs-crob/</t>
  </si>
  <si>
    <t>Ospedale Cittá di Castello</t>
  </si>
  <si>
    <t>Via Luigi Angelini 10</t>
  </si>
  <si>
    <t>Citta' Di Castello</t>
  </si>
  <si>
    <t>06012</t>
  </si>
  <si>
    <t>0758 5091</t>
  </si>
  <si>
    <t>https://www.uslumbria1.it/pagine/ospedale-citta-di-castello</t>
  </si>
  <si>
    <t>Presidio Ospedaliero Garibaldi-Centro</t>
  </si>
  <si>
    <t>Piazza Santa Maria di Gesù 5</t>
  </si>
  <si>
    <t>0957 591111</t>
  </si>
  <si>
    <t>www.ao-garibaldi.catania.it/presidio-osp-garibaldi/come-raggiuncerci/</t>
  </si>
  <si>
    <t>Presidio Ospedaliero Universitario Santa Maria Della Misericordia</t>
  </si>
  <si>
    <t>Piazzale Santa Maria della Misericordia 15</t>
  </si>
  <si>
    <t>Udine</t>
  </si>
  <si>
    <t>0432 5521</t>
  </si>
  <si>
    <t>asufc.sanita.fvg.it/it/presidi-ospedalieri/ospedale_santa_maria/</t>
  </si>
  <si>
    <t>Presidio Ospedaliero Civico di Cristina Benfratelli</t>
  </si>
  <si>
    <t>Piazza Nicola Leotta 4</t>
  </si>
  <si>
    <t>Palermo</t>
  </si>
  <si>
    <t>0916 662235</t>
  </si>
  <si>
    <t>dir.medica@arnascivico.it</t>
  </si>
  <si>
    <t>www.arnascivico.it/index.php/area-sanitaria/pocivico</t>
  </si>
  <si>
    <t>Istituto Nazionale dei Tumori</t>
  </si>
  <si>
    <t>Via Venezian 1</t>
  </si>
  <si>
    <t>0223 901</t>
  </si>
  <si>
    <t>direzione.amministrativa@pec.istitutotumori.mi.it</t>
  </si>
  <si>
    <t>www.istitutotumori.mi.it/le-sedi</t>
  </si>
  <si>
    <t>Azienda Ospedaliero Universitaria Mater Domini</t>
  </si>
  <si>
    <t>Via Tommaso Campanella 115</t>
  </si>
  <si>
    <t>Catanzaro</t>
  </si>
  <si>
    <t>Calabria</t>
  </si>
  <si>
    <t>0961 712111</t>
  </si>
  <si>
    <t>direttore.generale@materdominiaou.it</t>
  </si>
  <si>
    <t>materdominiaou.it</t>
  </si>
  <si>
    <t>Azienda Ospedaliero Universitaria - Ospedali Riuniti Ancona Umberto</t>
  </si>
  <si>
    <t>Via Conca 71</t>
  </si>
  <si>
    <t>Ancona</t>
  </si>
  <si>
    <t>Marche</t>
  </si>
  <si>
    <t>071 5961</t>
  </si>
  <si>
    <t>aou.ancona@marche.it</t>
  </si>
  <si>
    <t>ospedaliriuniti.marche.it/portale/index.php?id_sezione=3</t>
  </si>
  <si>
    <t>Ospedale Villa Scassi- Sampierdarena</t>
  </si>
  <si>
    <t>Corso Scassi 1</t>
  </si>
  <si>
    <t>Genova-Sampierdarena</t>
  </si>
  <si>
    <t>0108 4911</t>
  </si>
  <si>
    <t>www.asl3.liguria.it/ospedali/villa-scassi-sampierdarena.html</t>
  </si>
  <si>
    <t>Ospedale Monsignor Dimiccoli</t>
  </si>
  <si>
    <t>Viale Ippocrate 15</t>
  </si>
  <si>
    <t>Barletta</t>
  </si>
  <si>
    <t>Barletta-Andria-Trani</t>
  </si>
  <si>
    <t>0883 577111</t>
  </si>
  <si>
    <t>dirsan.po.barletta.aslbat@pec.rupar.puglia.it</t>
  </si>
  <si>
    <t>sanita.puglia.it/web/asl-barletta-andria-trani/ospedali_det/-/journal_content/56/36008/ospedale-mons-dimiccoli-barletta</t>
  </si>
  <si>
    <t>Azienda Ospedaliera di Rilievo Nazionale Santobono Pausilipon - Presidio Ospedaliero Santobono</t>
  </si>
  <si>
    <t>Via Mario Fiore 6</t>
  </si>
  <si>
    <t>0812 205111</t>
  </si>
  <si>
    <t>santobonopausilipon@pec.it</t>
  </si>
  <si>
    <t>https://www.santobonopausilipon.it/presidi-ospedalieri/</t>
  </si>
  <si>
    <t>Ospedale Santa Chiara di Trento</t>
  </si>
  <si>
    <t>Largo Medaglie d'Oro 9</t>
  </si>
  <si>
    <t>Trento</t>
  </si>
  <si>
    <t>Trentino-Alto Adige</t>
  </si>
  <si>
    <t>0461 903111</t>
  </si>
  <si>
    <t>ospedale.trento@pec.apss.tn.it</t>
  </si>
  <si>
    <t>https://www.apss.tn.it/Azienda/Luoghi/Ospedale-Santa-Chiara-di-Trento/</t>
  </si>
  <si>
    <t>Istituti Fisioterapici Ospitalieri - Istituto Nazionale Tumori Regina Elena</t>
  </si>
  <si>
    <t>Via Chianesi 53</t>
  </si>
  <si>
    <t>00144</t>
  </si>
  <si>
    <t>0652 661</t>
  </si>
  <si>
    <t>www.ifo.it</t>
  </si>
  <si>
    <t>Ospedale di Civitanova Marche</t>
  </si>
  <si>
    <t>Via Pietro Ginevri 1</t>
  </si>
  <si>
    <t>Civitanova Marche</t>
  </si>
  <si>
    <t>Macerata</t>
  </si>
  <si>
    <t>0733 8231</t>
  </si>
  <si>
    <t>direzionesanitariaciv@asl8.marche.it</t>
  </si>
  <si>
    <t>Azienda Sanitaria Locale di Biella</t>
  </si>
  <si>
    <t>Via dei Ponderanesi 2</t>
  </si>
  <si>
    <t>Ponderano</t>
  </si>
  <si>
    <t>Biella</t>
  </si>
  <si>
    <t>0151 5151</t>
  </si>
  <si>
    <t>ufficio.protocollo@cert.aslbi.piemonte.it</t>
  </si>
  <si>
    <t>aslbi.piemonte.it</t>
  </si>
  <si>
    <t>Presidio Ospedaliero San Giuseppe Moscati</t>
  </si>
  <si>
    <t>Via Antonio Gramsci 1</t>
  </si>
  <si>
    <t>Aversa</t>
  </si>
  <si>
    <t>0815 001111</t>
  </si>
  <si>
    <t>Istituto Neurotraumatologico Italiano - Grottaferrata</t>
  </si>
  <si>
    <t>Via di Sant'Anna</t>
  </si>
  <si>
    <t>Grottaferrata</t>
  </si>
  <si>
    <t>00046</t>
  </si>
  <si>
    <t>0694 285418</t>
  </si>
  <si>
    <t>0694 285610</t>
  </si>
  <si>
    <t>cupgrottaferrata@gruppoini.it</t>
  </si>
  <si>
    <t>www.gruppoini.it/ini-grottaferrata</t>
  </si>
  <si>
    <t>Istituto di Ricovero e Cura a Carattere Scientifico Materno Infantile Burlo Garofolo</t>
  </si>
  <si>
    <t>Via dell'Istria 65/1</t>
  </si>
  <si>
    <t>Trieste</t>
  </si>
  <si>
    <t>0403 785111</t>
  </si>
  <si>
    <t>0407 62623</t>
  </si>
  <si>
    <t>www.burlo.trieste.it</t>
  </si>
  <si>
    <t>Azienda Ospedaliero-Universitaria di Modena</t>
  </si>
  <si>
    <t>Via del Pozzo 71</t>
  </si>
  <si>
    <t>Modena</t>
  </si>
  <si>
    <t>0594 222111</t>
  </si>
  <si>
    <t>0594 224905</t>
  </si>
  <si>
    <t>www.aou.mo.it/home.html</t>
  </si>
  <si>
    <t>Gruppo Villa Maria SPA - Città di Lecce Hospital</t>
  </si>
  <si>
    <t>Via Provinciale per Arnesano Km 4</t>
  </si>
  <si>
    <t>0832 229111</t>
  </si>
  <si>
    <t>www.gvmnet.it/strutture/citta-di-lecce-hospital/home</t>
  </si>
  <si>
    <t>Ospedale Pediatrico Bambino Gesù</t>
  </si>
  <si>
    <t>Piazza di Sant'Onofrio 4</t>
  </si>
  <si>
    <t>00165</t>
  </si>
  <si>
    <t>0668 591</t>
  </si>
  <si>
    <t>urp@opbg.net</t>
  </si>
  <si>
    <t>www.ospedalebambinogesu.it</t>
  </si>
  <si>
    <t>Ospedale del Mare</t>
  </si>
  <si>
    <t>Via Enrico Russo 11</t>
  </si>
  <si>
    <t>0811 8775061</t>
  </si>
  <si>
    <t>https://aslnapoli1centro.portaleamministrazionetrasparente.it/contenuto10051_ospedale-del-mare_25.html</t>
  </si>
  <si>
    <t>Presidio Ospedaliero Gaspare Rodolico</t>
  </si>
  <si>
    <t>Via Santa Sofia 78</t>
  </si>
  <si>
    <t>0957 431111</t>
  </si>
  <si>
    <t>095 317844</t>
  </si>
  <si>
    <t>protocollo@pec.policlinico.unict.it</t>
  </si>
  <si>
    <t>www.policlinicorodolicosanmarco.it/g-rodolico/</t>
  </si>
  <si>
    <t>Ospedale di Vimercate</t>
  </si>
  <si>
    <t>Via Santi Cosma e Damiano 10</t>
  </si>
  <si>
    <t>Vimercate</t>
  </si>
  <si>
    <t>Monza e Brianza</t>
  </si>
  <si>
    <t>0396 6541</t>
  </si>
  <si>
    <t>protocollo@pec.asst-brianza.it</t>
  </si>
  <si>
    <t>www.asst-brianza.it/web/index.php/presidi/ospedale/vimercate</t>
  </si>
  <si>
    <t>Ospedale di Senigallia</t>
  </si>
  <si>
    <t>Via Benvenuto Cellini 1</t>
  </si>
  <si>
    <t>Senigallia</t>
  </si>
  <si>
    <t>0717 9091</t>
  </si>
  <si>
    <t>urp.senigallia@sanita.marche.it</t>
  </si>
  <si>
    <t>Azienda Ospedaliera San Pio</t>
  </si>
  <si>
    <t>Via dell'Angelo</t>
  </si>
  <si>
    <t>Benevento</t>
  </si>
  <si>
    <t>0824 57111</t>
  </si>
  <si>
    <t>0824 312439</t>
  </si>
  <si>
    <t>protocollo@pec.ao-rummo.it</t>
  </si>
  <si>
    <t>aosanpio.it</t>
  </si>
  <si>
    <t>Fondazione Luigi Maria Monti - Istituto Dermopatico dell'Immacolata</t>
  </si>
  <si>
    <t>Via Monti di Creta 104</t>
  </si>
  <si>
    <t>00167</t>
  </si>
  <si>
    <t>0666 464449</t>
  </si>
  <si>
    <t>urp@idi.it</t>
  </si>
  <si>
    <t>www.idi.it</t>
  </si>
  <si>
    <t>Azienda Ospedaliero-Universitaria di Ferrara - Arcispedale Sant'Anna</t>
  </si>
  <si>
    <t>Via Aldo Moro 8</t>
  </si>
  <si>
    <t>Ferrara</t>
  </si>
  <si>
    <t>0532 236111</t>
  </si>
  <si>
    <t>0532 236650</t>
  </si>
  <si>
    <t>www.ospfe.it</t>
  </si>
  <si>
    <t>Azienda Ospedaliera Santa Croce e Carle - Cuneo</t>
  </si>
  <si>
    <t>Via Michele Coppino 26</t>
  </si>
  <si>
    <t>Cuneo</t>
  </si>
  <si>
    <t>0171 641111</t>
  </si>
  <si>
    <t>0171 699545</t>
  </si>
  <si>
    <t>Ospedale Francesco Ferrari</t>
  </si>
  <si>
    <t>Via Circonvallazione</t>
  </si>
  <si>
    <t>Casarano</t>
  </si>
  <si>
    <t>0833 508111</t>
  </si>
  <si>
    <t>0833 508383</t>
  </si>
  <si>
    <t>infourp.pocasarano@ausl.le.it</t>
  </si>
  <si>
    <t>sanita.puglia.it/web/asl-lecce/ospedali_det/-/journal_content/56/25176/ospedale-francesco-ferrari-casarano</t>
  </si>
  <si>
    <t>Policlinco Sant'Orsola-Malpighi</t>
  </si>
  <si>
    <t>Via Giuseppe Massarenti 9</t>
  </si>
  <si>
    <t>0512 141111</t>
  </si>
  <si>
    <t>0516 361235</t>
  </si>
  <si>
    <t>www.aosp.bo.it</t>
  </si>
  <si>
    <t>Casa di Cura Torina SPA</t>
  </si>
  <si>
    <t>Via Francesco Spallitta 18</t>
  </si>
  <si>
    <t>0916 838111</t>
  </si>
  <si>
    <t>091 6824130</t>
  </si>
  <si>
    <t>info@casadicuratorina.it</t>
  </si>
  <si>
    <t>www.casadicuratorina.it</t>
  </si>
  <si>
    <t>Presidio di Brindisi di Summa - Perrino</t>
  </si>
  <si>
    <t>Strada Statale 7 per Mesagne</t>
  </si>
  <si>
    <t>Brindisi</t>
  </si>
  <si>
    <t>0831 537111</t>
  </si>
  <si>
    <t>0831 537620</t>
  </si>
  <si>
    <t>dsperrino@asl.brindisi.it</t>
  </si>
  <si>
    <t>www.sanita.puglia.it/web/asl-brindisi/ospedali_det/-/journal_content/56/36031/presidio-di-brindisi-di-summa-perrino-</t>
  </si>
  <si>
    <t>Azienda Ospedaliera San Giovanni Addolorata</t>
  </si>
  <si>
    <t>Via dell'Amba Aradam 9</t>
  </si>
  <si>
    <t>00184</t>
  </si>
  <si>
    <t>0677 051</t>
  </si>
  <si>
    <t>0677 053253</t>
  </si>
  <si>
    <t>ao.sga@pec.hsangiovanni.roma.it</t>
  </si>
  <si>
    <t>www.hsangiovanni.roma.it</t>
  </si>
  <si>
    <t>Ospedale Papa Giovanni XXIII</t>
  </si>
  <si>
    <t>Piazza OMS</t>
  </si>
  <si>
    <t>0352 67111</t>
  </si>
  <si>
    <t>0352 674100</t>
  </si>
  <si>
    <t>protocollo@asst-pg23.it</t>
  </si>
  <si>
    <t>asst-pg23.it/chi-siamo/polo-ospedaliero/lospedale-papa-giovanni-xxiii</t>
  </si>
  <si>
    <t>Ospedale di Prato Santo Stefano</t>
  </si>
  <si>
    <t>Via Suor Niccolina Infermiera 20 - 22</t>
  </si>
  <si>
    <t>Prato</t>
  </si>
  <si>
    <t>Toscana</t>
  </si>
  <si>
    <t>0574 801111</t>
  </si>
  <si>
    <t>direzionesanitaria.ss@uslcentro.toscana.it</t>
  </si>
  <si>
    <t>https://www.uslcentro.toscana.it/index.php/ospedali/ospedale-di-prato-santo-stefano</t>
  </si>
  <si>
    <t>Poliambulatorio Ospedale San Gerardo</t>
  </si>
  <si>
    <t>Via Solferino 16</t>
  </si>
  <si>
    <t>Monza</t>
  </si>
  <si>
    <t>0392 333871</t>
  </si>
  <si>
    <t>0392 334801</t>
  </si>
  <si>
    <t>www.asst-monza.it/poliambulatori-territoriali</t>
  </si>
  <si>
    <t>Ospedale Nuovo di Legnano</t>
  </si>
  <si>
    <t>Via Papa Giovanni Paolo II</t>
  </si>
  <si>
    <t>Legnano</t>
  </si>
  <si>
    <t>0331 449111</t>
  </si>
  <si>
    <t>www.asst-ovestmi.it/home</t>
  </si>
  <si>
    <t>Gruppo MultiMedica - Istituto di Ricovero e Cura a Carattere Scientifico MultiMedica</t>
  </si>
  <si>
    <t>Via Milanese 300</t>
  </si>
  <si>
    <t>Sesto San Giovanni</t>
  </si>
  <si>
    <t>0224 2091</t>
  </si>
  <si>
    <t>www.multimedica.it/strutture/i-r-c-c-s-multimedica/</t>
  </si>
  <si>
    <t>Azienda Ospedaliera Santa Maria</t>
  </si>
  <si>
    <t>Viale Tristano di Joannuccio 1</t>
  </si>
  <si>
    <t>Terni</t>
  </si>
  <si>
    <t>05100</t>
  </si>
  <si>
    <t>0744 2051</t>
  </si>
  <si>
    <t>0744 205006</t>
  </si>
  <si>
    <t>info@aospterni.it</t>
  </si>
  <si>
    <t>www.aospterni.it/</t>
  </si>
  <si>
    <t>Azienda Ospedaliero-Universitaria di Parma</t>
  </si>
  <si>
    <t>Via Gramsci 14</t>
  </si>
  <si>
    <t>Parma</t>
  </si>
  <si>
    <t>0521 702111</t>
  </si>
  <si>
    <t>urp@ao.pr.it</t>
  </si>
  <si>
    <t>www.ao.pr.it</t>
  </si>
  <si>
    <t>Presidio Ospedale Nola - Santa Maria della Pietà</t>
  </si>
  <si>
    <t>Via delle Repubbliche 7</t>
  </si>
  <si>
    <t>Nola</t>
  </si>
  <si>
    <t>0818 223111</t>
  </si>
  <si>
    <t>areanolana.segretaria@aslnapoli3sud.it</t>
  </si>
  <si>
    <t>aslnapoli3sud.it/ospedali/s-maria-della-pietà</t>
  </si>
  <si>
    <t>Ospedali Riuniti di Livorno</t>
  </si>
  <si>
    <t>Viale Alfieri 36</t>
  </si>
  <si>
    <t>Livorno</t>
  </si>
  <si>
    <t>0586 223111</t>
  </si>
  <si>
    <t>https://www.uslnordovest.toscana.it/ospedali/livorno</t>
  </si>
  <si>
    <t>Ospedale Santa Maria Goretti</t>
  </si>
  <si>
    <t>Via  Canova</t>
  </si>
  <si>
    <t>Latina</t>
  </si>
  <si>
    <t>0773 6551</t>
  </si>
  <si>
    <t>direzionemedica.ponord@ausl.latina.it</t>
  </si>
  <si>
    <t>www.ausl.latina.it/presidi-ospedalieri</t>
  </si>
  <si>
    <t>Azienda Ospedaliera Nazionale Santi Antonio e Biagio e Cesare Arrigo Alessandria - Presido Santi Antonio Biagio</t>
  </si>
  <si>
    <t>Via Venezia 16</t>
  </si>
  <si>
    <t>Alessandria</t>
  </si>
  <si>
    <t>0131 206111</t>
  </si>
  <si>
    <t>info@ospedale.al.it</t>
  </si>
  <si>
    <t>Istituti Clinici Scientifici Maugeri - Istituto di Ricovero e Cura a Carattere Scientifico Pavia</t>
  </si>
  <si>
    <t>Via Salvatore Maugeri 10</t>
  </si>
  <si>
    <t>Pavia</t>
  </si>
  <si>
    <t>0382 5921</t>
  </si>
  <si>
    <t>pavia@icsmaugeri.it</t>
  </si>
  <si>
    <t>www.icsmaugeri.it/dove-siamo/irccs-pavia</t>
  </si>
  <si>
    <t>Policlinico Universitario Campus Bio-Medico</t>
  </si>
  <si>
    <t>Via Álvaro del Portillo 200</t>
  </si>
  <si>
    <t>00128</t>
  </si>
  <si>
    <t>0622 5411</t>
  </si>
  <si>
    <t>0622 5411911</t>
  </si>
  <si>
    <t>www.policlinicocampusbiomedico.it</t>
  </si>
  <si>
    <t>Villa dei Fiori SRL - Casa di Cura Privata</t>
  </si>
  <si>
    <t>Corso Italia 223</t>
  </si>
  <si>
    <t>Acerra</t>
  </si>
  <si>
    <t>0813 190111</t>
  </si>
  <si>
    <t>0818 857805</t>
  </si>
  <si>
    <t>diramministrativa@villadeifioriacerra.com</t>
  </si>
  <si>
    <t>www.villadeifioriacerra.it</t>
  </si>
  <si>
    <t>Azienda Ospedaliera Universitaria Integrata Verona - Ospedale Civile Maggiore Borgo Trento</t>
  </si>
  <si>
    <t>Piazzale Aristide Stefani 1</t>
  </si>
  <si>
    <t>Verona</t>
  </si>
  <si>
    <t>0458 121111</t>
  </si>
  <si>
    <t>protocollo.aovr@pecveneto.it</t>
  </si>
  <si>
    <t>www.aovr.veneto.it</t>
  </si>
  <si>
    <t>Azienda Ospedaliera Umberto I</t>
  </si>
  <si>
    <t>Via Testaferrata 1</t>
  </si>
  <si>
    <t>Siracusa</t>
  </si>
  <si>
    <t>0931 724111</t>
  </si>
  <si>
    <t>direzionemedica.umbertoprimo@asp.sr.it</t>
  </si>
  <si>
    <t>www.asp.sr.it/default.asp?id=424&amp;mnu=424</t>
  </si>
  <si>
    <t>Ospedale San Carlo</t>
  </si>
  <si>
    <t>Contrada Macchia Romana</t>
  </si>
  <si>
    <t>Via Potito Petrone</t>
  </si>
  <si>
    <t>0971 61111</t>
  </si>
  <si>
    <t>0971 410584</t>
  </si>
  <si>
    <t>aosancarlo@cert.ruparbasilicata.it</t>
  </si>
  <si>
    <t>www.ospedalesancarlo.it/chi_siamo/presidio-ospedaliero-di-potenza</t>
  </si>
  <si>
    <t>Ospedali Riuniti Marche Nord - Presidio Ospedaliera San Salvatore Centro</t>
  </si>
  <si>
    <t>Piazzale Cinelli 1</t>
  </si>
  <si>
    <t>Pesaro</t>
  </si>
  <si>
    <t>Pesaro E Urbino</t>
  </si>
  <si>
    <t>0721 3611</t>
  </si>
  <si>
    <t>aomarchenord@emarche.it</t>
  </si>
  <si>
    <t>ospedalimarchenord.it/cosa-devi-fare/raggiungere-i-reparti-ospedalieri/mappa-del-presidio-san-salvatore-di-pesaro-stabilimento-centrale</t>
  </si>
  <si>
    <t>Ospedale Imperia</t>
  </si>
  <si>
    <t>Via Sant'Agata 57</t>
  </si>
  <si>
    <t>Imperia</t>
  </si>
  <si>
    <t>0183 5361</t>
  </si>
  <si>
    <t>www.asl1.liguria.it/ospedali/ospedale-imperia.html</t>
  </si>
  <si>
    <t>Ospedale di Foligno -Nouvo Ospedale San Givanni Battista</t>
  </si>
  <si>
    <t>Via Massimo Arcamone</t>
  </si>
  <si>
    <t>Foligno</t>
  </si>
  <si>
    <t>06034</t>
  </si>
  <si>
    <t>0742 3391</t>
  </si>
  <si>
    <t>segreteriapo.foligno@uslumbria2.it</t>
  </si>
  <si>
    <t>www.uslumbria2.it/pagine/ospedale-di-foligno-000</t>
  </si>
  <si>
    <t>Ospedali Riuniti - Foggia</t>
  </si>
  <si>
    <t>Viale Pinto 1</t>
  </si>
  <si>
    <t>Foggia</t>
  </si>
  <si>
    <t>0881 731111</t>
  </si>
  <si>
    <t>sanita.puglia.it/web/ospedaliriunitifoggia/ospedali-riuniti</t>
  </si>
  <si>
    <t>Fondazione Istituto Giuseppe Giglio di Cefalù</t>
  </si>
  <si>
    <t>Contrada Pietrapollastra-Pisclotto</t>
  </si>
  <si>
    <t>Cefalu'</t>
  </si>
  <si>
    <t>0921 920111</t>
  </si>
  <si>
    <t>0921 920513</t>
  </si>
  <si>
    <t>info@hsrgiglio.it</t>
  </si>
  <si>
    <t>www.ospedalegiglio.it</t>
  </si>
  <si>
    <t>Ospedale Pugliese Ciaccio di Catanzaro</t>
  </si>
  <si>
    <t>Via Pio X 83</t>
  </si>
  <si>
    <t>0961 883111</t>
  </si>
  <si>
    <t>0961 883300</t>
  </si>
  <si>
    <t>protocollogenerale@pecaocz.it</t>
  </si>
  <si>
    <t>aocz.it</t>
  </si>
  <si>
    <t>Gruppo Samed - Casa di Cura Musumeci Gecas</t>
  </si>
  <si>
    <t>Via dell’Autonomia 57a</t>
  </si>
  <si>
    <t>Via San Paolo 68</t>
  </si>
  <si>
    <t>Gravina Di Catania</t>
  </si>
  <si>
    <t>0957 504611</t>
  </si>
  <si>
    <t>0957 504610</t>
  </si>
  <si>
    <t>casadicuramusumeci@grupposamed.com</t>
  </si>
  <si>
    <t>https://www.grupposamed.com/it/casa-di-cura-musumeci-gecas</t>
  </si>
  <si>
    <t>Humanitas Cellini</t>
  </si>
  <si>
    <t>Via Benvenuto Cellini 5</t>
  </si>
  <si>
    <t>0113 0271</t>
  </si>
  <si>
    <t>info@clinicacellini.it</t>
  </si>
  <si>
    <t>clinicacellini.it</t>
  </si>
  <si>
    <t>Istituto di Ricovero e Cura a Carattere Scientifico - Ospedale Casa Sollievo Della Sofferenza</t>
  </si>
  <si>
    <t>Viale Cuppuccini 1</t>
  </si>
  <si>
    <t>San Giovanni Rotondo</t>
  </si>
  <si>
    <t>0882 41011</t>
  </si>
  <si>
    <t>operapadrepio.it</t>
  </si>
  <si>
    <t>Presidio Ospedaliero di Lecco</t>
  </si>
  <si>
    <t>Via dell'Eremo 9-11</t>
  </si>
  <si>
    <t>Lecco</t>
  </si>
  <si>
    <t>0341 253000</t>
  </si>
  <si>
    <t>protocollo@pec.asst-lecco.it</t>
  </si>
  <si>
    <t>www.asst-lecco.it/ospedali/presidio-ospedaliero-di-lecco</t>
  </si>
  <si>
    <t>Ospedale di Cetraro</t>
  </si>
  <si>
    <t>Località Testa</t>
  </si>
  <si>
    <t>Cetraro</t>
  </si>
  <si>
    <t>Cosenza</t>
  </si>
  <si>
    <t>0982 9771</t>
  </si>
  <si>
    <t>agenziamedica.it/strutture/ospedale-di-cetraro-cetraro</t>
  </si>
  <si>
    <t>Ospedale San Jacopo</t>
  </si>
  <si>
    <t>Via Ciliegiole 97</t>
  </si>
  <si>
    <t>Pistoia</t>
  </si>
  <si>
    <t>0573 3521</t>
  </si>
  <si>
    <t>direzionesanitaria.sj@uslcentro.toscana.it</t>
  </si>
  <si>
    <t>https://www.uslcentro.toscana.it/index.php/ospedali/ospedale-san-jacopo-di-pistoia</t>
  </si>
  <si>
    <t>Istituto di Candiolo Istituto di Ricovero e Cura a Carattere Scientifico</t>
  </si>
  <si>
    <t>Strada Provinciale 142</t>
  </si>
  <si>
    <t>Candiolo</t>
  </si>
  <si>
    <t>0119 933111</t>
  </si>
  <si>
    <t>social@ircc.it</t>
  </si>
  <si>
    <t>irccs.com/it</t>
  </si>
  <si>
    <t>Policlinico di Monza - Città di Alessandria Policlinico di Monza</t>
  </si>
  <si>
    <t>Via Vittorio Moccagatta 30</t>
  </si>
  <si>
    <t>0131 314500</t>
  </si>
  <si>
    <t>0131 236114</t>
  </si>
  <si>
    <t>info@nccalessandria.it</t>
  </si>
  <si>
    <t>www.clinicacittadialessandria.it</t>
  </si>
  <si>
    <t>Casa di Cura Villa Esperia</t>
  </si>
  <si>
    <t>Viale dei Sallici 35</t>
  </si>
  <si>
    <t>Salice Terme</t>
  </si>
  <si>
    <t>0383 945211</t>
  </si>
  <si>
    <t>info@villaesperia.it</t>
  </si>
  <si>
    <t>www.villaesperia.it</t>
  </si>
  <si>
    <t>Ospedale San Pietro Fatebenefratelli</t>
  </si>
  <si>
    <t>Via Cassia 600</t>
  </si>
  <si>
    <t>00189</t>
  </si>
  <si>
    <t>0633 581</t>
  </si>
  <si>
    <t>0633 251424</t>
  </si>
  <si>
    <t>info.urp@fbfrm.it</t>
  </si>
  <si>
    <t>www.ospedalesanpietro.it</t>
  </si>
  <si>
    <t>Presidio Ospedaliero Pescara</t>
  </si>
  <si>
    <t>Via Renato Paolini 47</t>
  </si>
  <si>
    <t>Pescara</t>
  </si>
  <si>
    <t>Abruzzi</t>
  </si>
  <si>
    <t>0854 251</t>
  </si>
  <si>
    <t>0854 253000</t>
  </si>
  <si>
    <t>www.asl.pe.it/</t>
  </si>
  <si>
    <t>Ospedale San Francesco</t>
  </si>
  <si>
    <t>Via Mannironi</t>
  </si>
  <si>
    <t>Nuoro</t>
  </si>
  <si>
    <t>08100</t>
  </si>
  <si>
    <t>0784 240237</t>
  </si>
  <si>
    <t>www.aslnuoro.it/index.php?c=625&amp;esn=Primo+piano&amp;n=50&amp;na=1&amp;s=3&amp;v=9&amp;xsl=21</t>
  </si>
  <si>
    <t>Ospedale di Lavagna</t>
  </si>
  <si>
    <t>Via Don Giovanni Battista Bobbio 25</t>
  </si>
  <si>
    <t>Lavagna</t>
  </si>
  <si>
    <t>0185 3291</t>
  </si>
  <si>
    <t>info@asl4.liguria.it</t>
  </si>
  <si>
    <t>www.asl4.liguria.it/ospedali/ospedale-lavagna</t>
  </si>
  <si>
    <t>Presidio Ospedaliero San Giovanni di Dio</t>
  </si>
  <si>
    <t>Via Bologna</t>
  </si>
  <si>
    <t>Crotone</t>
  </si>
  <si>
    <t>0962 924111</t>
  </si>
  <si>
    <t>0962 924109</t>
  </si>
  <si>
    <t>direzionemedica.po@asp.crotone.it</t>
  </si>
  <si>
    <t>www.asp.crotone.it/index.php?id=92</t>
  </si>
  <si>
    <t>Azienda Ospedaliera di Caserta Sant'Anna e San Sebastiano</t>
  </si>
  <si>
    <t>Via Ferdinando Palasciano</t>
  </si>
  <si>
    <t>0823 231111</t>
  </si>
  <si>
    <t>protocollogenerale@ospedalecasertapec.it</t>
  </si>
  <si>
    <t>www.ospedale.caserta.it</t>
  </si>
  <si>
    <t>Ospedale Santa Maria Annunziata</t>
  </si>
  <si>
    <t>Via Antella 58</t>
  </si>
  <si>
    <t>Località Ponte a Niccheri</t>
  </si>
  <si>
    <t>Bagno A Ripoli</t>
  </si>
  <si>
    <t>Firenze</t>
  </si>
  <si>
    <t>055 69361</t>
  </si>
  <si>
    <t>direzionesanitaria.sma@uslcentro.toscana.it</t>
  </si>
  <si>
    <t>https://www.uslcentro.toscana.it/index.php/ospedali/ospedale-santa-maria-annunziata</t>
  </si>
  <si>
    <t>Casa di Cura Villa Maria</t>
  </si>
  <si>
    <t>Località Pozzillo</t>
  </si>
  <si>
    <t>Mirabella Eclano</t>
  </si>
  <si>
    <t>0825 407301</t>
  </si>
  <si>
    <t>info@casadicuravillamaria.it</t>
  </si>
  <si>
    <t>www.casadicuravillamaria.it</t>
  </si>
  <si>
    <t>Ospedale San Carlo Borromeo</t>
  </si>
  <si>
    <t>Via Pio II 3</t>
  </si>
  <si>
    <t>0240 221</t>
  </si>
  <si>
    <t>ufficiostampa@sancarlo.mi.it</t>
  </si>
  <si>
    <t>www.asst-santipaolocarlo.it/web/guest/contenuto-web/-/asset_publisher/Q47FrkrNjNTu/content/contattaci-presidio-ospedalew-san-carlo</t>
  </si>
  <si>
    <t>Istituto di Ricovero e Cura a Carattere Scientifico - Istituto Tumori Bari Giovanni Paolo II</t>
  </si>
  <si>
    <t>Viale Orazio Flacco 65</t>
  </si>
  <si>
    <t>Bari</t>
  </si>
  <si>
    <t>0805 555111</t>
  </si>
  <si>
    <t>dsaziendale@oncologico.bari.it</t>
  </si>
  <si>
    <t>www.sanita.puglia.it/web/irccs</t>
  </si>
  <si>
    <t>Ospedale di Cremona</t>
  </si>
  <si>
    <t>Viale Concordia 1</t>
  </si>
  <si>
    <t>Cremona</t>
  </si>
  <si>
    <t>0372 405111</t>
  </si>
  <si>
    <t>protocol@pec.asst-cremona.it</t>
  </si>
  <si>
    <t>www.asst-cremona.it</t>
  </si>
  <si>
    <t>Ospedale Pesenti Fenaroli di Alzano Lombardo</t>
  </si>
  <si>
    <t>Via Mazzini 88</t>
  </si>
  <si>
    <t>Alzano Lombardo</t>
  </si>
  <si>
    <t>0353 064111</t>
  </si>
  <si>
    <t>www.bolognini.bg.it/user/Default.aspx?SEZ=49&amp;PAG=71&amp;MOD=HOS</t>
  </si>
  <si>
    <t>Cliniche San Pietro</t>
  </si>
  <si>
    <t>via Matteotti 60</t>
  </si>
  <si>
    <t>Sassari</t>
  </si>
  <si>
    <t>07100</t>
  </si>
  <si>
    <t>079 2644187</t>
  </si>
  <si>
    <t>sorveglianza.sanitaria@aouss.it</t>
  </si>
  <si>
    <t>https://www.aousassari.it/index.php?xsl=15&amp;s=11&amp;v=9&amp;c=4977&amp;esn=Primo+piano&amp;na=1&amp;n=10</t>
  </si>
  <si>
    <t>Ospedale Evangelico Internazionale - Castelletto</t>
  </si>
  <si>
    <t>Corso Solferino 1a</t>
  </si>
  <si>
    <t>0105 5221</t>
  </si>
  <si>
    <t>0105 5229200</t>
  </si>
  <si>
    <t>info@ospedale-evangelico.it</t>
  </si>
  <si>
    <t>www.oeige.it</t>
  </si>
  <si>
    <t>La Maddalena SPA</t>
  </si>
  <si>
    <t>Via San Lorenzo Colli 312D</t>
  </si>
  <si>
    <t>0916 806111</t>
  </si>
  <si>
    <t>0916 806924</t>
  </si>
  <si>
    <t>info@lamaddalenanet.it</t>
  </si>
  <si>
    <t>Presidio Ospedaliero Sora</t>
  </si>
  <si>
    <t>Località San Marciano</t>
  </si>
  <si>
    <t>Sora</t>
  </si>
  <si>
    <t>03039</t>
  </si>
  <si>
    <t>Frosinone</t>
  </si>
  <si>
    <t>0776 8291</t>
  </si>
  <si>
    <t>www.asl.fr.it/strutture/presidi-ospedalieri/presidio-ospedaliero-sora</t>
  </si>
  <si>
    <t>Ospedale Israelitico - Via Fulda 14</t>
  </si>
  <si>
    <t>Via Fulda 14</t>
  </si>
  <si>
    <t>00148</t>
  </si>
  <si>
    <t>0660 2911</t>
  </si>
  <si>
    <t>info@ospedaleisraelitico.it</t>
  </si>
  <si>
    <t>ospedaleisraelitico.it/ospedale-di-via-fulda/</t>
  </si>
  <si>
    <t>Presidio Ospedaliero Giovan Battista Grassi</t>
  </si>
  <si>
    <t>Via Giancarlo Passeroni 28</t>
  </si>
  <si>
    <t>Ostia Lido</t>
  </si>
  <si>
    <t>00122</t>
  </si>
  <si>
    <t>0656 481</t>
  </si>
  <si>
    <t>06 56482404</t>
  </si>
  <si>
    <t>dsgrassi@aslroma3.it</t>
  </si>
  <si>
    <t>www.aslroma3.it/ospedale-g-b-grassi/</t>
  </si>
  <si>
    <t>Presidio Ospedaliero Riuniti</t>
  </si>
  <si>
    <t>Via Giuseppe Melacrino 21</t>
  </si>
  <si>
    <t>Reggio Calabria</t>
  </si>
  <si>
    <t>Reggio Di Calabria</t>
  </si>
  <si>
    <t>0965 397111</t>
  </si>
  <si>
    <t>ospedalerc.it/presidi/presidio-ospedaliero-riuniti</t>
  </si>
  <si>
    <t>Presidio Ospedaliero Santa Maria delle Grazie</t>
  </si>
  <si>
    <t>Via Domitiana</t>
  </si>
  <si>
    <t>Località la Schiana</t>
  </si>
  <si>
    <t>Pozzuoli</t>
  </si>
  <si>
    <t>0818 552111</t>
  </si>
  <si>
    <t>Ospedale Nottola</t>
  </si>
  <si>
    <t>Località Nottola</t>
  </si>
  <si>
    <t>Montepulciano</t>
  </si>
  <si>
    <t>Siena</t>
  </si>
  <si>
    <t>0578 713111</t>
  </si>
  <si>
    <t>https://www.uslsudest.toscana.it/ospedali/valdichiana-nottola</t>
  </si>
  <si>
    <t>Ospedale Versilia</t>
  </si>
  <si>
    <t>Via Aurelia 335</t>
  </si>
  <si>
    <t>Lido Di Camaiore</t>
  </si>
  <si>
    <t>Lucca</t>
  </si>
  <si>
    <t>0584 6051</t>
  </si>
  <si>
    <t>https://www.uslnordovest.toscana.it/ospedali/versilia</t>
  </si>
  <si>
    <t>Ospedale di Magenta</t>
  </si>
  <si>
    <t>Via Al Donatore di Sangue 50</t>
  </si>
  <si>
    <t>Magenta</t>
  </si>
  <si>
    <t>0297 9631</t>
  </si>
  <si>
    <t>0297 963373</t>
  </si>
  <si>
    <t>protocollo@pec.asst-ovestmi.it</t>
  </si>
  <si>
    <t>https://www.asst-ovestmi.it/images/modal_sedi/magenta/Brochure_MAGENTA_8.4.pdf</t>
  </si>
  <si>
    <t>Ospedale Misericordia</t>
  </si>
  <si>
    <t>Via Senese 161</t>
  </si>
  <si>
    <t>Grosseto</t>
  </si>
  <si>
    <t>0564 485111</t>
  </si>
  <si>
    <t>https://www.uslsudest.toscana.it/ospedali/grosseto-misericordia</t>
  </si>
  <si>
    <t>Ospedale Civile Guido Compagna</t>
  </si>
  <si>
    <t>Viale Rimembranze</t>
  </si>
  <si>
    <t>Corigliano Calabro</t>
  </si>
  <si>
    <t>0983 8801</t>
  </si>
  <si>
    <t>asp.cosenza.it</t>
  </si>
  <si>
    <t>Ospedale di Saronno</t>
  </si>
  <si>
    <t>Piazzale Borella 1</t>
  </si>
  <si>
    <t>Saronno</t>
  </si>
  <si>
    <t>0296 131</t>
  </si>
  <si>
    <t>www.asst-valleolona.it/presidi/?nP=ospedale-di-saronno</t>
  </si>
  <si>
    <t>Ospedale di Busto Arsizio</t>
  </si>
  <si>
    <t>Via Arnaldo da Brescia 1</t>
  </si>
  <si>
    <t>Busto Arsizio</t>
  </si>
  <si>
    <t>0331 699111</t>
  </si>
  <si>
    <t>protocollo@pec.asst-valleolona.it</t>
  </si>
  <si>
    <t>www.asst-valleolona.it/presidi/?nP=ospedale-di-busto-arsizio</t>
  </si>
  <si>
    <t>Ospedale Sacro Cuore di Gesù Fatebenefratelli</t>
  </si>
  <si>
    <t>Viale Principe di Napoli 14a</t>
  </si>
  <si>
    <t>0824 771111</t>
  </si>
  <si>
    <t>info.urp@fbfbn.it</t>
  </si>
  <si>
    <t>www.ospedalesacrocuore.it</t>
  </si>
  <si>
    <t>Ospedale Generale Regionale Francis Miulli</t>
  </si>
  <si>
    <t>Strada Provinciale 127</t>
  </si>
  <si>
    <t>Acquaviva- Santeramo</t>
  </si>
  <si>
    <t>Acquaviva Delle Fonti</t>
  </si>
  <si>
    <t>0803 054111</t>
  </si>
  <si>
    <t>protocollo.miulli@legalmail.it</t>
  </si>
  <si>
    <t>miulli.it</t>
  </si>
  <si>
    <t>Centro Primula SRL</t>
  </si>
  <si>
    <t>Via Nappi 79</t>
  </si>
  <si>
    <t>Poggiomarino</t>
  </si>
  <si>
    <t>0815 284933</t>
  </si>
  <si>
    <t>0815 281618</t>
  </si>
  <si>
    <t>info@centroprimula.it</t>
  </si>
  <si>
    <t>www.centroprimula.it</t>
  </si>
  <si>
    <t>Centro Cuore Morgagni - Policlinico Morgagni</t>
  </si>
  <si>
    <t>Via del Bosco 105</t>
  </si>
  <si>
    <t>095 238111</t>
  </si>
  <si>
    <t>www.policlinicomorgagni.it/it/info/53-info/centro-cuore-morgagni/102-centro-cuore-morgagni</t>
  </si>
  <si>
    <t>Casa di Cura Tortorella SPA</t>
  </si>
  <si>
    <t>Via Nicola Aversano 1</t>
  </si>
  <si>
    <t>Salerno</t>
  </si>
  <si>
    <t>0892 578111</t>
  </si>
  <si>
    <t>cdctortorellaspa@pec.it</t>
  </si>
  <si>
    <t>www.tortorellaspa.com</t>
  </si>
  <si>
    <t>Casa di Cura Villa Fiorita SPA</t>
  </si>
  <si>
    <t>Strada Statale Appia Km 199</t>
  </si>
  <si>
    <t>Località Camarelle</t>
  </si>
  <si>
    <t>Capua</t>
  </si>
  <si>
    <t>0823 997211</t>
  </si>
  <si>
    <t>0823 969072</t>
  </si>
  <si>
    <t>www.villafioritacapua.it</t>
  </si>
  <si>
    <t>Gruppo San Donato - Istituto Clinico Sant'Anna</t>
  </si>
  <si>
    <t>Via Del Franzone 31</t>
  </si>
  <si>
    <t>030 3197111</t>
  </si>
  <si>
    <t>info.icsan@grupposandonato.it</t>
  </si>
  <si>
    <t>santanna.grupposandonato.it</t>
  </si>
  <si>
    <t>Ospedale Città di Sesto San Giovanni</t>
  </si>
  <si>
    <t>Viale Matteotti 83</t>
  </si>
  <si>
    <t>0257 991</t>
  </si>
  <si>
    <t>protocollo@pec.asst-nordmilano.it</t>
  </si>
  <si>
    <t>www.icp.mi.it/web/guest/citta-di-sesto-s-giovanni</t>
  </si>
  <si>
    <t>Fondazione Istituto di Ricovero e Cura a Carattere Scientifico Policlinco San Matteo</t>
  </si>
  <si>
    <t>Viale Camillo Golgi 19</t>
  </si>
  <si>
    <t>0382 5011</t>
  </si>
  <si>
    <t>0382 503139</t>
  </si>
  <si>
    <t>protocollo@pec.smatteo.pv.it</t>
  </si>
  <si>
    <t>www.sanmatteo.org</t>
  </si>
  <si>
    <t>Ospedale Santa Maria della Misericordia</t>
  </si>
  <si>
    <t>Viale Tre Martiri 140</t>
  </si>
  <si>
    <t>Rovigo</t>
  </si>
  <si>
    <t>0425 3931</t>
  </si>
  <si>
    <t>protocollo.aulss5@pecveneto.it</t>
  </si>
  <si>
    <t>www.aulss5.veneto.it/Ospedale-di-Rovigo</t>
  </si>
  <si>
    <t>Casa di Cura Villa Salus</t>
  </si>
  <si>
    <t>Viale Regina Margherita 15b</t>
  </si>
  <si>
    <t>Messina</t>
  </si>
  <si>
    <t>0903 6906</t>
  </si>
  <si>
    <t>info@villasalus.eu</t>
  </si>
  <si>
    <t>www.casadicuravillasalus.it</t>
  </si>
  <si>
    <t>Istituto Don Calabria - Ospedale Sacro Cuore Don Calabria</t>
  </si>
  <si>
    <t>Via Don Angelo Sempreboni 5</t>
  </si>
  <si>
    <t>Negrar</t>
  </si>
  <si>
    <t>0456 013111</t>
  </si>
  <si>
    <t>0457 500480</t>
  </si>
  <si>
    <t>informazioni@sacrocuore.it</t>
  </si>
  <si>
    <t>www.sacrocuoredoncalabria.it</t>
  </si>
  <si>
    <t>Centro Neurolesi Bonino Pulejo - Po Casazza</t>
  </si>
  <si>
    <t>Via Palermo Strada Statale 113</t>
  </si>
  <si>
    <t>0906 0128185</t>
  </si>
  <si>
    <t>0906 0128108</t>
  </si>
  <si>
    <t>antonina.donato@irccsme.it</t>
  </si>
  <si>
    <t>www.irccsme.it/dove-siamo/</t>
  </si>
  <si>
    <t>Fondazione Poliambulanza Instituo Ospedaliero</t>
  </si>
  <si>
    <t>Via Bissolati 57</t>
  </si>
  <si>
    <t>0303 5151</t>
  </si>
  <si>
    <t>030 3515351</t>
  </si>
  <si>
    <t>urp@poliambulanza.it</t>
  </si>
  <si>
    <t>www.poliambulanza.it</t>
  </si>
  <si>
    <t>Ospedale San Giovanni Bosco</t>
  </si>
  <si>
    <t>Piazza del Donatore di Sangue 3</t>
  </si>
  <si>
    <t>0112 401111</t>
  </si>
  <si>
    <t>direzionesanitaria.osgb@aslcittaditorino.it</t>
  </si>
  <si>
    <t>www.aslcittaditorino.it/strutture_sanitarie/ospedale-giovanni-bosco</t>
  </si>
  <si>
    <t>Ospedale Giuseppe Mazzini</t>
  </si>
  <si>
    <t>Piazza Italia</t>
  </si>
  <si>
    <t>Teramo</t>
  </si>
  <si>
    <t>0861 4291</t>
  </si>
  <si>
    <t>0861 429507</t>
  </si>
  <si>
    <t>aslteramo.it/ospedale-g-mazzini-di-teramo</t>
  </si>
  <si>
    <t>Presidio Ospedaliero Madonna Del Soccorso</t>
  </si>
  <si>
    <t>Via Luciano Manara 8</t>
  </si>
  <si>
    <t>San Benedetto Del Tronto</t>
  </si>
  <si>
    <t>63074</t>
  </si>
  <si>
    <t>Ascoli Piceno</t>
  </si>
  <si>
    <t>0735 7931</t>
  </si>
  <si>
    <t>0735 82184</t>
  </si>
  <si>
    <t>Ospedale Santa Maria delle Croci di Ravenna</t>
  </si>
  <si>
    <t>Viale Vincenzo Randi 5</t>
  </si>
  <si>
    <t>Ravenna</t>
  </si>
  <si>
    <t>0544 285111</t>
  </si>
  <si>
    <t>0544 285470</t>
  </si>
  <si>
    <t>www.auslromagna.it/luoghi/ospedali/ospedale-ravenna</t>
  </si>
  <si>
    <t>Ospedale Felice Lotti</t>
  </si>
  <si>
    <t>Via Roma 147</t>
  </si>
  <si>
    <t>Pontedera</t>
  </si>
  <si>
    <t>Pisa</t>
  </si>
  <si>
    <t>0587 273111</t>
  </si>
  <si>
    <t>https://www.uslnordovest.toscana.it/ospedali/pontedera</t>
  </si>
  <si>
    <t>Azienda Ospedaliero Universitaria Maggiore della Carità' Novara - Ospedale Maggiore</t>
  </si>
  <si>
    <t>Corso Mazzini 18</t>
  </si>
  <si>
    <t>Novara</t>
  </si>
  <si>
    <t>0321 3731</t>
  </si>
  <si>
    <t>maggioreosp.novara.it/lospedale-maggiore/</t>
  </si>
  <si>
    <t>Presidio Ospedaliero Umberto I</t>
  </si>
  <si>
    <t>Via Alfonso de Nicola 1</t>
  </si>
  <si>
    <t>Nocera Inferiore</t>
  </si>
  <si>
    <t>0819 213111</t>
  </si>
  <si>
    <t>ponocera@pec.aslsalerno.it</t>
  </si>
  <si>
    <t>https://aslsalerno.etrasparenza.it/archivio13_strutture_0_16031.html</t>
  </si>
  <si>
    <t>Azienda Ospedaliera Universitaria Policlinico Gaetano Martino</t>
  </si>
  <si>
    <t>Via Consolare Valeria</t>
  </si>
  <si>
    <t>0902 211</t>
  </si>
  <si>
    <t>protocollo@pec.polime.it</t>
  </si>
  <si>
    <t>www.polime.it</t>
  </si>
  <si>
    <t>Ospedaliero San Lucca</t>
  </si>
  <si>
    <t>Via Guglielmo Lippi Francesconi</t>
  </si>
  <si>
    <t>Località San Filippo</t>
  </si>
  <si>
    <t>0583 9701</t>
  </si>
  <si>
    <t>https://www.uslnordovest.toscana.it/ospedali/lucca</t>
  </si>
  <si>
    <t>Ospedale Spoke di Locri</t>
  </si>
  <si>
    <t>Contrada Verga 3</t>
  </si>
  <si>
    <t>Locri</t>
  </si>
  <si>
    <t>0964 3991</t>
  </si>
  <si>
    <t>0964 399441</t>
  </si>
  <si>
    <t>direzionesanitarialocri@asprc.it</t>
  </si>
  <si>
    <t>Ospedale Floraspe Renzetti</t>
  </si>
  <si>
    <t>Via per Fossacesia 1</t>
  </si>
  <si>
    <t>Lanciano</t>
  </si>
  <si>
    <t>Chieti</t>
  </si>
  <si>
    <t>0872 7061</t>
  </si>
  <si>
    <t>0872 706461</t>
  </si>
  <si>
    <t>direzione.lanciano@asl2abruzzo.it</t>
  </si>
  <si>
    <t>www.info.asl2abruzzo.it/ospedalelanciano</t>
  </si>
  <si>
    <t>Ospedale Civile di Ivrea</t>
  </si>
  <si>
    <t>Piazza Credenza 2</t>
  </si>
  <si>
    <t>Ivrea</t>
  </si>
  <si>
    <t>0125 4141</t>
  </si>
  <si>
    <t>www.aslto4.piemonte.it/document.asp?codice=36732012&amp;codType=2</t>
  </si>
  <si>
    <t>Ospedale Sacro Cuore di Gesù Gallipoli</t>
  </si>
  <si>
    <t>Strada Provinciale per Alezio 13</t>
  </si>
  <si>
    <t>Gallipoli</t>
  </si>
  <si>
    <t>0833 270111</t>
  </si>
  <si>
    <t>0833 270456</t>
  </si>
  <si>
    <t>dapogallipoli@asl.lecce.it</t>
  </si>
  <si>
    <t>sanita.puglia.it/web/asl-lecce/ospedali_det/-/journal_content/56/25176/ospedale-sacro-cuore-di-ges-1</t>
  </si>
  <si>
    <t>Ospedale San Giuseppe</t>
  </si>
  <si>
    <t>Viale Giovanni Boccaccio 16</t>
  </si>
  <si>
    <t>Empoli</t>
  </si>
  <si>
    <t>0571 7051</t>
  </si>
  <si>
    <t>direzionesanitaria.sg@uslcentro.toscana.it</t>
  </si>
  <si>
    <t>https://www.uslcentro.toscana.it/index.php/ospedali/ospedale-san-giuseppe-di-empoli</t>
  </si>
  <si>
    <t>Presidio Ospedaliero di Cittadella</t>
  </si>
  <si>
    <t>Via Casa di Ricovero 40</t>
  </si>
  <si>
    <t>Cittadella</t>
  </si>
  <si>
    <t>0499 324111</t>
  </si>
  <si>
    <t>0499 424502</t>
  </si>
  <si>
    <t>dirmedica.cit@aulss6.veneto.it</t>
  </si>
  <si>
    <t>www.aulss6.veneto.it/Ospedale-di-Cittadella</t>
  </si>
  <si>
    <t>Ospedale Santo Spirito</t>
  </si>
  <si>
    <t>Viale Gionvanni Giolitti 2</t>
  </si>
  <si>
    <t>Casale Monferrato</t>
  </si>
  <si>
    <t>0142 434111</t>
  </si>
  <si>
    <t>direzionesanitaria.casale@aslal.it</t>
  </si>
  <si>
    <t>www.aslal.it/casale-monferrato-2</t>
  </si>
  <si>
    <t>Azienda Ospedaliero Universitaria Consorziale Policlinico di Bari</t>
  </si>
  <si>
    <t>Piazza Giulio Cesare 11</t>
  </si>
  <si>
    <t>0805 591111</t>
  </si>
  <si>
    <t>sanita.puglia.it/web/ospedalegiovannixxiii/ospedali_det/-/journal_content/56/36067/azienda-ospedaliero-universitaria-consorziale-policlini-2</t>
  </si>
  <si>
    <t>Ospedale Cardinal Massaia</t>
  </si>
  <si>
    <t>Corso Dante Alighieri 202</t>
  </si>
  <si>
    <t>Asti</t>
  </si>
  <si>
    <t>0141 481111</t>
  </si>
  <si>
    <t>Clinica San Carlo</t>
  </si>
  <si>
    <t>Via Ospedale 21</t>
  </si>
  <si>
    <t>Paderno Dugnano</t>
  </si>
  <si>
    <t>0299 0381</t>
  </si>
  <si>
    <t>0299 038496</t>
  </si>
  <si>
    <t>cup@clinicasancarlo.it</t>
  </si>
  <si>
    <t>www.clinicasancarlo.it</t>
  </si>
  <si>
    <t>Universo Salute Opera Don Uva - Bisceglie</t>
  </si>
  <si>
    <t>Via Giovanni Bovio 76a</t>
  </si>
  <si>
    <t>Bisceglie</t>
  </si>
  <si>
    <t>0803 994111</t>
  </si>
  <si>
    <t>0803 994815</t>
  </si>
  <si>
    <t>info@donuva.it</t>
  </si>
  <si>
    <t>donuva.it/sede-di-bisceglie</t>
  </si>
  <si>
    <t>Fondazione Istituto di Ricovero e Cura a Carattere Scientifico Ca' Granda Ospedale Maggiore Policlinico</t>
  </si>
  <si>
    <t>Via Francesco Sforza 28</t>
  </si>
  <si>
    <t>0255 031</t>
  </si>
  <si>
    <t>protocollo@pec.policlinico.mi.it</t>
  </si>
  <si>
    <t>www.policlinico.mi.it</t>
  </si>
  <si>
    <t>Azienda Ospedaliera Papardo</t>
  </si>
  <si>
    <t>Contrada Papardo</t>
  </si>
  <si>
    <t>0903 991</t>
  </si>
  <si>
    <t>urp@aopapardo.it</t>
  </si>
  <si>
    <t>www.aopapardo.it</t>
  </si>
  <si>
    <t>Fondazione Monza e Brianza per il Bambino e la sua Mamma</t>
  </si>
  <si>
    <t>Ospedale San Gerardo - 2 Piano Settore C</t>
  </si>
  <si>
    <t>Via Pergolesi 33</t>
  </si>
  <si>
    <t>0392 332164</t>
  </si>
  <si>
    <t>info@fondazionembbm.it</t>
  </si>
  <si>
    <t>www.fondazionembbm.it</t>
  </si>
  <si>
    <t>Ospedale di Spoleto - Ospedale San Matteo degli Infermi</t>
  </si>
  <si>
    <t>Via Loreto 3</t>
  </si>
  <si>
    <t>Spoleto</t>
  </si>
  <si>
    <t>06049</t>
  </si>
  <si>
    <t>0743 2101</t>
  </si>
  <si>
    <t>0743 210374</t>
  </si>
  <si>
    <t>ospedale.spoleto@pec.uslumbria2.it</t>
  </si>
  <si>
    <t>www.uslumbria2.it/pagine/ospedale-di-spoleto-000</t>
  </si>
  <si>
    <t>Ospedale di Carate Brianza</t>
  </si>
  <si>
    <t>Via Mosè Bianchi 9</t>
  </si>
  <si>
    <t>Carate Brianza</t>
  </si>
  <si>
    <t>0362 9841</t>
  </si>
  <si>
    <t>0362 984376</t>
  </si>
  <si>
    <t>www.asst-brianza.it/web/index.php/presidi/ospedale/carate</t>
  </si>
  <si>
    <t>Ospedale di Belcolle</t>
  </si>
  <si>
    <t>Strada Sammartinese</t>
  </si>
  <si>
    <t>Viterbo</t>
  </si>
  <si>
    <t>01100</t>
  </si>
  <si>
    <t>0761 3391</t>
  </si>
  <si>
    <t>urp@asl.vt.it</t>
  </si>
  <si>
    <t>www.asl.vt.it/Ospedaliera/DirSanPOC/Struttura/strutturabelcolle.php</t>
  </si>
  <si>
    <t>Ospedale San Bortolo di Vicenza</t>
  </si>
  <si>
    <t>Viale Rodolfi 37</t>
  </si>
  <si>
    <t>Vicenza</t>
  </si>
  <si>
    <t>0444 753111</t>
  </si>
  <si>
    <t>0444 931178</t>
  </si>
  <si>
    <t>protocollo@aulss8.veneto.it</t>
  </si>
  <si>
    <t>www.aulss8.veneto.it/sede.php/183</t>
  </si>
  <si>
    <t>Azienda Ospedaliera di Culto e Religione Cardinale Giovanni Panico</t>
  </si>
  <si>
    <t>Via Papa Pio X 4</t>
  </si>
  <si>
    <t>Tricase</t>
  </si>
  <si>
    <t>0833 773111</t>
  </si>
  <si>
    <t>0833 543561</t>
  </si>
  <si>
    <t>piafondazionepanico.it/azienda</t>
  </si>
  <si>
    <t>Azienda Ospedaliera-Universitaria Sant'Andrea</t>
  </si>
  <si>
    <t>Via di Grottarossa 1035-1039</t>
  </si>
  <si>
    <t>0633 775203</t>
  </si>
  <si>
    <t>protocollo.generale@pec.ospedalesantandrea.it</t>
  </si>
  <si>
    <t>www.ospedalesantandrea.it</t>
  </si>
  <si>
    <t>Ospedale Infermi di Rimini</t>
  </si>
  <si>
    <t>Viale Luigi Settembrini 2</t>
  </si>
  <si>
    <t>Rimini</t>
  </si>
  <si>
    <t>0541 705111</t>
  </si>
  <si>
    <t>www.auslromagna.it/luoghi/ospedali/ospedale-infermi-di-rimini</t>
  </si>
  <si>
    <t>Ospedale Campostaggia</t>
  </si>
  <si>
    <t>Località Campostaggia</t>
  </si>
  <si>
    <t>Poggibonsi</t>
  </si>
  <si>
    <t>0577 994111</t>
  </si>
  <si>
    <t>https://www.uslsudest.toscana.it/ospedali/valdelsa-campostaggia</t>
  </si>
  <si>
    <t>Ospedale Barone Ignazio Romeo</t>
  </si>
  <si>
    <t>Via Giuseppe Mazzini</t>
  </si>
  <si>
    <t>Patti</t>
  </si>
  <si>
    <t>0941 24411</t>
  </si>
  <si>
    <t>0941 21562</t>
  </si>
  <si>
    <t>www.asp.messina.it/?page_id=643</t>
  </si>
  <si>
    <t>Ospedale San Martino</t>
  </si>
  <si>
    <t>Via Rockefeller</t>
  </si>
  <si>
    <t>Oristano</t>
  </si>
  <si>
    <t>09170</t>
  </si>
  <si>
    <t>0783 3171</t>
  </si>
  <si>
    <t>0783 317396</t>
  </si>
  <si>
    <t>direzione.sanmartino@asloristano.it</t>
  </si>
  <si>
    <t>www.asloristano.it/index.php?xsl=21&amp;s=5&amp;v=9&amp;c=2725&amp;esn=Primo+piano&amp;na=1&amp;n=50</t>
  </si>
  <si>
    <t>Azienda Ospedaliera Universitaria - Universita degli Studi della Campania Luigi Vanvitelli</t>
  </si>
  <si>
    <t>Piazza Luigi Miraglia 2</t>
  </si>
  <si>
    <t>8001 77780</t>
  </si>
  <si>
    <t>prenotazionecupmail@policliniconapoli.it</t>
  </si>
  <si>
    <t>policliniconapoli.it/home</t>
  </si>
  <si>
    <t>Ospedale Luigi Sacco - Polo Universitario</t>
  </si>
  <si>
    <t>Via Giovanni Battista Grassi 74</t>
  </si>
  <si>
    <t>0239 041</t>
  </si>
  <si>
    <t>protocollo.generale@pec.asst-fbf-sacco.it</t>
  </si>
  <si>
    <t>www.asst-fbf-sacco.it/mappa_ospedale/mappa_ospedale_sacco</t>
  </si>
  <si>
    <t>Ospedale di Vizzolo Predabissi</t>
  </si>
  <si>
    <t>Via Pandina 1</t>
  </si>
  <si>
    <t>Vizzolo Predabissi</t>
  </si>
  <si>
    <t>0298 051</t>
  </si>
  <si>
    <t>0298 058254</t>
  </si>
  <si>
    <t>www.asst-melegnano-martesana.it/lazienda/strutture-ospedaliere/ospedale-di-vizzolo-predabissi</t>
  </si>
  <si>
    <t>Presidio Ospedaliero Abele Ajello</t>
  </si>
  <si>
    <t>Via Salemi 175</t>
  </si>
  <si>
    <t>Mazara Del Vallo</t>
  </si>
  <si>
    <t>Trapani</t>
  </si>
  <si>
    <t>0923 677111</t>
  </si>
  <si>
    <t>0923 677380</t>
  </si>
  <si>
    <t>segreteriadirezionesanitaria.mazara@.asptrapani.it</t>
  </si>
  <si>
    <t>www.asptrapani.it/servizi/Menu/dinamica.aspx?idSezione=16974&amp;idArea=16665&amp;idCat=17170&amp;ID=17170&amp;TipoElemento=categoria</t>
  </si>
  <si>
    <t>Presidio Ospedaliero del Levante Ligure - Sant'Andrea</t>
  </si>
  <si>
    <t>Via Vittorio Veneto 197</t>
  </si>
  <si>
    <t>La Spezia</t>
  </si>
  <si>
    <t>0187 5331</t>
  </si>
  <si>
    <t>0187 5351092</t>
  </si>
  <si>
    <t>urp@asl5.liguria.it</t>
  </si>
  <si>
    <t>www.asl5.liguria.it/PerilCittadino/Ospedale.aspx</t>
  </si>
  <si>
    <t>Ospedale Ferdinando Veneziale</t>
  </si>
  <si>
    <t>Via San Ippolito 1</t>
  </si>
  <si>
    <t>Isernia</t>
  </si>
  <si>
    <t>0865 4421</t>
  </si>
  <si>
    <t>0865 442634</t>
  </si>
  <si>
    <t>Ospedale Augusto Murri</t>
  </si>
  <si>
    <t>Via Augusto Murri 21</t>
  </si>
  <si>
    <t>Fermo</t>
  </si>
  <si>
    <t>0734 625111</t>
  </si>
  <si>
    <t>0734 625333</t>
  </si>
  <si>
    <t>urp.av4@sanita.marche.it</t>
  </si>
  <si>
    <t>www.asurmarche4.it/aree.asp?id=1</t>
  </si>
  <si>
    <t>Ospedale Civico di Chivasso</t>
  </si>
  <si>
    <t>Via Paolo Regis 42</t>
  </si>
  <si>
    <t>Chivasso</t>
  </si>
  <si>
    <t>0119 176666</t>
  </si>
  <si>
    <t>direzione.generale@asl7.to.it</t>
  </si>
  <si>
    <t>Ospedale Antonio Cardarelli</t>
  </si>
  <si>
    <t>Contrada Tappino</t>
  </si>
  <si>
    <t>Strada Comunale di Busso</t>
  </si>
  <si>
    <t>0874 4091</t>
  </si>
  <si>
    <t>Ospedale Gravina e Santo Pietro</t>
  </si>
  <si>
    <t>Via Portosalvo 9</t>
  </si>
  <si>
    <t>Caltagirone</t>
  </si>
  <si>
    <t>0933 22726</t>
  </si>
  <si>
    <t>Ospedale San Donato</t>
  </si>
  <si>
    <t>Via Pietro Nenni 20</t>
  </si>
  <si>
    <t>Arezzo</t>
  </si>
  <si>
    <t>0575 2551</t>
  </si>
  <si>
    <t>https://www.uslsudest.toscana.it/ospedali/arezzo-san-donato</t>
  </si>
  <si>
    <t>Humanitas Gavazzeni</t>
  </si>
  <si>
    <t>Via Mauro Gavazzeni 21</t>
  </si>
  <si>
    <t>0354 204111</t>
  </si>
  <si>
    <t>segreteriadirgen@gavazzeni.it</t>
  </si>
  <si>
    <t>www.gavazzeni.it</t>
  </si>
  <si>
    <t>Casa di Cura Macchiarella SPA</t>
  </si>
  <si>
    <t>Viale Regina Margherita 25</t>
  </si>
  <si>
    <t>0917 022111</t>
  </si>
  <si>
    <t>cdcmacchiarella@pec.it</t>
  </si>
  <si>
    <t>www.casadicuramacchiarella.it</t>
  </si>
  <si>
    <t>Instituto Ortopedico Rizzoli</t>
  </si>
  <si>
    <t>Via Giulio Cesare Pupilli 1</t>
  </si>
  <si>
    <t>0516 366111</t>
  </si>
  <si>
    <t>https://www.ior.it/</t>
  </si>
  <si>
    <t>Ente Ospedaliero Ospedali Galliera</t>
  </si>
  <si>
    <t>Mura delle Cappuccine 14</t>
  </si>
  <si>
    <t>0105 6321</t>
  </si>
  <si>
    <t>0105 632018</t>
  </si>
  <si>
    <t>protocollo@pec.galliera.it</t>
  </si>
  <si>
    <t>www.galliera.it</t>
  </si>
  <si>
    <t>Azienda Ospedaliera-Universitaria Senese</t>
  </si>
  <si>
    <t>Viale Bracci 16</t>
  </si>
  <si>
    <t>0577 585689</t>
  </si>
  <si>
    <t>0577 585488</t>
  </si>
  <si>
    <t>accogl@ao-siena.toscana.it</t>
  </si>
  <si>
    <t>https://www.ao-siena.toscana.it/</t>
  </si>
  <si>
    <t>Ospedale Maggiore di Crema</t>
  </si>
  <si>
    <t>Largo Ugo Dossena 2</t>
  </si>
  <si>
    <t>Crema</t>
  </si>
  <si>
    <t>0373 2801</t>
  </si>
  <si>
    <t>protocollo@pec.asst-crema.it</t>
  </si>
  <si>
    <t>www.asst-crema.it/-ospedale-maggiore-crema</t>
  </si>
  <si>
    <t>Presidio Ospedaliero San Antonio Abate</t>
  </si>
  <si>
    <t>Via Cosenza 82</t>
  </si>
  <si>
    <t>Erice</t>
  </si>
  <si>
    <t>0923 809111</t>
  </si>
  <si>
    <t>direzionesanitaria.potrapani@asptrapani.it</t>
  </si>
  <si>
    <t>www.asptrapani.it/servizi/Menu/dinamica.aspx?idSezione=16974&amp;idArea=16679&amp;idCat=17162&amp;ID=17162&amp;TipoElemento=categoria</t>
  </si>
  <si>
    <t>Ospedale Mater Olbia</t>
  </si>
  <si>
    <t>125 Orientale Sarda</t>
  </si>
  <si>
    <t>State Road 125</t>
  </si>
  <si>
    <t>Olbia</t>
  </si>
  <si>
    <t>07026</t>
  </si>
  <si>
    <t>Olbia-Tempio</t>
  </si>
  <si>
    <t>0789 18999</t>
  </si>
  <si>
    <t>nfo@materolbia.com</t>
  </si>
  <si>
    <t>https://materolbia.com/</t>
  </si>
  <si>
    <t>Presidio Ospedaliero San Luca - Vallo della Luciana</t>
  </si>
  <si>
    <t>Via Francesco Cammorata</t>
  </si>
  <si>
    <t>Vallo Della Lucania</t>
  </si>
  <si>
    <t>0974 711111</t>
  </si>
  <si>
    <t>agenziamedica.it/strutture/presidio-ospedaliero-san-luca-vallo-della-lucania/</t>
  </si>
  <si>
    <t>Azienda Ospedaliera Universitaria San Giovanni di Dio e Ruggi d'Aragona</t>
  </si>
  <si>
    <t>Via San Leonardo</t>
  </si>
  <si>
    <t>0896 71111</t>
  </si>
  <si>
    <t>info@pec.sangiovannieruggi.it</t>
  </si>
  <si>
    <t>Policlinico Santissima Annunziata</t>
  </si>
  <si>
    <t>Via dei Vestini</t>
  </si>
  <si>
    <t>0871 3571</t>
  </si>
  <si>
    <t>0871 358555</t>
  </si>
  <si>
    <t>direzione.chieti@asl2abruzzo.it</t>
  </si>
  <si>
    <t>www.info.asl2abruzzo.it/ospedalechieti</t>
  </si>
  <si>
    <t>Ospedale Macedonio Melloni</t>
  </si>
  <si>
    <t>Via Macedonio Melloni 52</t>
  </si>
  <si>
    <t>0263 631</t>
  </si>
  <si>
    <t>www.asst-fbf-sacco.it/mappa_ospedale/mappa_ospedale_melloni</t>
  </si>
  <si>
    <t>Ospedale Urbino</t>
  </si>
  <si>
    <t>Viale Federico Comandino 70</t>
  </si>
  <si>
    <t>Urbino</t>
  </si>
  <si>
    <t>0722 30111</t>
  </si>
  <si>
    <t>0722 301386</t>
  </si>
  <si>
    <t>Azienda Ospedaliero Ordine Mauriziano Umberto I</t>
  </si>
  <si>
    <t>Via Ferdinando Magellano 1</t>
  </si>
  <si>
    <t>0115 081111</t>
  </si>
  <si>
    <t>0115 082209</t>
  </si>
  <si>
    <t>aso.ordinemauriziano@postemailcertificata.it</t>
  </si>
  <si>
    <t>www.mauriziano.it/flex/cm/pages/ServeBLOB.php/L/IT/IDPagina/1</t>
  </si>
  <si>
    <t>Ospedale Fatebenefratelli Isola Tiberina - Gemelli Isola</t>
  </si>
  <si>
    <t>Via di Ponte Quattro Capi 39</t>
  </si>
  <si>
    <t>00186</t>
  </si>
  <si>
    <t>0668 371</t>
  </si>
  <si>
    <t>www.fatebenefratelli-isolatiberina.it</t>
  </si>
  <si>
    <t>Ospedale Guglielmo da Saliceto</t>
  </si>
  <si>
    <t>Via Taverna 49</t>
  </si>
  <si>
    <t>Piacenza</t>
  </si>
  <si>
    <t>0523 301111</t>
  </si>
  <si>
    <t>www.ausl.pc.it/ospedali/areeospedaliere/areaospedaliera_piacenza.asp</t>
  </si>
  <si>
    <t>Ospedale Buccheri la Ferla Fatebenefratelli</t>
  </si>
  <si>
    <t>Via Messina Marine 197</t>
  </si>
  <si>
    <t>0914 79111</t>
  </si>
  <si>
    <t>0914 77625</t>
  </si>
  <si>
    <t>www.ospedalebuccherilaferla.it</t>
  </si>
  <si>
    <t>Ospedale San Giovanni di Dio</t>
  </si>
  <si>
    <t>Lungo Lago Dei Pescatori</t>
  </si>
  <si>
    <t>Orbetello</t>
  </si>
  <si>
    <t>0564 869111</t>
  </si>
  <si>
    <t>https://www.uslsudest.toscana.it/ospedali/ospedale-di-orbetello</t>
  </si>
  <si>
    <t>Ospedale Sant'Andrea</t>
  </si>
  <si>
    <t>Viale Risorgimento</t>
  </si>
  <si>
    <t>Massa Marittima</t>
  </si>
  <si>
    <t>0566 909111</t>
  </si>
  <si>
    <t>https://www.uslsudest.toscana.it/ospedali/ospedale-di-massa-marittima</t>
  </si>
  <si>
    <t>Ospedale Regionale San Salvatore</t>
  </si>
  <si>
    <t>Via Lorenzo Natali 1</t>
  </si>
  <si>
    <t>Località Coppito</t>
  </si>
  <si>
    <t>L'Aquila</t>
  </si>
  <si>
    <t>0862 3681</t>
  </si>
  <si>
    <t>0862 368685</t>
  </si>
  <si>
    <t>Presidio Ospedaliero di Rho</t>
  </si>
  <si>
    <t>Corso Europa 250</t>
  </si>
  <si>
    <t>Rho</t>
  </si>
  <si>
    <t>0299 4301</t>
  </si>
  <si>
    <t>protocollo.generale@pec.asst-rhodense.it</t>
  </si>
  <si>
    <t>www.asst-rhodense.it/inew/nuovo-sito/home/ospedali/rho.html</t>
  </si>
  <si>
    <t>Ospedale Santa Maria Nuova</t>
  </si>
  <si>
    <t>Piazza Santa Maria Nuova 1</t>
  </si>
  <si>
    <t>055 69381</t>
  </si>
  <si>
    <t>direzionesanitaria.smn@uslcentro.toscana.it</t>
  </si>
  <si>
    <t>https://www.uslcentro.toscana.it/index.php/ospedali/ospedale-santa-maria-nuova</t>
  </si>
  <si>
    <t>Azienda Sanitaria Locale del Verbano Cusio Ossola - Presidio Ospedaliero San Biagio Domodossola</t>
  </si>
  <si>
    <t>Piazza Vittime dei Lager Nazifascisti 1</t>
  </si>
  <si>
    <t>Domodossola</t>
  </si>
  <si>
    <t>Verbano-Cusio-Ossola</t>
  </si>
  <si>
    <t>0324 4911</t>
  </si>
  <si>
    <t>aslvco.it/ospedale-san-biagio-domodossola</t>
  </si>
  <si>
    <t>Ospedale di Manerbio</t>
  </si>
  <si>
    <t>Via Lungomella Valsecchi 2</t>
  </si>
  <si>
    <t>Manerbio</t>
  </si>
  <si>
    <t>0309 9291</t>
  </si>
  <si>
    <t>protocollo@pec.asst-garda.it</t>
  </si>
  <si>
    <t>www.asst-garda.it/ospedali/manerbio</t>
  </si>
  <si>
    <t>Ospedale di Colleferro</t>
  </si>
  <si>
    <t>Piazza Aldo Moro 1</t>
  </si>
  <si>
    <t>Colleferro</t>
  </si>
  <si>
    <t>00034</t>
  </si>
  <si>
    <t>0697 221</t>
  </si>
  <si>
    <t>0697 223215</t>
  </si>
  <si>
    <t>urpcolleferroh@aslroma5.it</t>
  </si>
  <si>
    <t>www.aslroma5.info/web/ospedali-e-distretti/ospedali-e-case-della-salute/ospedale-di-colleferro</t>
  </si>
  <si>
    <t>Nuovo Ospedale del Mugello</t>
  </si>
  <si>
    <t>Viale della Resistenza 60</t>
  </si>
  <si>
    <t>Borgo San Lorenzo</t>
  </si>
  <si>
    <t>055 84511</t>
  </si>
  <si>
    <t>direzionesanitaria.mugello@uslcentro.toscana.it</t>
  </si>
  <si>
    <t>https://www.uslcentro.toscana.it/index.php/ospedali/nuovo-ospedale-del-mugello0</t>
  </si>
  <si>
    <t>Ospedale Saint Charles de Bordighera Pronto Soccorso</t>
  </si>
  <si>
    <t>Via Aurelia 122</t>
  </si>
  <si>
    <t>Bordighera</t>
  </si>
  <si>
    <t>0184 5361</t>
  </si>
  <si>
    <t>www.asl1.liguria.it/ospedali.html</t>
  </si>
  <si>
    <t>Ospedale di Belluno - Presidio Ospedaliero San Martino</t>
  </si>
  <si>
    <t>Viale Europa 22</t>
  </si>
  <si>
    <t>Belluno</t>
  </si>
  <si>
    <t>0437 516111</t>
  </si>
  <si>
    <t>0437 516198</t>
  </si>
  <si>
    <t>dir.medica.bl@ulss.belluno.it</t>
  </si>
  <si>
    <t>www.ulss.belluno.it/sezione/ospedale-di-belluno</t>
  </si>
  <si>
    <t>Ospedale Regina Apostolorum</t>
  </si>
  <si>
    <t>Via San Francesco d'Assisi 50</t>
  </si>
  <si>
    <t>Albano Laziale</t>
  </si>
  <si>
    <t>00041</t>
  </si>
  <si>
    <t>0693 2989</t>
  </si>
  <si>
    <t>info@reginaapostolorum.it</t>
  </si>
  <si>
    <t>www.reginapostolorum.com</t>
  </si>
  <si>
    <t>Humanitas - San Pio X</t>
  </si>
  <si>
    <t>Via Francesco Nava 31</t>
  </si>
  <si>
    <t>0269 517000</t>
  </si>
  <si>
    <t>www.sanpiox.net</t>
  </si>
  <si>
    <t>Clinica San Paolo</t>
  </si>
  <si>
    <t>Via Vito di Jasi 51</t>
  </si>
  <si>
    <t>0818 901855</t>
  </si>
  <si>
    <t>0818 901263</t>
  </si>
  <si>
    <t>help@clinicasanpaolo.com</t>
  </si>
  <si>
    <t>www.clinicasanpaolo.com</t>
  </si>
  <si>
    <t>Humanitas - Centro Catanese di Oncologia SPA</t>
  </si>
  <si>
    <t>Contrada Cubba 11</t>
  </si>
  <si>
    <t>Misterbianco</t>
  </si>
  <si>
    <t>0957 339000</t>
  </si>
  <si>
    <t>direzione.sanitaria@ccocatania.it</t>
  </si>
  <si>
    <t>www.humanitascatania.it</t>
  </si>
  <si>
    <t>Ospedale Buon Consiglio Fatebenefratelli</t>
  </si>
  <si>
    <t>Via Manzoni 220</t>
  </si>
  <si>
    <t>0815 981111</t>
  </si>
  <si>
    <t>www.ospedalebuonconsiglio.it</t>
  </si>
  <si>
    <t>Presidio Ospedalero Sant'Elia</t>
  </si>
  <si>
    <t>Via Luigi Russo 6</t>
  </si>
  <si>
    <t>Caltanissetta</t>
  </si>
  <si>
    <t>0934 559111</t>
  </si>
  <si>
    <t>0934 559441</t>
  </si>
  <si>
    <t>protocollo.asp.cl@pec.asp.cl.it</t>
  </si>
  <si>
    <t>www.asp.cl.it/servizi/Menu/dinamica.aspx?idArea=17529&amp;idCat=17529&amp;ID=17529</t>
  </si>
  <si>
    <t>Gruppo Villa Maria - Giovanni Battista Mangioni Hospital</t>
  </si>
  <si>
    <t>Via Leonardo da Vinci 49</t>
  </si>
  <si>
    <t>0341 478111</t>
  </si>
  <si>
    <t>0341 285087</t>
  </si>
  <si>
    <t>gvm-gbm@legalmail.it</t>
  </si>
  <si>
    <t>www.gvmnet.it/strutture/g-b-mangioni-hospital-lecco</t>
  </si>
  <si>
    <t>Ospedale Giovanni Paolo II Via Bazzoni</t>
  </si>
  <si>
    <t>Via Bazzoni - Sircana</t>
  </si>
  <si>
    <t>Località Tannaule</t>
  </si>
  <si>
    <t>0789 552200</t>
  </si>
  <si>
    <t>so.giovpaoloolbia@atssardegna.it</t>
  </si>
  <si>
    <t>www.aslolbia.it/index.php?xsl=7&amp;s=5942&amp;v=2&amp;c=373&amp;c1=2575</t>
  </si>
  <si>
    <t>Ospedale Civile di Voghera</t>
  </si>
  <si>
    <t>Via Volturno 14</t>
  </si>
  <si>
    <t>Voghera</t>
  </si>
  <si>
    <t>0383 6951</t>
  </si>
  <si>
    <t>www.asst-pavia.it/node/45</t>
  </si>
  <si>
    <t>Ospedale Papa Pio XI</t>
  </si>
  <si>
    <t>Via Giuseppe Mazzini 1</t>
  </si>
  <si>
    <t>Desio</t>
  </si>
  <si>
    <t>0362 3831</t>
  </si>
  <si>
    <t>www.asst-brianza.it/web/index.php/presidi/ospedale/desio</t>
  </si>
  <si>
    <t>Ospedale San Vincenzo</t>
  </si>
  <si>
    <t>Contrada Sirina</t>
  </si>
  <si>
    <t>Taormina</t>
  </si>
  <si>
    <t>0942 57911</t>
  </si>
  <si>
    <t>osptaormina@asp.messina.it</t>
  </si>
  <si>
    <t>Presidio Ospedaliero Riunito di Ciriè</t>
  </si>
  <si>
    <t>Via Battitore 7-9</t>
  </si>
  <si>
    <t>Cirie'</t>
  </si>
  <si>
    <t>0119 2171</t>
  </si>
  <si>
    <t>cirie.medicina@asl6.piemonte.it</t>
  </si>
  <si>
    <t>Garofalo Health Care SPA - Rugani Hospital SRL</t>
  </si>
  <si>
    <t>Strada Regionale 222 Chiantigiana</t>
  </si>
  <si>
    <t>Località Colombaio</t>
  </si>
  <si>
    <t>Monteriggioni</t>
  </si>
  <si>
    <t>0577 578311</t>
  </si>
  <si>
    <t>rugani@pec.ruganihospital.it</t>
  </si>
  <si>
    <t>http://www.ruganihospital.it/</t>
  </si>
  <si>
    <t>Presidio Ospedaliero di Lodi</t>
  </si>
  <si>
    <t>Largo Donatori del Sangue 1</t>
  </si>
  <si>
    <t>Lodi</t>
  </si>
  <si>
    <t>0371 371</t>
  </si>
  <si>
    <t>www.asst-lodi.it/dove-siamo-ospedale-di-lodi</t>
  </si>
  <si>
    <t>Ospedale Treviglio Caravaggio di Treviglio</t>
  </si>
  <si>
    <t>Piazzale Ospedale 1</t>
  </si>
  <si>
    <t>Treviglio</t>
  </si>
  <si>
    <t>0363 4241</t>
  </si>
  <si>
    <t>0363 424400</t>
  </si>
  <si>
    <t>urp@asst-bgovest.it</t>
  </si>
  <si>
    <t>www.asst-bgovest.it/113.asp</t>
  </si>
  <si>
    <t>Presidio Ospedaliero Centrale Santissima Annunziata</t>
  </si>
  <si>
    <t>Via Bruno</t>
  </si>
  <si>
    <t>Taranto</t>
  </si>
  <si>
    <t>0994 585111</t>
  </si>
  <si>
    <t>dirmedica_poc.asl.taranto@pec.rupar.puglia.it</t>
  </si>
  <si>
    <t>sanita.puglia.it/web/asl-taranto/ospedali_det/-/journal_content/56/36057/presidio-ospedaliero-centrale-taranto</t>
  </si>
  <si>
    <t>Ospedale Nostra Signora di Bonaria</t>
  </si>
  <si>
    <t>Via Roma</t>
  </si>
  <si>
    <t>San Gavino Monreale</t>
  </si>
  <si>
    <t>09037</t>
  </si>
  <si>
    <t>Medio Campidano</t>
  </si>
  <si>
    <t>0709 3781</t>
  </si>
  <si>
    <t>www.aslsanluri.it/index.php?xsl=21&amp;c=2721&amp;esn=Primo+piano&amp;n=50&amp;na=1&amp;s=6&amp;v=9</t>
  </si>
  <si>
    <t>Ospedale Santa Maria degli Ungheresi</t>
  </si>
  <si>
    <t>Via Montegrappa 1</t>
  </si>
  <si>
    <t>Polistena</t>
  </si>
  <si>
    <t>0966 9421</t>
  </si>
  <si>
    <t>direzionesanitariapolistena@asprc.it</t>
  </si>
  <si>
    <t>www.asp.rc.it/ospedale-polistena-santa-maria-degli-ungheresi-/?lang=it</t>
  </si>
  <si>
    <t>Ospedale Santa Maria delle Stelle</t>
  </si>
  <si>
    <t>Via Volontari del Sangue 5</t>
  </si>
  <si>
    <t>Melzo</t>
  </si>
  <si>
    <t>0295 1221</t>
  </si>
  <si>
    <t>www.asst-melegnano-martesana.it/lazienda/strutture-ospedaliere/ospedale-di-melzo</t>
  </si>
  <si>
    <t>Ospedale Maria Santissima dello Splendore di Giulianova</t>
  </si>
  <si>
    <t>Via Antonio Gramsci 105</t>
  </si>
  <si>
    <t>Giulianova</t>
  </si>
  <si>
    <t>0858 0201</t>
  </si>
  <si>
    <t>0858 006190</t>
  </si>
  <si>
    <t>www.aslteramo.it/ospedale-di-giulianova</t>
  </si>
  <si>
    <t>Presidio Ospedaliero Sant'Anna</t>
  </si>
  <si>
    <t>Via Ravona 20</t>
  </si>
  <si>
    <t>San Fermo Della Battaglia</t>
  </si>
  <si>
    <t>Como</t>
  </si>
  <si>
    <t>0315 851</t>
  </si>
  <si>
    <t>031 799479</t>
  </si>
  <si>
    <t>urp.cantu.ospedale@asst-lariana.it</t>
  </si>
  <si>
    <t>www.asst-lariana.it/v2/whereis/?pr=50&amp;display=0</t>
  </si>
  <si>
    <t>Ospedale di Sondalo</t>
  </si>
  <si>
    <t>Via Zubiani 33</t>
  </si>
  <si>
    <t>Sondalo</t>
  </si>
  <si>
    <t>Sondrio</t>
  </si>
  <si>
    <t>0342 808111</t>
  </si>
  <si>
    <t>0342 808299</t>
  </si>
  <si>
    <t>direction.sl@asst-val.it</t>
  </si>
  <si>
    <t>www.asst-val.it/sondalo</t>
  </si>
  <si>
    <t>Ospedale Cottolengo</t>
  </si>
  <si>
    <t>Via San Giuseppe Benedetto Cottolengo 9</t>
  </si>
  <si>
    <t>0115 294111</t>
  </si>
  <si>
    <t>0115 225301</t>
  </si>
  <si>
    <t>www.ospedalecottolengo.it</t>
  </si>
  <si>
    <t>Casa di Cura Sant'Anna</t>
  </si>
  <si>
    <t>Via Salita Sant'Anna 34</t>
  </si>
  <si>
    <t>0923 557211</t>
  </si>
  <si>
    <t>0923 555155</t>
  </si>
  <si>
    <t>info@casadicurasantanna.com</t>
  </si>
  <si>
    <t>www.casadicurasantanna.com</t>
  </si>
  <si>
    <t>Gruppo Villa Maria SPA - Salus Hospital</t>
  </si>
  <si>
    <t>Via Ulderico Levi 7</t>
  </si>
  <si>
    <t>Reggio Emilia</t>
  </si>
  <si>
    <t>Reggio Nell'Emilia</t>
  </si>
  <si>
    <t>0522 499111</t>
  </si>
  <si>
    <t>gvmnet.it/strutture/salus-hospital-reggio-emilia/home</t>
  </si>
  <si>
    <t>Ospedale Tiberio Evoli Melito Porto Salvo</t>
  </si>
  <si>
    <t>Corso Garibaldi</t>
  </si>
  <si>
    <t>Melito Di Porto Salvo</t>
  </si>
  <si>
    <t>0965 774111</t>
  </si>
  <si>
    <t>dirsanmelito@asprc.it</t>
  </si>
  <si>
    <t>www.asp.rc.it/ospedale-melito-porto-salvo/?lang=it</t>
  </si>
  <si>
    <t>Ospedale Civile di Vigevano</t>
  </si>
  <si>
    <t>Corso Milano 19</t>
  </si>
  <si>
    <t>Vigevano</t>
  </si>
  <si>
    <t>0381 3331</t>
  </si>
  <si>
    <t>protocollo@pec.asst-pavia.it</t>
  </si>
  <si>
    <t>www.asst-pavia.it/node/44</t>
  </si>
  <si>
    <t>Ospedale Amedeo di Savoia</t>
  </si>
  <si>
    <t>Corsa Svizzera 164</t>
  </si>
  <si>
    <t>0114 393111</t>
  </si>
  <si>
    <t>direzionesanitaria.oas@asl3.to.it</t>
  </si>
  <si>
    <t>Ospedale di Sulmona</t>
  </si>
  <si>
    <t>Viale Mazzini 100</t>
  </si>
  <si>
    <t>Sulmona</t>
  </si>
  <si>
    <t>0864 4991</t>
  </si>
  <si>
    <t>0864 499368</t>
  </si>
  <si>
    <t>sanita.regione.abruzzo.it/canale-ospedali/ospedale-di-sulmona</t>
  </si>
  <si>
    <t>Ospedale Val Vibrata</t>
  </si>
  <si>
    <t>Via alla Salara 56</t>
  </si>
  <si>
    <t>Sant'Omero</t>
  </si>
  <si>
    <t>0861 8881</t>
  </si>
  <si>
    <t>0861 888301</t>
  </si>
  <si>
    <t>aslteramo.it/ospedale-di-santomero</t>
  </si>
  <si>
    <t>Ospedale di Rivoli</t>
  </si>
  <si>
    <t>Via Rivalta 29</t>
  </si>
  <si>
    <t>Rivoli</t>
  </si>
  <si>
    <t>0119 5511</t>
  </si>
  <si>
    <t>www.aslto3.piemonte.it/azienda/organizzazione/presidi-e-distretti-aziendali/rivoli-2/</t>
  </si>
  <si>
    <t>Ospedale Santa Corona - Pietra Ligure</t>
  </si>
  <si>
    <t>Via XXV Aprile 38</t>
  </si>
  <si>
    <t>Pietra Ligure</t>
  </si>
  <si>
    <t>0196 2301</t>
  </si>
  <si>
    <t>0196 232060</t>
  </si>
  <si>
    <t>dirsan.pietra@asl2.liguria.it</t>
  </si>
  <si>
    <t>www.asl2.liguria.it/ospedali/ospedale-pietra-ligure.html</t>
  </si>
  <si>
    <t>Azienda Ospedaliera Universitaria Policlinico Paolo Giacconea</t>
  </si>
  <si>
    <t>Via del Vespro 129</t>
  </si>
  <si>
    <t>0916 551111</t>
  </si>
  <si>
    <t>urp@policlinico.pa.it</t>
  </si>
  <si>
    <t>www.policlinico.pa.it</t>
  </si>
  <si>
    <t>Presidio Ospedaliero Villa Sofia</t>
  </si>
  <si>
    <t>Piazza Salerno 1</t>
  </si>
  <si>
    <t>0917 801111</t>
  </si>
  <si>
    <t>protocollo@pec.ospedaliriunitipalermo.it</t>
  </si>
  <si>
    <t>www.ospedaliriunitipalermo.it/villa_sofia.html</t>
  </si>
  <si>
    <t>Ospedale Maggiore Modica</t>
  </si>
  <si>
    <t>Via Resistenza Partigiana</t>
  </si>
  <si>
    <t>Modica</t>
  </si>
  <si>
    <t>0932 448111</t>
  </si>
  <si>
    <t>Ospedale di Cuorgnè</t>
  </si>
  <si>
    <t>Piazza Mussatti 5</t>
  </si>
  <si>
    <t>Cuorgne'</t>
  </si>
  <si>
    <t>0124 654111</t>
  </si>
  <si>
    <t>Ospedale Civile di Guastalla</t>
  </si>
  <si>
    <t>Via Donatori di Sangue 1</t>
  </si>
  <si>
    <t>Guastalla</t>
  </si>
  <si>
    <t>0522 837111</t>
  </si>
  <si>
    <t>0522 837288</t>
  </si>
  <si>
    <t>https://www.ausl.re.it/ospedale-civile-di-guastalla</t>
  </si>
  <si>
    <t>Presidio Ospedaliero Vittorio Emanuele de Gela</t>
  </si>
  <si>
    <t>Via Palazzi 173</t>
  </si>
  <si>
    <t>Gela</t>
  </si>
  <si>
    <t>0933 831111</t>
  </si>
  <si>
    <t>www.asp.cl.it/servizi/Menu/dinamica.aspx?idArea=17742&amp;idCat=17742&amp;ID=17742</t>
  </si>
  <si>
    <t>Ospedale Civile San Giovanni di Dio</t>
  </si>
  <si>
    <t>Via Domenico Pirozzi</t>
  </si>
  <si>
    <t>Frattaminore</t>
  </si>
  <si>
    <t>0818 891111</t>
  </si>
  <si>
    <t>hospital.frattamaggiore@aslnapoli2nord.it</t>
  </si>
  <si>
    <t>Ospedale Sant'Antonio Abate</t>
  </si>
  <si>
    <t>Salita San Francesco 1</t>
  </si>
  <si>
    <t>Fivizzano</t>
  </si>
  <si>
    <t>Massa-Carrara</t>
  </si>
  <si>
    <t>0585 9401</t>
  </si>
  <si>
    <t>https://www.uslnordovest.toscana.it/ospedali/fivizzano</t>
  </si>
  <si>
    <t>Ospedale Umberto I - Ospedale di Enna</t>
  </si>
  <si>
    <t>Contrada Ferrante</t>
  </si>
  <si>
    <t>Enna</t>
  </si>
  <si>
    <t>0935 516111</t>
  </si>
  <si>
    <t>protocollo.generale@asp.enna.it</t>
  </si>
  <si>
    <t>www.aspenna.it/ospedale-di-enna/</t>
  </si>
  <si>
    <t>Ospedale Amiata</t>
  </si>
  <si>
    <t>Via Dante Alighieri</t>
  </si>
  <si>
    <t>Castel Del Piano</t>
  </si>
  <si>
    <t>0564 914111</t>
  </si>
  <si>
    <t>https://www.uslsudest.toscana.it/ospedali/amiata-castel-del-piano</t>
  </si>
  <si>
    <t>Ospedaliero Barone Lombardo</t>
  </si>
  <si>
    <t>Via Giudice Antonino Saetta</t>
  </si>
  <si>
    <t>Canicatti'</t>
  </si>
  <si>
    <t>Agrigento</t>
  </si>
  <si>
    <t>0922 733111</t>
  </si>
  <si>
    <t>pocanicatti@pec.aspag.it</t>
  </si>
  <si>
    <t>www.aspag.it/index.php/il-distretto-ospedaliero/ospedale-di-canicatti</t>
  </si>
  <si>
    <t>Ospedale Centrale di Bolzano</t>
  </si>
  <si>
    <t>Via Lorenz Böhler 5</t>
  </si>
  <si>
    <t>Bolzano</t>
  </si>
  <si>
    <t>Bolzano-Bozen</t>
  </si>
  <si>
    <t>0471 908111</t>
  </si>
  <si>
    <t>dir.bz@sabes.it</t>
  </si>
  <si>
    <t>https://www.asdaa.it/it/osp-bolzano.asp</t>
  </si>
  <si>
    <t>Ospedale di Bentivoglio</t>
  </si>
  <si>
    <t>Via Guglielmo Marconi 35</t>
  </si>
  <si>
    <t>Bentivoglio</t>
  </si>
  <si>
    <t>0516 644111</t>
  </si>
  <si>
    <t>www.ausl.bologna.it/iap_dati/view_site?id=14289</t>
  </si>
  <si>
    <t>Presidio Ospedaliero Giuseppe di Maria</t>
  </si>
  <si>
    <t>Contrada Chiusa di Carlo</t>
  </si>
  <si>
    <t>Avola</t>
  </si>
  <si>
    <t>0931 582111</t>
  </si>
  <si>
    <t>0931 582205</t>
  </si>
  <si>
    <t>ds.avola@sp.sr.it</t>
  </si>
  <si>
    <t>www.asp.sr.it/default.asp?id=43&amp;mnu=43</t>
  </si>
  <si>
    <t>Presidio Ospedaliero Sant'Ottone Frangipane</t>
  </si>
  <si>
    <t>Via Vittorio Emanuele</t>
  </si>
  <si>
    <t>Ariano Irpino</t>
  </si>
  <si>
    <t>0825 877111</t>
  </si>
  <si>
    <t>0825 877200</t>
  </si>
  <si>
    <t>Ospedale Civile Alghero</t>
  </si>
  <si>
    <t>Via Don Giovanni Minzoni 137</t>
  </si>
  <si>
    <t>Alghero</t>
  </si>
  <si>
    <t>07041</t>
  </si>
  <si>
    <t>0799 955111</t>
  </si>
  <si>
    <t>www.aslsassari.it/servizicittadino/ospedali/civilealghero.html</t>
  </si>
  <si>
    <t>Mater Dei Hospital - Santa Rita</t>
  </si>
  <si>
    <t>Via Giulio Petroni 132g</t>
  </si>
  <si>
    <t>0805 072205</t>
  </si>
  <si>
    <t>materdeihospital.it/santa-rita</t>
  </si>
  <si>
    <t>GLEF SRL - Casa di Cura Santa Lucia</t>
  </si>
  <si>
    <t>Via Lombardia 1</t>
  </si>
  <si>
    <t>0931 410111</t>
  </si>
  <si>
    <t>info@glef.it</t>
  </si>
  <si>
    <t>www.casadicurasantalucia.it/</t>
  </si>
  <si>
    <t>Humanitas Gradenigo</t>
  </si>
  <si>
    <t>Corso Regina Margherita 8-10</t>
  </si>
  <si>
    <t>0111 9101010</t>
  </si>
  <si>
    <t>www.gradenigo.it</t>
  </si>
  <si>
    <t>Istituto delle Scienze Neurologiche</t>
  </si>
  <si>
    <t>Via Altura 3</t>
  </si>
  <si>
    <t>0516 597111</t>
  </si>
  <si>
    <t>ausl.bologna.it/istituto-delle-scienze-neurologiche</t>
  </si>
  <si>
    <t>Ospedale di Sciacca</t>
  </si>
  <si>
    <t>Ospedale Giovanni Paolo II</t>
  </si>
  <si>
    <t>Via Pompei</t>
  </si>
  <si>
    <t>Sciacca</t>
  </si>
  <si>
    <t>0925 962111</t>
  </si>
  <si>
    <t>posciacca@pec.aspag.it</t>
  </si>
  <si>
    <t>www.aspag.it/index.php/il-distretto-ospedaliero/ospedale-di-sciacca</t>
  </si>
  <si>
    <t>Ospedale di Marcianise</t>
  </si>
  <si>
    <t>Viale Sossietta Scialla</t>
  </si>
  <si>
    <t>Marcianise</t>
  </si>
  <si>
    <t>0823 690611</t>
  </si>
  <si>
    <t>Ospedale degli Infermi di Faenza</t>
  </si>
  <si>
    <t>Vale Stradone 9</t>
  </si>
  <si>
    <t>Faenza</t>
  </si>
  <si>
    <t>0546 601111</t>
  </si>
  <si>
    <t>www.auslromagna.it/luoghi/ospedali/ospedale-degli-infermi-faenza</t>
  </si>
  <si>
    <t>Ospedale Amiata Val d'Orcia</t>
  </si>
  <si>
    <t>Via Bolzano</t>
  </si>
  <si>
    <t>Abbadia San Salvatore</t>
  </si>
  <si>
    <t>0577 7821</t>
  </si>
  <si>
    <t>https://www.uslsudest.toscana.it/ospedali/amiata-abbadia-san-salvatore</t>
  </si>
  <si>
    <t>Ospedale di Budrio</t>
  </si>
  <si>
    <t>Via Benni 44</t>
  </si>
  <si>
    <t>Budrio</t>
  </si>
  <si>
    <t>0518 09111</t>
  </si>
  <si>
    <t>https://ww2.ausl.bologna.it/iap_dati/view_site?id=15742</t>
  </si>
  <si>
    <t>Ospedale Maggiore Piazza</t>
  </si>
  <si>
    <t>Piazza dell'Ospedale 1</t>
  </si>
  <si>
    <t>0403 991111</t>
  </si>
  <si>
    <t>asugi.sanita.fvg.it/it/presidi-ospedalieri/ospedale-maggiore/</t>
  </si>
  <si>
    <t>Ospedale Guzzardi Vittoria</t>
  </si>
  <si>
    <t>Via Papa Giovanni XXIII</t>
  </si>
  <si>
    <t>Vittoria</t>
  </si>
  <si>
    <t>0932 999111</t>
  </si>
  <si>
    <t>dirsan.vittoria@asp.rg.it</t>
  </si>
  <si>
    <t>Presidio Ospedaliero Sant'Andrea</t>
  </si>
  <si>
    <t>Corso Mario Abbiate 21</t>
  </si>
  <si>
    <t>Vercelli</t>
  </si>
  <si>
    <t>0161 593500</t>
  </si>
  <si>
    <t>dirsan.vercelli@aslvc.piemonte.it</t>
  </si>
  <si>
    <t>www.aslvc.piemonte.it/organizzazione/ambito-ospedaliero</t>
  </si>
  <si>
    <t>Ospedale Civile San Timoteo</t>
  </si>
  <si>
    <t>Viale San Francesco</t>
  </si>
  <si>
    <t>Termoli</t>
  </si>
  <si>
    <t>0875 71591</t>
  </si>
  <si>
    <t>0875 7159305</t>
  </si>
  <si>
    <t>Ospedale Santa Maria del Carmine di Rovereto</t>
  </si>
  <si>
    <t>Corso Verona 4</t>
  </si>
  <si>
    <t>Rovereto</t>
  </si>
  <si>
    <t>0464 403111</t>
  </si>
  <si>
    <t>ospedale.rovereto@pec.apss.tn.it</t>
  </si>
  <si>
    <t>https://www.apss.tn.it/Azienda/Luoghi/Ospedale-Santa-Maria-del-Carmine-di-Rovereto</t>
  </si>
  <si>
    <t>Ospedale Santissima Cosma e Damiano</t>
  </si>
  <si>
    <t>Via Cesare Battisti 2</t>
  </si>
  <si>
    <t>Pescia</t>
  </si>
  <si>
    <t>0572 4601</t>
  </si>
  <si>
    <t>direzionesanitaria.sscd@uslcentro.toscana.it</t>
  </si>
  <si>
    <t>https://www.uslcentro.toscana.it/index.php/ospedali/ospedale-ss-cosma-e-damiano</t>
  </si>
  <si>
    <t>Ospedale di Narni</t>
  </si>
  <si>
    <t>Via dei Cappuccini Nuovi 3</t>
  </si>
  <si>
    <t>Narni</t>
  </si>
  <si>
    <t>05035</t>
  </si>
  <si>
    <t>0744 7401</t>
  </si>
  <si>
    <t>0744 740258</t>
  </si>
  <si>
    <t>www.uslumbria2.it/pagine/ospedale-di-narni-000</t>
  </si>
  <si>
    <t>ASST di Mantova - Ospedale Carlo Poma</t>
  </si>
  <si>
    <t>Strada Lago Paiolo 10</t>
  </si>
  <si>
    <t>0376 2011</t>
  </si>
  <si>
    <t>protocollogenerale@pec.asst-mantova.it</t>
  </si>
  <si>
    <t>www.asst-mantova.it</t>
  </si>
  <si>
    <t>Presidio Ospedaliero San Giacomo d'Altopasso</t>
  </si>
  <si>
    <t>Contrada Cannavecchia</t>
  </si>
  <si>
    <t>Licata</t>
  </si>
  <si>
    <t>0922 869111</t>
  </si>
  <si>
    <t>policata@pec.aspag.it</t>
  </si>
  <si>
    <t>www.aspag.it/index.php/il-distretto-ospedaliero/ospedale-di-licata</t>
  </si>
  <si>
    <t>Ospedale Casentino</t>
  </si>
  <si>
    <t>Viale Filippo Turati 55</t>
  </si>
  <si>
    <t>Bibbiena</t>
  </si>
  <si>
    <t>0575 5681</t>
  </si>
  <si>
    <t>https://www.uslsudest.toscana.it/ospedali/casentino-bibbiena</t>
  </si>
  <si>
    <t>Gruppo Villa Maria SPA - Istituto Clinico Ligure di Alta Specialità</t>
  </si>
  <si>
    <t>Cabruna 21</t>
  </si>
  <si>
    <t>Via Puchoz 25</t>
  </si>
  <si>
    <t>Rapallo</t>
  </si>
  <si>
    <t>0185 21311</t>
  </si>
  <si>
    <t>www.gvmnet.it/strutture/iclas-istituto-clinico-ligure-di-alta-specialita-rapallo</t>
  </si>
  <si>
    <t>Casa di Cura Villa Serena SPA</t>
  </si>
  <si>
    <t>Viale della Regione Siciliana Nord Ovest 1470</t>
  </si>
  <si>
    <t>0916 985111</t>
  </si>
  <si>
    <t>0914 06459</t>
  </si>
  <si>
    <t>info@casadicuraserena.it</t>
  </si>
  <si>
    <t>www.casadicuraserena.it</t>
  </si>
  <si>
    <t>Ospedale Sandro Pertini</t>
  </si>
  <si>
    <t>Via dei Monti Tiburtini 385</t>
  </si>
  <si>
    <t>00157</t>
  </si>
  <si>
    <t>0641 431</t>
  </si>
  <si>
    <t>direzione.pertini@aslroma2.it</t>
  </si>
  <si>
    <t>www.aslroma2.it/index.php/organizzazione/ospedali/ospedale-sandro-pertini</t>
  </si>
  <si>
    <t>Ospedale San Paolo Via Antonio</t>
  </si>
  <si>
    <t>Via Antonio di Rudinì 8</t>
  </si>
  <si>
    <t>0281 841</t>
  </si>
  <si>
    <t>urp.hsp@asst-santipaolocarlo.it</t>
  </si>
  <si>
    <t>www.asst-santipaolocarlo.it/web/guest/contenuto-web/-/asset_publisher/Q47FrkrNjNTu/content/contattaci-presidio-ospedale-san-paolo</t>
  </si>
  <si>
    <t>Fondazione Toscana Gabriele Monasterio - Ospedale San Cataldo-CNR, Pisa</t>
  </si>
  <si>
    <t>Via G Moruzzi 1</t>
  </si>
  <si>
    <t>56124</t>
  </si>
  <si>
    <t>050 3152216</t>
  </si>
  <si>
    <t>050 3152166</t>
  </si>
  <si>
    <t>segreteriadirezione@ftgm.it</t>
  </si>
  <si>
    <t>https://www.monasterio.it/ospedale-san-cataldo-pisa/</t>
  </si>
  <si>
    <t>Ospedale di Asola</t>
  </si>
  <si>
    <t>Piazza 80</t>
  </si>
  <si>
    <t>Fanteria 1</t>
  </si>
  <si>
    <t>Asola</t>
  </si>
  <si>
    <t>0376 7211</t>
  </si>
  <si>
    <t>0376 720189</t>
  </si>
  <si>
    <t>Ospedale Fabrizio Spaziani</t>
  </si>
  <si>
    <t>Via Armando Fabi</t>
  </si>
  <si>
    <t>0775 18831</t>
  </si>
  <si>
    <t>0775 207223</t>
  </si>
  <si>
    <t>www.asl.fr.it/strutture/presidi-ospedalieri/presidio-ospedaliero-frosinone-alatri</t>
  </si>
  <si>
    <t>Ospedale di Treviso</t>
  </si>
  <si>
    <t>Piazza Ospedale 1</t>
  </si>
  <si>
    <t>Treviso</t>
  </si>
  <si>
    <t>0422 322111</t>
  </si>
  <si>
    <t>0422 322487</t>
  </si>
  <si>
    <t>segdirsantv@ulss.tv.it</t>
  </si>
  <si>
    <t>www.aulss2.veneto.it/ospedale/ospedale-treviso</t>
  </si>
  <si>
    <t>Ospedale di Tivoli</t>
  </si>
  <si>
    <t>Via Parrozzani 3</t>
  </si>
  <si>
    <t>Tivoli</t>
  </si>
  <si>
    <t>00019</t>
  </si>
  <si>
    <t>0774 3161</t>
  </si>
  <si>
    <t>urptivolih@aslroma5.it</t>
  </si>
  <si>
    <t>www.aslroma5.info/web/ospedali-e-distretti/ospedali-e-case-della-salute/ospedale-di-tivoli</t>
  </si>
  <si>
    <t>Ospedale San Remo</t>
  </si>
  <si>
    <t>Via Giovanni Borea 56</t>
  </si>
  <si>
    <t>San Remo</t>
  </si>
  <si>
    <t>www.asl1.liguria.it/ospedali/ospedale-sanremo.html</t>
  </si>
  <si>
    <t>Ospedale San Antonio Abate</t>
  </si>
  <si>
    <t>Via Nazionale</t>
  </si>
  <si>
    <t>Pontremoli</t>
  </si>
  <si>
    <t>0187 462211</t>
  </si>
  <si>
    <t>https://www.uslnordovest.toscana.it/ospedali/pontremoli</t>
  </si>
  <si>
    <t>Ospedale di Orvieto</t>
  </si>
  <si>
    <t>Località Ciconia</t>
  </si>
  <si>
    <t>Orvieto</t>
  </si>
  <si>
    <t>05018</t>
  </si>
  <si>
    <t>0763 3071</t>
  </si>
  <si>
    <t>www.uslumbria2.it/pagine/ospedale-di-orvieto</t>
  </si>
  <si>
    <t>Presidio Ospedaliero Giovanni Paolo II di Lamezia Terme</t>
  </si>
  <si>
    <t>Via Senatore Arturo Perugini</t>
  </si>
  <si>
    <t>Lamezia Terme</t>
  </si>
  <si>
    <t>0968 2081</t>
  </si>
  <si>
    <t>Ospedale di Gallarate</t>
  </si>
  <si>
    <t>Via Pastori 4</t>
  </si>
  <si>
    <t>Gallarate</t>
  </si>
  <si>
    <t>0331 751111</t>
  </si>
  <si>
    <t>www.asst-valleolona.it/presidi/?nP=ospedale-di-gallarate</t>
  </si>
  <si>
    <t>Istituto di Ricovero e Cura a Carattere Scientifico - Osepedale Specializzato in Gastroenterologia Saverio de Bellis</t>
  </si>
  <si>
    <t>Via Turi 27</t>
  </si>
  <si>
    <t>Castellana Grotte</t>
  </si>
  <si>
    <t>0804 994111</t>
  </si>
  <si>
    <t>0804 994300</t>
  </si>
  <si>
    <t>dirgenerale.debellis@pec.rupar.puglia.it</t>
  </si>
  <si>
    <t>sanita.puglia.it/web/debellis/unita-operative_det/-/journal_content/56/36092/ente-ospedaliero-s-de-bellis-</t>
  </si>
  <si>
    <t>Presidio Ospedale Castellammare  di Stabia</t>
  </si>
  <si>
    <t>Viale Europa 283</t>
  </si>
  <si>
    <t>Castellammare Di Stabia</t>
  </si>
  <si>
    <t>0818 729111</t>
  </si>
  <si>
    <t>pocast.dirs@pec.aslnapoli3sud.it</t>
  </si>
  <si>
    <t>www.aslnapoli3sud.it/ospedali/san-leonardo</t>
  </si>
  <si>
    <t>Habilita SPA - Casa di Cura Villa Igea SPA</t>
  </si>
  <si>
    <t>Strada Moirano 2</t>
  </si>
  <si>
    <t>Acqui Terme</t>
  </si>
  <si>
    <t>0144 310801</t>
  </si>
  <si>
    <t>info@villaigea.com</t>
  </si>
  <si>
    <t>habilita.it/sedi/casa-di-cura-acqui-terme/</t>
  </si>
  <si>
    <t>Hospital Clínico Universitario Virgen de la Arrixaca</t>
  </si>
  <si>
    <t>Carretera Madrid-Cartagena s/n</t>
  </si>
  <si>
    <t>Palmar, El (El Palmar)</t>
  </si>
  <si>
    <t>Murcia</t>
  </si>
  <si>
    <t>968 369500</t>
  </si>
  <si>
    <t>968 369776</t>
  </si>
  <si>
    <t>https://www.murciasalud.es/seccion.php?idsec=347</t>
  </si>
  <si>
    <t>Hospital Universitario 12 de Octubre</t>
  </si>
  <si>
    <t>Avenida de Córdoba s/n</t>
  </si>
  <si>
    <t>Madrid</t>
  </si>
  <si>
    <t>913 908000</t>
  </si>
  <si>
    <t>914 695775</t>
  </si>
  <si>
    <t>https://www.comunidad.madrid/hospital/12octubre/</t>
  </si>
  <si>
    <t>Complejo Hospitalario Universitario Insular-Materno Infantil</t>
  </si>
  <si>
    <t>Avenida Marítima del Sur s/n</t>
  </si>
  <si>
    <t>Palmas De Gran Canaria, Las</t>
  </si>
  <si>
    <t>Las Palmas</t>
  </si>
  <si>
    <t>Canarias</t>
  </si>
  <si>
    <t>928 444000</t>
  </si>
  <si>
    <t>https://www3.gobiernodecanarias.org/sanidad/scs/organica.jsp?idCarpeta=04d48f0a-541c-11de-9665-998e1388f7ed</t>
  </si>
  <si>
    <t>Hospital Perpetuo Socorro - Hospital Feringan</t>
  </si>
  <si>
    <t>Calle Sebastián Feringán 12</t>
  </si>
  <si>
    <t>Cartagena</t>
  </si>
  <si>
    <t>968 510500</t>
  </si>
  <si>
    <t>at.paciente@perpetuosocorro.es</t>
  </si>
  <si>
    <t>https://www.perpetuosocorro.es/centro/6/policlinico-perpetuo-socorro?seccion=feringan</t>
  </si>
  <si>
    <t>Hospital Clínico San Carlos</t>
  </si>
  <si>
    <t>Calle del Profesor Martín Lagos s/n</t>
  </si>
  <si>
    <t>913 303000</t>
  </si>
  <si>
    <t>https://www.comunidad.madrid/hospital/clinicosancarlos/</t>
  </si>
  <si>
    <t>Complexo Hospitalario Universitario A Coruña</t>
  </si>
  <si>
    <t>As Xubias, 84</t>
  </si>
  <si>
    <t>Coruña, A</t>
  </si>
  <si>
    <t>A Coruña</t>
  </si>
  <si>
    <t>Galicia</t>
  </si>
  <si>
    <t>981 178000</t>
  </si>
  <si>
    <t>https://www.redaccionmedica.com/recursos-salud/hospitales-espana/complejo-hospitalario-universitario-a-coruna-chuac-</t>
  </si>
  <si>
    <t>Hospital Universitario Marqués de Valdecilla</t>
  </si>
  <si>
    <t>Avenida de Valdecilla 25</t>
  </si>
  <si>
    <t>Santander</t>
  </si>
  <si>
    <t>Cantabria</t>
  </si>
  <si>
    <t>942 202520</t>
  </si>
  <si>
    <t>https://www.scsalud.es/hospital-marques-de-valdecilla</t>
  </si>
  <si>
    <t>Hospital Universitario Ramón y Cajal</t>
  </si>
  <si>
    <t>Carrtera de Colmenar Viejo Km 9,100</t>
  </si>
  <si>
    <t>913 368000</t>
  </si>
  <si>
    <t>https://www.comunidad.madrid/hospital/ramonycajal/</t>
  </si>
  <si>
    <t>Hospital Universitari de Bellvitge</t>
  </si>
  <si>
    <t>Carrer de la Feixa Llarga s/n</t>
  </si>
  <si>
    <t>Hospitalet De Llobregat, L'</t>
  </si>
  <si>
    <t>08907</t>
  </si>
  <si>
    <t>Barcelona</t>
  </si>
  <si>
    <t>Cataluna</t>
  </si>
  <si>
    <t>932 607500</t>
  </si>
  <si>
    <t>uac@bellvitgehospital.cat</t>
  </si>
  <si>
    <t>https://bellvitgehospital.cat/</t>
  </si>
  <si>
    <t>Complejo Hospitalario Universitario de Santiago - Hospital Clínico Universitario</t>
  </si>
  <si>
    <t>Travesía de Choupana s/n</t>
  </si>
  <si>
    <t>Santiago De Compostela</t>
  </si>
  <si>
    <t>981 950000</t>
  </si>
  <si>
    <t>https://www.usc.gal/es/servizos/chus</t>
  </si>
  <si>
    <t>Complexo Hospitalario Universitario De Vigo</t>
  </si>
  <si>
    <t>Calle Pizarro 22</t>
  </si>
  <si>
    <t>Vigo</t>
  </si>
  <si>
    <t>Pontevedra</t>
  </si>
  <si>
    <t>986 811111</t>
  </si>
  <si>
    <t>https://www.sergas.es/</t>
  </si>
  <si>
    <t>Medicina Interna - Hospital General Universitario de Alicante</t>
  </si>
  <si>
    <t>Avenida Pintor Baeza 12</t>
  </si>
  <si>
    <t>Alicante/Alacant</t>
  </si>
  <si>
    <t>03010</t>
  </si>
  <si>
    <t>Alicante</t>
  </si>
  <si>
    <t>Comunidad Valenciana</t>
  </si>
  <si>
    <t>965 933000</t>
  </si>
  <si>
    <t>info@interna.es</t>
  </si>
  <si>
    <t>https://interna.es/</t>
  </si>
  <si>
    <t>Complexo Hospitalario Universitario de Ourense</t>
  </si>
  <si>
    <t>Calle Ramón Puga Noguerol 54</t>
  </si>
  <si>
    <t>Ourense</t>
  </si>
  <si>
    <t>988 385500</t>
  </si>
  <si>
    <t>Hospital Universitari i Politècnic La Fe</t>
  </si>
  <si>
    <t>Avinguda de Fernando Abril Martorell 106</t>
  </si>
  <si>
    <t>Valencia</t>
  </si>
  <si>
    <t>961 244000</t>
  </si>
  <si>
    <t>prensa_lafe@gva.es</t>
  </si>
  <si>
    <t>http://www.hospital-lafe.com/</t>
  </si>
  <si>
    <t>Hospital Universitario Puerta de Hierro</t>
  </si>
  <si>
    <t>Calle Joaquín Rodrigo 2</t>
  </si>
  <si>
    <t>Majadahonda</t>
  </si>
  <si>
    <t>911 916000</t>
  </si>
  <si>
    <t>atepac.hpth@salud.madrid.org</t>
  </si>
  <si>
    <t>https://www.comunidad.madrid/hospital/puertadehierro/</t>
  </si>
  <si>
    <t>Vall d’Hebron Barcelona Hospital Campus</t>
  </si>
  <si>
    <t>Passeig de la Vall d'Hebron 119-129</t>
  </si>
  <si>
    <t>08035</t>
  </si>
  <si>
    <t>934 893000</t>
  </si>
  <si>
    <t>comunicacio@vhebron.net</t>
  </si>
  <si>
    <t>https://www.vallhebron.com/</t>
  </si>
  <si>
    <t>Quirónsalud - Hospital Universitario Fundación Jiménez Díaz</t>
  </si>
  <si>
    <t>Avenida Reyes Católicos 2</t>
  </si>
  <si>
    <t>915 504800</t>
  </si>
  <si>
    <t>91 5448014</t>
  </si>
  <si>
    <t>https://www.fjd.es/</t>
  </si>
  <si>
    <t>Complexo Hospitalario Universitario De Lugo</t>
  </si>
  <si>
    <t>Ulises Romero, 1</t>
  </si>
  <si>
    <t>Lugo</t>
  </si>
  <si>
    <t>982 296000</t>
  </si>
  <si>
    <t>982 296688</t>
  </si>
  <si>
    <t>https://www.sergas.es/Recursos-Humanos/COMPLEXO-HOSPITALARIO-UNIVERSITARIO-DE-LUGO?idioma=es</t>
  </si>
  <si>
    <t>Hospital Clínic de Barcelona - Hospital Villarroel</t>
  </si>
  <si>
    <t>Calle de Villarroel 170</t>
  </si>
  <si>
    <t>08036</t>
  </si>
  <si>
    <t>932 275400</t>
  </si>
  <si>
    <t>https://www.clinicbarcelona.org/ubicacion-y-contacto/contacto-para-pacientes/hospital-clinic</t>
  </si>
  <si>
    <t>Complejo Hospitalario de Navarra - Hospital de Navarra</t>
  </si>
  <si>
    <t>Calle de Irunlarrea 3</t>
  </si>
  <si>
    <t>Planta Baja</t>
  </si>
  <si>
    <t>Pamplona/Iruña</t>
  </si>
  <si>
    <t>Navarra</t>
  </si>
  <si>
    <t>848 422222</t>
  </si>
  <si>
    <t>https://www.pamplona.es/entidades/complejo-hospitalario-de-navarra-hospital-de-navarra</t>
  </si>
  <si>
    <t>Hospital Universitario de Donostia</t>
  </si>
  <si>
    <t>Begiristain Doktorea Pasealekua 109</t>
  </si>
  <si>
    <t>Donostia-San Sebastian</t>
  </si>
  <si>
    <t>Guipúzcoa</t>
  </si>
  <si>
    <t>Pais Vasco</t>
  </si>
  <si>
    <t>943 007072</t>
  </si>
  <si>
    <t>osid.sapu@osakidetza.eus</t>
  </si>
  <si>
    <t>https://www.osakidetza.euskadi.eus/osi-donostialdea-hospital-universitario-presentacion/ab84-donoscon/es/</t>
  </si>
  <si>
    <t>Hospital Universitario de Getafe</t>
  </si>
  <si>
    <t>Carretera de Toledo Km 12,500</t>
  </si>
  <si>
    <t>Getafe</t>
  </si>
  <si>
    <t>916 839360</t>
  </si>
  <si>
    <t>https://www.comunidad.madrid/hospital/getafe/</t>
  </si>
  <si>
    <t>Hospital Clínico Universitario de Valencia</t>
  </si>
  <si>
    <t>Avenida de Blasco Ibáñez 17</t>
  </si>
  <si>
    <t>961 973500</t>
  </si>
  <si>
    <t>https://clinicomalvarrosa.san.gva.es/</t>
  </si>
  <si>
    <t>Hospital Universitario Cruces</t>
  </si>
  <si>
    <t>Plaza de Cruces s/n</t>
  </si>
  <si>
    <t>Barakaldo</t>
  </si>
  <si>
    <t>Vizcaya</t>
  </si>
  <si>
    <t>946 006000</t>
  </si>
  <si>
    <t>secretaria1.sapucruces@osakidetza.eus</t>
  </si>
  <si>
    <t>https://www.osakidetza.euskadi.eus/osi-ezkerraldea-enkarterri-cruces/-/osi-ezkerraldea-enkarterri-cruces-hospital-universitario-presentacion/</t>
  </si>
  <si>
    <t>Hospital Universitario Araba</t>
  </si>
  <si>
    <t>Calle Jose Atxotegi s/n</t>
  </si>
  <si>
    <t>Vitoria-Gasteiz</t>
  </si>
  <si>
    <t>01009</t>
  </si>
  <si>
    <t>Álava</t>
  </si>
  <si>
    <t>945 007000</t>
  </si>
  <si>
    <t>osiarabaesi@osakidetza.eus</t>
  </si>
  <si>
    <t>https://www.osakidetza.euskadi.eus/osi-araba-hospital-universitario-presentacion/ab84-arabacon/es/</t>
  </si>
  <si>
    <t>Hospital Universitario Río Hortega</t>
  </si>
  <si>
    <t>Calle Dulzaina 2</t>
  </si>
  <si>
    <t>Valladolid</t>
  </si>
  <si>
    <t>Castilla - Leon</t>
  </si>
  <si>
    <t>983 420400</t>
  </si>
  <si>
    <t>https://www.saludcastillayleon.es/HRHortega/es</t>
  </si>
  <si>
    <t>Hospital Universitario de La Princesa</t>
  </si>
  <si>
    <t>Calle de Diego de León 62</t>
  </si>
  <si>
    <t>915 202200</t>
  </si>
  <si>
    <t>https://www.comunidad.madrid/hospital/laprincesa/</t>
  </si>
  <si>
    <t>Hospital Clínico Universitario de Valladolid</t>
  </si>
  <si>
    <t>Calle Avenida Ramón y Cajal s/n</t>
  </si>
  <si>
    <t>983 420000</t>
  </si>
  <si>
    <t>983 257511</t>
  </si>
  <si>
    <t>https://www.saludcastillayleon.es/HCUValladolid/es/centros-asistenciales/hospital-clinico-universitario</t>
  </si>
  <si>
    <t>Clínica Universidad de Navarra - Pamplona</t>
  </si>
  <si>
    <t>Avenida de Pío XII 36</t>
  </si>
  <si>
    <t>948 255400</t>
  </si>
  <si>
    <t>https://www.cun.es/sedes/sede-pamplona</t>
  </si>
  <si>
    <t>Hospital Universitari Doctor Peset</t>
  </si>
  <si>
    <t>Avenida de Gaspar Aguilar 90</t>
  </si>
  <si>
    <t>963 188700</t>
  </si>
  <si>
    <t>https://doctorpeset.san.gva.es/telefonos-de-contacto</t>
  </si>
  <si>
    <t>Hospital Universitario Fundación Alcorcón</t>
  </si>
  <si>
    <t>Calle Budapest 1</t>
  </si>
  <si>
    <t>Alcorcon</t>
  </si>
  <si>
    <t>916 219400</t>
  </si>
  <si>
    <t>https://www.comunidad.madrid/hospital/fundacionalcorcon/</t>
  </si>
  <si>
    <t>Complexo Hospitalario Universitario De Ferrol</t>
  </si>
  <si>
    <t>Avenida de la Residencia</t>
  </si>
  <si>
    <t>Ferrol</t>
  </si>
  <si>
    <t>981 334000</t>
  </si>
  <si>
    <t>https://ferrol.sergas.gal/Paxinas/web.aspx?tipo=paxtab&amp;idLista=3&amp;idContido=61&amp;migtab=61&amp;idioma=es</t>
  </si>
  <si>
    <t>Consorci Hospital General Universitari de València - Hospital General</t>
  </si>
  <si>
    <t>Avenida Tres Cruces 2</t>
  </si>
  <si>
    <t>963 131800</t>
  </si>
  <si>
    <t>contacta@hgu.com</t>
  </si>
  <si>
    <t>http://chguv.san.gva.es/inicio</t>
  </si>
  <si>
    <t>Grupo Sanitario Ribera - Hospital Ribera Povisa</t>
  </si>
  <si>
    <t>Calle Salamanca 5</t>
  </si>
  <si>
    <t>986 413144</t>
  </si>
  <si>
    <t>info@povisa.es</t>
  </si>
  <si>
    <t>https://riberasalud.com/povisa/</t>
  </si>
  <si>
    <t>Hospital General Universitari d'Elche</t>
  </si>
  <si>
    <t>Camí de l'Almazara 11</t>
  </si>
  <si>
    <t>Elx/Elche</t>
  </si>
  <si>
    <t>03203</t>
  </si>
  <si>
    <t>966 616900</t>
  </si>
  <si>
    <t>prensa_elx@gva.es</t>
  </si>
  <si>
    <t>https://elche.san.gva.es/web/departamento_elche_hospital/hospital</t>
  </si>
  <si>
    <t>Quirónsalud - Complejo Hospitalario Ruber Juan Bravo</t>
  </si>
  <si>
    <t>Juan Bravo 39 y 49</t>
  </si>
  <si>
    <t>900 301013</t>
  </si>
  <si>
    <t>https://www.ruber.es/</t>
  </si>
  <si>
    <t>Hospital de la Santa Creu i Sant Pau</t>
  </si>
  <si>
    <t>Sant Antoni María Claret 167</t>
  </si>
  <si>
    <t>08025</t>
  </si>
  <si>
    <t>932 919000</t>
  </si>
  <si>
    <t>comunicacio@santpau.cat</t>
  </si>
  <si>
    <t>http://www.santpau.cat/</t>
  </si>
  <si>
    <t>Hospital Universitario de Sant Juan</t>
  </si>
  <si>
    <t>Carretera de Valencia s/n</t>
  </si>
  <si>
    <t>Sant Joan D'Alacant</t>
  </si>
  <si>
    <t>03550</t>
  </si>
  <si>
    <t>965 169400</t>
  </si>
  <si>
    <t>https://sanjuan.san.gva.es/</t>
  </si>
  <si>
    <t>Hospital de Sabadell</t>
  </si>
  <si>
    <t>Parc del Taulí 1</t>
  </si>
  <si>
    <t>Sabadell</t>
  </si>
  <si>
    <t>08208</t>
  </si>
  <si>
    <t>937 231010</t>
  </si>
  <si>
    <t>informacio@tauli.cat</t>
  </si>
  <si>
    <t>https://www.tauli.cat/hospital/</t>
  </si>
  <si>
    <t>Hospital Universitari Arnau de Vilanova de Lleida</t>
  </si>
  <si>
    <t>Avinguda Rovira Roure 80</t>
  </si>
  <si>
    <t>Lleida</t>
  </si>
  <si>
    <t>973 248100</t>
  </si>
  <si>
    <t>arnau.lleida.ics@gencat.cat</t>
  </si>
  <si>
    <t>http://www.icslleida.cat/hospital/com_arribar</t>
  </si>
  <si>
    <t>Orden Hospitalaria de San Juan de Dios - Hospital Sant Joan de Déu Barcelona</t>
  </si>
  <si>
    <t>Passeig Sant Joan de Déu 2</t>
  </si>
  <si>
    <t>Esplugues De Llobregat</t>
  </si>
  <si>
    <t>08950</t>
  </si>
  <si>
    <t>932 532100</t>
  </si>
  <si>
    <t>info@sjdhospitalbarcelona.org</t>
  </si>
  <si>
    <t>https://www.sjdhospitalbarcelona.org/es</t>
  </si>
  <si>
    <t>SCIAS Hospital de Barcelona</t>
  </si>
  <si>
    <t>Avenida Diagonal 660</t>
  </si>
  <si>
    <t>08034</t>
  </si>
  <si>
    <t>932 542400</t>
  </si>
  <si>
    <t>932 542402</t>
  </si>
  <si>
    <t>secretariadireccio@scias.com</t>
  </si>
  <si>
    <t>https://www.scias.com/es</t>
  </si>
  <si>
    <t>Hospital Francesc de Borja</t>
  </si>
  <si>
    <t>Avinguda de la Medicina 6</t>
  </si>
  <si>
    <t>Gandia</t>
  </si>
  <si>
    <t>962 849500</t>
  </si>
  <si>
    <t>https://gandia.san.gva.es/hospital</t>
  </si>
  <si>
    <t>Hospital Montecelo</t>
  </si>
  <si>
    <t>Mourente s/n</t>
  </si>
  <si>
    <t>986 800000</t>
  </si>
  <si>
    <t>Quirónsalud - Hospital Quirónsalud Murcia</t>
  </si>
  <si>
    <t>Calle Miguel Hernández 12</t>
  </si>
  <si>
    <t>968 365000</t>
  </si>
  <si>
    <t>968 250977</t>
  </si>
  <si>
    <t>https://www.quironsalud.es/hospital-murcia</t>
  </si>
  <si>
    <t>Hospital Central de la Defensa Gómez Ulla</t>
  </si>
  <si>
    <t>Glorieta del Ejército 1</t>
  </si>
  <si>
    <t>914 222000</t>
  </si>
  <si>
    <t>https://centrossanitarios.sanidadmadrid.org/RedAsistencial/DetalleHospital.aspx?ID=814</t>
  </si>
  <si>
    <t>Hospital De Mataro</t>
  </si>
  <si>
    <t>Carretera de Cirera, 230</t>
  </si>
  <si>
    <t>Mataro</t>
  </si>
  <si>
    <t>08304</t>
  </si>
  <si>
    <t>937 417700</t>
  </si>
  <si>
    <t>937 417733</t>
  </si>
  <si>
    <t>https://www.csdm.cat/ca/centres/hospital-de-mataro/</t>
  </si>
  <si>
    <t>Hospital Universitario de Basurto</t>
  </si>
  <si>
    <t>Avenida Montevideo 18</t>
  </si>
  <si>
    <t>Bilbao</t>
  </si>
  <si>
    <t>944 006000</t>
  </si>
  <si>
    <t>sapu.basurto@osakidetza.eus</t>
  </si>
  <si>
    <t>https://www.osakidetza.euskadi.eus/osi-bilbao-basurto/-/osi-bilbao-basurto-hospital-universitario-presentacion/</t>
  </si>
  <si>
    <t>Hospital Doctor José Molina Orosa</t>
  </si>
  <si>
    <t>Carretera Arrecife-Tinajo Km 1,300</t>
  </si>
  <si>
    <t>Arrecife</t>
  </si>
  <si>
    <t>928 595000</t>
  </si>
  <si>
    <t>https://www3.gobiernodecanarias.org/sanidad/scs/organica.jsp?idCarpeta=8bdce2c9-541c-11de-9665-998e1388f7ed</t>
  </si>
  <si>
    <t>Grupo Hospitalario HLA - Hospital HLA La Vega</t>
  </si>
  <si>
    <t>Calle Doctor Román Alberca s/n</t>
  </si>
  <si>
    <t>968 278100</t>
  </si>
  <si>
    <t>comunicacion@grupohla.com</t>
  </si>
  <si>
    <t>https://www.grupohla.com/es/hospitales-clinicas/hospital-la-vega/</t>
  </si>
  <si>
    <t>Hospital General de la Palma</t>
  </si>
  <si>
    <t>Carretera la Cumbre 28</t>
  </si>
  <si>
    <t>Buenavista De Arriba</t>
  </si>
  <si>
    <t>Santa Cruz de Tenerife</t>
  </si>
  <si>
    <t>922 185000</t>
  </si>
  <si>
    <t>https://www3.gobiernodecanarias.org/sanidad/scs/organica.jsp?idCarpeta=d4df6819-5419-11de-9665-998e1388f7ed</t>
  </si>
  <si>
    <t>Fundació Privada Hospital Asil de Granollers</t>
  </si>
  <si>
    <t>Avinguda Francesc Ribas s/n</t>
  </si>
  <si>
    <t>Granollers</t>
  </si>
  <si>
    <t>08402</t>
  </si>
  <si>
    <t>938 425000</t>
  </si>
  <si>
    <t>https://www.fphag.org/</t>
  </si>
  <si>
    <t>Hospital General Universitari d'Elda</t>
  </si>
  <si>
    <t>Carretera de Sax s/n</t>
  </si>
  <si>
    <t>Elda</t>
  </si>
  <si>
    <t>03600</t>
  </si>
  <si>
    <t>989 669000</t>
  </si>
  <si>
    <t>https://elda.san.gva.es/hospital</t>
  </si>
  <si>
    <t>Hospital de Sant Joan Despí Moisès Broggi</t>
  </si>
  <si>
    <t>Calle Oriol Martorell 12</t>
  </si>
  <si>
    <t>Sant Joan Despi</t>
  </si>
  <si>
    <t>08970</t>
  </si>
  <si>
    <t>935 531200</t>
  </si>
  <si>
    <t>https://www.csi.cat/ciutadans/centres/hospital-santjoandespi/es_index.html</t>
  </si>
  <si>
    <t>Quirónsalud - Hospital Universitari General de Catalunya</t>
  </si>
  <si>
    <t>Carrer Pedro i Pons 1</t>
  </si>
  <si>
    <t>Sant Cugat Del Valles</t>
  </si>
  <si>
    <t>08190</t>
  </si>
  <si>
    <t>935 656000</t>
  </si>
  <si>
    <t>https://www.hgc.es/</t>
  </si>
  <si>
    <t>Parc de Salut MAR - Hospital del Mar</t>
  </si>
  <si>
    <t>Passeig Marítim 25-29</t>
  </si>
  <si>
    <t>08003</t>
  </si>
  <si>
    <t>932 483000</t>
  </si>
  <si>
    <t>932 483254</t>
  </si>
  <si>
    <t>hmar@hospitaldelmar.org</t>
  </si>
  <si>
    <t>https://www.parcdesalutmar.cat/ca/hospitals/hospital-del-mar/</t>
  </si>
  <si>
    <t>Hospital Vega Baja</t>
  </si>
  <si>
    <t>Carretera Orihuela-Almoradi s/n</t>
  </si>
  <si>
    <t>San Bartolome</t>
  </si>
  <si>
    <t>03314</t>
  </si>
  <si>
    <t>966 749000</t>
  </si>
  <si>
    <t>966 749069</t>
  </si>
  <si>
    <t>https://orihuela.san.gva.es/hospital-vega-baja/</t>
  </si>
  <si>
    <t>Hospital Universitario Príncipe de Asturias</t>
  </si>
  <si>
    <t>Carretera de Alcalá Meco s/n</t>
  </si>
  <si>
    <t>Alcala De Henares</t>
  </si>
  <si>
    <t>918 878100</t>
  </si>
  <si>
    <t>https://www.comunidad.madrid/hospital/principeasturias/</t>
  </si>
  <si>
    <t>Hospital Universitari de Girona Doctor Josep Trueta</t>
  </si>
  <si>
    <t>Avinguda de França s/n</t>
  </si>
  <si>
    <t>Girona</t>
  </si>
  <si>
    <t>972 940200</t>
  </si>
  <si>
    <t>http://icsgirona.cat/ca/hospitaltrueta</t>
  </si>
  <si>
    <t>Hospital Universitario de Fuenlabrada</t>
  </si>
  <si>
    <t>Camino del Molino 2</t>
  </si>
  <si>
    <t>Fuenlabrada</t>
  </si>
  <si>
    <t>916 006000</t>
  </si>
  <si>
    <t>https://www.comunidad.madrid/hospital/fuenlabrada/</t>
  </si>
  <si>
    <t>Hospital Universitario MútuaTerrassa</t>
  </si>
  <si>
    <t>Plaça Doctor Robert 5</t>
  </si>
  <si>
    <t>Terrassa</t>
  </si>
  <si>
    <t>08221</t>
  </si>
  <si>
    <t>937 365050</t>
  </si>
  <si>
    <t>937 365004</t>
  </si>
  <si>
    <t>https://www.mutuaterrassa.com/es/hospital-universitario-mutuaterrassa</t>
  </si>
  <si>
    <t>Hospital Galdakao - Usansolo</t>
  </si>
  <si>
    <t>Barrio Labeaga 46a</t>
  </si>
  <si>
    <t>Galdakao</t>
  </si>
  <si>
    <t>944 007000</t>
  </si>
  <si>
    <t>sapu.hospitalgaldakao-usansolo@osakidetza.eus</t>
  </si>
  <si>
    <t>https://www.osakidetza.euskadi.eus/osi-barrualde-galdakao-hospital-presentacion/ab84-bagalcon/es/</t>
  </si>
  <si>
    <t>Hospital El Bierzo</t>
  </si>
  <si>
    <t>Calle Médicos sin Fronteras 7</t>
  </si>
  <si>
    <t>Fuentes Nuevas</t>
  </si>
  <si>
    <t>León</t>
  </si>
  <si>
    <t>987 455200</t>
  </si>
  <si>
    <t>987 455300</t>
  </si>
  <si>
    <t>https://www.saludcastillayleon.es/HBierzoPonferrada/es/hospital-bierzo</t>
  </si>
  <si>
    <t>Hospital Sierrallana</t>
  </si>
  <si>
    <t>Barrio de Ganzo s/n</t>
  </si>
  <si>
    <t>Torrelavega</t>
  </si>
  <si>
    <t>942 847400</t>
  </si>
  <si>
    <t>http://hospitalsierrallana.com/</t>
  </si>
  <si>
    <t>Hospital Universitario Miguel Servet</t>
  </si>
  <si>
    <t>Paseo Isabel la Católica 1-3</t>
  </si>
  <si>
    <t>Zaragoza</t>
  </si>
  <si>
    <t>Aragon</t>
  </si>
  <si>
    <t>976 765500</t>
  </si>
  <si>
    <t>informacion.sector2@salud.aragon.es</t>
  </si>
  <si>
    <t>http://sectorzaragozados.salud.aragon.es/</t>
  </si>
  <si>
    <t>Quirónsalud - Hospital Quirónsalud Barcelona</t>
  </si>
  <si>
    <t>Plaza Alfonso Comín 5</t>
  </si>
  <si>
    <t>08023</t>
  </si>
  <si>
    <t>932 554000</t>
  </si>
  <si>
    <t>https://www.quironsalud.es/hospital-barcelona</t>
  </si>
  <si>
    <t>Hospital Universitario de Móstoles</t>
  </si>
  <si>
    <t>Doctor Luis Montes s/n</t>
  </si>
  <si>
    <t>Mostoles</t>
  </si>
  <si>
    <t>916 648600</t>
  </si>
  <si>
    <t>https://www.comunidad.madrid/hospital/mostoles/</t>
  </si>
  <si>
    <t>Hospital de Manises</t>
  </si>
  <si>
    <t>Avenida Generalitat Valenciana 50</t>
  </si>
  <si>
    <t>Manises</t>
  </si>
  <si>
    <t>961 845000</t>
  </si>
  <si>
    <t>961 849182</t>
  </si>
  <si>
    <t>asistenciahospital@hospitalmanises.es</t>
  </si>
  <si>
    <t>https://www.hospitalmanises.es/</t>
  </si>
  <si>
    <t>Consorci Sanitari Alt Penedès-Garraf - Hospital Residència Sant Camil</t>
  </si>
  <si>
    <t>Ronda de Sant Camil s/n</t>
  </si>
  <si>
    <t>Sant Pere De Ribes</t>
  </si>
  <si>
    <t>08810</t>
  </si>
  <si>
    <t>938 960025</t>
  </si>
  <si>
    <t>atenciousuarihrsc@csapg.cat</t>
  </si>
  <si>
    <t>https://www.csapg.cat/el-consorci/els-centres/hospital-residencia-sant-camil/</t>
  </si>
  <si>
    <t>Hospital Universitari Joan XXIII</t>
  </si>
  <si>
    <t>Carrer Doctor Mallafrè Guasch 4</t>
  </si>
  <si>
    <t>Edifici D</t>
  </si>
  <si>
    <t>Tarragona</t>
  </si>
  <si>
    <t>977 295800</t>
  </si>
  <si>
    <t>https://icscampdetarragona.cat/web/index.php/hospital-joan-xxiii/?lang=es</t>
  </si>
  <si>
    <t>Complejo Asistencial de Segovia - Hospital General</t>
  </si>
  <si>
    <t>Carretera Luis Erik Clavería Neurólogo s/n</t>
  </si>
  <si>
    <t>Segovia</t>
  </si>
  <si>
    <t>921 419100</t>
  </si>
  <si>
    <t>921 419149</t>
  </si>
  <si>
    <t>https://www.saludcastillayleon.es/CASegovia/es/complejo-asistencial-segovia/hospital-general</t>
  </si>
  <si>
    <t>Hospital Mesa del Castillo</t>
  </si>
  <si>
    <t>Ronda Sur 20</t>
  </si>
  <si>
    <t>968 246116</t>
  </si>
  <si>
    <t>comunicacion@mesadelcastillo.com</t>
  </si>
  <si>
    <t>https://www.mesadelcastillo.com/</t>
  </si>
  <si>
    <t>Hospital de Sagunto</t>
  </si>
  <si>
    <t>Avenida Ramón y Cajal s/n</t>
  </si>
  <si>
    <t>Puerto De Sagunto</t>
  </si>
  <si>
    <t>962 339300</t>
  </si>
  <si>
    <t>https://sagunto.san.gva.es/</t>
  </si>
  <si>
    <t>Hospital del Vinalopó</t>
  </si>
  <si>
    <t>Carrer Tonico Sansano Mora 14</t>
  </si>
  <si>
    <t>03293</t>
  </si>
  <si>
    <t>966 679800</t>
  </si>
  <si>
    <t>https://www.vinaloposalud.com/</t>
  </si>
  <si>
    <t>Althaia - Hospital de Sant Joan de Déu</t>
  </si>
  <si>
    <t>Calle Doctor Joan Soler 1-3</t>
  </si>
  <si>
    <t>Manresa</t>
  </si>
  <si>
    <t>08243</t>
  </si>
  <si>
    <t>938 759300</t>
  </si>
  <si>
    <t>938 736204</t>
  </si>
  <si>
    <t>althaia@althaia.cat</t>
  </si>
  <si>
    <t>http://www.althaia.cat/althaia/ca/usuaris/guia-de-lusuari/on-som</t>
  </si>
  <si>
    <t>Quirónsalud - Hospital Universitario Quirónsalud Madrid</t>
  </si>
  <si>
    <t>Calle Diego de Velázquez 1</t>
  </si>
  <si>
    <t>Pozuelo De Alarcon</t>
  </si>
  <si>
    <t>914 521900</t>
  </si>
  <si>
    <t>info.madrid@quironsalud.es</t>
  </si>
  <si>
    <t>https://www.quironsalud.es/hospital-madrid</t>
  </si>
  <si>
    <t>Hospital Arnau de Vilanova</t>
  </si>
  <si>
    <t>Carrer de Sant Climent 12</t>
  </si>
  <si>
    <t>961 976000</t>
  </si>
  <si>
    <t>https://arnau.san.gva.es/hospital-arnau-de-vilanova</t>
  </si>
  <si>
    <t>Vithas - Hospital Vithas Valencia 9 de Octubre</t>
  </si>
  <si>
    <t>Calle Valle de la Ballestera 59</t>
  </si>
  <si>
    <t>963 179100</t>
  </si>
  <si>
    <t>tuaps.valencia@vithas.es</t>
  </si>
  <si>
    <t>https://vithas.es/centro/vithas-hospital-valencia-9-de-octubre/</t>
  </si>
  <si>
    <t>Quirónsalud - Hospital Quirónsalud Tenerife</t>
  </si>
  <si>
    <t>Calle Poeta Rodríguez Herrera 1</t>
  </si>
  <si>
    <t>Santa Cruz De Tenerife</t>
  </si>
  <si>
    <t>922 270700</t>
  </si>
  <si>
    <t>info.tenerife@quironsalud.es</t>
  </si>
  <si>
    <t>https://www.quironsalud.es/hospital-tenerife</t>
  </si>
  <si>
    <t>Consorci Sanitari de Terrassa - Hospital de Terrassa</t>
  </si>
  <si>
    <t>Carretera Torrebonica s/n</t>
  </si>
  <si>
    <t>08227</t>
  </si>
  <si>
    <t>937 310007</t>
  </si>
  <si>
    <t>atencioalciutada@cst.cat</t>
  </si>
  <si>
    <t>https://cst.cat/centres/atencio-hospitalaria/</t>
  </si>
  <si>
    <t>IMED Hospitales - Hospital IMED Valencia</t>
  </si>
  <si>
    <t>Avenida de la Ilustración 1</t>
  </si>
  <si>
    <t>Burjassot</t>
  </si>
  <si>
    <t>963 003003</t>
  </si>
  <si>
    <t>http://www.imedvalencia.com/es/</t>
  </si>
  <si>
    <t>Quirónsalud - Hospital Universitario Rey Juan Carlos</t>
  </si>
  <si>
    <t>Calle Gladiolo s/n</t>
  </si>
  <si>
    <t>914 816225</t>
  </si>
  <si>
    <t>info@hospitalreyjuancarlos.es</t>
  </si>
  <si>
    <t>https://www.hospitalreyjuancarlos.es/</t>
  </si>
  <si>
    <t>Quirónsalud - Hospital Universitari Sagrat Cor</t>
  </si>
  <si>
    <t>Carrer Viladomat 288</t>
  </si>
  <si>
    <t>08029</t>
  </si>
  <si>
    <t>933 221111</t>
  </si>
  <si>
    <t>uac@hscor.com</t>
  </si>
  <si>
    <t>https://www.hscor.com/</t>
  </si>
  <si>
    <t>Hospital Marina Baixa</t>
  </si>
  <si>
    <t>Avenida Alcalde en Jaume Botella Mayor s/n</t>
  </si>
  <si>
    <t>Villajoyosa/Vila Joiosa, La</t>
  </si>
  <si>
    <t>03570</t>
  </si>
  <si>
    <t>966 907200</t>
  </si>
  <si>
    <t>https://marinabaixa.san.gva.es/hospital</t>
  </si>
  <si>
    <t>Hospital Virgen de los Lirios</t>
  </si>
  <si>
    <t>Polígono de Caramanchel s/n</t>
  </si>
  <si>
    <t>Alcoi/Alcoy</t>
  </si>
  <si>
    <t>03804</t>
  </si>
  <si>
    <t>965 537400</t>
  </si>
  <si>
    <t>965 537448</t>
  </si>
  <si>
    <t>http://alcoy.san.gva.es/cas/hospital/datos.htm</t>
  </si>
  <si>
    <t>Hospital Universitario del Henares</t>
  </si>
  <si>
    <t>Avenida de Marie Curie s/n</t>
  </si>
  <si>
    <t>Coslada</t>
  </si>
  <si>
    <t>911 912000</t>
  </si>
  <si>
    <t>https://www.comunidad.madrid/hospital/henares/</t>
  </si>
  <si>
    <t>Hospital Universitario Central de Asturias</t>
  </si>
  <si>
    <t>Avenida de Roma s/n</t>
  </si>
  <si>
    <t>Oviedo</t>
  </si>
  <si>
    <t>Asturias</t>
  </si>
  <si>
    <t>985 108000</t>
  </si>
  <si>
    <t>http://www.hca.es/huca/web/index.asp</t>
  </si>
  <si>
    <t>Hospital Lluís Alcanyís de Xàtiva</t>
  </si>
  <si>
    <t>Carretera Xàtiva-Silla km 2</t>
  </si>
  <si>
    <t>Xativa</t>
  </si>
  <si>
    <t>962 289300</t>
  </si>
  <si>
    <t>https://xativaontinyent.san.gva.es/hospitales</t>
  </si>
  <si>
    <t>Hospital de Tortosa Verge de la Cinta</t>
  </si>
  <si>
    <t>Calle de les Esplanetes 14</t>
  </si>
  <si>
    <t>Tortosa</t>
  </si>
  <si>
    <t>977 519100</t>
  </si>
  <si>
    <t>http://www.icsebre.cat/wg/htvc/</t>
  </si>
  <si>
    <t>Vithas - Hospital Vithas Las Palmas</t>
  </si>
  <si>
    <t>Calle León y Castillo 292</t>
  </si>
  <si>
    <t>928 297151</t>
  </si>
  <si>
    <t>infolaspalmas@vithas.es</t>
  </si>
  <si>
    <t>https://vithas.es/centro/vithas-hospital-las-palmas/</t>
  </si>
  <si>
    <t>Hospital Público da Mariña</t>
  </si>
  <si>
    <t>Rafael Vior s/n</t>
  </si>
  <si>
    <t>Burela</t>
  </si>
  <si>
    <t>982 589900</t>
  </si>
  <si>
    <t>https://xxilugo.sergas.es/Paxinas/web.aspx?tipo=paxtab&amp;idLista=3&amp;idContido=32&amp;migtab=32&amp;idTax=6203&amp;idioma=es</t>
  </si>
  <si>
    <t>Centro Sociosanitario De Merida</t>
  </si>
  <si>
    <t>Ctra. Valverde de Mérida, 101</t>
  </si>
  <si>
    <t>Merida</t>
  </si>
  <si>
    <t>Badajoz</t>
  </si>
  <si>
    <t>Extremadura</t>
  </si>
  <si>
    <t>924 388081</t>
  </si>
  <si>
    <t>Fundació Sanitària Mollet</t>
  </si>
  <si>
    <t>Ronda dels Pinetons 8</t>
  </si>
  <si>
    <t>Mollet Del Valles</t>
  </si>
  <si>
    <t>935 636100</t>
  </si>
  <si>
    <t>atencio.ciutadania@fsm.cat</t>
  </si>
  <si>
    <t>https://www.fsm.cat/contacte/</t>
  </si>
  <si>
    <t>Hospital Municipal de Badalona</t>
  </si>
  <si>
    <t>Vía Augusta 9-13</t>
  </si>
  <si>
    <t>Badalona</t>
  </si>
  <si>
    <t>08911</t>
  </si>
  <si>
    <t>934 648300</t>
  </si>
  <si>
    <t>Quirónsalud - Centro Médico Teknon</t>
  </si>
  <si>
    <t>Carrer de Vilana 12</t>
  </si>
  <si>
    <t>08022</t>
  </si>
  <si>
    <t>932 906200</t>
  </si>
  <si>
    <t>932 112690</t>
  </si>
  <si>
    <t>info@teknon.es</t>
  </si>
  <si>
    <t>https://www.teknon.es/</t>
  </si>
  <si>
    <t>Empresa Publica Hospital Del Sur Hospital Infanta Cristina</t>
  </si>
  <si>
    <t>Avenida 9 de Junio, 2</t>
  </si>
  <si>
    <t>Parla</t>
  </si>
  <si>
    <t>911 913000</t>
  </si>
  <si>
    <t>citations.hsur@salud.madrid.org</t>
  </si>
  <si>
    <t>https://www.comunidad.madrid/hospital/infantacristina/</t>
  </si>
  <si>
    <t>Clinica San Roque</t>
  </si>
  <si>
    <t>Calle Dolores de la Rocha, 5</t>
  </si>
  <si>
    <t>928 404040</t>
  </si>
  <si>
    <t>https://hospitalessanroque.com/</t>
  </si>
  <si>
    <t>Hospital Universitario Infanta Sofía</t>
  </si>
  <si>
    <t>Paseo de Europa 34</t>
  </si>
  <si>
    <t>San Sebastian De Los Reyes</t>
  </si>
  <si>
    <t>911 914000</t>
  </si>
  <si>
    <t>https://www.comunidad.madrid/hospital/infantasofia/</t>
  </si>
  <si>
    <t>Hospitales Generales de Ciudad Real - Hospital de Ciudad Real</t>
  </si>
  <si>
    <t>Calle Tomelloso s/n</t>
  </si>
  <si>
    <t>Ciudad Real</t>
  </si>
  <si>
    <t>Castilla - La Mancha</t>
  </si>
  <si>
    <t>926 278000</t>
  </si>
  <si>
    <t>926 278501</t>
  </si>
  <si>
    <t>http://www.hgcr.es/2013/01/16/hospital-de-ciudad-real/</t>
  </si>
  <si>
    <t>Hospital La Ribera</t>
  </si>
  <si>
    <t>Carretera de Corbera km 1</t>
  </si>
  <si>
    <t>Alzira</t>
  </si>
  <si>
    <t>962 542800</t>
  </si>
  <si>
    <t>https://laribera.san.gva.es/hospital-la-ribera/</t>
  </si>
  <si>
    <t>Hospital Universitari Sant Joan de Reus</t>
  </si>
  <si>
    <t>Avenida del Doctor Josep Laporte 2</t>
  </si>
  <si>
    <t>Reus</t>
  </si>
  <si>
    <t>977 310300</t>
  </si>
  <si>
    <t>info@hospitalsantjoan.cat</t>
  </si>
  <si>
    <t>https://www.salutsantjoan.cat/ca/centres/hospital-universitari-sant-joan-de-reus/</t>
  </si>
  <si>
    <t>Hospital Universitario Severo Ochoa</t>
  </si>
  <si>
    <t>Avenida de Orellana s/n</t>
  </si>
  <si>
    <t>Leganes</t>
  </si>
  <si>
    <t>914 818000</t>
  </si>
  <si>
    <t>https://www.comunidad.madrid/hospital/severoochoa/</t>
  </si>
  <si>
    <t>Clínica Girona</t>
  </si>
  <si>
    <t>Carrer de Barcelona 206</t>
  </si>
  <si>
    <t>972 010300</t>
  </si>
  <si>
    <t>972 206666</t>
  </si>
  <si>
    <t>clinicagirona@clinicagirona.cat</t>
  </si>
  <si>
    <t>https://www.clinicagirona.cat/</t>
  </si>
  <si>
    <t>Hospital de Dénia - Marina Salud</t>
  </si>
  <si>
    <t>Avenida Marina Alta s/n</t>
  </si>
  <si>
    <t>Denia</t>
  </si>
  <si>
    <t>03700</t>
  </si>
  <si>
    <t>966 429000</t>
  </si>
  <si>
    <t>info@marinasalud.es</t>
  </si>
  <si>
    <t>https://www.marinasalud.es/hospital-de-denia-2/</t>
  </si>
  <si>
    <t>Hospital Universitario de Torrejón</t>
  </si>
  <si>
    <t>Calle Mateo Inurria s/n</t>
  </si>
  <si>
    <t>Torrejon De Ardoz</t>
  </si>
  <si>
    <t>916 262626</t>
  </si>
  <si>
    <t>informacioncitas@torrejonsalud.com</t>
  </si>
  <si>
    <t>https://www.hospitaldetorrejon.es/</t>
  </si>
  <si>
    <t>Hospital Universitario de Torrevieja</t>
  </si>
  <si>
    <t>Carretera CV 95 s/n</t>
  </si>
  <si>
    <t>Torrevieja</t>
  </si>
  <si>
    <t>03186</t>
  </si>
  <si>
    <t>965 695500</t>
  </si>
  <si>
    <t>https://torrevieja.san.gva.es/contacto</t>
  </si>
  <si>
    <t>Hospital Reina Sofía</t>
  </si>
  <si>
    <t>Carretera de Tarazona Km 3</t>
  </si>
  <si>
    <t>Tudela</t>
  </si>
  <si>
    <t>848 434000</t>
  </si>
  <si>
    <t>hrst@navarra.es</t>
  </si>
  <si>
    <t>https://administracionelectronica.navarra.es/gdn.recess.web/MtoCentrosSanitarios.aspx?id=2078</t>
  </si>
  <si>
    <t>Quirónsalud - Hospital Ruber Internacional</t>
  </si>
  <si>
    <t>Calle de la Masó 38</t>
  </si>
  <si>
    <t>913 875000</t>
  </si>
  <si>
    <t>https://www.ruberinternacional.es/</t>
  </si>
  <si>
    <t>Consorci Hospitalari Provincial de Castelló</t>
  </si>
  <si>
    <t>Avenida del Doctor Clara 19</t>
  </si>
  <si>
    <t>Castellon De La Plana/Castello De La Pla</t>
  </si>
  <si>
    <t>Castellón</t>
  </si>
  <si>
    <t>964 376000</t>
  </si>
  <si>
    <t>comunicacion@hospitalprovincial.es</t>
  </si>
  <si>
    <t>https://www.hospitalprovincial.es/landing/</t>
  </si>
  <si>
    <t>Hospital de Figueres</t>
  </si>
  <si>
    <t>Ronda Rector Arolas s/n</t>
  </si>
  <si>
    <t>Figueres</t>
  </si>
  <si>
    <t>972 501400</t>
  </si>
  <si>
    <t>https://www.salutemporda.cat/</t>
  </si>
  <si>
    <t>Hospital Universitari Son Espases</t>
  </si>
  <si>
    <t>Carretera de Valldemossa 79</t>
  </si>
  <si>
    <t>Palma De Mallorca</t>
  </si>
  <si>
    <t>07120</t>
  </si>
  <si>
    <t>Baleares</t>
  </si>
  <si>
    <t>871 205000</t>
  </si>
  <si>
    <t>huse.comunicacio@ssib.es</t>
  </si>
  <si>
    <t>https://www.hospitalsonespases.es/</t>
  </si>
  <si>
    <t>Quirónsalud - Hospital Quirónsalud Torrevieja</t>
  </si>
  <si>
    <t>Partida de la Loma s/n</t>
  </si>
  <si>
    <t>03184</t>
  </si>
  <si>
    <t>966 921313</t>
  </si>
  <si>
    <t>info.torrevieja@quironsalud.es</t>
  </si>
  <si>
    <t>https://www.quironsalud.es/torrevieja</t>
  </si>
  <si>
    <t>Hospital Universitario de Cabueñes</t>
  </si>
  <si>
    <t>Calle de los Prados 395</t>
  </si>
  <si>
    <t>Gijon</t>
  </si>
  <si>
    <t>985 185000</t>
  </si>
  <si>
    <t>Fundación Hospital General Santísima Trinidad</t>
  </si>
  <si>
    <t>Paseo de Carmelitas 74-79</t>
  </si>
  <si>
    <t>Salamanca</t>
  </si>
  <si>
    <t>923 269300</t>
  </si>
  <si>
    <t>info@fhgst.es</t>
  </si>
  <si>
    <t>https://fhgst.es/</t>
  </si>
  <si>
    <t>Hospital Nuestra Señora del Rosario</t>
  </si>
  <si>
    <t>Calle Príncipe de Vergara 53</t>
  </si>
  <si>
    <t>914 359100</t>
  </si>
  <si>
    <t>915 761800</t>
  </si>
  <si>
    <t>info@hospitalrosario.com</t>
  </si>
  <si>
    <t>https://www.hospitalrosario.es/</t>
  </si>
  <si>
    <t>Vithas - Hospital Vithas Madrid La Milagrosa</t>
  </si>
  <si>
    <t>Calle Modesto Lafuente 14</t>
  </si>
  <si>
    <t>914 472100</t>
  </si>
  <si>
    <t>secretaria.lamilagrosa@vithas.es</t>
  </si>
  <si>
    <t>https://vithas.es/centro/vithas-hospital-madrid-la-milagrosa/</t>
  </si>
  <si>
    <t>Institut d'Assistència Sanitària - Hospital Santa Caterina</t>
  </si>
  <si>
    <t>Carrer del Doctor Castany s/n</t>
  </si>
  <si>
    <t>Salt</t>
  </si>
  <si>
    <t>972 182600</t>
  </si>
  <si>
    <t>http://www.ias.cat/ca/hospital</t>
  </si>
  <si>
    <t>Hospital Virgen del Puerto Plasencia</t>
  </si>
  <si>
    <t>Paraje Valcorchero s/n</t>
  </si>
  <si>
    <t>Plasencia</t>
  </si>
  <si>
    <t>Cáceres</t>
  </si>
  <si>
    <t>927 428300</t>
  </si>
  <si>
    <t>927 428324</t>
  </si>
  <si>
    <t>Fundació Hospital d'Olot i Comarcal de la Garrotxa</t>
  </si>
  <si>
    <t>Avinguda dels Països Catalans 86</t>
  </si>
  <si>
    <t>Olot</t>
  </si>
  <si>
    <t>972 261800</t>
  </si>
  <si>
    <t>direccio@hospiolot.com</t>
  </si>
  <si>
    <t>https://hospiolot.com/</t>
  </si>
  <si>
    <t>Grupo Hospitalario HLA - Hospital HLA Universitario Moncloa</t>
  </si>
  <si>
    <t>Avenida Valladolid 83</t>
  </si>
  <si>
    <t>915 957000</t>
  </si>
  <si>
    <t>https://www.grupohla.com/es/hospitales-clinicas/hospital-moncloa/</t>
  </si>
  <si>
    <t>Hospital General Nuestra Señora del Prado</t>
  </si>
  <si>
    <t>Carretera de Madrid Km 114</t>
  </si>
  <si>
    <t>Talavera De La Reina</t>
  </si>
  <si>
    <t>Toledo</t>
  </si>
  <si>
    <t>925 803600</t>
  </si>
  <si>
    <t>citaciones.hospitaltalavera@sescam.jccm.es</t>
  </si>
  <si>
    <t>http://www.areasaludtalavera.es/content/datos-de-contacto</t>
  </si>
  <si>
    <t>Sanitas - Hospital Universitario La Moraleja</t>
  </si>
  <si>
    <t>Avenida Francisco Pi y Margall 81</t>
  </si>
  <si>
    <t>917 522852</t>
  </si>
  <si>
    <t>atencionclientehlm@sanitas.es</t>
  </si>
  <si>
    <t>https://www.hospitallamoraleja.es/es/</t>
  </si>
  <si>
    <t>Hospital Universitario San Agustín</t>
  </si>
  <si>
    <t>Camino de Heros 6</t>
  </si>
  <si>
    <t>Aviles</t>
  </si>
  <si>
    <t>985 123000</t>
  </si>
  <si>
    <t>985 123010</t>
  </si>
  <si>
    <t>servicioatencionciudadano.area3@sespa.es</t>
  </si>
  <si>
    <t>https://as3aviles.es/</t>
  </si>
  <si>
    <t>Grupo HCB Hospitales - Hospital HCB Benidorm</t>
  </si>
  <si>
    <t>Avenida Alfonso Puchades 8</t>
  </si>
  <si>
    <t>Benidorm</t>
  </si>
  <si>
    <t>03501</t>
  </si>
  <si>
    <t>965 853850</t>
  </si>
  <si>
    <t>965 864345</t>
  </si>
  <si>
    <t>hospital@clinicabenidorm.com</t>
  </si>
  <si>
    <t>https://hcbhospitales.com/benidorm/</t>
  </si>
  <si>
    <t>Vithas - Hospital Vithas Alicante</t>
  </si>
  <si>
    <t>Plaza Doctor Gómez Ulla 15</t>
  </si>
  <si>
    <t>03013</t>
  </si>
  <si>
    <t>965 201100</t>
  </si>
  <si>
    <t>infoperpetuo@vithas.es</t>
  </si>
  <si>
    <t>https://vithas.es/centro/vithas-hospital-alicante/</t>
  </si>
  <si>
    <t>Hospital Infantil Universitario Niño Jesús</t>
  </si>
  <si>
    <t>Avenida Menéndez Pelayo 65</t>
  </si>
  <si>
    <t>915 035900</t>
  </si>
  <si>
    <t>citaciones.hnjs@salud.madrid.org</t>
  </si>
  <si>
    <t>https://www.comunidad.madrid/hospital/ninojesus/</t>
  </si>
  <si>
    <t>Quirónsalud - Hospital Universitario Infanta Elena</t>
  </si>
  <si>
    <t>Avenida Reyes Católicos 21</t>
  </si>
  <si>
    <t>Valdemoro</t>
  </si>
  <si>
    <t>918 948410</t>
  </si>
  <si>
    <t>https://www.hospitalinfantaelena.es/</t>
  </si>
  <si>
    <t>Hospital Centro Médico Virgen de la Caridad</t>
  </si>
  <si>
    <t>Calle Jorge Juan, 30</t>
  </si>
  <si>
    <t>968 506666</t>
  </si>
  <si>
    <t>cmvc@cmvcaridad.com</t>
  </si>
  <si>
    <t>https://cmvcaridad.com/</t>
  </si>
  <si>
    <t>IMED Hospitales - Hospital IMED Elche</t>
  </si>
  <si>
    <t>Calle Max Planck 3</t>
  </si>
  <si>
    <t>Elche Parque Empresarial</t>
  </si>
  <si>
    <t>965 503030</t>
  </si>
  <si>
    <t>966 651341</t>
  </si>
  <si>
    <t>http://www.imedelche.com/es/</t>
  </si>
  <si>
    <t>Hospital Universitario del Tajo</t>
  </si>
  <si>
    <t>Avenida Amazonas Central 1</t>
  </si>
  <si>
    <t>Aranjuez</t>
  </si>
  <si>
    <t>918 014100</t>
  </si>
  <si>
    <t>https://www.comunidad.madrid/hospital/tajo/</t>
  </si>
  <si>
    <t>HM Hospitales - Hospital HM Sanchinarro</t>
  </si>
  <si>
    <t>Calle Oña 10</t>
  </si>
  <si>
    <t>Sanchinarro</t>
  </si>
  <si>
    <t>917 567800</t>
  </si>
  <si>
    <t>atencionalpaciente@mail.hmhospitales.com</t>
  </si>
  <si>
    <t>https://www.hmsanchinarro.com/</t>
  </si>
  <si>
    <t>Hospital Son Llàtzer</t>
  </si>
  <si>
    <t>Carretera de Manacor Km 4</t>
  </si>
  <si>
    <t>07198</t>
  </si>
  <si>
    <t>871 202000</t>
  </si>
  <si>
    <t>871 202027</t>
  </si>
  <si>
    <t>comunicacion@hsll.es</t>
  </si>
  <si>
    <t>https://www.hsll.es/</t>
  </si>
  <si>
    <t>Hospital Sant Bernabé</t>
  </si>
  <si>
    <t>Carretera de Ribes s/n</t>
  </si>
  <si>
    <t>Berga</t>
  </si>
  <si>
    <t>08600</t>
  </si>
  <si>
    <t>938 243400</t>
  </si>
  <si>
    <t>938 243416</t>
  </si>
  <si>
    <t>https://hcsb.info/ca/content/Hospital-Sant-Bernab%c3%a8</t>
  </si>
  <si>
    <t>Hospital Mateu Orfila</t>
  </si>
  <si>
    <t>Ronda de Malbúger 1</t>
  </si>
  <si>
    <t>Mahón</t>
  </si>
  <si>
    <t>07703</t>
  </si>
  <si>
    <t>971 487000</t>
  </si>
  <si>
    <t>https://www.ibsalut.es/es/servicio-de-salud/organizacion/gerencias-ibsalut/gerencia-del-area-de-salud-de-menorca/hospital-mateu-orfila</t>
  </si>
  <si>
    <t>Hospital Santa Tecla - Rambla Vella</t>
  </si>
  <si>
    <t>Rambla Vella 14</t>
  </si>
  <si>
    <t>977 259900</t>
  </si>
  <si>
    <t>xarxa@xarxatecla.cat</t>
  </si>
  <si>
    <t>https://www.xarxatecla.cat/web/guest%20/hospital-santa-tecla</t>
  </si>
  <si>
    <t>Hospital La Paloma</t>
  </si>
  <si>
    <t>Calle Maestro Valle 20</t>
  </si>
  <si>
    <t>Ciudad Jardín</t>
  </si>
  <si>
    <t>928 234466</t>
  </si>
  <si>
    <t>928 242840</t>
  </si>
  <si>
    <t>info@hospitallapaloma.com</t>
  </si>
  <si>
    <t>https://www.hospitallapaloma.com/</t>
  </si>
  <si>
    <t>Orden Hospitalaria de San Juan de Dios - Hospital San Rafael de Madrid</t>
  </si>
  <si>
    <t>Calle Serrano 199</t>
  </si>
  <si>
    <t>915 649943</t>
  </si>
  <si>
    <t>915 635005</t>
  </si>
  <si>
    <t>hsrmadrid.secretaria@sjd.es</t>
  </si>
  <si>
    <t>https://www.hospitalsanrafael.es/</t>
  </si>
  <si>
    <t>Hospital Universitari de Santa Maria</t>
  </si>
  <si>
    <t>Alcalde Rovira Roure 44</t>
  </si>
  <si>
    <t>973 727222</t>
  </si>
  <si>
    <t>973 727223</t>
  </si>
  <si>
    <t>https://www.gss.cat/</t>
  </si>
  <si>
    <t>Hospital de Palamós</t>
  </si>
  <si>
    <t>Carrer Hospital 36</t>
  </si>
  <si>
    <t>Palamos</t>
  </si>
  <si>
    <t>972 600160</t>
  </si>
  <si>
    <t>https://www.ssibe.cat/hospital-palamos/</t>
  </si>
  <si>
    <t>Hospital General La Mancha Centro</t>
  </si>
  <si>
    <t>Avenida de la Constitución 3</t>
  </si>
  <si>
    <t>Alcazar De San Juan</t>
  </si>
  <si>
    <t>926 580500</t>
  </si>
  <si>
    <t>https://sanidad.castillalamancha.es/ciudadanos/centros/hospital-general-la-mancha-centro</t>
  </si>
  <si>
    <t>Hospital Cliníco Universitario Lozano Blesa</t>
  </si>
  <si>
    <t>Avenida San Juan Bosco 15</t>
  </si>
  <si>
    <t>976 765700</t>
  </si>
  <si>
    <t>HM Hospitales - Hospital HM Puerta del Sur</t>
  </si>
  <si>
    <t>Avenida de Carlos V 70</t>
  </si>
  <si>
    <t>912 673100</t>
  </si>
  <si>
    <t>https://www.hmpuertadelsur.com/</t>
  </si>
  <si>
    <t>IMED Hospitales - Hospital IMED Levante</t>
  </si>
  <si>
    <t>Calle Doctor Santiago Ramón y Cajal 7</t>
  </si>
  <si>
    <t>03503</t>
  </si>
  <si>
    <t>966 811111</t>
  </si>
  <si>
    <t>965 861756</t>
  </si>
  <si>
    <t>http://www.imedlevante.com/es/</t>
  </si>
  <si>
    <t>Hospital Universitario del Sureste</t>
  </si>
  <si>
    <t>Ronda del Sur 10</t>
  </si>
  <si>
    <t>Arganda Del Rey</t>
  </si>
  <si>
    <t>918 394000</t>
  </si>
  <si>
    <t>https://www.comunidad.madrid/hospital/sureste/</t>
  </si>
  <si>
    <t>Consorci Sanitari de l'Anoia - Hospital Universitari d'Igualada</t>
  </si>
  <si>
    <t>Avenida de Catalunya 11</t>
  </si>
  <si>
    <t>Igualada</t>
  </si>
  <si>
    <t>08700</t>
  </si>
  <si>
    <t>938 075500</t>
  </si>
  <si>
    <t>https://www.csa.cat/ca/centres/hospital-universitari-igualada/</t>
  </si>
  <si>
    <t>HM Hospitales - Hospital HM Montepríncipe</t>
  </si>
  <si>
    <t>Avenida de Montepríncipe 25</t>
  </si>
  <si>
    <t>Boadilla Del Monte</t>
  </si>
  <si>
    <t>917 089900</t>
  </si>
  <si>
    <t>https://www.hmmonteprincipe.com/</t>
  </si>
  <si>
    <t>Clínica Corachan</t>
  </si>
  <si>
    <t>Carrer Buïgas 19</t>
  </si>
  <si>
    <t>08017</t>
  </si>
  <si>
    <t>932 545800</t>
  </si>
  <si>
    <t>info@corachan.com</t>
  </si>
  <si>
    <t>https://www.corachan.com/es</t>
  </si>
  <si>
    <t>Hospital de Requena</t>
  </si>
  <si>
    <t>Paraje Casablanca s/n</t>
  </si>
  <si>
    <t>Requena</t>
  </si>
  <si>
    <t>962 339180</t>
  </si>
  <si>
    <t>http://www.requena.san.gva.es/</t>
  </si>
  <si>
    <t>Hospital La Salud</t>
  </si>
  <si>
    <t>Calle Manuel Candela 41</t>
  </si>
  <si>
    <t>963 897700</t>
  </si>
  <si>
    <t>informacion@casadesalud.es</t>
  </si>
  <si>
    <t>https://lasaludhospital.es/</t>
  </si>
  <si>
    <t>Hospitals Parque - Hospital Parque Tenerife</t>
  </si>
  <si>
    <t>Calle Méndez Núñez 40</t>
  </si>
  <si>
    <t>922 274400</t>
  </si>
  <si>
    <t>digital@hospitalesparque.es</t>
  </si>
  <si>
    <t>https://www.hospitalesparque.es/tenerife</t>
  </si>
  <si>
    <t>Centro Médico el Carmen</t>
  </si>
  <si>
    <t>Avenida de la Habana 50, 52, 71</t>
  </si>
  <si>
    <t>988 223400</t>
  </si>
  <si>
    <t>988 241300</t>
  </si>
  <si>
    <t>info@centromedicoelcarmen.es</t>
  </si>
  <si>
    <t>https://www.centromedicoelcarmen.es/</t>
  </si>
  <si>
    <t>Hospital Universitario de Guadalajara</t>
  </si>
  <si>
    <t>Calle Donante de Sangre s/n</t>
  </si>
  <si>
    <t>Guadalajara</t>
  </si>
  <si>
    <t>949 209200</t>
  </si>
  <si>
    <t>949 209218</t>
  </si>
  <si>
    <t>hospital.guadalajara@sescam.jccm.es</t>
  </si>
  <si>
    <t>http://hugu.sescam.jccm.es/contacto</t>
  </si>
  <si>
    <t>Hospital Ciudad de Coria</t>
  </si>
  <si>
    <t>Calle Cervantes 72</t>
  </si>
  <si>
    <t>Coria</t>
  </si>
  <si>
    <t>927 149200</t>
  </si>
  <si>
    <t>927 501898</t>
  </si>
  <si>
    <t>ecuipal.coria@salud-juntaex.es</t>
  </si>
  <si>
    <t>https://saludextremadura.ses.es/web/directoryEntryDetail&amp;idItem=455</t>
  </si>
  <si>
    <t>Hospital de Viladecans</t>
  </si>
  <si>
    <t>Avinguda de Gavà 38</t>
  </si>
  <si>
    <t>Viladecans</t>
  </si>
  <si>
    <t>08840</t>
  </si>
  <si>
    <t>936 590111</t>
  </si>
  <si>
    <t>936 590612</t>
  </si>
  <si>
    <t>http://www.viladecanshospital.cat/ca/default.aspx</t>
  </si>
  <si>
    <t>Quirónsalud - Hospital Universitari Dexeus</t>
  </si>
  <si>
    <t>Calle Sabino Arana 5-19</t>
  </si>
  <si>
    <t>Planta 1</t>
  </si>
  <si>
    <t>08028</t>
  </si>
  <si>
    <t>932 274747</t>
  </si>
  <si>
    <t>https://www.quironsalud.es/dexeus-barcelona</t>
  </si>
  <si>
    <t>Quirónsalud - Hospital Universitario General de Villalba</t>
  </si>
  <si>
    <t>Carretera de Alpedrete a Moralzarzal M-608 Km 41</t>
  </si>
  <si>
    <t>Collado Villalba</t>
  </si>
  <si>
    <t>910 908102</t>
  </si>
  <si>
    <t>informacion@hgvillalba.es</t>
  </si>
  <si>
    <t>https://www.hgvillalba.es/</t>
  </si>
  <si>
    <t>Hospital De Lliria</t>
  </si>
  <si>
    <t>Paratge Cabeço de l Águila CV-35</t>
  </si>
  <si>
    <t>Salida 29</t>
  </si>
  <si>
    <t>Lliria</t>
  </si>
  <si>
    <t>962 718800</t>
  </si>
  <si>
    <t>https://arnau.san.gva.es/hospital-de-lliria</t>
  </si>
  <si>
    <t>Juaneda Red Asistencial - Clínica Juaneda Menorca</t>
  </si>
  <si>
    <t>Canonge Moll 1</t>
  </si>
  <si>
    <t>Ciutadella</t>
  </si>
  <si>
    <t>07700</t>
  </si>
  <si>
    <t>971 480505</t>
  </si>
  <si>
    <t>info.menorca@juaneda.es</t>
  </si>
  <si>
    <t>https://www.juaneda.es/centro/6/clinica-juaneda-menorca</t>
  </si>
  <si>
    <t>HM Hospitales - Hospital HM Modelo</t>
  </si>
  <si>
    <t>Calle Virrey Osorio 30</t>
  </si>
  <si>
    <t>981 147300</t>
  </si>
  <si>
    <t>https://www.hmmodelo.com/</t>
  </si>
  <si>
    <t>Grupo Hospiten - Hospital Universitario Hospiten Rambla</t>
  </si>
  <si>
    <t>Rambla de Santa Cruz 115</t>
  </si>
  <si>
    <t>922 291600</t>
  </si>
  <si>
    <t>922 291088</t>
  </si>
  <si>
    <t>rambla@hospiten.com</t>
  </si>
  <si>
    <t>https://hospiten.com/centros-y-hospitales/hospital-universitario-hospiten-rambla</t>
  </si>
  <si>
    <t>Fundació Hospital de l'Esperit Sant</t>
  </si>
  <si>
    <t>Avinguda Mossèn Pons i Rabadà s/n</t>
  </si>
  <si>
    <t>Santa Coloma De Gramenet</t>
  </si>
  <si>
    <t>08923</t>
  </si>
  <si>
    <t>933 869648</t>
  </si>
  <si>
    <t>933 850100</t>
  </si>
  <si>
    <t>hesperitsant@fhes.cat</t>
  </si>
  <si>
    <t>https://www.hospitalesperitsant.cat/</t>
  </si>
  <si>
    <t>Fundació Hospital Sant Joan de Déu de Martorell</t>
  </si>
  <si>
    <t>Avenida Mancomunitats Comarcals 1-3</t>
  </si>
  <si>
    <t>Martorell</t>
  </si>
  <si>
    <t>08760</t>
  </si>
  <si>
    <t>937 742020</t>
  </si>
  <si>
    <t>santjoandedeu@hmartorell.es</t>
  </si>
  <si>
    <t>https://fhsjdm.cat/</t>
  </si>
  <si>
    <t>Corporació de Salut del Maresme i la Selva - Hospital Comarcal Sant Jaume de Calella</t>
  </si>
  <si>
    <t>Carrer Sant Jaume 209-217</t>
  </si>
  <si>
    <t>Calella</t>
  </si>
  <si>
    <t>08370</t>
  </si>
  <si>
    <t>937 690201</t>
  </si>
  <si>
    <t>salut@salutms.cat</t>
  </si>
  <si>
    <t>https://salutms.cat/centres-de-la-csms/</t>
  </si>
  <si>
    <t>Fundación Puigvert</t>
  </si>
  <si>
    <t>Calle Cartagena 340-350</t>
  </si>
  <si>
    <t>934 169700</t>
  </si>
  <si>
    <t>info@fundacio-puigvert.es</t>
  </si>
  <si>
    <t>https://www.fundacio-puigvert.es/</t>
  </si>
  <si>
    <t>Hospital General de Fuerteventura</t>
  </si>
  <si>
    <t>Carretera del Aeropuerto Km 1</t>
  </si>
  <si>
    <t>Puerto Del Rosario (Capital Municipal)</t>
  </si>
  <si>
    <t>928 862000</t>
  </si>
  <si>
    <t>928 862137</t>
  </si>
  <si>
    <t>https://www3.gobiernodecanarias.org/sanidad/scs/organica.jsp?idCarpeta=617a83a2-541c-11de-9665-998e1388f7ed</t>
  </si>
  <si>
    <t>Hospital San Francisco de Asís</t>
  </si>
  <si>
    <t>Calle de Joaquín Costa 28</t>
  </si>
  <si>
    <t>915 617100</t>
  </si>
  <si>
    <t>hsfda@hsfda.com</t>
  </si>
  <si>
    <t>https://www.hsfda.com/</t>
  </si>
  <si>
    <t>Hospital Virgen de la Luz</t>
  </si>
  <si>
    <t>Hermandad Donantes de Sangre 1</t>
  </si>
  <si>
    <t>Cuenca</t>
  </si>
  <si>
    <t>969 179900</t>
  </si>
  <si>
    <t>https://sanidad.castillalamancha.es/ciudadanos/centros/hospital-virgen-de-la-luz-cuenca</t>
  </si>
  <si>
    <t>Hospital San Rafael</t>
  </si>
  <si>
    <t>Las Jubias 82</t>
  </si>
  <si>
    <t>981 179000</t>
  </si>
  <si>
    <t>981 283688</t>
  </si>
  <si>
    <t>ade@imqsanrafael.es</t>
  </si>
  <si>
    <t>https://imqsanrafael.es/</t>
  </si>
  <si>
    <t>Hospital Comarcal D Inca</t>
  </si>
  <si>
    <t>Carretera Vella de</t>
  </si>
  <si>
    <t>Carrer Llubí</t>
  </si>
  <si>
    <t>Inca</t>
  </si>
  <si>
    <t>07300</t>
  </si>
  <si>
    <t>971 888500</t>
  </si>
  <si>
    <t>https://www.ibsalut.es/hcin/ca/</t>
  </si>
  <si>
    <t>Institut Catala D'Oncologia - Hospital Duran I Reynals</t>
  </si>
  <si>
    <t>Avinguda de la Granvia de l’Hospitalet, 199</t>
  </si>
  <si>
    <t>Hospitalet De Llobregat</t>
  </si>
  <si>
    <t>08908</t>
  </si>
  <si>
    <t>934 170400</t>
  </si>
  <si>
    <t>ico@iconcologia.net</t>
  </si>
  <si>
    <t>https://ico.gencat.cat/ca/l_institut/centres/ico_l_hospitalet/</t>
  </si>
  <si>
    <t>Hospital Nuestra Señora De America</t>
  </si>
  <si>
    <t>Calle de Arturo Soria 103-105</t>
  </si>
  <si>
    <t>915 346905</t>
  </si>
  <si>
    <t>info@saludyejercicio.com</t>
  </si>
  <si>
    <t>Centro Médico de Asturias</t>
  </si>
  <si>
    <t>Avenida Richard Grandío s/n</t>
  </si>
  <si>
    <t>Latores</t>
  </si>
  <si>
    <t>985 250300</t>
  </si>
  <si>
    <t>985 275263</t>
  </si>
  <si>
    <t>informacion@centromedicodeasturias.com</t>
  </si>
  <si>
    <t>https://www.centromedicodeasturias.com/inicio</t>
  </si>
  <si>
    <t>Clínica CEMTRO</t>
  </si>
  <si>
    <t>Avenida Ventisquero de la Condesa 42</t>
  </si>
  <si>
    <t>917 355757</t>
  </si>
  <si>
    <t>917 355758</t>
  </si>
  <si>
    <t>clinica.cemtro@clinicacemtro.com</t>
  </si>
  <si>
    <t>https://www.clinicacemtro.com/</t>
  </si>
  <si>
    <t>Hospital General de Villarrobledo</t>
  </si>
  <si>
    <t>Avenida Miguel de Cervantes con Vuelta a Carretera del Provencio s/n</t>
  </si>
  <si>
    <t>Villarrobledo</t>
  </si>
  <si>
    <t>02600</t>
  </si>
  <si>
    <t>Albacete</t>
  </si>
  <si>
    <t>967 133000</t>
  </si>
  <si>
    <t>http://hgvillarrobledo.sescam.jccm.es/hgv/cm/villarrobledo</t>
  </si>
  <si>
    <t>Quirónsalud - Hospital El Pilar</t>
  </si>
  <si>
    <t>Balmes 271</t>
  </si>
  <si>
    <t>08006</t>
  </si>
  <si>
    <t>932 360500</t>
  </si>
  <si>
    <t>https://www.quironsalud.es/pilar</t>
  </si>
  <si>
    <t>Hospital de Hellín</t>
  </si>
  <si>
    <t>Calle Juan Ramón Jiménez 40</t>
  </si>
  <si>
    <t>Hellin</t>
  </si>
  <si>
    <t>02400</t>
  </si>
  <si>
    <t>967 309500</t>
  </si>
  <si>
    <t>http://hhellin.sescam.jccm.es/portal/cm/hellin</t>
  </si>
  <si>
    <t>Quirónsalud - Hospital Quirónsalud Valencia</t>
  </si>
  <si>
    <t>Avenida de Blasco Ibáñez 14</t>
  </si>
  <si>
    <t>963 690600</t>
  </si>
  <si>
    <t>963 931706</t>
  </si>
  <si>
    <t>https://www.quironsalud.es/valencia</t>
  </si>
  <si>
    <t>Instituto Valenciano de Oncológia</t>
  </si>
  <si>
    <t>Calle Beltrán Báguena 8</t>
  </si>
  <si>
    <t>961 114000</t>
  </si>
  <si>
    <t>admisioninformacion@fivo.org</t>
  </si>
  <si>
    <t>https://www.ivo.es/</t>
  </si>
  <si>
    <t>Pius Hospital de Valls</t>
  </si>
  <si>
    <t>Plaça de Sant Francesc 1</t>
  </si>
  <si>
    <t>Valls</t>
  </si>
  <si>
    <t>977 613000</t>
  </si>
  <si>
    <t>direccio@piushospital.cat</t>
  </si>
  <si>
    <t>https://www.piushospital.cat/centres-serveis/pius-hospital-valls/</t>
  </si>
  <si>
    <t>Hermanas Hospitalarias - Hospital Beata María Ana</t>
  </si>
  <si>
    <t>Calle Doctor Esquerdo 83</t>
  </si>
  <si>
    <t>914 097423</t>
  </si>
  <si>
    <t>915 732026</t>
  </si>
  <si>
    <t>http://www.hospitalbeata.org/</t>
  </si>
  <si>
    <t>Quirónsalud - Hospital La Luz</t>
  </si>
  <si>
    <t>Calle del Maestro Ángel Llorca 8</t>
  </si>
  <si>
    <t>914 530303</t>
  </si>
  <si>
    <t>915 334127</t>
  </si>
  <si>
    <t>info.laluz@quironsalud.es</t>
  </si>
  <si>
    <t>https://www.quironsalud.es/hospital-la-luz</t>
  </si>
  <si>
    <t>Quirónsalud - Hospital Quirónsalud A Coruña</t>
  </si>
  <si>
    <t>Calle Londres 2</t>
  </si>
  <si>
    <t>981 219800</t>
  </si>
  <si>
    <t>atencionpaciente.aco@quironsalud.es</t>
  </si>
  <si>
    <t>https://www.quironsalud.es/hospital-coruna</t>
  </si>
  <si>
    <t>Hospital Campo Arañuelo</t>
  </si>
  <si>
    <t>Avenida Tomás Yuste Mirón</t>
  </si>
  <si>
    <t>Navalmoral De La Mata</t>
  </si>
  <si>
    <t>927 548900</t>
  </si>
  <si>
    <t>https://saludextremadura.ses.es/web/directoryEntryDetail&amp;idItem=454</t>
  </si>
  <si>
    <t>Hospital Mompía</t>
  </si>
  <si>
    <t>Avenida de los Condes s/n</t>
  </si>
  <si>
    <t>Santa Cruz De Bezana</t>
  </si>
  <si>
    <t>942 584100</t>
  </si>
  <si>
    <t>info@hospitalmompia.com</t>
  </si>
  <si>
    <t>https://www.hospitalmompia.com/</t>
  </si>
  <si>
    <t>Policlinica Gipuzkoa</t>
  </si>
  <si>
    <t>Paseo Miramón, 174</t>
  </si>
  <si>
    <t>943 002800</t>
  </si>
  <si>
    <t>https://www.policlinicagipuzkoa.com/</t>
  </si>
  <si>
    <t>Recoletas Red Hospitalaria - Hospital Recoletas Zamora</t>
  </si>
  <si>
    <t>Calle del Pinar 7</t>
  </si>
  <si>
    <t>Zamora</t>
  </si>
  <si>
    <t>980 545300</t>
  </si>
  <si>
    <t>info@gruporecoletas.com</t>
  </si>
  <si>
    <t>https://www.gruporecoletas.com/hospitales/hospital-recoletas-zamora/</t>
  </si>
  <si>
    <t>Hospital Universitario de Ceuta</t>
  </si>
  <si>
    <t>Urbanización Loma Colmenar s/n</t>
  </si>
  <si>
    <t>Ceuta</t>
  </si>
  <si>
    <t>856 907000</t>
  </si>
  <si>
    <t>http://www.areasanitariaceuta.es/atencion-especializada/hospital-universitario-de-ceuta/</t>
  </si>
  <si>
    <t>Hospital General de Almansa</t>
  </si>
  <si>
    <t>Avenida de Circunvalación s/n</t>
  </si>
  <si>
    <t>Almansa</t>
  </si>
  <si>
    <t>02640</t>
  </si>
  <si>
    <t>967 339500</t>
  </si>
  <si>
    <t>https://sanidad.castillalamancha.es/ciudadanos/centros/hospital-general-de-almansa</t>
  </si>
  <si>
    <t>Vithas - Hospital Vithas Madrid Aravaca</t>
  </si>
  <si>
    <t>Calle La Salle 12</t>
  </si>
  <si>
    <t>915 129000</t>
  </si>
  <si>
    <t>https://vithas.es/centro/vithas-hospital-madrid-aravaca/</t>
  </si>
  <si>
    <t>Clínica Nostra Senyora del Remei</t>
  </si>
  <si>
    <t>Calle Escorial 148</t>
  </si>
  <si>
    <t>08024</t>
  </si>
  <si>
    <t>932 850010</t>
  </si>
  <si>
    <t>cremei@clinicaremei.org</t>
  </si>
  <si>
    <t>https://www.clinicaremei.org/es</t>
  </si>
  <si>
    <t>Quirónsalud - Hospital Quirónsalud Clideba</t>
  </si>
  <si>
    <t>Calle Eladio Salinero de los Santos 6</t>
  </si>
  <si>
    <t>06011</t>
  </si>
  <si>
    <t>924 229050</t>
  </si>
  <si>
    <t>clideba@quironsalud.es</t>
  </si>
  <si>
    <t>https://www.quironsalud.es/clideba</t>
  </si>
  <si>
    <t>Grupo Hospitalario HLA - Clínica HLA Vistahermosa</t>
  </si>
  <si>
    <t>Avenida de Dénia 103</t>
  </si>
  <si>
    <t>03015</t>
  </si>
  <si>
    <t>965 268000</t>
  </si>
  <si>
    <t>info@hlavistahermosa.com</t>
  </si>
  <si>
    <t>https://hlavistahermosa.com/contacto/</t>
  </si>
  <si>
    <t>Igualatorio Médico Quirúrgico - Clínica IMQ Virgen Blanca</t>
  </si>
  <si>
    <t>Maestro Mendiri 2</t>
  </si>
  <si>
    <t>944 127011</t>
  </si>
  <si>
    <t>imq@imq.es</t>
  </si>
  <si>
    <t>https://clinicavirgenblanca.imq.es/sites/virgenblanca</t>
  </si>
  <si>
    <t>Hospital Nuestra Señora de Guadalupe</t>
  </si>
  <si>
    <t>Calle Langrero s/n</t>
  </si>
  <si>
    <t>San Sebastian Gomera</t>
  </si>
  <si>
    <t>922 140200</t>
  </si>
  <si>
    <t>922 140250</t>
  </si>
  <si>
    <t>https://www3.gobiernodecanarias.org/sanidad/scs/organica.jsp?idCarpeta=8a35fbb9-541a-11de-9665-998e1388f7ed</t>
  </si>
  <si>
    <t>Vithas - Hospital Vithas Vigo</t>
  </si>
  <si>
    <t>Vía Norte 48</t>
  </si>
  <si>
    <t>986 821100</t>
  </si>
  <si>
    <t>infovigo@vithas.es</t>
  </si>
  <si>
    <t>https://vithas.es/centro/vithas-hospital-vigo/</t>
  </si>
  <si>
    <t>Hospital Comarcal de Valdeorras</t>
  </si>
  <si>
    <t>Avenida Conde de Fenosa 50</t>
  </si>
  <si>
    <t>Barco, O</t>
  </si>
  <si>
    <t>988 339000</t>
  </si>
  <si>
    <t>Sanatorio Nosa Señora dos Ollos Grandes</t>
  </si>
  <si>
    <t>Calle de Montevideo 23</t>
  </si>
  <si>
    <t>982 284040</t>
  </si>
  <si>
    <t>Hospital Comarcal del Pallars</t>
  </si>
  <si>
    <t>Carrer de Pau Casals 5</t>
  </si>
  <si>
    <t>Tremp</t>
  </si>
  <si>
    <t>973 652255</t>
  </si>
  <si>
    <t>973 651487</t>
  </si>
  <si>
    <t>https://www.gss.cat/ca/info/comarribar</t>
  </si>
  <si>
    <t>Grupo Hospitalario HLA - Clínica HLA Perpetuo Socorro</t>
  </si>
  <si>
    <t>Carrer del Bisbe Meseguer 3</t>
  </si>
  <si>
    <t>973 266100</t>
  </si>
  <si>
    <t>https://www.grupohla.com/es/hospitales-clinicas/clinica-perpetuo-socorro/</t>
  </si>
  <si>
    <t>Hospital General San Jorge de Huesca</t>
  </si>
  <si>
    <t>Avenida Martínez de Velasco 36</t>
  </si>
  <si>
    <t>Huesca</t>
  </si>
  <si>
    <t>974 247000</t>
  </si>
  <si>
    <t>Hospital de Campdevànol - Hospital Comarcal del Ripollès</t>
  </si>
  <si>
    <t>Carretera Gombrèn 20</t>
  </si>
  <si>
    <t>Campdevanol</t>
  </si>
  <si>
    <t>972 730013</t>
  </si>
  <si>
    <t>http://www.hospitaldecampdevanol.cat/</t>
  </si>
  <si>
    <t>Corporació de Salut del Maresme i la Selva - Hospital Comarcal de Blanes</t>
  </si>
  <si>
    <t>Accés Cala Sant Francesc 5</t>
  </si>
  <si>
    <t>Blanes</t>
  </si>
  <si>
    <t>972 353264</t>
  </si>
  <si>
    <t>Hospital Santos Reyes</t>
  </si>
  <si>
    <t>Avenida Ruperta Baraya 6</t>
  </si>
  <si>
    <t>Aranda De Duero</t>
  </si>
  <si>
    <t>09400</t>
  </si>
  <si>
    <t>Burgos</t>
  </si>
  <si>
    <t>947 522000</t>
  </si>
  <si>
    <t>https://www.saludcastillayleon.es/HSReyesAranda/en</t>
  </si>
  <si>
    <t>Hospital de Manacor</t>
  </si>
  <si>
    <t>Carretera Manacor-Alcúdia s/n</t>
  </si>
  <si>
    <t>Manacor</t>
  </si>
  <si>
    <t>971 847000</t>
  </si>
  <si>
    <t>971 847010</t>
  </si>
  <si>
    <t>gerenciafhm@hmanacor.org</t>
  </si>
  <si>
    <t>http://extranet.hmanacor.org/</t>
  </si>
  <si>
    <t>Igualatorio Médico Quirúrgico - Clínica IMQ Zorrotzaurre</t>
  </si>
  <si>
    <t>Calle Ballets Olaeta 4</t>
  </si>
  <si>
    <t>944 755000</t>
  </si>
  <si>
    <t>info@clinica.imq.es</t>
  </si>
  <si>
    <t>https://clinicazorrotzaurre.imq.es/sites/Zorrotzaurre/default/es_ES/</t>
  </si>
  <si>
    <t>HM Hospitales - ​Hospital HM Torrelodones</t>
  </si>
  <si>
    <t>Avenida Castillo Olivares s/n</t>
  </si>
  <si>
    <t>Torrelodones</t>
  </si>
  <si>
    <t>912 675000</t>
  </si>
  <si>
    <t>https://www.hmtorrelodones.com/</t>
  </si>
  <si>
    <t>Quirónsalud - Hospital Quirónsalud Sur</t>
  </si>
  <si>
    <t>Calle Estambul 30</t>
  </si>
  <si>
    <t>916 496600</t>
  </si>
  <si>
    <t>916 496604</t>
  </si>
  <si>
    <t>hospitalsur@quironsalud.es</t>
  </si>
  <si>
    <t>https://www.quironsalud.es/hospital-sur</t>
  </si>
  <si>
    <t>Consorci Sanitari Alt Penedès-Garraf - Hospital Comarcal l'Alt Penedès</t>
  </si>
  <si>
    <t>Carrer de l'Espirall 61</t>
  </si>
  <si>
    <t>Vilafranca Del Penedes</t>
  </si>
  <si>
    <t>08720</t>
  </si>
  <si>
    <t>938 180440</t>
  </si>
  <si>
    <t>atenciociutadahcap@csapg.cat</t>
  </si>
  <si>
    <t>https://www.csapg.cat/el-consorci/els-centres/hospital-comarcal-l-alt-penedes/</t>
  </si>
  <si>
    <t>Clínica Sant Josep</t>
  </si>
  <si>
    <t>Carrer dels Caputxins 16</t>
  </si>
  <si>
    <t>08241</t>
  </si>
  <si>
    <t>938 744050</t>
  </si>
  <si>
    <t>938 741254</t>
  </si>
  <si>
    <t>info@clinicasantjosep.cat</t>
  </si>
  <si>
    <t>https://www.clinicasantjosep.cat/pagina-inicial</t>
  </si>
  <si>
    <t>Institut Català d'Oncologia - Badalona</t>
  </si>
  <si>
    <t>Carretera del Canyet s/n</t>
  </si>
  <si>
    <t>08916</t>
  </si>
  <si>
    <t>934 651200</t>
  </si>
  <si>
    <t>uacbad@iconcologia.net</t>
  </si>
  <si>
    <t>https://ico.gencat.cat/ca/l_institut/centres/ico_badalona</t>
  </si>
  <si>
    <t>Clínicas Mi - Clínica Mi Tres Torres</t>
  </si>
  <si>
    <t>Calle del Doctor Roux 76</t>
  </si>
  <si>
    <t>932 041300</t>
  </si>
  <si>
    <t>932 806488</t>
  </si>
  <si>
    <t>info@mitrestorres.com</t>
  </si>
  <si>
    <t>https://www.mitrestorres.com/</t>
  </si>
  <si>
    <t>HM Hospitales - Hospital HM Nou Delfos</t>
  </si>
  <si>
    <t>Avinguda Vallcarca 151</t>
  </si>
  <si>
    <t>932 545000</t>
  </si>
  <si>
    <t>934 179536</t>
  </si>
  <si>
    <t>recepcion.delfos@hmhospitales.com</t>
  </si>
  <si>
    <t>https://www.hmnoudelfos.com/ca/</t>
  </si>
  <si>
    <t>Hospital Can Misses</t>
  </si>
  <si>
    <t>Calle Corona s/n</t>
  </si>
  <si>
    <t>Eivissa</t>
  </si>
  <si>
    <t>07800</t>
  </si>
  <si>
    <t>971 397000</t>
  </si>
  <si>
    <t>https://www.ibsalut.es/es/servicio-de-salud/organizacion/gerencias-ibsalut/gerencia-del-area-de-salud-de-ibiza-y-formentera/hospital-can-misses</t>
  </si>
  <si>
    <t>Juaneda Red Asistencial - Clínica Juaneda</t>
  </si>
  <si>
    <t>Carrer de Company 30</t>
  </si>
  <si>
    <t>07014</t>
  </si>
  <si>
    <t>971 731647</t>
  </si>
  <si>
    <t>info@juaneda.es</t>
  </si>
  <si>
    <t>https://www.juaneda.es/centro/3/clinica-juaneda</t>
  </si>
  <si>
    <t>Hospital Begoña</t>
  </si>
  <si>
    <t>Avenida Pablo Iglesias 92</t>
  </si>
  <si>
    <t>985 367711</t>
  </si>
  <si>
    <t>985 365385</t>
  </si>
  <si>
    <t>hospitalbegona@hospitalbegona.com</t>
  </si>
  <si>
    <t>http://www.hospitalbegona.com/web/</t>
  </si>
  <si>
    <t>Quirónsalud - Hospital Quirónsalud Palmaplanas</t>
  </si>
  <si>
    <t>Camí dels Reis 308</t>
  </si>
  <si>
    <t>07010</t>
  </si>
  <si>
    <t>971 918000</t>
  </si>
  <si>
    <t>dap.pln@quironsalud.es</t>
  </si>
  <si>
    <t>https://www.quironsalud.es/palmaplanas</t>
  </si>
  <si>
    <t>Recoletas Red Hospitalaria - Hospital Recoletas Felipe II</t>
  </si>
  <si>
    <t>Calle de Felipe II 9</t>
  </si>
  <si>
    <t>983 358000</t>
  </si>
  <si>
    <t>https://www.gruporecoletas.com/hospitales/hospital-recoletas-felipe-ii/</t>
  </si>
  <si>
    <t>Hospital del Vendrell</t>
  </si>
  <si>
    <t>Carretera de Barcelona s/n</t>
  </si>
  <si>
    <t>Vendrell, El</t>
  </si>
  <si>
    <t>977 257900</t>
  </si>
  <si>
    <t>https://www.xarxatecla.cat/hospital-del-vendrell</t>
  </si>
  <si>
    <t>Hospital de Calahorra</t>
  </si>
  <si>
    <t>Carretera de Logoño s/n</t>
  </si>
  <si>
    <t>Calahorra</t>
  </si>
  <si>
    <t>La Rioja</t>
  </si>
  <si>
    <t>941 151000</t>
  </si>
  <si>
    <t>941 151004</t>
  </si>
  <si>
    <t>calahorra.fhc@riojasalud.es</t>
  </si>
  <si>
    <t>https://www.fhcalahorra.com/</t>
  </si>
  <si>
    <t>Onkologikoa</t>
  </si>
  <si>
    <t>Paseo Doctor Begiristain 121</t>
  </si>
  <si>
    <t>943 328000</t>
  </si>
  <si>
    <t>https://www.onkologikoa.org/es/</t>
  </si>
  <si>
    <t>HM Hospitales - Hospital HM La Esperanza</t>
  </si>
  <si>
    <t>Avenida de las Burgas 2</t>
  </si>
  <si>
    <t>981 552200</t>
  </si>
  <si>
    <t>https://www.hmlaesperanza.com/</t>
  </si>
  <si>
    <t>Hospital Obispo Polanco</t>
  </si>
  <si>
    <t>Avenida Ruiz Jarabo s/n</t>
  </si>
  <si>
    <t>Teruel</t>
  </si>
  <si>
    <t>978 654000</t>
  </si>
  <si>
    <t>978 621310</t>
  </si>
  <si>
    <t>buzgen.hopl@salud.aragon.es</t>
  </si>
  <si>
    <t>https://sectorteruel.salud.aragon.es/index.php/general</t>
  </si>
  <si>
    <t>Hospital Público de Verín</t>
  </si>
  <si>
    <t>Avenida de Laza s/n</t>
  </si>
  <si>
    <t>Verín</t>
  </si>
  <si>
    <t>988 413636</t>
  </si>
  <si>
    <t>Quirónsalud - Clínica Rotger</t>
  </si>
  <si>
    <t>Calle Santiago Rusiñol 9 - Via Roma 3</t>
  </si>
  <si>
    <t>07012</t>
  </si>
  <si>
    <t>971 448500</t>
  </si>
  <si>
    <t>info@clinicarotger.es</t>
  </si>
  <si>
    <t>https://www.clinicarotger.com/</t>
  </si>
  <si>
    <t>Juaneda Red Asistencial - Hospital Juaneda Miramar</t>
  </si>
  <si>
    <t>Camí de la Vileta 30</t>
  </si>
  <si>
    <t>07011</t>
  </si>
  <si>
    <t>971 767000</t>
  </si>
  <si>
    <t>info.miramar@juaneda.es</t>
  </si>
  <si>
    <t>https://www.juaneda.es/centro/4/hospital-juaneda-miramar</t>
  </si>
  <si>
    <t>Espitau Val D Aran</t>
  </si>
  <si>
    <t>Carrèr deth Espitau, 5</t>
  </si>
  <si>
    <t>Vielha/Viella</t>
  </si>
  <si>
    <t>973 640004</t>
  </si>
  <si>
    <t>https://salut.conselharan.org/</t>
  </si>
  <si>
    <t>Hospital Sanitas CIMA</t>
  </si>
  <si>
    <t>Passeig de Manuel Girona 33</t>
  </si>
  <si>
    <t>935 522700</t>
  </si>
  <si>
    <t>https://www.hospitalcima.es/es/?gmb=gmb%3Af-google%3Am-link%3Anc-hospcima%3Ap-hospitales</t>
  </si>
  <si>
    <t>Clinica Universidad De Navarra</t>
  </si>
  <si>
    <t>Avenida de Pío XII, 36</t>
  </si>
  <si>
    <t>48 296500</t>
  </si>
  <si>
    <t>atpacientecun@unav.es</t>
  </si>
  <si>
    <t>https://www.cun.es/</t>
  </si>
  <si>
    <t>Quirónsalud - Hospital Quirónsalud del Vallès</t>
  </si>
  <si>
    <t>Passeig Rubió i Ors 23</t>
  </si>
  <si>
    <t>08203</t>
  </si>
  <si>
    <t>937 283100</t>
  </si>
  <si>
    <t>937 281198</t>
  </si>
  <si>
    <t>https://www.quironsalud.es/valles</t>
  </si>
  <si>
    <t>Clínica Diagonal</t>
  </si>
  <si>
    <t>Carrer Sant Mateu 24-26</t>
  </si>
  <si>
    <t>932 053213</t>
  </si>
  <si>
    <t>info@clinicadiagonal.com</t>
  </si>
  <si>
    <t>https://www.clinicadiagonal.com/ca/la-clinica</t>
  </si>
  <si>
    <t>Hospital Sant Celoni</t>
  </si>
  <si>
    <t>Avinguda de Hospital 19</t>
  </si>
  <si>
    <t>Sant Celoni</t>
  </si>
  <si>
    <t>08470</t>
  </si>
  <si>
    <t>938 670317</t>
  </si>
  <si>
    <t>https://hsceloni.cat/</t>
  </si>
  <si>
    <t>Clínica Sagrada Família</t>
  </si>
  <si>
    <t>Carrer de Torras i Pujalt 1</t>
  </si>
  <si>
    <t>932 122300</t>
  </si>
  <si>
    <t>932 124050</t>
  </si>
  <si>
    <t>admisiones1@clinicasagradafamilia.com</t>
  </si>
  <si>
    <t>https://www.clinicasagradafamilia.com/es/</t>
  </si>
  <si>
    <t>Grupo Policlínica - Policlínica Nuestra Señora del Rosario</t>
  </si>
  <si>
    <t>Via Romana s/n</t>
  </si>
  <si>
    <t>971 302354</t>
  </si>
  <si>
    <t>info@grupopoliclinica.es</t>
  </si>
  <si>
    <t>https://www.grupopoliclinica.es/centros/policlinica-ntra-senora-del-rosario/</t>
  </si>
  <si>
    <t>Hospital Público Comarcal de Jarrio</t>
  </si>
  <si>
    <t>Calle Jarrio s/n</t>
  </si>
  <si>
    <t>Coaña</t>
  </si>
  <si>
    <t>985 639300</t>
  </si>
  <si>
    <t>985 473367</t>
  </si>
  <si>
    <t>Vithas - Hospital Vithas Vitoria</t>
  </si>
  <si>
    <t>Calle Beato Tomás de Zumárraga 10</t>
  </si>
  <si>
    <t>01008</t>
  </si>
  <si>
    <t>945 140900</t>
  </si>
  <si>
    <t>infovitoria@vithas.es</t>
  </si>
  <si>
    <t>https://vithas.es/centro/vithas-hospital-vitoria/</t>
  </si>
  <si>
    <t>Recoletas Red Hospitalaria - Hospital Recoletas Segovia</t>
  </si>
  <si>
    <t>Calle Doctor Velasco 21-23</t>
  </si>
  <si>
    <t>921 460115</t>
  </si>
  <si>
    <t>https://www.gruporecoletas.com/hospitales/hospital-recoletas-segovia/</t>
  </si>
  <si>
    <t>Recoletas Red Hospitalaria - Hospital Recoletas Palencia</t>
  </si>
  <si>
    <t>Avenida Simón Nieto 31-34</t>
  </si>
  <si>
    <t>Palencia</t>
  </si>
  <si>
    <t>979 747700</t>
  </si>
  <si>
    <t>https://www.gruporecoletas.com/hospitales/hospital-recoletas-palencia/</t>
  </si>
  <si>
    <t>Hospitales COSAGA - Policlínico Santa Teresa</t>
  </si>
  <si>
    <t>Calle Sáenz Díez 11</t>
  </si>
  <si>
    <t>988 371710</t>
  </si>
  <si>
    <t>988 372357</t>
  </si>
  <si>
    <t>atencionpaciente@cosaga.com</t>
  </si>
  <si>
    <t>https://cosaga.com/instalaciones/</t>
  </si>
  <si>
    <t>Clínica San Miguel - Pamplona</t>
  </si>
  <si>
    <t>Calle Beloso Alto 32</t>
  </si>
  <si>
    <t>948 296000</t>
  </si>
  <si>
    <t>948 296107</t>
  </si>
  <si>
    <t>info@clinicasanmiguel.es</t>
  </si>
  <si>
    <t>https://www.clinicasanmiguel.es/contacto/</t>
  </si>
  <si>
    <t>HM Hospitales - Hospital HM Madrid</t>
  </si>
  <si>
    <t>Plaza del Conde del Valle de Suchil 16</t>
  </si>
  <si>
    <t>914 476600</t>
  </si>
  <si>
    <t>https://www.hmmadrid.com/</t>
  </si>
  <si>
    <t>HM Hospitales - Hospital HM ​Nuevo Belén</t>
  </si>
  <si>
    <t>Calle José Silva 7</t>
  </si>
  <si>
    <t>917 444100</t>
  </si>
  <si>
    <t>https://www.hmnuevobelen.com/</t>
  </si>
  <si>
    <t>Fundació Sant Hospital la Seu d'Urgell</t>
  </si>
  <si>
    <t>Passeig Joan Brudieu 8</t>
  </si>
  <si>
    <t>Seu D'Urgell, La</t>
  </si>
  <si>
    <t>973 350050</t>
  </si>
  <si>
    <t>hospital@fsh.cat</t>
  </si>
  <si>
    <t>http://www.fsh.cat/</t>
  </si>
  <si>
    <t>Vithas - Hospital Vithas Lleida</t>
  </si>
  <si>
    <t>Carrer del Bisbe Torres 13</t>
  </si>
  <si>
    <t>973 266300</t>
  </si>
  <si>
    <t>infolleida@vithas.es</t>
  </si>
  <si>
    <t>https://vithas.es/centro/vithas-hospital-lleida/</t>
  </si>
  <si>
    <t>Hospital de la Reina</t>
  </si>
  <si>
    <t>Calle Hospital 28</t>
  </si>
  <si>
    <t>Ponferrada</t>
  </si>
  <si>
    <t>987 409109</t>
  </si>
  <si>
    <t>987 077372</t>
  </si>
  <si>
    <t>info@hospitaldelareina.com</t>
  </si>
  <si>
    <t>https://www.hospitaldelareina.com/</t>
  </si>
  <si>
    <t>HM Hospitales - Hospital HM Regla</t>
  </si>
  <si>
    <t>Calle Cardenal Landázuri 2</t>
  </si>
  <si>
    <t>Leon</t>
  </si>
  <si>
    <t>987 830083</t>
  </si>
  <si>
    <t>https://www.hmregla.com/</t>
  </si>
  <si>
    <t>HM Hospitales - Hospital HM San Francisco</t>
  </si>
  <si>
    <t>Calle Marqueses de San Isidro 11</t>
  </si>
  <si>
    <t>987 251012</t>
  </si>
  <si>
    <t>987 251200</t>
  </si>
  <si>
    <t>info.hmsf@hmhospitales.com</t>
  </si>
  <si>
    <t>https://www.hmsanfrancisco.es/</t>
  </si>
  <si>
    <t>Hospital Santiago Apostol</t>
  </si>
  <si>
    <t>Carretera Orón s/n</t>
  </si>
  <si>
    <t>Miranda de Ebro</t>
  </si>
  <si>
    <t>947 349000</t>
  </si>
  <si>
    <t>947 349014</t>
  </si>
  <si>
    <t>https://www.saludcastillayleon.es/HSApostolMiranda/es/hospital-santiago-apostol</t>
  </si>
  <si>
    <t>Recoletas Red Hospitalaria - Hospital Recoletas Burgos</t>
  </si>
  <si>
    <t>Calle Cruz Roja s/n</t>
  </si>
  <si>
    <t>09006</t>
  </si>
  <si>
    <t>947 244055</t>
  </si>
  <si>
    <t>https://www.gruporecoletas.com/hospitales/hospital-recoletas-burgos/</t>
  </si>
  <si>
    <t>Consorci Hospitalari de Vic - Hospital Universitari de Vic</t>
  </si>
  <si>
    <t>Carrer de Francesc Plà El Vigatà 1</t>
  </si>
  <si>
    <t>Vic</t>
  </si>
  <si>
    <t>08500</t>
  </si>
  <si>
    <t>938 891111</t>
  </si>
  <si>
    <t>https://www.chv.cat/assistencia/centres/hospital-vic/</t>
  </si>
  <si>
    <t>Vithas - Hospital Vithas Medimar</t>
  </si>
  <si>
    <t>Avenida de Dénia 78</t>
  </si>
  <si>
    <t>03016</t>
  </si>
  <si>
    <t>965 162200</t>
  </si>
  <si>
    <t>infomedimar@vithas.es</t>
  </si>
  <si>
    <t>https://vithas.es/centro/vithas-hospital-medimar/</t>
  </si>
  <si>
    <t>Grupo Hospitalario HLA - Hospital HLA San Carlos Dénia</t>
  </si>
  <si>
    <t>Partida les Madrigueres 8</t>
  </si>
  <si>
    <t>965 781550</t>
  </si>
  <si>
    <t>https://www.grupohla.com/es/hospitales-clinicas/hospital-san-carlos/</t>
  </si>
  <si>
    <t>Quirónsalud - Hospital Quirónsalud Bizkaia</t>
  </si>
  <si>
    <t>Carretera de Leioa-Unbe 33 bis</t>
  </si>
  <si>
    <t>Erandio</t>
  </si>
  <si>
    <t>944 898000</t>
  </si>
  <si>
    <t>944 898003</t>
  </si>
  <si>
    <t>https://www.quironsalud.es/bizkaia</t>
  </si>
  <si>
    <t>Quirónsalud - Hospital Quirónsalud Toledo</t>
  </si>
  <si>
    <t>Urbanización Tres Culturas s/n</t>
  </si>
  <si>
    <t>925 266100</t>
  </si>
  <si>
    <t>informacion.toledo@quironsalud.es</t>
  </si>
  <si>
    <t>https://www.quironsalud.es/toledo</t>
  </si>
  <si>
    <t>Hospital de Cerdanya</t>
  </si>
  <si>
    <t>Camí d'Ur 31</t>
  </si>
  <si>
    <t>Puigcerda</t>
  </si>
  <si>
    <t>972 657777</t>
  </si>
  <si>
    <t>http://hcerdanya.eu/</t>
  </si>
  <si>
    <t>Clínica San Francisco</t>
  </si>
  <si>
    <t>Ronda de San Francisco 1</t>
  </si>
  <si>
    <t>Caceres</t>
  </si>
  <si>
    <t>927 012200</t>
  </si>
  <si>
    <t>https://www.cqcsanfrancisco.es/</t>
  </si>
  <si>
    <t>Institut Català d'Oncologia - Girona</t>
  </si>
  <si>
    <t>Avinguda França s/n</t>
  </si>
  <si>
    <t>972 225158</t>
  </si>
  <si>
    <t>https://ico.gencat.cat/ca/l_institut/centres/ico_girona</t>
  </si>
  <si>
    <t>Quirónsalud - Hospital Quirónsalud Zaragoza</t>
  </si>
  <si>
    <t>Paseo Mariano Renovales s/n</t>
  </si>
  <si>
    <t>976 720000</t>
  </si>
  <si>
    <t>976 720009</t>
  </si>
  <si>
    <t>https://www.quironsalud.es/zaragoza/es/informacion-contacto</t>
  </si>
  <si>
    <t>Hospital Royo Villanova</t>
  </si>
  <si>
    <t>Avenida San Gregorio s/n</t>
  </si>
  <si>
    <t>976 466910</t>
  </si>
  <si>
    <t>976 466917</t>
  </si>
  <si>
    <t>http://www.zaragoza.es/ciudad/centros/detalle_Centro?id=9043</t>
  </si>
  <si>
    <t>Grupo Hospitalario HLA - Clínica HLA Montpellier</t>
  </si>
  <si>
    <t>Vía de la Hispanidad 37</t>
  </si>
  <si>
    <t>976 765300</t>
  </si>
  <si>
    <t>https://www.grupohla.com/es/hospitales-clinicas/clinica-montpellier/</t>
  </si>
  <si>
    <t>Sanitas - Hospital Universitario La Zarzuela</t>
  </si>
  <si>
    <t>Calle de Pléyades 25</t>
  </si>
  <si>
    <t>Aravaca</t>
  </si>
  <si>
    <t>915 858000</t>
  </si>
  <si>
    <t>https://www.hospitallazarzuela.es/es/</t>
  </si>
  <si>
    <t>Viamed - Hospital Viamed Santa Elena</t>
  </si>
  <si>
    <t>Calle la Granja 8</t>
  </si>
  <si>
    <t>914 539400</t>
  </si>
  <si>
    <t>comunicacion.santaelena@viamedsalud.com</t>
  </si>
  <si>
    <t>https://www.viamedsalud.com/hospital-santa-elena/</t>
  </si>
  <si>
    <t>Grupo Laber Hospitales - Clínica La Antigua</t>
  </si>
  <si>
    <t>Calle Constitución 18</t>
  </si>
  <si>
    <t>949 223600</t>
  </si>
  <si>
    <t>949 218603</t>
  </si>
  <si>
    <t>info@clinicalaantigua.es</t>
  </si>
  <si>
    <t>https://www.clinicalaantigua.es/</t>
  </si>
  <si>
    <t>Centro Oncológico de Galicia</t>
  </si>
  <si>
    <t>Calle Doctor Camilo Veiras 1</t>
  </si>
  <si>
    <t>981 287499</t>
  </si>
  <si>
    <t>981 287122</t>
  </si>
  <si>
    <t>contacto@cog.es</t>
  </si>
  <si>
    <t>https://www.cog.es/</t>
  </si>
  <si>
    <t>Recoletas Red Hospitalaria - Hospital Recoletas Campo Grande</t>
  </si>
  <si>
    <t>Plaza de Colón s/n</t>
  </si>
  <si>
    <t>983 135555</t>
  </si>
  <si>
    <t>https://www.gruporecoletas.com/hospitales/hospital-recoletas-campo-grande/</t>
  </si>
  <si>
    <t>Hospital Comarcal de Alcañiz</t>
  </si>
  <si>
    <t>Calle Doctor Repollés 2</t>
  </si>
  <si>
    <t>Alcañiz</t>
  </si>
  <si>
    <t>978 830100</t>
  </si>
  <si>
    <t>978 830977</t>
  </si>
  <si>
    <t>Beatson West of Scotland Cancer Centre</t>
  </si>
  <si>
    <t>1053 Great Western Road</t>
  </si>
  <si>
    <t>Glasgow</t>
  </si>
  <si>
    <t>G12 0YN</t>
  </si>
  <si>
    <t>Glasgow City</t>
  </si>
  <si>
    <t>Scotland</t>
  </si>
  <si>
    <t>1413 017000</t>
  </si>
  <si>
    <t>www.beatson.scot.nhs.uk</t>
  </si>
  <si>
    <t>Velindre Cancer Centre</t>
  </si>
  <si>
    <t>Velindre Road</t>
  </si>
  <si>
    <t>Whitchurch</t>
  </si>
  <si>
    <t>Cardiff</t>
  </si>
  <si>
    <t>CF14 2TL</t>
  </si>
  <si>
    <t>Cardiff (Caerdydd)</t>
  </si>
  <si>
    <t>Wales</t>
  </si>
  <si>
    <t>2920 615888</t>
  </si>
  <si>
    <t>2920 522694</t>
  </si>
  <si>
    <t>www.velindrecc.wales.nhs.uk/home</t>
  </si>
  <si>
    <t>Western General Hospital</t>
  </si>
  <si>
    <t>Crewe Road South</t>
  </si>
  <si>
    <t>Edinburgh</t>
  </si>
  <si>
    <t>EH4 2XU</t>
  </si>
  <si>
    <t>City of Edinburgh</t>
  </si>
  <si>
    <t>131 5371000</t>
  </si>
  <si>
    <t>www.nhslothian.scot.nhs.uk/GoingToHospital/Locations/WGH/Pages/default.aspx</t>
  </si>
  <si>
    <t>Saint James's University Hospital</t>
  </si>
  <si>
    <t>Beckett Street</t>
  </si>
  <si>
    <t>Leeds</t>
  </si>
  <si>
    <t>LS9 7TF</t>
  </si>
  <si>
    <t>West Yorkshire</t>
  </si>
  <si>
    <t>Yorkshire and the Humber</t>
  </si>
  <si>
    <t>113 2433144</t>
  </si>
  <si>
    <t>www.leedsth.nhs.uk/patients-visitors/our-hospitals/st-james-university-hospital</t>
  </si>
  <si>
    <t>Mount Vernon Cancer Centre</t>
  </si>
  <si>
    <t>Rickmansworth Road</t>
  </si>
  <si>
    <t>Northwood</t>
  </si>
  <si>
    <t>HA6 2RN</t>
  </si>
  <si>
    <t>Greater London</t>
  </si>
  <si>
    <t>20 38262020</t>
  </si>
  <si>
    <t>https://www.enherts-tr.nhs.uk/hospitals/mount-vernon/</t>
  </si>
  <si>
    <t>Weston Park Cancer Centre</t>
  </si>
  <si>
    <t>Whitham Road</t>
  </si>
  <si>
    <t>Sheffield</t>
  </si>
  <si>
    <t>S10 2SJ</t>
  </si>
  <si>
    <t>South Yorkshire</t>
  </si>
  <si>
    <t>1142 265300</t>
  </si>
  <si>
    <t>sth.westonparkcc@nhs.net</t>
  </si>
  <si>
    <t>www.sth.nhs.uk/our-hospitals/weston-park-hospital</t>
  </si>
  <si>
    <t>Royal Berkshire Hospital</t>
  </si>
  <si>
    <t>Craven Road</t>
  </si>
  <si>
    <t>Reading</t>
  </si>
  <si>
    <t>RG1 5AN</t>
  </si>
  <si>
    <t>South East</t>
  </si>
  <si>
    <t>118 3225111</t>
  </si>
  <si>
    <t>https://www.royalberkshire.nhs.uk/our-locations/royal-berkshire-hospital/</t>
  </si>
  <si>
    <t>University Hospital Coventry</t>
  </si>
  <si>
    <t>Clifford Bridge Road</t>
  </si>
  <si>
    <t>Coventry</t>
  </si>
  <si>
    <t>CV2 2DX</t>
  </si>
  <si>
    <t>West Midlands</t>
  </si>
  <si>
    <t>24 76964000</t>
  </si>
  <si>
    <t>https://www.uhcw.nhs.uk/contact-us/university-hospital/</t>
  </si>
  <si>
    <t>Freeman Hospital</t>
  </si>
  <si>
    <t>Freeman Road</t>
  </si>
  <si>
    <t>High Heaton</t>
  </si>
  <si>
    <t>NE7 7DN</t>
  </si>
  <si>
    <t>Tyne and Wear</t>
  </si>
  <si>
    <t>North East</t>
  </si>
  <si>
    <t>191 2336161</t>
  </si>
  <si>
    <t>https://www.newcastle-hospitals.nhs.uk/hospitals/freeman-hospital/</t>
  </si>
  <si>
    <t>Bristol Haematology and Oncology Centre</t>
  </si>
  <si>
    <t>Horfield Road</t>
  </si>
  <si>
    <t>Bristol</t>
  </si>
  <si>
    <t>BS2 8ED</t>
  </si>
  <si>
    <t>City of Bristol</t>
  </si>
  <si>
    <t>South West</t>
  </si>
  <si>
    <t>117 9230000</t>
  </si>
  <si>
    <t>https://www.uhbristol.nhs.uk/patients-and-visitors/your-hospitals/bhoc/</t>
  </si>
  <si>
    <t>Christie, The</t>
  </si>
  <si>
    <t>Wilmslow Road</t>
  </si>
  <si>
    <t>Manchester</t>
  </si>
  <si>
    <t>M20 4BX</t>
  </si>
  <si>
    <t>Greater Manchester</t>
  </si>
  <si>
    <t>North West</t>
  </si>
  <si>
    <t>1614 463000</t>
  </si>
  <si>
    <t>1614 463977</t>
  </si>
  <si>
    <t>christie.nhs.uk</t>
  </si>
  <si>
    <t>James Cook University Hospital</t>
  </si>
  <si>
    <t>Marton Road</t>
  </si>
  <si>
    <t>Middlesbrough</t>
  </si>
  <si>
    <t>TS4 3BW</t>
  </si>
  <si>
    <t>1642 850850</t>
  </si>
  <si>
    <t>https://www.southtees.nhs.uk/hospitals/james-cook/</t>
  </si>
  <si>
    <t>Royal Derby Hospital</t>
  </si>
  <si>
    <t>Uttoxeter Road</t>
  </si>
  <si>
    <t>Derby</t>
  </si>
  <si>
    <t>DE22 3NE</t>
  </si>
  <si>
    <t>City of Derby</t>
  </si>
  <si>
    <t>East Midlands</t>
  </si>
  <si>
    <t>1332 340131</t>
  </si>
  <si>
    <t>https://www.uhdb.nhs.uk/contact-us-royal-derby-hospital</t>
  </si>
  <si>
    <t>Castle Hill Hospital</t>
  </si>
  <si>
    <t>Castle Road</t>
  </si>
  <si>
    <t>Cottingham</t>
  </si>
  <si>
    <t>HU16 5JQ</t>
  </si>
  <si>
    <t>East Riding of Yorkshire</t>
  </si>
  <si>
    <t>1482 875875</t>
  </si>
  <si>
    <t>www.hey.nhs.uk/contact</t>
  </si>
  <si>
    <t>Aberdeen Royal Infirmary</t>
  </si>
  <si>
    <t>Foresterhill</t>
  </si>
  <si>
    <t>Aberdeen</t>
  </si>
  <si>
    <t>AB25 2ZN</t>
  </si>
  <si>
    <t>Aberdeen City</t>
  </si>
  <si>
    <t>345 4566000</t>
  </si>
  <si>
    <t>grampian@nhs.net</t>
  </si>
  <si>
    <t>https://www.nhsgrampian.org/hospital-hub/aberdeen-royal-infirmary</t>
  </si>
  <si>
    <t>Addenbrooke's Hospital</t>
  </si>
  <si>
    <t>Hills Road</t>
  </si>
  <si>
    <t>Cambridge</t>
  </si>
  <si>
    <t>CB2 0QQ</t>
  </si>
  <si>
    <t>Cambridgeshire</t>
  </si>
  <si>
    <t>East of England</t>
  </si>
  <si>
    <t>1223 805000</t>
  </si>
  <si>
    <t>contactcentre@addenbrookes.nhs.uk</t>
  </si>
  <si>
    <t>www.cuh.org.uk/addenbrookes-hospital</t>
  </si>
  <si>
    <t>Royal Stoke University Hospital</t>
  </si>
  <si>
    <t>Newcastle Road</t>
  </si>
  <si>
    <t>Stoke-on-Trent</t>
  </si>
  <si>
    <t>ST4 6QG</t>
  </si>
  <si>
    <t>City of Stoke-on-Trent</t>
  </si>
  <si>
    <t>1782 715444</t>
  </si>
  <si>
    <t>https://www.uhnm.nhs.uk/join-uhnm/royal-stoke-university-hospital/</t>
  </si>
  <si>
    <t>Northampton General Hospital NHS Trust</t>
  </si>
  <si>
    <t>Cliftonville</t>
  </si>
  <si>
    <t>Northampton</t>
  </si>
  <si>
    <t>NN1 5BD</t>
  </si>
  <si>
    <t>Northamptonshire</t>
  </si>
  <si>
    <t>1604 634700</t>
  </si>
  <si>
    <t>https://www.northamptongeneral.nhs.uk/Home.aspx</t>
  </si>
  <si>
    <t>Leicester Royal Infirmary</t>
  </si>
  <si>
    <t>Infirmary Square</t>
  </si>
  <si>
    <t>Leicester</t>
  </si>
  <si>
    <t>LE1 5WW</t>
  </si>
  <si>
    <t>City of Leicester</t>
  </si>
  <si>
    <t>300 3031573</t>
  </si>
  <si>
    <t>https://www.leicestershospitals.nhs.uk/aboutus/our-hospitals/leicester-royal-infirmary/</t>
  </si>
  <si>
    <t>Southend University Hospital</t>
  </si>
  <si>
    <t>Prittlewell Chase</t>
  </si>
  <si>
    <t>Westcliff-on-sea</t>
  </si>
  <si>
    <t>SS0 0RY</t>
  </si>
  <si>
    <t>Southend-on-Sea</t>
  </si>
  <si>
    <t>1702 435555</t>
  </si>
  <si>
    <t>www.southend.nhs.uk</t>
  </si>
  <si>
    <t>Ninewells Hospital and Medical School</t>
  </si>
  <si>
    <t>Ninewells Avenue</t>
  </si>
  <si>
    <t>Dundee</t>
  </si>
  <si>
    <t>DD1 9SY</t>
  </si>
  <si>
    <t>Dundee City</t>
  </si>
  <si>
    <t>1382 660111</t>
  </si>
  <si>
    <t>www.nhstayside.scot.nhs.uk/GoingToHospital/OurPremisesA-Z/NinewellsHospital/index.htm</t>
  </si>
  <si>
    <t>Royal Cornwall Hospital</t>
  </si>
  <si>
    <t>Treliske</t>
  </si>
  <si>
    <t>TR1 3LJ</t>
  </si>
  <si>
    <t>Cornwall</t>
  </si>
  <si>
    <t>1872 250000</t>
  </si>
  <si>
    <t>https://www.royalcornwall.nhs.uk/visiting-hospitals/welcome-to-royal-cornwall-hospital/</t>
  </si>
  <si>
    <t>New Cross Hospital</t>
  </si>
  <si>
    <t>Wolverhampton Road</t>
  </si>
  <si>
    <t>Heath Town</t>
  </si>
  <si>
    <t>WV10 0QP</t>
  </si>
  <si>
    <t>1902 307999</t>
  </si>
  <si>
    <t>https://www.royalwolverhampton.nhs.uk/contact-us/</t>
  </si>
  <si>
    <t>Lincoln County Hospital</t>
  </si>
  <si>
    <t>Greetwell Road</t>
  </si>
  <si>
    <t>Lincoln</t>
  </si>
  <si>
    <t>LN2 5QY</t>
  </si>
  <si>
    <t>Lincolnshire</t>
  </si>
  <si>
    <t>1522 512512</t>
  </si>
  <si>
    <t>https://www.ulh.nhs.uk/hospitals/lincoln-county/</t>
  </si>
  <si>
    <t>Kent and Canterbury Hospital</t>
  </si>
  <si>
    <t>Ethelbert Road</t>
  </si>
  <si>
    <t>Canterbury</t>
  </si>
  <si>
    <t>CT1 3NG</t>
  </si>
  <si>
    <t>Kent</t>
  </si>
  <si>
    <t>1227 766877</t>
  </si>
  <si>
    <t>https://www.ekhuft.nhs.uk/patients-and-visitors/kent-and-canterbury-hospital/</t>
  </si>
  <si>
    <t>Royal Shrewsbury Hospital</t>
  </si>
  <si>
    <t>Mytton Oak Road</t>
  </si>
  <si>
    <t>Shrewsbury</t>
  </si>
  <si>
    <t>SY3 8XQ</t>
  </si>
  <si>
    <t>Shropshire</t>
  </si>
  <si>
    <t>1743 261000</t>
  </si>
  <si>
    <t>https://www.sath.nhs.uk/patients-visitors/getting-to-us/royal-shrewsbury-hospital/</t>
  </si>
  <si>
    <t>Queen Elizabeth Hospital</t>
  </si>
  <si>
    <t>Sherriff Hill</t>
  </si>
  <si>
    <t>Gateshead</t>
  </si>
  <si>
    <t>NE9 6SX</t>
  </si>
  <si>
    <t>191 4820000</t>
  </si>
  <si>
    <t>https://www.qegateshead.nhs.uk/hospitals/qe-gateshead/</t>
  </si>
  <si>
    <t>Musgrove Park Hospital</t>
  </si>
  <si>
    <t>Taunton</t>
  </si>
  <si>
    <t>TA1 5DA</t>
  </si>
  <si>
    <t>Somerset</t>
  </si>
  <si>
    <t>1823 333444</t>
  </si>
  <si>
    <t>https://www.somersetft.nhs.uk/musgrove-park-hospital/</t>
  </si>
  <si>
    <t>Queen Elizabeth The Queen Mother Hospital</t>
  </si>
  <si>
    <t>St Peters Road</t>
  </si>
  <si>
    <t>Margate</t>
  </si>
  <si>
    <t>CT9 4AN</t>
  </si>
  <si>
    <t>1843 225544</t>
  </si>
  <si>
    <t>https://www.ekhuft.nhs.uk/patients-and-visitors/queen-elizabeth-the-queen-mother-hospital/</t>
  </si>
  <si>
    <t>Cheltenham General Hospital</t>
  </si>
  <si>
    <t>Sandford Road</t>
  </si>
  <si>
    <t>Cheltenham</t>
  </si>
  <si>
    <t>GL53 7AN</t>
  </si>
  <si>
    <t>Gloucestershire</t>
  </si>
  <si>
    <t>300 4222222</t>
  </si>
  <si>
    <t>https://www.gloshospitals.nhs.uk/your-visit/travel-parking/hospital-locations-and-directions/</t>
  </si>
  <si>
    <t>Worcestershire Royal Hospital</t>
  </si>
  <si>
    <t>Charles Hastings Way</t>
  </si>
  <si>
    <t>Worcester</t>
  </si>
  <si>
    <t>WR5 1DD</t>
  </si>
  <si>
    <t>Worcestershire</t>
  </si>
  <si>
    <t>1905 763333</t>
  </si>
  <si>
    <t>https://www.worcsacute.nhs.uk/our-hospitals/worcestershire-royal-hospital</t>
  </si>
  <si>
    <t>Glan Clwyd Hospital</t>
  </si>
  <si>
    <t>Rhyl</t>
  </si>
  <si>
    <t>LL18 5UJ</t>
  </si>
  <si>
    <t>Denbighshire</t>
  </si>
  <si>
    <t>1745 583910</t>
  </si>
  <si>
    <t>bcuhb.nhs.wales/services/hospitals/glan-clwyd-hospital/</t>
  </si>
  <si>
    <t>Royal United Hospital</t>
  </si>
  <si>
    <t>Combe Park</t>
  </si>
  <si>
    <t>Bath</t>
  </si>
  <si>
    <t>BA1 3NG</t>
  </si>
  <si>
    <t>Bath and North East Somerset</t>
  </si>
  <si>
    <t>1225 428331</t>
  </si>
  <si>
    <t>https://www.ruh.nhs.uk/</t>
  </si>
  <si>
    <t>Good Hope Hospital</t>
  </si>
  <si>
    <t>Rectory Road</t>
  </si>
  <si>
    <t>Sutton Coldfield</t>
  </si>
  <si>
    <t>B75 7RR</t>
  </si>
  <si>
    <t>121 4242000</t>
  </si>
  <si>
    <t>https://hgs.uhb.nhs.uk/good-hope-hospital/</t>
  </si>
  <si>
    <t>Solihull Hospital</t>
  </si>
  <si>
    <t>Lode Lane</t>
  </si>
  <si>
    <t>Solihull</t>
  </si>
  <si>
    <t>B91 2JL</t>
  </si>
  <si>
    <t>https://www.uhb.nhs.uk/about/sites/solihull-hospital.htm</t>
  </si>
  <si>
    <t>Royal Hallamshire Hospital</t>
  </si>
  <si>
    <t>Glossop Road</t>
  </si>
  <si>
    <t>S10 2JF</t>
  </si>
  <si>
    <t>1142 434343</t>
  </si>
  <si>
    <t>1142 711901</t>
  </si>
  <si>
    <t>www.sth.nhs.uk/our-hospitals/royal-hallamshire-hospital</t>
  </si>
  <si>
    <t>Kettering General Hospital</t>
  </si>
  <si>
    <t>Rothwell Road</t>
  </si>
  <si>
    <t>Kettering</t>
  </si>
  <si>
    <t>NN16 8UZ</t>
  </si>
  <si>
    <t>1536 492000</t>
  </si>
  <si>
    <t>enquiries@kgh.nhs.uk</t>
  </si>
  <si>
    <t>https://www.kgh.nhs.uk/</t>
  </si>
  <si>
    <t>Raigmore Hospital</t>
  </si>
  <si>
    <t>Old Perth Road</t>
  </si>
  <si>
    <t>Inverness</t>
  </si>
  <si>
    <t>IV2 3UJ</t>
  </si>
  <si>
    <t>Highland</t>
  </si>
  <si>
    <t>1463 704000</t>
  </si>
  <si>
    <t>www.nhshighland.scot.nhs.uk/services/pages/raigmorehospital.aspx</t>
  </si>
  <si>
    <t>James Paget University Hospitals NHS Foundation Trust</t>
  </si>
  <si>
    <t>Lowestoft Road</t>
  </si>
  <si>
    <t>Gorleston</t>
  </si>
  <si>
    <t>NR31 6LA</t>
  </si>
  <si>
    <t>Norfolk</t>
  </si>
  <si>
    <t>1493 452452</t>
  </si>
  <si>
    <t>PALS@jpaget.nhs.uk</t>
  </si>
  <si>
    <t>www.jpaget.nhs.uk</t>
  </si>
  <si>
    <t>Airedale General Hospital</t>
  </si>
  <si>
    <t>Skipton Road</t>
  </si>
  <si>
    <t>Steeton</t>
  </si>
  <si>
    <t>BD20 6TD</t>
  </si>
  <si>
    <t>1535 652511</t>
  </si>
  <si>
    <t>www.airedale-trust.nhs.uk</t>
  </si>
  <si>
    <t>Liverpool Women's Crown Street Hospital</t>
  </si>
  <si>
    <t>Crown Street</t>
  </si>
  <si>
    <t>Liverpool</t>
  </si>
  <si>
    <t>L8 7SS</t>
  </si>
  <si>
    <t>Merseyside</t>
  </si>
  <si>
    <t>1517 089988</t>
  </si>
  <si>
    <t>liverpoolwomens.nhs.uk</t>
  </si>
  <si>
    <t>St Bartholomew's Hospital</t>
  </si>
  <si>
    <t>West Smithfield</t>
  </si>
  <si>
    <t>London</t>
  </si>
  <si>
    <t>EC1A 7BE</t>
  </si>
  <si>
    <t>207 3777000</t>
  </si>
  <si>
    <t>www.bartshealth.nhs.uk/st-bartholomews</t>
  </si>
  <si>
    <t>Heartlands Hospital</t>
  </si>
  <si>
    <t>Bordesley Green East</t>
  </si>
  <si>
    <t>Birmingham</t>
  </si>
  <si>
    <t>B9 5SS</t>
  </si>
  <si>
    <t>https://hgs.uhb.nhs.uk/heartlands-hospital/</t>
  </si>
  <si>
    <t>Singleton Hospital</t>
  </si>
  <si>
    <t>Sketty Lane</t>
  </si>
  <si>
    <t>Sketty</t>
  </si>
  <si>
    <t>Swansea</t>
  </si>
  <si>
    <t>SA2 8QA</t>
  </si>
  <si>
    <t>1792 205666</t>
  </si>
  <si>
    <t>sbuhb.nhs.wales/hospitals/our-hospitals/singleton-hospital/</t>
  </si>
  <si>
    <t>Eastbourne District General Hospital</t>
  </si>
  <si>
    <t>Kings Drive</t>
  </si>
  <si>
    <t>Eastbourne</t>
  </si>
  <si>
    <t>BN21 2UD</t>
  </si>
  <si>
    <t>East Sussex</t>
  </si>
  <si>
    <t>300 1314500</t>
  </si>
  <si>
    <t>https://www.esht.nhs.uk/eastbourne-dgh/</t>
  </si>
  <si>
    <t>Royal Surrey County Hospital</t>
  </si>
  <si>
    <t>Egerton Road</t>
  </si>
  <si>
    <t>Guildford</t>
  </si>
  <si>
    <t>GU2 7XX</t>
  </si>
  <si>
    <t>Surrey</t>
  </si>
  <si>
    <t>1483 571122</t>
  </si>
  <si>
    <t>https://www.royalsurrey.nhs.uk/royal-surrey-county-hospital</t>
  </si>
  <si>
    <t>Russells Hall Hospital</t>
  </si>
  <si>
    <t>Pensnett Road</t>
  </si>
  <si>
    <t>Dudley</t>
  </si>
  <si>
    <t>DY1 2HQ</t>
  </si>
  <si>
    <t>1384 456111</t>
  </si>
  <si>
    <t>http://www.dgft.nhs.uk/about-us/getting-here/</t>
  </si>
  <si>
    <t>Huddersfield Royal Infirmary</t>
  </si>
  <si>
    <t>Acre Street</t>
  </si>
  <si>
    <t>Huddersfield</t>
  </si>
  <si>
    <t>HD3 3EA</t>
  </si>
  <si>
    <t>1484 342000</t>
  </si>
  <si>
    <t>www.cht.nhs.uk/find-us</t>
  </si>
  <si>
    <t>Royal Devon and Exeter Hospital - Wonford Hospital</t>
  </si>
  <si>
    <t>Barrack Road</t>
  </si>
  <si>
    <t>Exeter</t>
  </si>
  <si>
    <t>EX2 5DW</t>
  </si>
  <si>
    <t>Devon</t>
  </si>
  <si>
    <t>1392 411611</t>
  </si>
  <si>
    <t>https://royaldevon.nhs.uk/our-sites/royal-devon-and-exeter-hospital-wonford/</t>
  </si>
  <si>
    <t>Royal Hospital for Children Glasgow</t>
  </si>
  <si>
    <t>1345 Govan Road</t>
  </si>
  <si>
    <t>Govan</t>
  </si>
  <si>
    <t>G51 4TF</t>
  </si>
  <si>
    <t>141 2010000</t>
  </si>
  <si>
    <t>https://www.nhsggc.scot/hospitals-services/our-hospitals/royal-hospital-for-children/</t>
  </si>
  <si>
    <t>Queen Elizabeth Hospital Birmingham</t>
  </si>
  <si>
    <t>Mindelsohn Way</t>
  </si>
  <si>
    <t>Edgbaston</t>
  </si>
  <si>
    <t>B15 2GW</t>
  </si>
  <si>
    <t>121 3712000</t>
  </si>
  <si>
    <t>https://www.uhb.nhs.uk/about/sites/queen-elizabeth-hospital-birmingham.htm</t>
  </si>
  <si>
    <t>Southampton General Hospital</t>
  </si>
  <si>
    <t>Tremona Road</t>
  </si>
  <si>
    <t>Southampton</t>
  </si>
  <si>
    <t>SO16 6YD</t>
  </si>
  <si>
    <t>City of Southampton</t>
  </si>
  <si>
    <t>23 80777222</t>
  </si>
  <si>
    <t>https://www.uhs.nhs.uk/for-visitors/southampton-general-hospital</t>
  </si>
  <si>
    <t>Peterborough City Hospital</t>
  </si>
  <si>
    <t>Edith Cavell Campus</t>
  </si>
  <si>
    <t>Bretton Gate</t>
  </si>
  <si>
    <t>Peterborough</t>
  </si>
  <si>
    <t>PE3 9GZ</t>
  </si>
  <si>
    <t>City of Peterborough</t>
  </si>
  <si>
    <t>1733 678000</t>
  </si>
  <si>
    <t>www.nwangliaft.nhs.uk/our-hospitals/peterborough-city-hospital</t>
  </si>
  <si>
    <t>Princess Royal University Hospital</t>
  </si>
  <si>
    <t>Farnborough Common</t>
  </si>
  <si>
    <t>Orpington</t>
  </si>
  <si>
    <t>BR6 8ND</t>
  </si>
  <si>
    <t>168 9863000</t>
  </si>
  <si>
    <t>pruh.kch.nhs.uk/getting-here/princess-royal-university-hospital</t>
  </si>
  <si>
    <t>Blackpool Victoria Hospital</t>
  </si>
  <si>
    <t>Whinney Heys Road</t>
  </si>
  <si>
    <t>Blackpool</t>
  </si>
  <si>
    <t>FY3 8NR</t>
  </si>
  <si>
    <t>1253 300000</t>
  </si>
  <si>
    <t>www.bfwh.nhs.uk/hospitals/blackpool-victoria</t>
  </si>
  <si>
    <t>Saint Richard's Hospital</t>
  </si>
  <si>
    <t>Spitalfield Lane</t>
  </si>
  <si>
    <t>Chichester</t>
  </si>
  <si>
    <t>PO19 6SE</t>
  </si>
  <si>
    <t>West Sussex</t>
  </si>
  <si>
    <t>1243 788122</t>
  </si>
  <si>
    <t>https://www.uhsussex.nhs.uk/hospitals/st-richards-hospital/</t>
  </si>
  <si>
    <t>Watford General Hospital</t>
  </si>
  <si>
    <t>Vicarage Road</t>
  </si>
  <si>
    <t>Watford</t>
  </si>
  <si>
    <t>WD18 0HB</t>
  </si>
  <si>
    <t>Hertfordshire</t>
  </si>
  <si>
    <t>1923 244366</t>
  </si>
  <si>
    <t>www.westhertshospitals.nhs.uk/about/watfordgeneralhospital.asp</t>
  </si>
  <si>
    <t>York Hospital, The</t>
  </si>
  <si>
    <t>Wigginton Road</t>
  </si>
  <si>
    <t>York</t>
  </si>
  <si>
    <t>YO31 8HE</t>
  </si>
  <si>
    <t>1904 631313</t>
  </si>
  <si>
    <t>1904 631314</t>
  </si>
  <si>
    <t>www.yorkhospitals.nhs.uk/our_hospitals/_the_york_hospital</t>
  </si>
  <si>
    <t>Royal Albert Edward Infirmary</t>
  </si>
  <si>
    <t>Wigan Lane</t>
  </si>
  <si>
    <t>Wigan</t>
  </si>
  <si>
    <t>WN1 2NN</t>
  </si>
  <si>
    <t>1942 244000</t>
  </si>
  <si>
    <t>patient.relations@wwl.nhs.uk</t>
  </si>
  <si>
    <t>wwl.nhs.uk/royal-albert-edward-infirmary</t>
  </si>
  <si>
    <t>Saint Mary's Hospital</t>
  </si>
  <si>
    <t>Oxford Road</t>
  </si>
  <si>
    <t>M13 9WL</t>
  </si>
  <si>
    <t>1612 761234</t>
  </si>
  <si>
    <t>mft.nhs.uk/saint-marys</t>
  </si>
  <si>
    <t>Pilgrim Hospital Boston</t>
  </si>
  <si>
    <t>Sibsey Road</t>
  </si>
  <si>
    <t>Boston</t>
  </si>
  <si>
    <t>PE21 9QS</t>
  </si>
  <si>
    <t>1205 364801</t>
  </si>
  <si>
    <t>https://www.ulh.nhs.uk/hospitals/pilgrim-hospital-boston/</t>
  </si>
  <si>
    <t>Royal London Hospital, The</t>
  </si>
  <si>
    <t>Whitechapel Road</t>
  </si>
  <si>
    <t>E1 1FR</t>
  </si>
  <si>
    <t>www.bartshealth.nhs.uk/the-royal-london</t>
  </si>
  <si>
    <t>Royal Sussex County Hospital</t>
  </si>
  <si>
    <t>Eastern Road</t>
  </si>
  <si>
    <t>Brighton</t>
  </si>
  <si>
    <t>BN2 5BE</t>
  </si>
  <si>
    <t>City of Brighton and Hove</t>
  </si>
  <si>
    <t>1273 696955</t>
  </si>
  <si>
    <t>https://www.uhsussex.nhs.uk/hospitals/royal-sussex-county-hospital/</t>
  </si>
  <si>
    <t>Saint Michael's Hospital</t>
  </si>
  <si>
    <t>Southwell Street</t>
  </si>
  <si>
    <t>BS2 8EG</t>
  </si>
  <si>
    <t>117 3425325</t>
  </si>
  <si>
    <t>https://www.uhbristol.nhs.uk/patients-and-visitors/your-hospitals/st-michaels-hospital/</t>
  </si>
  <si>
    <t>Scunthorpe General Hospital</t>
  </si>
  <si>
    <t>Cliff Gardens</t>
  </si>
  <si>
    <t>Scunthorpe</t>
  </si>
  <si>
    <t>DN15 7BH</t>
  </si>
  <si>
    <t>North Lincolnshire</t>
  </si>
  <si>
    <t>1724 282282</t>
  </si>
  <si>
    <t>www.nlg.nhs.uk/hospitals/scunthorpe</t>
  </si>
  <si>
    <t>Royal Aberdeen Children's Hospital</t>
  </si>
  <si>
    <t>Westburn Road</t>
  </si>
  <si>
    <t>AB25 2ZG</t>
  </si>
  <si>
    <t>https://www.nhsgrampian.org/hospital-hub/royal-aberdeen-childrens-hospital</t>
  </si>
  <si>
    <t>Royal Infirmary of Edinburgh</t>
  </si>
  <si>
    <t>51 Little France Crescent</t>
  </si>
  <si>
    <t>Old Dalkeith Road</t>
  </si>
  <si>
    <t>EH16 4SA</t>
  </si>
  <si>
    <t>131 5361000</t>
  </si>
  <si>
    <t>www.nhslothian.scot.nhs.uk/GoingToHospital/Locations/RIE/Pages/default.aspx</t>
  </si>
  <si>
    <t>Whittington Hospital, The</t>
  </si>
  <si>
    <t>Magdala Avenue</t>
  </si>
  <si>
    <t>N19 5NF</t>
  </si>
  <si>
    <t>207 2723070</t>
  </si>
  <si>
    <t>www.whittington.nhs.uk</t>
  </si>
  <si>
    <t>North Manchester General Hospital</t>
  </si>
  <si>
    <t>Delaunays Road</t>
  </si>
  <si>
    <t>Crumpsall</t>
  </si>
  <si>
    <t>M8 5RB</t>
  </si>
  <si>
    <t>1616 240420</t>
  </si>
  <si>
    <t>mft.nhs.uk/north-manchester-general-hospital/</t>
  </si>
  <si>
    <t>Pontefract Hospital</t>
  </si>
  <si>
    <t>Friarwood Lane</t>
  </si>
  <si>
    <t>Pontefract</t>
  </si>
  <si>
    <t>WF8 1PL</t>
  </si>
  <si>
    <t>1924 541000</t>
  </si>
  <si>
    <t>www.midyorks.nhs.uk/pontefract-hospital</t>
  </si>
  <si>
    <t>Salisbury District Hospital</t>
  </si>
  <si>
    <t>Odstock Road</t>
  </si>
  <si>
    <t>Salisbury</t>
  </si>
  <si>
    <t>SP2 8BJ</t>
  </si>
  <si>
    <t>Wiltshire</t>
  </si>
  <si>
    <t>1722 336262</t>
  </si>
  <si>
    <t>https://www.salisbury.nhs.uk/</t>
  </si>
  <si>
    <t>Wrexham Maelor Hospital</t>
  </si>
  <si>
    <t>Croesnewydd Road</t>
  </si>
  <si>
    <t>Wrexham</t>
  </si>
  <si>
    <t>LL13 7TD</t>
  </si>
  <si>
    <t>1978 291100</t>
  </si>
  <si>
    <t>bcuhb.nhs.wales/services/hospitals/wrexham-maelor-hospital/</t>
  </si>
  <si>
    <t>Leicester General Hospital</t>
  </si>
  <si>
    <t>Gwendolen Road</t>
  </si>
  <si>
    <t>LE5 4PW</t>
  </si>
  <si>
    <t>https://www.leicestershospitals.nhs.uk/aboutus/our-hospitals/leicester-general-hospital/</t>
  </si>
  <si>
    <t>Lister Hospital</t>
  </si>
  <si>
    <t>Coreys Mill Lane</t>
  </si>
  <si>
    <t>Stevenage</t>
  </si>
  <si>
    <t>SG1 4AB</t>
  </si>
  <si>
    <t>1438 314333</t>
  </si>
  <si>
    <t>https://www.enherts-tr.nhs.uk/hospitals/lister/</t>
  </si>
  <si>
    <t>Hinchingbrooke Hospital</t>
  </si>
  <si>
    <t>Hinchingbrooke Park Road</t>
  </si>
  <si>
    <t>Huntingdon</t>
  </si>
  <si>
    <t>PE29 6NT</t>
  </si>
  <si>
    <t>1480 416416</t>
  </si>
  <si>
    <t>www.nwangliaft.nhs.uk/our-hospitals/hinchingbrooke-hospital</t>
  </si>
  <si>
    <t>Weston General Hospital</t>
  </si>
  <si>
    <t>Grange Road</t>
  </si>
  <si>
    <t>Uphill</t>
  </si>
  <si>
    <t>Weston-super-Mare</t>
  </si>
  <si>
    <t>BS23 4TQ</t>
  </si>
  <si>
    <t>North Somerset</t>
  </si>
  <si>
    <t>1934 636363</t>
  </si>
  <si>
    <t>https://www.waht.nhs.uk/</t>
  </si>
  <si>
    <t>Princess Anne Hospital</t>
  </si>
  <si>
    <t>Coxford Road</t>
  </si>
  <si>
    <t>SO16 5YA</t>
  </si>
  <si>
    <t>https://www.uhs.nhs.uk/for-visitors/princess-anne-hospital</t>
  </si>
  <si>
    <t>Diana Princess of Wales Hospital</t>
  </si>
  <si>
    <t>Scartho Road</t>
  </si>
  <si>
    <t>Grimsby</t>
  </si>
  <si>
    <t>DN33 2BA</t>
  </si>
  <si>
    <t>North East Lincolnshire</t>
  </si>
  <si>
    <t>1472 874111</t>
  </si>
  <si>
    <t>www.nlg.nhs.uk/hospitals/grimsby</t>
  </si>
  <si>
    <t>Darent Valley Hospital</t>
  </si>
  <si>
    <t>Darenth Wood Road</t>
  </si>
  <si>
    <t>Dartford</t>
  </si>
  <si>
    <t>DA2 8DA</t>
  </si>
  <si>
    <t>1322 428100</t>
  </si>
  <si>
    <t>dgn-tr.enquiries@nhs.net</t>
  </si>
  <si>
    <t>https://www.dgt.nhs.uk/visiting</t>
  </si>
  <si>
    <t>Chase Farm Hospital</t>
  </si>
  <si>
    <t>The Ridgeway</t>
  </si>
  <si>
    <t>Enfield</t>
  </si>
  <si>
    <t>EN2 8JL</t>
  </si>
  <si>
    <t>208 3752999</t>
  </si>
  <si>
    <t>www.royalfree.nhs.uk/chase-farm-hospital/welcome-to-the-new-chase-farm-hospital</t>
  </si>
  <si>
    <t>Princess Royal Hospital, The</t>
  </si>
  <si>
    <t>Apley Castle</t>
  </si>
  <si>
    <t>Apley</t>
  </si>
  <si>
    <t>TF1 6TF</t>
  </si>
  <si>
    <t>Telford and Wrekin</t>
  </si>
  <si>
    <t>1952 641222</t>
  </si>
  <si>
    <t>https://www.sath.nhs.uk/patients-visitors/getting-to-us/princess-royal-hospital/</t>
  </si>
  <si>
    <t>Royal Oldham Hospital</t>
  </si>
  <si>
    <t>Rochdale Road</t>
  </si>
  <si>
    <t>Oldham</t>
  </si>
  <si>
    <t>OL1 2JH</t>
  </si>
  <si>
    <t>northerncarealliance.nhs.uk/patient-information/getting-here/royal-oldham-hospital</t>
  </si>
  <si>
    <t>University Hospital of Wales</t>
  </si>
  <si>
    <t>Heath Park</t>
  </si>
  <si>
    <t>CF14 4XW</t>
  </si>
  <si>
    <t>2920 747747</t>
  </si>
  <si>
    <t>2920 743838</t>
  </si>
  <si>
    <t>cavuhb.nhs.wales/hospitals-and-health-centres/our-hospitals/uhw/</t>
  </si>
  <si>
    <t>Doncaster Royal Infirmary</t>
  </si>
  <si>
    <t>Armthorpe Road</t>
  </si>
  <si>
    <t>Doncaster</t>
  </si>
  <si>
    <t>DN2 5LT</t>
  </si>
  <si>
    <t>1302 366666</t>
  </si>
  <si>
    <t>contact@dbh.nhs.uk</t>
  </si>
  <si>
    <t>www.dbh.nhs.uk/about_us/hospitals/doncaster_royal_infirmary/</t>
  </si>
  <si>
    <t>Calderdale Royal Hospital</t>
  </si>
  <si>
    <t>Salterhebble</t>
  </si>
  <si>
    <t>Halifax</t>
  </si>
  <si>
    <t>HX3 0PW</t>
  </si>
  <si>
    <t>1422 357171</t>
  </si>
  <si>
    <t>www.cht.nhs.uk</t>
  </si>
  <si>
    <t>Gloucestershire Royal Hospital</t>
  </si>
  <si>
    <t>Great Western Road</t>
  </si>
  <si>
    <t>Gloucester</t>
  </si>
  <si>
    <t>GL1 3NN</t>
  </si>
  <si>
    <t>Worthing Hospital</t>
  </si>
  <si>
    <t>Lyndhurst Road</t>
  </si>
  <si>
    <t>Worthing</t>
  </si>
  <si>
    <t>BN11 2DH</t>
  </si>
  <si>
    <t>1903 205111</t>
  </si>
  <si>
    <t>https://www.uhsussex.nhs.uk/hospitals/worthing-hospital/</t>
  </si>
  <si>
    <t>Barnsley Hospital NHS Foundation Trust</t>
  </si>
  <si>
    <t>Gawber Road</t>
  </si>
  <si>
    <t>Barnsley</t>
  </si>
  <si>
    <t>S75 2EP</t>
  </si>
  <si>
    <t>1226 730000</t>
  </si>
  <si>
    <t>www.barnsleyhospital.nhs.uk</t>
  </si>
  <si>
    <t>North Devon District Hospital</t>
  </si>
  <si>
    <t>Raleigh Park</t>
  </si>
  <si>
    <t>Barnstaple</t>
  </si>
  <si>
    <t>EX31 4JB</t>
  </si>
  <si>
    <t>1271 322577</t>
  </si>
  <si>
    <t>https://royaldevon.nhs.uk/our-sites/north-devon-district-hospital/</t>
  </si>
  <si>
    <t>Alexandra Hospital</t>
  </si>
  <si>
    <t>Woodrow Drive</t>
  </si>
  <si>
    <t>Redditch</t>
  </si>
  <si>
    <t>B98 7UB</t>
  </si>
  <si>
    <t>1527 503030</t>
  </si>
  <si>
    <t>https://www.worcsacute.nhs.uk/our-hospitals/alexandra-hospital-redditch</t>
  </si>
  <si>
    <t>Sunderland Royal Hospital</t>
  </si>
  <si>
    <t>Kayll Road</t>
  </si>
  <si>
    <t>Sunderland</t>
  </si>
  <si>
    <t>SR4 7TP</t>
  </si>
  <si>
    <t>191 5656256</t>
  </si>
  <si>
    <t>stsft.trustcomms@nhs.net</t>
  </si>
  <si>
    <t>https://www.stsft.nhs.uk/locations/sunderland-royal-hospital</t>
  </si>
  <si>
    <t>Westmorland General Hospital</t>
  </si>
  <si>
    <t>Burton Road</t>
  </si>
  <si>
    <t>Kendal</t>
  </si>
  <si>
    <t>LA9 7RG</t>
  </si>
  <si>
    <t>Cumbria</t>
  </si>
  <si>
    <t>1539 732288</t>
  </si>
  <si>
    <t>trusthq@mbht.nhs.uk</t>
  </si>
  <si>
    <t>uhmb.nhs.uk/visiting-our-hospitals/parking-facilities/westmorland-general-hospital</t>
  </si>
  <si>
    <t>Broomfield Hospital</t>
  </si>
  <si>
    <t>Court Road</t>
  </si>
  <si>
    <t>Broomfield</t>
  </si>
  <si>
    <t>Chelmsford</t>
  </si>
  <si>
    <t>CM1 7ET</t>
  </si>
  <si>
    <t>Essex</t>
  </si>
  <si>
    <t>1245 362000</t>
  </si>
  <si>
    <t>www.meht.nhs.uk/patients-and-visitors/our-hospitals/broomfield-hospital</t>
  </si>
  <si>
    <t>Southmead Hospital</t>
  </si>
  <si>
    <t>Southmead Road</t>
  </si>
  <si>
    <t>Westbury-on-Trym</t>
  </si>
  <si>
    <t>BS10 5NB</t>
  </si>
  <si>
    <t>117 9505050</t>
  </si>
  <si>
    <t>https://www.nbt.nhs.uk/our-hospitals/southmead-hospital-bristol</t>
  </si>
  <si>
    <t>Princess Alexandra Hospital</t>
  </si>
  <si>
    <t>Hamstel Road</t>
  </si>
  <si>
    <t>Harlow</t>
  </si>
  <si>
    <t>CM20 1QX</t>
  </si>
  <si>
    <t>1279 444455</t>
  </si>
  <si>
    <t>paht.pals@nhs.net</t>
  </si>
  <si>
    <t>www.pah.nhs.uk</t>
  </si>
  <si>
    <t>Wycombe Hospital</t>
  </si>
  <si>
    <t>Queen Alexandra Road</t>
  </si>
  <si>
    <t>High Wycombe</t>
  </si>
  <si>
    <t>HP11 2TT</t>
  </si>
  <si>
    <t>Buckinghamshire</t>
  </si>
  <si>
    <t>1296 315000</t>
  </si>
  <si>
    <t>https://www.buckshealthcare.nhs.uk/visiting-your-hospitals/visiting/wycombe-hospital/</t>
  </si>
  <si>
    <t>Hillingdon Hospital</t>
  </si>
  <si>
    <t>Pield Heath Road</t>
  </si>
  <si>
    <t>Uxbridge</t>
  </si>
  <si>
    <t>UB8 3NN</t>
  </si>
  <si>
    <t>189 5238282</t>
  </si>
  <si>
    <t>189 5811687</t>
  </si>
  <si>
    <t>thh-tr.communications@nhs.net</t>
  </si>
  <si>
    <t>www.thh.nhs.uk</t>
  </si>
  <si>
    <t>Medway Maritime Hospital</t>
  </si>
  <si>
    <t>Windmill Road</t>
  </si>
  <si>
    <t>Gillingham</t>
  </si>
  <si>
    <t>ME7 5NY</t>
  </si>
  <si>
    <t>Medway</t>
  </si>
  <si>
    <t>1634 830000</t>
  </si>
  <si>
    <t>https://www.medway.nhs.uk/</t>
  </si>
  <si>
    <t>Bradford Royal Infirmary</t>
  </si>
  <si>
    <t>Smith Lane</t>
  </si>
  <si>
    <t>Bradford</t>
  </si>
  <si>
    <t>BD9 6DA</t>
  </si>
  <si>
    <t>1274 542200</t>
  </si>
  <si>
    <t>01274 364786</t>
  </si>
  <si>
    <t>www.bradfordhospitals.nhs.uk/bradford-royal-infirmary</t>
  </si>
  <si>
    <t>University Hospital of North Tees</t>
  </si>
  <si>
    <t>Hardwick</t>
  </si>
  <si>
    <t>Stockton-on-tees</t>
  </si>
  <si>
    <t>TS19 8PE</t>
  </si>
  <si>
    <t>Stockton-on-Tees</t>
  </si>
  <si>
    <t>1642 617617</t>
  </si>
  <si>
    <t>https://www.nth.nhs.uk/hospitals/north-tees/</t>
  </si>
  <si>
    <t>Royal Victoria Infirmary</t>
  </si>
  <si>
    <t>Queen Victoria Road</t>
  </si>
  <si>
    <t>Newcastle Upon Tyne</t>
  </si>
  <si>
    <t>NE1 4LP</t>
  </si>
  <si>
    <t>https://www.newcastle-hospitals.nhs.uk/hospitals/royal-victoria-infirmary/</t>
  </si>
  <si>
    <t>Saint Helier Hospital and Queen Mary's Hospital for Children</t>
  </si>
  <si>
    <t>Wrythe Lane</t>
  </si>
  <si>
    <t>Carshalton</t>
  </si>
  <si>
    <t>SM5 1AA</t>
  </si>
  <si>
    <t>208 2962000</t>
  </si>
  <si>
    <t>www.epsom-sthelier.nhs.uk/st-helier-hospital</t>
  </si>
  <si>
    <t>King's Mill Hospital</t>
  </si>
  <si>
    <t>Mansfield Road</t>
  </si>
  <si>
    <t>Sutton-in-Ashfield</t>
  </si>
  <si>
    <t>NG17 4JL</t>
  </si>
  <si>
    <t>Nottinghamshire</t>
  </si>
  <si>
    <t>1623 622515</t>
  </si>
  <si>
    <t>https://www.sfh-tr.nhs.uk/our-hospitals/kings-mill-hospital</t>
  </si>
  <si>
    <t>West Middlesex University Hospital</t>
  </si>
  <si>
    <t>Twickenham Road</t>
  </si>
  <si>
    <t>Isleworth</t>
  </si>
  <si>
    <t>TW7 6AF</t>
  </si>
  <si>
    <t>20 85602121</t>
  </si>
  <si>
    <t>https://www.chelwest.nhs.uk/your-visit/getting-here/west-middlesex-university-hospital</t>
  </si>
  <si>
    <t>Northumbria Specialist Emergency Care Hospital</t>
  </si>
  <si>
    <t>Northumbria Way</t>
  </si>
  <si>
    <t>Cramlington</t>
  </si>
  <si>
    <t>NE23 6NZ</t>
  </si>
  <si>
    <t>Northumberland</t>
  </si>
  <si>
    <t>344 8118111</t>
  </si>
  <si>
    <t>https://www.northumbria.nhs.uk/our-locations/northumbria-specialist-emergency-care-hospital</t>
  </si>
  <si>
    <t>Hull Royal Infirmary</t>
  </si>
  <si>
    <t>Anlaby Road</t>
  </si>
  <si>
    <t>Hull</t>
  </si>
  <si>
    <t>HU3 2JZ</t>
  </si>
  <si>
    <t>City of Kingston upon Hull</t>
  </si>
  <si>
    <t>hyp-tr.pals.mailbox@nhs.net</t>
  </si>
  <si>
    <t>Kings College Hospital</t>
  </si>
  <si>
    <t>Denmark Hill</t>
  </si>
  <si>
    <t>SE5 9RS</t>
  </si>
  <si>
    <t>203 2999000</t>
  </si>
  <si>
    <t>www.kch.nhs.uk</t>
  </si>
  <si>
    <t>Leighton Hospital</t>
  </si>
  <si>
    <t>Middlewich Road</t>
  </si>
  <si>
    <t>Crewe</t>
  </si>
  <si>
    <t>Leighton</t>
  </si>
  <si>
    <t>CW1 4QJ</t>
  </si>
  <si>
    <t>Cheshire East</t>
  </si>
  <si>
    <t>1270 255141</t>
  </si>
  <si>
    <t>mcht.nhs.uk/patients-and-visitors/our-sites/leighton-hospital</t>
  </si>
  <si>
    <t>William Harvey Hospital</t>
  </si>
  <si>
    <t>Kennington Road</t>
  </si>
  <si>
    <t>Willesborough</t>
  </si>
  <si>
    <t>TN24 0LZ</t>
  </si>
  <si>
    <t>1233 633331</t>
  </si>
  <si>
    <t>https://www.ekhuft.nhs.uk/patients-and-visitors/william-harvey-hospital/</t>
  </si>
  <si>
    <t>Royal Blackburn Teaching Hospital</t>
  </si>
  <si>
    <t>Haslingden Road</t>
  </si>
  <si>
    <t>Blackburn</t>
  </si>
  <si>
    <t>BB2 3HH</t>
  </si>
  <si>
    <t>Blackburn with Darwen</t>
  </si>
  <si>
    <t>1254 263555</t>
  </si>
  <si>
    <t>1254 293512</t>
  </si>
  <si>
    <t>elht.nhs.uk/your-visit/royal-blackburn-teaching-hospital</t>
  </si>
  <si>
    <t>Mount Vernon Hospital</t>
  </si>
  <si>
    <t>192 3826111</t>
  </si>
  <si>
    <t>www.thh.nhs.uk/about/mv/index.php</t>
  </si>
  <si>
    <t>Fairfield General Hospital</t>
  </si>
  <si>
    <t>Rochdale Old Road</t>
  </si>
  <si>
    <t>Bury</t>
  </si>
  <si>
    <t>BL9 7TD</t>
  </si>
  <si>
    <t>northerncarealliance.nhs.uk/patient-information/getting-here/fairfield-general-hospital</t>
  </si>
  <si>
    <t>Dewsbury and District Hospital</t>
  </si>
  <si>
    <t>Halifax Road</t>
  </si>
  <si>
    <t>Dewsbury</t>
  </si>
  <si>
    <t>WF13 4HS</t>
  </si>
  <si>
    <t>www.midyorks.nhs.uk/dewsbury-district-hospital</t>
  </si>
  <si>
    <t>Princess Royal Hospital</t>
  </si>
  <si>
    <t>Lewes Road</t>
  </si>
  <si>
    <t>Haywards Heath</t>
  </si>
  <si>
    <t>RH16 4EX</t>
  </si>
  <si>
    <t>1444 441881</t>
  </si>
  <si>
    <t>https://www.uhsussex.nhs.uk/hospitals/princess-royal-hospital/</t>
  </si>
  <si>
    <t>Pinderfields Hospital</t>
  </si>
  <si>
    <t>Aberford Road</t>
  </si>
  <si>
    <t>Wakefield</t>
  </si>
  <si>
    <t>WF1 4DG</t>
  </si>
  <si>
    <t>www.midyorks.nhs.uk/pinderfields-hospital-</t>
  </si>
  <si>
    <t>Hospital of Saint Cross</t>
  </si>
  <si>
    <t>Barby Road</t>
  </si>
  <si>
    <t>Rugby</t>
  </si>
  <si>
    <t>CV22 5PX</t>
  </si>
  <si>
    <t>Warwickshire</t>
  </si>
  <si>
    <t>1788 572831</t>
  </si>
  <si>
    <t>https://www.uhcw.nhs.uk/contact-us/hospital-of-st-cross/</t>
  </si>
  <si>
    <t>Tameside General Hospital</t>
  </si>
  <si>
    <t>Fountain Street</t>
  </si>
  <si>
    <t>Ashton-under-lyne</t>
  </si>
  <si>
    <t>OL6 9RW</t>
  </si>
  <si>
    <t>1619 226000</t>
  </si>
  <si>
    <t>tamesidehospital.nhs.uk</t>
  </si>
  <si>
    <t>University Hospital of Hartlepool</t>
  </si>
  <si>
    <t>Holdforth Road</t>
  </si>
  <si>
    <t>Hartlepool</t>
  </si>
  <si>
    <t>TS24 9AH</t>
  </si>
  <si>
    <t>https://www.nth.nhs.uk/hospitals/hartlepool/</t>
  </si>
  <si>
    <t>Whipps Cross University Hospital</t>
  </si>
  <si>
    <t>Whipps Cross Road</t>
  </si>
  <si>
    <t>Leytonstone</t>
  </si>
  <si>
    <t>E11 1NR</t>
  </si>
  <si>
    <t>208 5395522</t>
  </si>
  <si>
    <t>www.bartshealth.nhs.uk/whipps-cross</t>
  </si>
  <si>
    <t>Queen's Hospital Burton</t>
  </si>
  <si>
    <t>Belvedere Road</t>
  </si>
  <si>
    <t>Burton-on-Trent</t>
  </si>
  <si>
    <t>DE13 0RB</t>
  </si>
  <si>
    <t>Staffordshire</t>
  </si>
  <si>
    <t>1283 566333</t>
  </si>
  <si>
    <t>https://www.uhdb.nhs.uk/contact-us-queens-hospital-burton</t>
  </si>
  <si>
    <t>County Hospital</t>
  </si>
  <si>
    <t>Weston Road</t>
  </si>
  <si>
    <t>Stafford</t>
  </si>
  <si>
    <t>ST16 3SA</t>
  </si>
  <si>
    <t>https://www.uhnm.nhs.uk/join-uhnm/about-county-hospital/</t>
  </si>
  <si>
    <t>North Middlesex University Hospital</t>
  </si>
  <si>
    <t>Sterling Way</t>
  </si>
  <si>
    <t>N18 1QX</t>
  </si>
  <si>
    <t>208 8872000</t>
  </si>
  <si>
    <t>www.northmid.nhs.uk</t>
  </si>
  <si>
    <t>Cumberland Infirmary</t>
  </si>
  <si>
    <t>Newtown Road</t>
  </si>
  <si>
    <t>Carlisle</t>
  </si>
  <si>
    <t>CA2 7HY</t>
  </si>
  <si>
    <t>1228 523444</t>
  </si>
  <si>
    <t>ncic.nhs.uk/locations/cumberland-infirmary</t>
  </si>
  <si>
    <t>Torbay Hospital</t>
  </si>
  <si>
    <t>Lowes Bridge</t>
  </si>
  <si>
    <t>Torquay</t>
  </si>
  <si>
    <t>TQ2 7AA</t>
  </si>
  <si>
    <t>Torbay</t>
  </si>
  <si>
    <t>1803 614567</t>
  </si>
  <si>
    <t>https://www.torbayandsouthdevon.nhs.uk/visiting-us/torbay-hospital/</t>
  </si>
  <si>
    <t>Grange University Hospital</t>
  </si>
  <si>
    <t>Caerleon Road</t>
  </si>
  <si>
    <t>Llanfrechfa</t>
  </si>
  <si>
    <t>NP44 8YN</t>
  </si>
  <si>
    <t>Torfaen</t>
  </si>
  <si>
    <t>1633 493100</t>
  </si>
  <si>
    <t>abuhb.nhs.wales/healthcare-services/the-grange-university-hospital/</t>
  </si>
  <si>
    <t>Queen Victoria Memorial Hospital</t>
  </si>
  <si>
    <t>King Edward Avenue</t>
  </si>
  <si>
    <t>Herne Bay</t>
  </si>
  <si>
    <t>CT6 6EB</t>
  </si>
  <si>
    <t>1227 594700</t>
  </si>
  <si>
    <t>kchft.heronward@nhs.net</t>
  </si>
  <si>
    <t>https://www.kentcht.nhs.uk/service/queen-victoria-memorial-hospital-herne-bay</t>
  </si>
  <si>
    <t>Rotherham Hospital</t>
  </si>
  <si>
    <t>Moorgate Road</t>
  </si>
  <si>
    <t>Rotherham</t>
  </si>
  <si>
    <t>S60 2UD</t>
  </si>
  <si>
    <t>1709 820000</t>
  </si>
  <si>
    <t>www.therotherhamft.nhs.uk/TRFT_sites/Rotherham_Hospital/</t>
  </si>
  <si>
    <t>Chesterfield Royal Hospital NHS Foundation Trust</t>
  </si>
  <si>
    <t>Calow</t>
  </si>
  <si>
    <t>Chesterfield</t>
  </si>
  <si>
    <t>S44 5BL</t>
  </si>
  <si>
    <t>Derbyshire</t>
  </si>
  <si>
    <t>1246 277271</t>
  </si>
  <si>
    <t>https://www.chesterfieldroyal.nhs.uk/</t>
  </si>
  <si>
    <t>Epsom Hospital</t>
  </si>
  <si>
    <t>Dorking Road</t>
  </si>
  <si>
    <t>Epsom</t>
  </si>
  <si>
    <t>KT18 7EG</t>
  </si>
  <si>
    <t>1372 735735</t>
  </si>
  <si>
    <t>https://www.epsom-sthelier.nhs.uk/epsom-hospital</t>
  </si>
  <si>
    <t>Florence Nightingale Community Hospital</t>
  </si>
  <si>
    <t>London Road</t>
  </si>
  <si>
    <t>DE1 2QY</t>
  </si>
  <si>
    <t>1332 265500</t>
  </si>
  <si>
    <t>https://www.uhdb.nhs.uk/contact-us-florence-nightingale-community-hospital</t>
  </si>
  <si>
    <t>University Hospital of North Durham</t>
  </si>
  <si>
    <t>North Road</t>
  </si>
  <si>
    <t>Durham</t>
  </si>
  <si>
    <t>DH1 5TW</t>
  </si>
  <si>
    <t>County Durham</t>
  </si>
  <si>
    <t>191 3332333</t>
  </si>
  <si>
    <t>https://www.cddft.nhs.uk/our-hospitals/university-hospital-of-north-durham.aspx</t>
  </si>
  <si>
    <t>Darlington Memorial Hospital</t>
  </si>
  <si>
    <t>Hollyhurst Road</t>
  </si>
  <si>
    <t>Darlington</t>
  </si>
  <si>
    <t>DL3 6HX</t>
  </si>
  <si>
    <t>1325 380100</t>
  </si>
  <si>
    <t>https://www.cddft.nhs.uk/our-hospitals/darlington-memorial-hospital.aspx</t>
  </si>
  <si>
    <t>Royal Lancaster Infirmary</t>
  </si>
  <si>
    <t>Ashton Road</t>
  </si>
  <si>
    <t>Lancaster</t>
  </si>
  <si>
    <t>LA1 4RP</t>
  </si>
  <si>
    <t>Lancashire</t>
  </si>
  <si>
    <t>1524 65944</t>
  </si>
  <si>
    <t>1524 846346</t>
  </si>
  <si>
    <t>uhmb.nhs.uk/visiting-our-hospitals/parking-facilities/royal-lancaster-infirmary</t>
  </si>
  <si>
    <t>Royal Liverpool University Hospital</t>
  </si>
  <si>
    <t>Prescot Street</t>
  </si>
  <si>
    <t>L7 8XP</t>
  </si>
  <si>
    <t>1517 062000</t>
  </si>
  <si>
    <t>rlbuht.nhs.uk/our-hospitals/royal-liverpool-university-hospital</t>
  </si>
  <si>
    <t>Royal Gwent Hospital</t>
  </si>
  <si>
    <t>Cardiff Road</t>
  </si>
  <si>
    <t>Newport</t>
  </si>
  <si>
    <t>NP20 2UB</t>
  </si>
  <si>
    <t>1633 234234</t>
  </si>
  <si>
    <t>abuhb.nhs.wales/healthcare-services/enhanced-local-general-hospitals/royal-gwent-hospital/</t>
  </si>
  <si>
    <t>Burnley General Teaching Hospital</t>
  </si>
  <si>
    <t>Casterton Avenue</t>
  </si>
  <si>
    <t>Burnley</t>
  </si>
  <si>
    <t>BB10 2PQ</t>
  </si>
  <si>
    <t>1282 425071</t>
  </si>
  <si>
    <t>1282 474444</t>
  </si>
  <si>
    <t>elht.nhs.uk/your-visit/burnley-general-teaching-hospital</t>
  </si>
  <si>
    <t>Parkhurst Road</t>
  </si>
  <si>
    <t>PO30 5TG</t>
  </si>
  <si>
    <t>Isle of Wight</t>
  </si>
  <si>
    <t>1983 822099</t>
  </si>
  <si>
    <t>https://www.iow.nhs.uk/contact-us/contact-us.htm</t>
  </si>
  <si>
    <t>St George’s Hospital</t>
  </si>
  <si>
    <t>Blackshaw Road</t>
  </si>
  <si>
    <t>Tooting</t>
  </si>
  <si>
    <t>SW17 0QT</t>
  </si>
  <si>
    <t>208 6721255</t>
  </si>
  <si>
    <t>www.stgeorges.nhs.uk</t>
  </si>
  <si>
    <t>University Hospital Lewisham</t>
  </si>
  <si>
    <t>High Street</t>
  </si>
  <si>
    <t>Lewisham</t>
  </si>
  <si>
    <t>SE13 6LH</t>
  </si>
  <si>
    <t>208 3333000</t>
  </si>
  <si>
    <t>208 3333333</t>
  </si>
  <si>
    <t>https://www.lewishamandgreenwich.nhs.uk/</t>
  </si>
  <si>
    <t>Yeovil Hospital</t>
  </si>
  <si>
    <t>Higher Kingston</t>
  </si>
  <si>
    <t>Yeovil</t>
  </si>
  <si>
    <t>BA21 4AT</t>
  </si>
  <si>
    <t>1935 475122</t>
  </si>
  <si>
    <t>https://yeovilhospital.co.uk/</t>
  </si>
  <si>
    <t>Stadium Road</t>
  </si>
  <si>
    <t>SE18 4QH</t>
  </si>
  <si>
    <t>208 8366000</t>
  </si>
  <si>
    <t>208 8364590</t>
  </si>
  <si>
    <t>www.lewishamandgreenwich.nhs.uk/queen-elizabeth-contacts</t>
  </si>
  <si>
    <t>Neath Port Talbot Hospital</t>
  </si>
  <si>
    <t>Baglan Way</t>
  </si>
  <si>
    <t>Port Talbot</t>
  </si>
  <si>
    <t>SA12 7BX</t>
  </si>
  <si>
    <t>Neath Port Talbot</t>
  </si>
  <si>
    <t>1639 862000</t>
  </si>
  <si>
    <t>sbuhb.nhs.wales/hospitals/our-hospitals/neath-port-talbot-hospital/</t>
  </si>
  <si>
    <t>Chelsea and Westminster Hospital</t>
  </si>
  <si>
    <t>369 Fulham Road</t>
  </si>
  <si>
    <t>SW10 9NH</t>
  </si>
  <si>
    <t>203 3158000</t>
  </si>
  <si>
    <t>www.chelwest.nhs.uk/your-visit/getting-here/chelsea-and-westminster-hospital</t>
  </si>
  <si>
    <t>Newham University Hospital</t>
  </si>
  <si>
    <t>Glen Road</t>
  </si>
  <si>
    <t>Plaistow</t>
  </si>
  <si>
    <t>E13 8SL</t>
  </si>
  <si>
    <t>207 4764000</t>
  </si>
  <si>
    <t>https://www.bartshealth.nhs.uk/newham</t>
  </si>
  <si>
    <t>Stoke Mandeville Hospital</t>
  </si>
  <si>
    <t>Mandeville Road</t>
  </si>
  <si>
    <t>Aylesbury</t>
  </si>
  <si>
    <t>HP21 8AL</t>
  </si>
  <si>
    <t>https://www.buckshealthcare.nhs.uk/visiting-your-hospitals/visiting/stoke-mandeville-hospital/</t>
  </si>
  <si>
    <t>Warrington Hospital</t>
  </si>
  <si>
    <t>Lovely Lane</t>
  </si>
  <si>
    <t>Warrington</t>
  </si>
  <si>
    <t>WA5 1QG</t>
  </si>
  <si>
    <t>1925 635911</t>
  </si>
  <si>
    <t>whh.nhs.uk/about-us/our-hospitals/warrington-hospital</t>
  </si>
  <si>
    <t>Manchester Royal Infirmary</t>
  </si>
  <si>
    <t>1612 736211</t>
  </si>
  <si>
    <t>mft.nhs.uk/mri</t>
  </si>
  <si>
    <t>Prince Charles Hospital</t>
  </si>
  <si>
    <t>Gurnos</t>
  </si>
  <si>
    <t>Merthyr Tydfil</t>
  </si>
  <si>
    <t>CF47 9DT</t>
  </si>
  <si>
    <t>1685 721721</t>
  </si>
  <si>
    <t>info@nglam-tr.wales.nhs.uk</t>
  </si>
  <si>
    <t>ctmuhb.nhs.wales/hospitals/pch/</t>
  </si>
  <si>
    <t>Princess of Wales Hospital</t>
  </si>
  <si>
    <t>Coity Road</t>
  </si>
  <si>
    <t>Bridgend</t>
  </si>
  <si>
    <t>CF31 1RQ</t>
  </si>
  <si>
    <t>1656 752752</t>
  </si>
  <si>
    <t>1656 752570</t>
  </si>
  <si>
    <t>ctmuhb.nhs.wales/hospitals/pow/</t>
  </si>
  <si>
    <t>Conquest Hospital</t>
  </si>
  <si>
    <t>The Ridge</t>
  </si>
  <si>
    <t>St. Leonards-on-sea</t>
  </si>
  <si>
    <t>TN37 7RD</t>
  </si>
  <si>
    <t>https://www.esht.nhs.uk/conquest-hospital/</t>
  </si>
  <si>
    <t>Basildon University Hospital</t>
  </si>
  <si>
    <t>Nethermayne</t>
  </si>
  <si>
    <t>Basildon</t>
  </si>
  <si>
    <t>SS16 5NL</t>
  </si>
  <si>
    <t>1268 524900</t>
  </si>
  <si>
    <t>www.mse.nhs.uk/basildon-university-hospital</t>
  </si>
  <si>
    <t>Kidderminster Hospital</t>
  </si>
  <si>
    <t>Bewdley Road</t>
  </si>
  <si>
    <t>Kidderminster</t>
  </si>
  <si>
    <t>DY11 6RJ</t>
  </si>
  <si>
    <t>1562 823424</t>
  </si>
  <si>
    <t>https://www.worcsacute.nhs.uk/our-hospitals/kidderminster-hospital-and-treatment-centre/directions</t>
  </si>
  <si>
    <t>Sussex Eye Hospital</t>
  </si>
  <si>
    <t>https://www.uhsussex.nhs.uk/hospitals/sussex-eye-hospital/</t>
  </si>
  <si>
    <t>Bronglais General Hospital</t>
  </si>
  <si>
    <t>Caradoc Road</t>
  </si>
  <si>
    <t>Aberystwyth</t>
  </si>
  <si>
    <t>SY23 1ER</t>
  </si>
  <si>
    <t>Ceredigion</t>
  </si>
  <si>
    <t>1970 623131</t>
  </si>
  <si>
    <t>1970 635923</t>
  </si>
  <si>
    <t>hduhb.nhs.wales/healthcare/hospitals-and-centres/hospitals/bronglais-hospital/</t>
  </si>
  <si>
    <t>Northwick Park Hospital</t>
  </si>
  <si>
    <t>Watford Road</t>
  </si>
  <si>
    <t>Harrow</t>
  </si>
  <si>
    <t>HA1 3UJ</t>
  </si>
  <si>
    <t>208 8643232</t>
  </si>
  <si>
    <t>www.lnwh.nhs.uk/northwick-park-hospital</t>
  </si>
  <si>
    <t>Luton and Dunstable University Hospital</t>
  </si>
  <si>
    <t>Lewsey Road</t>
  </si>
  <si>
    <t>Luton</t>
  </si>
  <si>
    <t>LU4 0DZ</t>
  </si>
  <si>
    <t>1582 491166</t>
  </si>
  <si>
    <t>www.ldh.nhs.uk</t>
  </si>
  <si>
    <t>Dorset County Hospital</t>
  </si>
  <si>
    <t>Williams Avenue</t>
  </si>
  <si>
    <t>Dorchester</t>
  </si>
  <si>
    <t>DT1 2JY</t>
  </si>
  <si>
    <t>Dorset</t>
  </si>
  <si>
    <t>1305 251150</t>
  </si>
  <si>
    <t>headquarters@dchft.nhs.uk</t>
  </si>
  <si>
    <t>https://www.dchft.nhs.uk/</t>
  </si>
  <si>
    <t>Wythenshawe Hospital</t>
  </si>
  <si>
    <t>Southmoor Road</t>
  </si>
  <si>
    <t>Wythenshawe</t>
  </si>
  <si>
    <t>M23 9LT</t>
  </si>
  <si>
    <t>1619 987070</t>
  </si>
  <si>
    <t>mft.nhs.uk/wythenshawe</t>
  </si>
  <si>
    <t>Leominster Community Hospital</t>
  </si>
  <si>
    <t>South Street</t>
  </si>
  <si>
    <t>Leominster</t>
  </si>
  <si>
    <t>HR6 8JH</t>
  </si>
  <si>
    <t>County of Herefordshire</t>
  </si>
  <si>
    <t>1568 614211</t>
  </si>
  <si>
    <t>https://www.wyevalley.nhs.uk/visitors-and-patients/community-hospitals/leominster-community-hospital.aspx</t>
  </si>
  <si>
    <t>Pontypridd Cottage Hospital</t>
  </si>
  <si>
    <t>The Common</t>
  </si>
  <si>
    <t>Pontypridd</t>
  </si>
  <si>
    <t>CF37 4AL</t>
  </si>
  <si>
    <t>Rhondda Cynon Taf</t>
  </si>
  <si>
    <t>1443 486222</t>
  </si>
  <si>
    <t>ctmuhb.nhs.wales/hospitals/pcoh/</t>
  </si>
  <si>
    <t>Queen Elizabeth University Hospital Glasgow</t>
  </si>
  <si>
    <t>141 2011100</t>
  </si>
  <si>
    <t>https://www.nhsggc.scot/hospitals-services/our-hospitals/queen-elizabeth/</t>
  </si>
  <si>
    <t>Ysbyty Cwm Cynon</t>
  </si>
  <si>
    <t>New Road</t>
  </si>
  <si>
    <t>Mountain Ash</t>
  </si>
  <si>
    <t>CF45 4BZ</t>
  </si>
  <si>
    <t>ctmuhb.nhs.wales/hospitals/ycc/</t>
  </si>
  <si>
    <t>Ysbyty Ystrad Fawr</t>
  </si>
  <si>
    <t>Ystrad Fawr Way</t>
  </si>
  <si>
    <t>Ystrad Mynach</t>
  </si>
  <si>
    <t>Hengoed</t>
  </si>
  <si>
    <t>CF82 7GP</t>
  </si>
  <si>
    <t>Caerphilly</t>
  </si>
  <si>
    <t>1443 802200</t>
  </si>
  <si>
    <t>abuhb.nhs.wales/healthcare-services/enhanced-local-general-hospitals/ysbyty-ystrad-fawr/</t>
  </si>
  <si>
    <t>Ysbyty Gwynedd</t>
  </si>
  <si>
    <t>Penrhos Road</t>
  </si>
  <si>
    <t>Penrhosgarnedd</t>
  </si>
  <si>
    <t>Bangor</t>
  </si>
  <si>
    <t>LL57 2PW</t>
  </si>
  <si>
    <t>Gwynedd</t>
  </si>
  <si>
    <t>1248 384384</t>
  </si>
  <si>
    <t>bcuhb.nhs.wales/services/hospitals/ysbyty-gwynedd/</t>
  </si>
  <si>
    <t>Hurstwood Park Centre</t>
  </si>
  <si>
    <t>Wansbeck General Hospital</t>
  </si>
  <si>
    <t>Woodhorn Lane</t>
  </si>
  <si>
    <t>Ashington</t>
  </si>
  <si>
    <t>NE63 9JJ</t>
  </si>
  <si>
    <t>https://www.northumbria.nhs.uk/our-locations/wansbeck-general-hospital</t>
  </si>
  <si>
    <t>North Tyneside General Hospital</t>
  </si>
  <si>
    <t>Rake Lane</t>
  </si>
  <si>
    <t>North Shields</t>
  </si>
  <si>
    <t>NE29 8NH</t>
  </si>
  <si>
    <t>https://www.northumbria.nhs.uk/our-locations/north-tyneside-general-hospital</t>
  </si>
  <si>
    <t>Bedford Hospital</t>
  </si>
  <si>
    <t>South Wing</t>
  </si>
  <si>
    <t>Kempston Road</t>
  </si>
  <si>
    <t>Bedford</t>
  </si>
  <si>
    <t>MK42 9DJ</t>
  </si>
  <si>
    <t>1234 355122</t>
  </si>
  <si>
    <t>www.bedfordhospital.nhs.uk</t>
  </si>
  <si>
    <t>County Hospital, The</t>
  </si>
  <si>
    <t>Stonebow Road</t>
  </si>
  <si>
    <t>Hereford</t>
  </si>
  <si>
    <t>HR1 2BN</t>
  </si>
  <si>
    <t>1432 355444</t>
  </si>
  <si>
    <t>https://www.wyevalley.nhs.uk/visitors-and-patients/county-hospital-(acute).aspx</t>
  </si>
  <si>
    <t>Royal Free Hospital, The</t>
  </si>
  <si>
    <t>Pond Street</t>
  </si>
  <si>
    <t>NW3 2QG</t>
  </si>
  <si>
    <t>207 7940500</t>
  </si>
  <si>
    <t>www.royalfree.nhs.uk/the-royal-free-hospital</t>
  </si>
  <si>
    <t>Birmingham Women's Hospital</t>
  </si>
  <si>
    <t>B15 2TG</t>
  </si>
  <si>
    <t>121 4721377</t>
  </si>
  <si>
    <t>https://bwc.nhs.uk/birmingham-womens-hospital</t>
  </si>
  <si>
    <t>Salford Royal Hospital</t>
  </si>
  <si>
    <t>Stott Lane</t>
  </si>
  <si>
    <t>Salford</t>
  </si>
  <si>
    <t>M6 8HD</t>
  </si>
  <si>
    <t>1617 897373</t>
  </si>
  <si>
    <t>northerncarealliance.nhs.uk/patient-information/getting-here/salford-royal</t>
  </si>
  <si>
    <t>Barnet Hospital</t>
  </si>
  <si>
    <t>Wellhouse Lane</t>
  </si>
  <si>
    <t>Chipping Barnet</t>
  </si>
  <si>
    <t>Barnet</t>
  </si>
  <si>
    <t>EN5 3DJ</t>
  </si>
  <si>
    <t>203 7582000</t>
  </si>
  <si>
    <t>www.royalfree.nhs.uk/barnet-hospital</t>
  </si>
  <si>
    <t>Glangwili General Hospital</t>
  </si>
  <si>
    <t>Dolgwilli Road</t>
  </si>
  <si>
    <t>Carmarthen</t>
  </si>
  <si>
    <t>SA31 2AF</t>
  </si>
  <si>
    <t>Carmarthenshire</t>
  </si>
  <si>
    <t>1267 235151</t>
  </si>
  <si>
    <t>hduhb.nhs.wales/healthcare/hospitals-and-centres/hospitals/glangwili-hospital/</t>
  </si>
  <si>
    <t>Antrim Area Hospital</t>
  </si>
  <si>
    <t>Bush Road</t>
  </si>
  <si>
    <t>Antrim</t>
  </si>
  <si>
    <t>BT41 2RL</t>
  </si>
  <si>
    <t>Northern Ireland</t>
  </si>
  <si>
    <t>28 94424000</t>
  </si>
  <si>
    <t>http://www.northerntrust.hscni.net/hospitals/antrim-area-hospital/</t>
  </si>
  <si>
    <t>Royal Glamorgan Hospital</t>
  </si>
  <si>
    <t>Ynysmaerdy</t>
  </si>
  <si>
    <t>Llantrisant</t>
  </si>
  <si>
    <t>CF72 8XR</t>
  </si>
  <si>
    <t>1443 443443</t>
  </si>
  <si>
    <t>ctmuhb.nhs.wales/hospitals/rgh/</t>
  </si>
  <si>
    <t>Birmingham Children's Hospital</t>
  </si>
  <si>
    <t>Steelhouse Lane</t>
  </si>
  <si>
    <t>B4 6NH</t>
  </si>
  <si>
    <t>121 3339999</t>
  </si>
  <si>
    <t>https://bwc.nhs.uk/birmingham-childrens-hospital</t>
  </si>
  <si>
    <t>Saint Peter's Hospital</t>
  </si>
  <si>
    <t>Guildford Road</t>
  </si>
  <si>
    <t>Chertsey</t>
  </si>
  <si>
    <t>KT16 0PZ</t>
  </si>
  <si>
    <t>1932 872000</t>
  </si>
  <si>
    <t>https://www.ashfordstpeters.nhs.uk/st-peter-s-hospital</t>
  </si>
  <si>
    <t>West Suffolk Hospital</t>
  </si>
  <si>
    <t>Hardwick Lane</t>
  </si>
  <si>
    <t>Bury St. Edmunds</t>
  </si>
  <si>
    <t>IP33 2QZ</t>
  </si>
  <si>
    <t>Suffolk</t>
  </si>
  <si>
    <t>1284 713000</t>
  </si>
  <si>
    <t>www.wsh.nhs.uk/Home.aspx</t>
  </si>
  <si>
    <t>Glasgow Royal Infirmary</t>
  </si>
  <si>
    <t>84 Castle Street</t>
  </si>
  <si>
    <t>G4 0SF</t>
  </si>
  <si>
    <t>141 2114000</t>
  </si>
  <si>
    <t>https://www.nhsggc.scot/hospitals-services/our-hospitals/glasgow-royal-infirmary/</t>
  </si>
  <si>
    <t>Morriston Hospital</t>
  </si>
  <si>
    <t>Heol Maes Eglwys</t>
  </si>
  <si>
    <t>Morriston</t>
  </si>
  <si>
    <t>Cwmrhydyceirw</t>
  </si>
  <si>
    <t>SA6 6NL</t>
  </si>
  <si>
    <t>1792 702222</t>
  </si>
  <si>
    <t>sbuhb.nhs.wales/hospitals/our-hospitals/morriston-hospital</t>
  </si>
  <si>
    <t>Ormskirk District General Hospital</t>
  </si>
  <si>
    <t>Dicconson Way</t>
  </si>
  <si>
    <t>Wigan Road</t>
  </si>
  <si>
    <t>Ormskirk</t>
  </si>
  <si>
    <t>L39 2AZ</t>
  </si>
  <si>
    <t>1695 577111</t>
  </si>
  <si>
    <t>southportandormskirk.nhs.uk/our-hospitals/ormskirk-district-general-hospital</t>
  </si>
  <si>
    <t>Llandudno General Hospital</t>
  </si>
  <si>
    <t>Hospital Road</t>
  </si>
  <si>
    <t>Llandudno</t>
  </si>
  <si>
    <t>LL30 1LB</t>
  </si>
  <si>
    <t>Conwy</t>
  </si>
  <si>
    <t>3000 850013</t>
  </si>
  <si>
    <t>bcuhb.nhs.wales/services/hospitals/llandudno-general-hospital/</t>
  </si>
  <si>
    <t>New Queen Elizabeth II Hospital</t>
  </si>
  <si>
    <t>Howlands</t>
  </si>
  <si>
    <t>Welwyn Garden City</t>
  </si>
  <si>
    <t>AL7 4HQ</t>
  </si>
  <si>
    <t>www.newqeii.info</t>
  </si>
  <si>
    <t>Homerton University Hospital</t>
  </si>
  <si>
    <t>Homerton Row</t>
  </si>
  <si>
    <t>Hackney</t>
  </si>
  <si>
    <t>E9 6SR</t>
  </si>
  <si>
    <t>208 5105555</t>
  </si>
  <si>
    <t>www.homerton.nhs.uk</t>
  </si>
  <si>
    <t>Glenfield Hospital</t>
  </si>
  <si>
    <t>Groby Road</t>
  </si>
  <si>
    <t>LE3 9QP</t>
  </si>
  <si>
    <t>https://www.leicestershospitals.nhs.uk/aboutus/our-hospitals/glenfield-hospital/</t>
  </si>
  <si>
    <t>Friarage Hospital</t>
  </si>
  <si>
    <t>The Friarage</t>
  </si>
  <si>
    <t>Northallerton</t>
  </si>
  <si>
    <t>DL6 1JG</t>
  </si>
  <si>
    <t>North Yorkshire</t>
  </si>
  <si>
    <t>1609 779911</t>
  </si>
  <si>
    <t>www.southtees.nhs.uk/hospitals/friarage</t>
  </si>
  <si>
    <t>Rochdale Infirmary</t>
  </si>
  <si>
    <t>Whitehall Street</t>
  </si>
  <si>
    <t>Rochdale</t>
  </si>
  <si>
    <t>OL12 0NB</t>
  </si>
  <si>
    <t>northerncarealliance.nhs.uk/patient-information/getting-here/rochdale-infirmary</t>
  </si>
  <si>
    <t>Goole and District Hospital</t>
  </si>
  <si>
    <t>Woodland Avenue</t>
  </si>
  <si>
    <t>Goole</t>
  </si>
  <si>
    <t>DN14 6RX</t>
  </si>
  <si>
    <t>1405 720720</t>
  </si>
  <si>
    <t>www.nlg.nhs.uk/hospitals/goole</t>
  </si>
  <si>
    <t>Prince Philip Hospital</t>
  </si>
  <si>
    <t>Bryngwyn Mawr</t>
  </si>
  <si>
    <t>Dafen</t>
  </si>
  <si>
    <t>Llanelli</t>
  </si>
  <si>
    <t>SA14 8QF</t>
  </si>
  <si>
    <t>1554 756567</t>
  </si>
  <si>
    <t>hduhb.nhs.wales/healthcare/hospitals-and-centres/hospitals/prince-philip-hospital/</t>
  </si>
  <si>
    <t>Inverclyde Royal Hospital</t>
  </si>
  <si>
    <t>Larkfield Road</t>
  </si>
  <si>
    <t>Greenock</t>
  </si>
  <si>
    <t>PA16 0XN</t>
  </si>
  <si>
    <t>Inverclyde</t>
  </si>
  <si>
    <t>141 3149504</t>
  </si>
  <si>
    <t>https://www.nhsggc.scot/hospitals-services/our-hospitals/inverclyde-royal/</t>
  </si>
  <si>
    <t>Royal Alexandra Hospital</t>
  </si>
  <si>
    <t>Corsebar Road</t>
  </si>
  <si>
    <t>Paisley</t>
  </si>
  <si>
    <t>PA2 9PN</t>
  </si>
  <si>
    <t>Renfrewshire</t>
  </si>
  <si>
    <t>141 3147294</t>
  </si>
  <si>
    <t>https://www.nhsggc.scot/hospitals-services/our-hospitals/royal-alexandra/</t>
  </si>
  <si>
    <t>Causeway Hospital</t>
  </si>
  <si>
    <t>4 Newbridge Road</t>
  </si>
  <si>
    <t>Coleraine</t>
  </si>
  <si>
    <t>BT52 1HS</t>
  </si>
  <si>
    <t>28 70327032</t>
  </si>
  <si>
    <t>http://www.northerntrust.hscni.net/hospitals/causeway-hospital/</t>
  </si>
  <si>
    <t>Ambulatory Care and Diagnostic Centre</t>
  </si>
  <si>
    <t>Acton Lane</t>
  </si>
  <si>
    <t>NW10 7NS</t>
  </si>
  <si>
    <t>20 89655733</t>
  </si>
  <si>
    <t>Balfour, The</t>
  </si>
  <si>
    <t>Foreland Road</t>
  </si>
  <si>
    <t>Kirkwall</t>
  </si>
  <si>
    <t>KW15 1NZ</t>
  </si>
  <si>
    <t>Orkney Islands</t>
  </si>
  <si>
    <t>1856 888100</t>
  </si>
  <si>
    <t>www.ohb.scot.nhs.uk</t>
  </si>
  <si>
    <t>Nevill Hall Hospital</t>
  </si>
  <si>
    <t>Brecon Road</t>
  </si>
  <si>
    <t>Abergavenny</t>
  </si>
  <si>
    <t>NP7 7EG</t>
  </si>
  <si>
    <t>Monmouthshire</t>
  </si>
  <si>
    <t>1873 732732</t>
  </si>
  <si>
    <t>1873 732054</t>
  </si>
  <si>
    <t>abhb.enquiries@wales.nhs.uk</t>
  </si>
  <si>
    <t>abuhb.nhs.wales/healthcare-services/enhanced-local-general-hospitals/nevill-hall-hospital/</t>
  </si>
  <si>
    <t>Aintree University Hospital</t>
  </si>
  <si>
    <t>Lower Lane</t>
  </si>
  <si>
    <t>Fazakerley</t>
  </si>
  <si>
    <t>L9 7AL</t>
  </si>
  <si>
    <t>1515 255980</t>
  </si>
  <si>
    <t>www.aintreehospitals.nhs.uk</t>
  </si>
  <si>
    <t>St Albans City Hospital</t>
  </si>
  <si>
    <t>Waverley Road</t>
  </si>
  <si>
    <t>St. Albans</t>
  </si>
  <si>
    <t>AL3 5PN</t>
  </si>
  <si>
    <t>1727 866122</t>
  </si>
  <si>
    <t>www.westhertshospitals.nhs.uk/about/stalbanscityhospital.asp</t>
  </si>
  <si>
    <t>Southlands Hospital</t>
  </si>
  <si>
    <t>Upper Shoreham Road</t>
  </si>
  <si>
    <t>Shoreham-by-sea</t>
  </si>
  <si>
    <t>BN43 6TQ</t>
  </si>
  <si>
    <t>https://www.uhsussex.nhs.uk/hospitals/southlands-hospital/</t>
  </si>
  <si>
    <t>Ealing Hospital</t>
  </si>
  <si>
    <t>Uxbridge Road</t>
  </si>
  <si>
    <t>Southall</t>
  </si>
  <si>
    <t>UB1 3HW</t>
  </si>
  <si>
    <t>208 9675000</t>
  </si>
  <si>
    <t>https://www.lnwh.nhs.uk/ealing-hospital</t>
  </si>
  <si>
    <t>Ilkeston Hospital</t>
  </si>
  <si>
    <t>Heanor Road</t>
  </si>
  <si>
    <t>Ilkeston</t>
  </si>
  <si>
    <t>DE7 8LN</t>
  </si>
  <si>
    <t>115 9305522</t>
  </si>
  <si>
    <t>https://dchs.nhs.uk/our-services-and-locations/our-locations/community-hospitals/ilkeston-community-hospital</t>
  </si>
  <si>
    <t>South Tyneside District Hospital</t>
  </si>
  <si>
    <t>Harton Lane</t>
  </si>
  <si>
    <t>South Shields</t>
  </si>
  <si>
    <t>NE34 0PL</t>
  </si>
  <si>
    <t>191 4041000</t>
  </si>
  <si>
    <t>191 4279908</t>
  </si>
  <si>
    <t>https://www.stsft.nhs.uk/locations/south-tyneside-district-hospital</t>
  </si>
  <si>
    <t>Halton General Hospital - The Nightingale Building</t>
  </si>
  <si>
    <t>Hospital Way</t>
  </si>
  <si>
    <t>Runcorn</t>
  </si>
  <si>
    <t>WA7 2DA</t>
  </si>
  <si>
    <t>Halton</t>
  </si>
  <si>
    <t>1928 714567</t>
  </si>
  <si>
    <t>whh.nhs.uk/about-us/our-hospitals/halton-general-hospital</t>
  </si>
  <si>
    <t>Newark Hospital</t>
  </si>
  <si>
    <t>Boundary Road</t>
  </si>
  <si>
    <t>Newark</t>
  </si>
  <si>
    <t>NG24 4DE</t>
  </si>
  <si>
    <t>1636 681681</t>
  </si>
  <si>
    <t>https://www.sfh-tr.nhs.uk/our-hospitals/newark-hospital</t>
  </si>
  <si>
    <t>Furness General Hospital</t>
  </si>
  <si>
    <t>Dalton Lane</t>
  </si>
  <si>
    <t>Barrow-in-furness</t>
  </si>
  <si>
    <t>LA14 4LF</t>
  </si>
  <si>
    <t>1229 870870</t>
  </si>
  <si>
    <t>uhmb.nhs.uk/visiting-our-hospitals/parking-facilities/furness-general-hospital</t>
  </si>
  <si>
    <t>Scarborough Hospital</t>
  </si>
  <si>
    <t>Woodlands Drive</t>
  </si>
  <si>
    <t>Scarborough</t>
  </si>
  <si>
    <t>YO12 6QL</t>
  </si>
  <si>
    <t>1723 368111</t>
  </si>
  <si>
    <t>1723 342581</t>
  </si>
  <si>
    <t>www.yorkhospitals.nhs.uk/our_hospitals/scarborough_hospital/</t>
  </si>
  <si>
    <t>Glen O'Dee Hospital</t>
  </si>
  <si>
    <t>Corsee Road</t>
  </si>
  <si>
    <t>Banchory</t>
  </si>
  <si>
    <t>AB31 5SA</t>
  </si>
  <si>
    <t>Aberdeenshire</t>
  </si>
  <si>
    <t>1330 822233</t>
  </si>
  <si>
    <t>https://www.nhsgrampian.org/hospital-hub/glen-o-dee-hospital</t>
  </si>
  <si>
    <t>University Hospital Llandough</t>
  </si>
  <si>
    <t>Penlan Road</t>
  </si>
  <si>
    <t>Llandough</t>
  </si>
  <si>
    <t>CF64 2XX</t>
  </si>
  <si>
    <t>Vale of Glamorgan</t>
  </si>
  <si>
    <t>2920 711711</t>
  </si>
  <si>
    <t>cavuhb.nhs.wales/hospitals-and-health-centres/our-hospitals/university-hospital-llandough/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</si>
</sst>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2"/>
      <color rgb="FF7030A0"/>
      <name val="Arial"/>
      <family val="2"/>
    </font>
    <font>
      <b/>
      <sz val="12"/>
      <color rgb="FF6D266D"/>
      <name val="Arial"/>
      <family val="2"/>
      <charset val="1"/>
    </font>
    <font>
      <sz val="10"/>
      <name val="Arial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5" fillId="0" borderId="0"/>
  </cellStyleXfs>
  <cellXfs count="36">
    <xf numFmtId="0" fontId="0" fillId="0" borderId="0" xfId="0"/>
    <xf numFmtId="0" fontId="0" fillId="2" borderId="0" xfId="0" applyFill="1"/>
    <xf numFmtId="0" fontId="2" fillId="2" borderId="0" xfId="0" applyFont="1" applyFill="1"/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10" fontId="2" fillId="2" borderId="0" xfId="0" applyNumberFormat="1" applyFont="1" applyFill="1"/>
    <xf numFmtId="0" fontId="0" fillId="0" borderId="0" xfId="0" applyAlignment="1">
      <alignment horizontal="right"/>
    </xf>
    <xf numFmtId="0" fontId="2" fillId="0" borderId="0" xfId="0" applyFont="1"/>
    <xf numFmtId="0" fontId="0" fillId="0" borderId="1" xfId="0" applyBorder="1"/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1" xfId="1" applyFont="1" applyBorder="1"/>
    <xf numFmtId="9" fontId="0" fillId="0" borderId="1" xfId="0" applyNumberFormat="1" applyBorder="1"/>
    <xf numFmtId="0" fontId="0" fillId="3" borderId="1" xfId="0" applyFill="1" applyBorder="1" applyAlignment="1">
      <alignment horizontal="center" vertical="center"/>
    </xf>
    <xf numFmtId="0" fontId="0" fillId="3" borderId="0" xfId="0" applyFill="1"/>
    <xf numFmtId="10" fontId="0" fillId="3" borderId="1" xfId="0" applyNumberFormat="1" applyFill="1" applyBorder="1" applyAlignment="1">
      <alignment horizontal="center"/>
    </xf>
    <xf numFmtId="0" fontId="0" fillId="3" borderId="1" xfId="0" applyFill="1" applyBorder="1"/>
    <xf numFmtId="0" fontId="0" fillId="3" borderId="4" xfId="0" applyFill="1" applyBorder="1" applyAlignment="1">
      <alignment horizontal="center" vertical="center"/>
    </xf>
    <xf numFmtId="0" fontId="0" fillId="3" borderId="4" xfId="0" applyFill="1" applyBorder="1"/>
    <xf numFmtId="10" fontId="0" fillId="0" borderId="0" xfId="0" applyNumberFormat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right"/>
    </xf>
    <xf numFmtId="10" fontId="0" fillId="2" borderId="0" xfId="0" applyNumberFormat="1" applyFill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right"/>
    </xf>
    <xf numFmtId="10" fontId="0" fillId="0" borderId="1" xfId="0" applyNumberFormat="1" applyBorder="1" applyAlignment="1">
      <alignment horizontal="center"/>
    </xf>
    <xf numFmtId="0" fontId="0" fillId="4" borderId="1" xfId="0" applyFill="1" applyBorder="1"/>
    <xf numFmtId="10" fontId="0" fillId="3" borderId="4" xfId="0" applyNumberFormat="1" applyFill="1" applyBorder="1" applyAlignment="1">
      <alignment horizontal="center"/>
    </xf>
    <xf numFmtId="0" fontId="0" fillId="3" borderId="3" xfId="0" applyFill="1" applyBorder="1"/>
    <xf numFmtId="0" fontId="0" fillId="3" borderId="6" xfId="0" applyFill="1" applyBorder="1"/>
    <xf numFmtId="0" fontId="0" fillId="3" borderId="2" xfId="0" applyFill="1" applyBorder="1"/>
    <xf numFmtId="10" fontId="0" fillId="2" borderId="1" xfId="0" applyNumberFormat="1" applyFill="1" applyBorder="1" applyAlignment="1">
      <alignment horizontal="center"/>
    </xf>
  </cellXfs>
  <cellStyles count="3">
    <cellStyle name="Normal" xfId="0" builtinId="0"/>
    <cellStyle name="Normal 2" xfId="2" xr:uid="{88CB7AAF-4D3C-45F6-8BD4-3697E55AC439}"/>
    <cellStyle name="Percent" xfId="1" builtinId="5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externalLink" Target="externalLinks/externalLink7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4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externalLink" Target="externalLinks/externalLink8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Account-level concentration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Accounts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France!$W$9:$W$505</c:f>
            </c:numRef>
          </c:val>
          <c:smooth val="0"/>
          <c:extLst>
            <c:ext xmlns:c16="http://schemas.microsoft.com/office/drawing/2014/chart" uri="{C3380CC4-5D6E-409C-BE32-E72D297353CC}">
              <c16:uniqueId val="{00000000-D6C8-4EF1-8D9D-A76613FD4284}"/>
            </c:ext>
          </c:extLst>
        </c:ser>
        <c:ser>
          <c:idx val="0"/>
          <c:order val="1"/>
          <c:tx>
            <c:v>Patient potential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[1]Germany!$V$9:$V$790</c:f>
              <c:numCache>
                <c:formatCode>General</c:formatCode>
                <c:ptCount val="7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</c:numCache>
            </c:numRef>
          </c:cat>
          <c:val>
            <c:numRef>
              <c:f>France!$X$9:$X$505</c:f>
              <c:numCache>
                <c:formatCode>0.00%</c:formatCode>
                <c:ptCount val="497"/>
                <c:pt idx="0">
                  <c:v>9.6233159197140501E-3</c:v>
                </c:pt>
                <c:pt idx="1">
                  <c:v>1.8971679956007698E-2</c:v>
                </c:pt>
                <c:pt idx="2">
                  <c:v>2.8045092108880947E-2</c:v>
                </c:pt>
                <c:pt idx="3">
                  <c:v>3.6568600494913388E-2</c:v>
                </c:pt>
                <c:pt idx="4">
                  <c:v>4.4817156997525434E-2</c:v>
                </c:pt>
                <c:pt idx="5">
                  <c:v>5.3065713500137474E-2</c:v>
                </c:pt>
                <c:pt idx="6">
                  <c:v>6.131427000274952E-2</c:v>
                </c:pt>
                <c:pt idx="7">
                  <c:v>6.9012922738520763E-2</c:v>
                </c:pt>
                <c:pt idx="8">
                  <c:v>7.6436623590871597E-2</c:v>
                </c:pt>
                <c:pt idx="9">
                  <c:v>8.3585372559802029E-2</c:v>
                </c:pt>
                <c:pt idx="10">
                  <c:v>9.0734121528732475E-2</c:v>
                </c:pt>
                <c:pt idx="11">
                  <c:v>9.7607918614242506E-2</c:v>
                </c:pt>
                <c:pt idx="12">
                  <c:v>0.10420676381633215</c:v>
                </c:pt>
                <c:pt idx="13">
                  <c:v>0.11053065713500138</c:v>
                </c:pt>
                <c:pt idx="14">
                  <c:v>0.1168545504536706</c:v>
                </c:pt>
                <c:pt idx="15">
                  <c:v>0.12317844377233984</c:v>
                </c:pt>
                <c:pt idx="16">
                  <c:v>0.12922738520758867</c:v>
                </c:pt>
                <c:pt idx="17">
                  <c:v>0.13527632664283751</c:v>
                </c:pt>
                <c:pt idx="18">
                  <c:v>0.14132526807808635</c:v>
                </c:pt>
                <c:pt idx="19">
                  <c:v>0.14737420951333516</c:v>
                </c:pt>
                <c:pt idx="20">
                  <c:v>0.15314819906516361</c:v>
                </c:pt>
                <c:pt idx="21">
                  <c:v>0.15892218861699203</c:v>
                </c:pt>
                <c:pt idx="22">
                  <c:v>0.16469617816882046</c:v>
                </c:pt>
                <c:pt idx="23">
                  <c:v>0.17047016772064888</c:v>
                </c:pt>
                <c:pt idx="24">
                  <c:v>0.1762441572724773</c:v>
                </c:pt>
                <c:pt idx="25">
                  <c:v>0.18201814682430575</c:v>
                </c:pt>
                <c:pt idx="26">
                  <c:v>0.18779213637613418</c:v>
                </c:pt>
                <c:pt idx="27">
                  <c:v>0.1935661259279626</c:v>
                </c:pt>
                <c:pt idx="28">
                  <c:v>0.19906516359637064</c:v>
                </c:pt>
                <c:pt idx="29">
                  <c:v>0.20456420126477867</c:v>
                </c:pt>
                <c:pt idx="30">
                  <c:v>0.21006323893318668</c:v>
                </c:pt>
                <c:pt idx="31">
                  <c:v>0.21528732471817433</c:v>
                </c:pt>
                <c:pt idx="32">
                  <c:v>0.22051141050316195</c:v>
                </c:pt>
                <c:pt idx="33">
                  <c:v>0.22573549628814957</c:v>
                </c:pt>
                <c:pt idx="34">
                  <c:v>0.23095958207313719</c:v>
                </c:pt>
                <c:pt idx="35">
                  <c:v>0.23618366785812483</c:v>
                </c:pt>
                <c:pt idx="36">
                  <c:v>0.24140775364311245</c:v>
                </c:pt>
                <c:pt idx="37">
                  <c:v>0.24635688754467969</c:v>
                </c:pt>
                <c:pt idx="38">
                  <c:v>0.25130602144624692</c:v>
                </c:pt>
                <c:pt idx="39">
                  <c:v>0.25625515534781412</c:v>
                </c:pt>
                <c:pt idx="40">
                  <c:v>0.26120428924938138</c:v>
                </c:pt>
                <c:pt idx="41">
                  <c:v>0.26615342315094859</c:v>
                </c:pt>
                <c:pt idx="42">
                  <c:v>0.27110255705251579</c:v>
                </c:pt>
                <c:pt idx="43">
                  <c:v>0.27605169095408305</c:v>
                </c:pt>
                <c:pt idx="44">
                  <c:v>0.28100082485565026</c:v>
                </c:pt>
                <c:pt idx="45">
                  <c:v>0.28594995875721746</c:v>
                </c:pt>
                <c:pt idx="46">
                  <c:v>0.29089909265878472</c:v>
                </c:pt>
                <c:pt idx="47">
                  <c:v>0.29557327467693156</c:v>
                </c:pt>
                <c:pt idx="48">
                  <c:v>0.30024745669507835</c:v>
                </c:pt>
                <c:pt idx="49">
                  <c:v>0.3049216387132252</c:v>
                </c:pt>
                <c:pt idx="50">
                  <c:v>0.30959582073137198</c:v>
                </c:pt>
                <c:pt idx="51">
                  <c:v>0.31427000274951883</c:v>
                </c:pt>
                <c:pt idx="52">
                  <c:v>0.31894418476766567</c:v>
                </c:pt>
                <c:pt idx="53">
                  <c:v>0.32361836678581246</c:v>
                </c:pt>
                <c:pt idx="54">
                  <c:v>0.32829254880395931</c:v>
                </c:pt>
                <c:pt idx="55">
                  <c:v>0.33269177893868573</c:v>
                </c:pt>
                <c:pt idx="56">
                  <c:v>0.33709100907341216</c:v>
                </c:pt>
                <c:pt idx="57">
                  <c:v>0.34149023920813859</c:v>
                </c:pt>
                <c:pt idx="58">
                  <c:v>0.34588946934286502</c:v>
                </c:pt>
                <c:pt idx="59">
                  <c:v>0.35028869947759145</c:v>
                </c:pt>
                <c:pt idx="60">
                  <c:v>0.35468792961231782</c:v>
                </c:pt>
                <c:pt idx="61">
                  <c:v>0.35908715974704425</c:v>
                </c:pt>
                <c:pt idx="62">
                  <c:v>0.36321143799835026</c:v>
                </c:pt>
                <c:pt idx="63">
                  <c:v>0.36733571624965633</c:v>
                </c:pt>
                <c:pt idx="64">
                  <c:v>0.37145999450096234</c:v>
                </c:pt>
                <c:pt idx="65">
                  <c:v>0.37558427275226836</c:v>
                </c:pt>
                <c:pt idx="66">
                  <c:v>0.37970855100357437</c:v>
                </c:pt>
                <c:pt idx="67">
                  <c:v>0.38383282925488038</c:v>
                </c:pt>
                <c:pt idx="68">
                  <c:v>0.38795710750618639</c:v>
                </c:pt>
                <c:pt idx="69">
                  <c:v>0.39180643387407205</c:v>
                </c:pt>
                <c:pt idx="70">
                  <c:v>0.39565576024195764</c:v>
                </c:pt>
                <c:pt idx="71">
                  <c:v>0.3995050866098433</c:v>
                </c:pt>
                <c:pt idx="72">
                  <c:v>0.40335441297772889</c:v>
                </c:pt>
                <c:pt idx="73">
                  <c:v>0.40720373934561449</c:v>
                </c:pt>
                <c:pt idx="74">
                  <c:v>0.41105306571350014</c:v>
                </c:pt>
                <c:pt idx="75">
                  <c:v>0.41490239208138574</c:v>
                </c:pt>
                <c:pt idx="76">
                  <c:v>0.41875171844927139</c:v>
                </c:pt>
                <c:pt idx="77">
                  <c:v>0.42260104481715699</c:v>
                </c:pt>
                <c:pt idx="78">
                  <c:v>0.42645037118504264</c:v>
                </c:pt>
                <c:pt idx="79">
                  <c:v>0.43029969755292824</c:v>
                </c:pt>
                <c:pt idx="80">
                  <c:v>0.43414902392081384</c:v>
                </c:pt>
                <c:pt idx="81">
                  <c:v>0.43799835028869949</c:v>
                </c:pt>
                <c:pt idx="82">
                  <c:v>0.44184767665658509</c:v>
                </c:pt>
                <c:pt idx="83">
                  <c:v>0.44542205114105032</c:v>
                </c:pt>
                <c:pt idx="84">
                  <c:v>0.44899642562551556</c:v>
                </c:pt>
                <c:pt idx="85">
                  <c:v>0.45257080010998074</c:v>
                </c:pt>
                <c:pt idx="86">
                  <c:v>0.45614517459444598</c:v>
                </c:pt>
                <c:pt idx="87">
                  <c:v>0.45971954907891122</c:v>
                </c:pt>
                <c:pt idx="88">
                  <c:v>0.4632939235633764</c:v>
                </c:pt>
                <c:pt idx="89">
                  <c:v>0.46686829804784163</c:v>
                </c:pt>
                <c:pt idx="90">
                  <c:v>0.47044267253230687</c:v>
                </c:pt>
                <c:pt idx="91">
                  <c:v>0.47401704701677205</c:v>
                </c:pt>
                <c:pt idx="92">
                  <c:v>0.47759142150123729</c:v>
                </c:pt>
                <c:pt idx="93">
                  <c:v>0.48116579598570253</c:v>
                </c:pt>
                <c:pt idx="94">
                  <c:v>0.48474017047016771</c:v>
                </c:pt>
                <c:pt idx="95">
                  <c:v>0.48803959307121253</c:v>
                </c:pt>
                <c:pt idx="96">
                  <c:v>0.49133901567225735</c:v>
                </c:pt>
                <c:pt idx="97">
                  <c:v>0.49463843827330217</c:v>
                </c:pt>
                <c:pt idx="98">
                  <c:v>0.49793786087434699</c:v>
                </c:pt>
                <c:pt idx="99">
                  <c:v>0.50123728347539176</c:v>
                </c:pt>
                <c:pt idx="100">
                  <c:v>0.50426175419301622</c:v>
                </c:pt>
                <c:pt idx="101">
                  <c:v>0.50728622491064068</c:v>
                </c:pt>
                <c:pt idx="102">
                  <c:v>0.51031069562826503</c:v>
                </c:pt>
                <c:pt idx="103">
                  <c:v>0.51333516634588949</c:v>
                </c:pt>
                <c:pt idx="104">
                  <c:v>0.51635963706351384</c:v>
                </c:pt>
                <c:pt idx="105">
                  <c:v>0.5193841077811383</c:v>
                </c:pt>
                <c:pt idx="106">
                  <c:v>0.52240857849876277</c:v>
                </c:pt>
                <c:pt idx="107">
                  <c:v>0.52543304921638712</c:v>
                </c:pt>
                <c:pt idx="108">
                  <c:v>0.52845751993401158</c:v>
                </c:pt>
                <c:pt idx="109">
                  <c:v>0.53148199065163593</c:v>
                </c:pt>
                <c:pt idx="110">
                  <c:v>0.53450646136926039</c:v>
                </c:pt>
                <c:pt idx="111">
                  <c:v>0.53753093208688485</c:v>
                </c:pt>
                <c:pt idx="112">
                  <c:v>0.5405554028045092</c:v>
                </c:pt>
                <c:pt idx="113">
                  <c:v>0.54357987352213366</c:v>
                </c:pt>
                <c:pt idx="114">
                  <c:v>0.54660434423975801</c:v>
                </c:pt>
                <c:pt idx="115">
                  <c:v>0.54935386307396206</c:v>
                </c:pt>
                <c:pt idx="116">
                  <c:v>0.5521033819081661</c:v>
                </c:pt>
                <c:pt idx="117">
                  <c:v>0.55485290074237004</c:v>
                </c:pt>
                <c:pt idx="118">
                  <c:v>0.55760241957657408</c:v>
                </c:pt>
                <c:pt idx="119">
                  <c:v>0.56035193841077813</c:v>
                </c:pt>
                <c:pt idx="120">
                  <c:v>0.56310145724498217</c:v>
                </c:pt>
                <c:pt idx="121">
                  <c:v>0.56585097607918611</c:v>
                </c:pt>
                <c:pt idx="122">
                  <c:v>0.56860049491339015</c:v>
                </c:pt>
                <c:pt idx="123">
                  <c:v>0.5713500137475942</c:v>
                </c:pt>
                <c:pt idx="124">
                  <c:v>0.57409953258179813</c:v>
                </c:pt>
                <c:pt idx="125">
                  <c:v>0.57684905141600218</c:v>
                </c:pt>
                <c:pt idx="126">
                  <c:v>0.57959857025020622</c:v>
                </c:pt>
                <c:pt idx="127">
                  <c:v>0.58234808908441027</c:v>
                </c:pt>
                <c:pt idx="128">
                  <c:v>0.5850976079186142</c:v>
                </c:pt>
                <c:pt idx="129">
                  <c:v>0.58784712675281825</c:v>
                </c:pt>
                <c:pt idx="130">
                  <c:v>0.5905966455870223</c:v>
                </c:pt>
                <c:pt idx="131">
                  <c:v>0.59307121253780593</c:v>
                </c:pt>
                <c:pt idx="132">
                  <c:v>0.59554577948858944</c:v>
                </c:pt>
                <c:pt idx="133">
                  <c:v>0.59802034643937307</c:v>
                </c:pt>
                <c:pt idx="134">
                  <c:v>0.6004949133901567</c:v>
                </c:pt>
                <c:pt idx="135">
                  <c:v>0.60296948034094033</c:v>
                </c:pt>
                <c:pt idx="136">
                  <c:v>0.60544404729172396</c:v>
                </c:pt>
                <c:pt idx="137">
                  <c:v>0.60791861424250759</c:v>
                </c:pt>
                <c:pt idx="138">
                  <c:v>0.61039318119329122</c:v>
                </c:pt>
                <c:pt idx="139">
                  <c:v>0.61286774814407474</c:v>
                </c:pt>
                <c:pt idx="140">
                  <c:v>0.61534231509485837</c:v>
                </c:pt>
                <c:pt idx="141">
                  <c:v>0.617816882045642</c:v>
                </c:pt>
                <c:pt idx="142">
                  <c:v>0.62029144899642563</c:v>
                </c:pt>
                <c:pt idx="143">
                  <c:v>0.62276601594720926</c:v>
                </c:pt>
                <c:pt idx="144">
                  <c:v>0.62524058289799289</c:v>
                </c:pt>
                <c:pt idx="145">
                  <c:v>0.62771514984877641</c:v>
                </c:pt>
                <c:pt idx="146">
                  <c:v>0.62991476491613962</c:v>
                </c:pt>
                <c:pt idx="147">
                  <c:v>0.63211437998350284</c:v>
                </c:pt>
                <c:pt idx="148">
                  <c:v>0.63431399505086605</c:v>
                </c:pt>
                <c:pt idx="149">
                  <c:v>0.63651361011822927</c:v>
                </c:pt>
                <c:pt idx="150">
                  <c:v>0.63871322518559248</c:v>
                </c:pt>
                <c:pt idx="151">
                  <c:v>0.6409128402529557</c:v>
                </c:pt>
                <c:pt idx="152">
                  <c:v>0.64311245532031891</c:v>
                </c:pt>
                <c:pt idx="153">
                  <c:v>0.64531207038768212</c:v>
                </c:pt>
                <c:pt idx="154">
                  <c:v>0.64751168545504534</c:v>
                </c:pt>
                <c:pt idx="155">
                  <c:v>0.64971130052240855</c:v>
                </c:pt>
                <c:pt idx="156">
                  <c:v>0.65191091558977177</c:v>
                </c:pt>
                <c:pt idx="157">
                  <c:v>0.65411053065713498</c:v>
                </c:pt>
                <c:pt idx="158">
                  <c:v>0.6563101457244982</c:v>
                </c:pt>
                <c:pt idx="159">
                  <c:v>0.65850976079186141</c:v>
                </c:pt>
                <c:pt idx="160">
                  <c:v>0.66070937585922462</c:v>
                </c:pt>
                <c:pt idx="161">
                  <c:v>0.66290899092658784</c:v>
                </c:pt>
                <c:pt idx="162">
                  <c:v>0.66510860599395105</c:v>
                </c:pt>
                <c:pt idx="163">
                  <c:v>0.66730822106131427</c:v>
                </c:pt>
                <c:pt idx="164">
                  <c:v>0.66950783612867748</c:v>
                </c:pt>
                <c:pt idx="165">
                  <c:v>0.67170745119604069</c:v>
                </c:pt>
                <c:pt idx="166">
                  <c:v>0.67390706626340391</c:v>
                </c:pt>
                <c:pt idx="167">
                  <c:v>0.67610668133076712</c:v>
                </c:pt>
                <c:pt idx="168">
                  <c:v>0.67830629639813034</c:v>
                </c:pt>
                <c:pt idx="169">
                  <c:v>0.68050591146549355</c:v>
                </c:pt>
                <c:pt idx="170">
                  <c:v>0.68270552653285677</c:v>
                </c:pt>
                <c:pt idx="171">
                  <c:v>0.68490514160021998</c:v>
                </c:pt>
                <c:pt idx="172">
                  <c:v>0.68710475666758319</c:v>
                </c:pt>
                <c:pt idx="173">
                  <c:v>0.68930437173494641</c:v>
                </c:pt>
                <c:pt idx="174">
                  <c:v>0.69150398680230962</c:v>
                </c:pt>
                <c:pt idx="175">
                  <c:v>0.69370360186967284</c:v>
                </c:pt>
                <c:pt idx="176">
                  <c:v>0.69590321693703605</c:v>
                </c:pt>
                <c:pt idx="177">
                  <c:v>0.69782788012097885</c:v>
                </c:pt>
                <c:pt idx="178">
                  <c:v>0.69975254330492165</c:v>
                </c:pt>
                <c:pt idx="179">
                  <c:v>0.70167720648886445</c:v>
                </c:pt>
                <c:pt idx="180">
                  <c:v>0.70360186967280725</c:v>
                </c:pt>
                <c:pt idx="181">
                  <c:v>0.70552653285675004</c:v>
                </c:pt>
                <c:pt idx="182">
                  <c:v>0.70745119604069284</c:v>
                </c:pt>
                <c:pt idx="183">
                  <c:v>0.70937585922463564</c:v>
                </c:pt>
                <c:pt idx="184">
                  <c:v>0.71130052240857855</c:v>
                </c:pt>
                <c:pt idx="185">
                  <c:v>0.71322518559252135</c:v>
                </c:pt>
                <c:pt idx="186">
                  <c:v>0.71514984877646415</c:v>
                </c:pt>
                <c:pt idx="187">
                  <c:v>0.71707451196040695</c:v>
                </c:pt>
                <c:pt idx="188">
                  <c:v>0.71899917514434974</c:v>
                </c:pt>
                <c:pt idx="189">
                  <c:v>0.72092383832829254</c:v>
                </c:pt>
                <c:pt idx="190">
                  <c:v>0.72284850151223534</c:v>
                </c:pt>
                <c:pt idx="191">
                  <c:v>0.72477316469617814</c:v>
                </c:pt>
                <c:pt idx="192">
                  <c:v>0.72669782788012094</c:v>
                </c:pt>
                <c:pt idx="193">
                  <c:v>0.72862249106406374</c:v>
                </c:pt>
                <c:pt idx="194">
                  <c:v>0.73054715424800665</c:v>
                </c:pt>
                <c:pt idx="195">
                  <c:v>0.73247181743194945</c:v>
                </c:pt>
                <c:pt idx="196">
                  <c:v>0.73439648061589224</c:v>
                </c:pt>
                <c:pt idx="197">
                  <c:v>0.73632114379983504</c:v>
                </c:pt>
                <c:pt idx="198">
                  <c:v>0.73824580698377784</c:v>
                </c:pt>
                <c:pt idx="199">
                  <c:v>0.74017047016772064</c:v>
                </c:pt>
                <c:pt idx="200">
                  <c:v>0.74209513335166344</c:v>
                </c:pt>
                <c:pt idx="201">
                  <c:v>0.74401979653560624</c:v>
                </c:pt>
                <c:pt idx="202">
                  <c:v>0.74594445971954904</c:v>
                </c:pt>
                <c:pt idx="203">
                  <c:v>0.74786912290349183</c:v>
                </c:pt>
                <c:pt idx="204">
                  <c:v>0.74979378608743474</c:v>
                </c:pt>
                <c:pt idx="205">
                  <c:v>0.75171844927137754</c:v>
                </c:pt>
                <c:pt idx="206">
                  <c:v>0.75364311245532034</c:v>
                </c:pt>
                <c:pt idx="207">
                  <c:v>0.75556777563926314</c:v>
                </c:pt>
                <c:pt idx="208">
                  <c:v>0.75749243882320594</c:v>
                </c:pt>
                <c:pt idx="209">
                  <c:v>0.75941710200714874</c:v>
                </c:pt>
                <c:pt idx="210">
                  <c:v>0.76106681330767112</c:v>
                </c:pt>
                <c:pt idx="211">
                  <c:v>0.76271652460819361</c:v>
                </c:pt>
                <c:pt idx="212">
                  <c:v>0.764366235908716</c:v>
                </c:pt>
                <c:pt idx="213">
                  <c:v>0.76601594720923838</c:v>
                </c:pt>
                <c:pt idx="214">
                  <c:v>0.76766565850976076</c:v>
                </c:pt>
                <c:pt idx="215">
                  <c:v>0.76931536981028315</c:v>
                </c:pt>
                <c:pt idx="216">
                  <c:v>0.77096508111080564</c:v>
                </c:pt>
                <c:pt idx="217">
                  <c:v>0.77261479241132802</c:v>
                </c:pt>
                <c:pt idx="218">
                  <c:v>0.7742645037118504</c:v>
                </c:pt>
                <c:pt idx="219">
                  <c:v>0.77591421501237279</c:v>
                </c:pt>
                <c:pt idx="220">
                  <c:v>0.77756392631289528</c:v>
                </c:pt>
                <c:pt idx="221">
                  <c:v>0.77921363761341766</c:v>
                </c:pt>
                <c:pt idx="222">
                  <c:v>0.78086334891394005</c:v>
                </c:pt>
                <c:pt idx="223">
                  <c:v>0.78251306021446243</c:v>
                </c:pt>
                <c:pt idx="224">
                  <c:v>0.78416277151498492</c:v>
                </c:pt>
                <c:pt idx="225">
                  <c:v>0.78581248281550731</c:v>
                </c:pt>
                <c:pt idx="226">
                  <c:v>0.78746219411602969</c:v>
                </c:pt>
                <c:pt idx="227">
                  <c:v>0.78911190541655207</c:v>
                </c:pt>
                <c:pt idx="228">
                  <c:v>0.79076161671707457</c:v>
                </c:pt>
                <c:pt idx="229">
                  <c:v>0.79241132801759695</c:v>
                </c:pt>
                <c:pt idx="230">
                  <c:v>0.79406103931811933</c:v>
                </c:pt>
                <c:pt idx="231">
                  <c:v>0.79571075061864172</c:v>
                </c:pt>
                <c:pt idx="232">
                  <c:v>0.7973604619191641</c:v>
                </c:pt>
                <c:pt idx="233">
                  <c:v>0.79901017321968659</c:v>
                </c:pt>
                <c:pt idx="234">
                  <c:v>0.80065988452020898</c:v>
                </c:pt>
                <c:pt idx="235">
                  <c:v>0.80203464393731094</c:v>
                </c:pt>
                <c:pt idx="236">
                  <c:v>0.80340940335441302</c:v>
                </c:pt>
                <c:pt idx="237">
                  <c:v>0.80478416277151499</c:v>
                </c:pt>
                <c:pt idx="238">
                  <c:v>0.80615892218861696</c:v>
                </c:pt>
                <c:pt idx="239">
                  <c:v>0.80753368160571903</c:v>
                </c:pt>
                <c:pt idx="240">
                  <c:v>0.808908441022821</c:v>
                </c:pt>
                <c:pt idx="241">
                  <c:v>0.81028320043992297</c:v>
                </c:pt>
                <c:pt idx="242">
                  <c:v>0.81165795985702505</c:v>
                </c:pt>
                <c:pt idx="243">
                  <c:v>0.81303271927412701</c:v>
                </c:pt>
                <c:pt idx="244">
                  <c:v>0.81440747869122898</c:v>
                </c:pt>
                <c:pt idx="245">
                  <c:v>0.81578223810833106</c:v>
                </c:pt>
                <c:pt idx="246">
                  <c:v>0.81715699752543303</c:v>
                </c:pt>
                <c:pt idx="247">
                  <c:v>0.8185317569425351</c:v>
                </c:pt>
                <c:pt idx="248">
                  <c:v>0.81990651635963707</c:v>
                </c:pt>
                <c:pt idx="249">
                  <c:v>0.82128127577673904</c:v>
                </c:pt>
                <c:pt idx="250">
                  <c:v>0.82265603519384112</c:v>
                </c:pt>
                <c:pt idx="251">
                  <c:v>0.82403079461094308</c:v>
                </c:pt>
                <c:pt idx="252">
                  <c:v>0.82540555402804505</c:v>
                </c:pt>
                <c:pt idx="253">
                  <c:v>0.82678031344514713</c:v>
                </c:pt>
                <c:pt idx="254">
                  <c:v>0.8281550728622491</c:v>
                </c:pt>
                <c:pt idx="255">
                  <c:v>0.82952983227935106</c:v>
                </c:pt>
                <c:pt idx="256">
                  <c:v>0.83090459169645314</c:v>
                </c:pt>
                <c:pt idx="257">
                  <c:v>0.83227935111355511</c:v>
                </c:pt>
                <c:pt idx="258">
                  <c:v>0.83365411053065719</c:v>
                </c:pt>
                <c:pt idx="259">
                  <c:v>0.83502886994775916</c:v>
                </c:pt>
                <c:pt idx="260">
                  <c:v>0.83640362936486112</c:v>
                </c:pt>
                <c:pt idx="261">
                  <c:v>0.8377783887819632</c:v>
                </c:pt>
                <c:pt idx="262">
                  <c:v>0.83915314819906517</c:v>
                </c:pt>
                <c:pt idx="263">
                  <c:v>0.84052790761616714</c:v>
                </c:pt>
                <c:pt idx="264">
                  <c:v>0.84190266703326921</c:v>
                </c:pt>
                <c:pt idx="265">
                  <c:v>0.84327742645037118</c:v>
                </c:pt>
                <c:pt idx="266">
                  <c:v>0.84437723398405284</c:v>
                </c:pt>
                <c:pt idx="267">
                  <c:v>0.8454770415177344</c:v>
                </c:pt>
                <c:pt idx="268">
                  <c:v>0.84657684905141595</c:v>
                </c:pt>
                <c:pt idx="269">
                  <c:v>0.84767665658509761</c:v>
                </c:pt>
                <c:pt idx="270">
                  <c:v>0.84877646411877916</c:v>
                </c:pt>
                <c:pt idx="271">
                  <c:v>0.84987627165246082</c:v>
                </c:pt>
                <c:pt idx="272">
                  <c:v>0.85097607918614238</c:v>
                </c:pt>
                <c:pt idx="273">
                  <c:v>0.85207588671982404</c:v>
                </c:pt>
                <c:pt idx="274">
                  <c:v>0.85317569425350559</c:v>
                </c:pt>
                <c:pt idx="275">
                  <c:v>0.85427550178718725</c:v>
                </c:pt>
                <c:pt idx="276">
                  <c:v>0.8553753093208688</c:v>
                </c:pt>
                <c:pt idx="277">
                  <c:v>0.85647511685455047</c:v>
                </c:pt>
                <c:pt idx="278">
                  <c:v>0.85757492438823202</c:v>
                </c:pt>
                <c:pt idx="279">
                  <c:v>0.85867473192191368</c:v>
                </c:pt>
                <c:pt idx="280">
                  <c:v>0.85977453945559523</c:v>
                </c:pt>
                <c:pt idx="281">
                  <c:v>0.8608743469892769</c:v>
                </c:pt>
                <c:pt idx="282">
                  <c:v>0.86197415452295845</c:v>
                </c:pt>
                <c:pt idx="283">
                  <c:v>0.86307396205664011</c:v>
                </c:pt>
                <c:pt idx="284">
                  <c:v>0.86417376959032166</c:v>
                </c:pt>
                <c:pt idx="285">
                  <c:v>0.86527357712400332</c:v>
                </c:pt>
                <c:pt idx="286">
                  <c:v>0.86637338465768488</c:v>
                </c:pt>
                <c:pt idx="287">
                  <c:v>0.86747319219136654</c:v>
                </c:pt>
                <c:pt idx="288">
                  <c:v>0.86857299972504809</c:v>
                </c:pt>
                <c:pt idx="289">
                  <c:v>0.86967280725872975</c:v>
                </c:pt>
                <c:pt idx="290">
                  <c:v>0.8707726147924113</c:v>
                </c:pt>
                <c:pt idx="291">
                  <c:v>0.87187242232609297</c:v>
                </c:pt>
                <c:pt idx="292">
                  <c:v>0.87297222985977452</c:v>
                </c:pt>
                <c:pt idx="293">
                  <c:v>0.87407203739345618</c:v>
                </c:pt>
                <c:pt idx="294">
                  <c:v>0.87517184492713773</c:v>
                </c:pt>
                <c:pt idx="295">
                  <c:v>0.87627165246081939</c:v>
                </c:pt>
                <c:pt idx="296">
                  <c:v>0.87737145999450095</c:v>
                </c:pt>
                <c:pt idx="297">
                  <c:v>0.87847126752818261</c:v>
                </c:pt>
                <c:pt idx="298">
                  <c:v>0.87957107506186416</c:v>
                </c:pt>
                <c:pt idx="299">
                  <c:v>0.88067088259554582</c:v>
                </c:pt>
                <c:pt idx="300">
                  <c:v>0.88177069012922737</c:v>
                </c:pt>
                <c:pt idx="301">
                  <c:v>0.88287049766290904</c:v>
                </c:pt>
                <c:pt idx="302">
                  <c:v>0.88397030519659059</c:v>
                </c:pt>
                <c:pt idx="303">
                  <c:v>0.88507011273027225</c:v>
                </c:pt>
                <c:pt idx="304">
                  <c:v>0.8861699202639538</c:v>
                </c:pt>
                <c:pt idx="305">
                  <c:v>0.88726972779763547</c:v>
                </c:pt>
                <c:pt idx="306">
                  <c:v>0.88836953533131702</c:v>
                </c:pt>
                <c:pt idx="307">
                  <c:v>0.88946934286499868</c:v>
                </c:pt>
                <c:pt idx="308">
                  <c:v>0.89056915039868023</c:v>
                </c:pt>
                <c:pt idx="309">
                  <c:v>0.89166895793236178</c:v>
                </c:pt>
                <c:pt idx="310">
                  <c:v>0.89276876546604345</c:v>
                </c:pt>
                <c:pt idx="311">
                  <c:v>0.893868572999725</c:v>
                </c:pt>
                <c:pt idx="312">
                  <c:v>0.89496838053340666</c:v>
                </c:pt>
                <c:pt idx="313">
                  <c:v>0.89606818806708821</c:v>
                </c:pt>
                <c:pt idx="314">
                  <c:v>0.89716799560076987</c:v>
                </c:pt>
                <c:pt idx="315">
                  <c:v>0.89826780313445143</c:v>
                </c:pt>
                <c:pt idx="316">
                  <c:v>0.89936761066813309</c:v>
                </c:pt>
                <c:pt idx="317">
                  <c:v>0.90019246631839434</c:v>
                </c:pt>
                <c:pt idx="318">
                  <c:v>0.90101732196865547</c:v>
                </c:pt>
                <c:pt idx="319">
                  <c:v>0.90184217761891672</c:v>
                </c:pt>
                <c:pt idx="320">
                  <c:v>0.90266703326917785</c:v>
                </c:pt>
                <c:pt idx="321">
                  <c:v>0.9034918889194391</c:v>
                </c:pt>
                <c:pt idx="322">
                  <c:v>0.90431674456970035</c:v>
                </c:pt>
                <c:pt idx="323">
                  <c:v>0.90514160021996148</c:v>
                </c:pt>
                <c:pt idx="324">
                  <c:v>0.90596645587022273</c:v>
                </c:pt>
                <c:pt idx="325">
                  <c:v>0.90679131152048387</c:v>
                </c:pt>
                <c:pt idx="326">
                  <c:v>0.90761616717074511</c:v>
                </c:pt>
                <c:pt idx="327">
                  <c:v>0.90844102282100636</c:v>
                </c:pt>
                <c:pt idx="328">
                  <c:v>0.9092658784712675</c:v>
                </c:pt>
                <c:pt idx="329">
                  <c:v>0.91009073412152874</c:v>
                </c:pt>
                <c:pt idx="330">
                  <c:v>0.91091558977178999</c:v>
                </c:pt>
                <c:pt idx="331">
                  <c:v>0.91174044542205113</c:v>
                </c:pt>
                <c:pt idx="332">
                  <c:v>0.91256530107231237</c:v>
                </c:pt>
                <c:pt idx="333">
                  <c:v>0.91339015672257351</c:v>
                </c:pt>
                <c:pt idx="334">
                  <c:v>0.91421501237283476</c:v>
                </c:pt>
                <c:pt idx="335">
                  <c:v>0.915039868023096</c:v>
                </c:pt>
                <c:pt idx="336">
                  <c:v>0.91586472367335714</c:v>
                </c:pt>
                <c:pt idx="337">
                  <c:v>0.91668957932361839</c:v>
                </c:pt>
                <c:pt idx="338">
                  <c:v>0.91751443497387952</c:v>
                </c:pt>
                <c:pt idx="339">
                  <c:v>0.91833929062414077</c:v>
                </c:pt>
                <c:pt idx="340">
                  <c:v>0.91916414627440202</c:v>
                </c:pt>
                <c:pt idx="341">
                  <c:v>0.91998900192466315</c:v>
                </c:pt>
                <c:pt idx="342">
                  <c:v>0.9208138575749244</c:v>
                </c:pt>
                <c:pt idx="343">
                  <c:v>0.92163871322518565</c:v>
                </c:pt>
                <c:pt idx="344">
                  <c:v>0.92246356887544678</c:v>
                </c:pt>
                <c:pt idx="345">
                  <c:v>0.92328842452570803</c:v>
                </c:pt>
                <c:pt idx="346">
                  <c:v>0.92411328017596917</c:v>
                </c:pt>
                <c:pt idx="347">
                  <c:v>0.92493813582623041</c:v>
                </c:pt>
                <c:pt idx="348">
                  <c:v>0.92576299147649166</c:v>
                </c:pt>
                <c:pt idx="349">
                  <c:v>0.92658784712675279</c:v>
                </c:pt>
                <c:pt idx="350">
                  <c:v>0.92741270277701404</c:v>
                </c:pt>
                <c:pt idx="351">
                  <c:v>0.92823755842727518</c:v>
                </c:pt>
                <c:pt idx="352">
                  <c:v>0.92906241407753642</c:v>
                </c:pt>
                <c:pt idx="353">
                  <c:v>0.92988726972779767</c:v>
                </c:pt>
                <c:pt idx="354">
                  <c:v>0.93071212537805881</c:v>
                </c:pt>
                <c:pt idx="355">
                  <c:v>0.93153698102832005</c:v>
                </c:pt>
                <c:pt idx="356">
                  <c:v>0.9323618366785813</c:v>
                </c:pt>
                <c:pt idx="357">
                  <c:v>0.93318669232884244</c:v>
                </c:pt>
                <c:pt idx="358">
                  <c:v>0.93401154797910368</c:v>
                </c:pt>
                <c:pt idx="359">
                  <c:v>0.93483640362936482</c:v>
                </c:pt>
                <c:pt idx="360">
                  <c:v>0.93566125927962607</c:v>
                </c:pt>
                <c:pt idx="361">
                  <c:v>0.93648611492988731</c:v>
                </c:pt>
                <c:pt idx="362">
                  <c:v>0.93731097058014845</c:v>
                </c:pt>
                <c:pt idx="363">
                  <c:v>0.9381358262304097</c:v>
                </c:pt>
                <c:pt idx="364">
                  <c:v>0.93896068188067083</c:v>
                </c:pt>
                <c:pt idx="365">
                  <c:v>0.93978553753093208</c:v>
                </c:pt>
                <c:pt idx="366">
                  <c:v>0.94061039318119333</c:v>
                </c:pt>
                <c:pt idx="367">
                  <c:v>0.94143524883145446</c:v>
                </c:pt>
                <c:pt idx="368">
                  <c:v>0.94226010448171571</c:v>
                </c:pt>
                <c:pt idx="369">
                  <c:v>0.94308496013197696</c:v>
                </c:pt>
                <c:pt idx="370">
                  <c:v>0.94390981578223809</c:v>
                </c:pt>
                <c:pt idx="371">
                  <c:v>0.94473467143249934</c:v>
                </c:pt>
                <c:pt idx="372">
                  <c:v>0.94555952708276048</c:v>
                </c:pt>
                <c:pt idx="373">
                  <c:v>0.94638438273302172</c:v>
                </c:pt>
                <c:pt idx="374">
                  <c:v>0.94720923838328297</c:v>
                </c:pt>
                <c:pt idx="375">
                  <c:v>0.94803409403354411</c:v>
                </c:pt>
                <c:pt idx="376">
                  <c:v>0.94885894968380535</c:v>
                </c:pt>
                <c:pt idx="377">
                  <c:v>0.94968380533406649</c:v>
                </c:pt>
                <c:pt idx="378">
                  <c:v>0.95050866098432774</c:v>
                </c:pt>
                <c:pt idx="379">
                  <c:v>0.95133351663458898</c:v>
                </c:pt>
                <c:pt idx="380">
                  <c:v>0.95215837228485012</c:v>
                </c:pt>
                <c:pt idx="381">
                  <c:v>0.95270827605169095</c:v>
                </c:pt>
                <c:pt idx="382">
                  <c:v>0.95325817981853178</c:v>
                </c:pt>
                <c:pt idx="383">
                  <c:v>0.95380808358537261</c:v>
                </c:pt>
                <c:pt idx="384">
                  <c:v>0.95435798735221333</c:v>
                </c:pt>
                <c:pt idx="385">
                  <c:v>0.95490789111905416</c:v>
                </c:pt>
                <c:pt idx="386">
                  <c:v>0.955457794885895</c:v>
                </c:pt>
                <c:pt idx="387">
                  <c:v>0.95600769865273583</c:v>
                </c:pt>
                <c:pt idx="388">
                  <c:v>0.95655760241957655</c:v>
                </c:pt>
                <c:pt idx="389">
                  <c:v>0.95710750618641738</c:v>
                </c:pt>
                <c:pt idx="390">
                  <c:v>0.95765740995325821</c:v>
                </c:pt>
                <c:pt idx="391">
                  <c:v>0.95820731372009893</c:v>
                </c:pt>
                <c:pt idx="392">
                  <c:v>0.95875721748693976</c:v>
                </c:pt>
                <c:pt idx="393">
                  <c:v>0.95930712125378059</c:v>
                </c:pt>
                <c:pt idx="394">
                  <c:v>0.95985702502062142</c:v>
                </c:pt>
                <c:pt idx="395">
                  <c:v>0.96040692878746214</c:v>
                </c:pt>
                <c:pt idx="396">
                  <c:v>0.96095683255430298</c:v>
                </c:pt>
                <c:pt idx="397">
                  <c:v>0.96150673632114381</c:v>
                </c:pt>
                <c:pt idx="398">
                  <c:v>0.96205664008798464</c:v>
                </c:pt>
                <c:pt idx="399">
                  <c:v>0.96260654385482536</c:v>
                </c:pt>
                <c:pt idx="400">
                  <c:v>0.96315644762166619</c:v>
                </c:pt>
                <c:pt idx="401">
                  <c:v>0.96370635138850702</c:v>
                </c:pt>
                <c:pt idx="402">
                  <c:v>0.96425625515534785</c:v>
                </c:pt>
                <c:pt idx="403">
                  <c:v>0.96480615892218857</c:v>
                </c:pt>
                <c:pt idx="404">
                  <c:v>0.9653560626890294</c:v>
                </c:pt>
                <c:pt idx="405">
                  <c:v>0.96590596645587024</c:v>
                </c:pt>
                <c:pt idx="406">
                  <c:v>0.96645587022271107</c:v>
                </c:pt>
                <c:pt idx="407">
                  <c:v>0.96700577398955179</c:v>
                </c:pt>
                <c:pt idx="408">
                  <c:v>0.96755567775639262</c:v>
                </c:pt>
                <c:pt idx="409">
                  <c:v>0.96810558152323345</c:v>
                </c:pt>
                <c:pt idx="410">
                  <c:v>0.96865548529007428</c:v>
                </c:pt>
                <c:pt idx="411">
                  <c:v>0.969205389056915</c:v>
                </c:pt>
                <c:pt idx="412">
                  <c:v>0.96975529282375583</c:v>
                </c:pt>
                <c:pt idx="413">
                  <c:v>0.97030519659059666</c:v>
                </c:pt>
                <c:pt idx="414">
                  <c:v>0.97085510035743749</c:v>
                </c:pt>
                <c:pt idx="415">
                  <c:v>0.97140500412427822</c:v>
                </c:pt>
                <c:pt idx="416">
                  <c:v>0.97195490789111905</c:v>
                </c:pt>
                <c:pt idx="417">
                  <c:v>0.97250481165795988</c:v>
                </c:pt>
                <c:pt idx="418">
                  <c:v>0.97305471542480071</c:v>
                </c:pt>
                <c:pt idx="419">
                  <c:v>0.97360461919164143</c:v>
                </c:pt>
                <c:pt idx="420">
                  <c:v>0.97415452295848226</c:v>
                </c:pt>
                <c:pt idx="421">
                  <c:v>0.97470442672532309</c:v>
                </c:pt>
                <c:pt idx="422">
                  <c:v>0.97525433049216392</c:v>
                </c:pt>
                <c:pt idx="423">
                  <c:v>0.97580423425900464</c:v>
                </c:pt>
                <c:pt idx="424">
                  <c:v>0.97635413802584547</c:v>
                </c:pt>
                <c:pt idx="425">
                  <c:v>0.97690404179268631</c:v>
                </c:pt>
                <c:pt idx="426">
                  <c:v>0.97745394555952714</c:v>
                </c:pt>
                <c:pt idx="427">
                  <c:v>0.97800384932636786</c:v>
                </c:pt>
                <c:pt idx="428">
                  <c:v>0.97855375309320869</c:v>
                </c:pt>
                <c:pt idx="429">
                  <c:v>0.97910365686004952</c:v>
                </c:pt>
                <c:pt idx="430">
                  <c:v>0.97965356062689024</c:v>
                </c:pt>
                <c:pt idx="431">
                  <c:v>0.98020346439373107</c:v>
                </c:pt>
                <c:pt idx="432">
                  <c:v>0.9807533681605719</c:v>
                </c:pt>
                <c:pt idx="433">
                  <c:v>0.98130327192741273</c:v>
                </c:pt>
                <c:pt idx="434">
                  <c:v>0.98185317569425345</c:v>
                </c:pt>
                <c:pt idx="435">
                  <c:v>0.98240307946109429</c:v>
                </c:pt>
                <c:pt idx="436">
                  <c:v>0.98295298322793512</c:v>
                </c:pt>
                <c:pt idx="437">
                  <c:v>0.98350288699477595</c:v>
                </c:pt>
                <c:pt idx="438">
                  <c:v>0.98405279076161667</c:v>
                </c:pt>
                <c:pt idx="439">
                  <c:v>0.98432774264503708</c:v>
                </c:pt>
                <c:pt idx="440">
                  <c:v>0.9846026945284575</c:v>
                </c:pt>
                <c:pt idx="441">
                  <c:v>0.98487764641187792</c:v>
                </c:pt>
                <c:pt idx="442">
                  <c:v>0.98515259829529833</c:v>
                </c:pt>
                <c:pt idx="443">
                  <c:v>0.98542755017871875</c:v>
                </c:pt>
                <c:pt idx="444">
                  <c:v>0.98570250206213916</c:v>
                </c:pt>
                <c:pt idx="445">
                  <c:v>0.98597745394555958</c:v>
                </c:pt>
                <c:pt idx="446">
                  <c:v>0.98625240582897988</c:v>
                </c:pt>
                <c:pt idx="447">
                  <c:v>0.9865273577124003</c:v>
                </c:pt>
                <c:pt idx="448">
                  <c:v>0.98680230959582071</c:v>
                </c:pt>
                <c:pt idx="449">
                  <c:v>0.98707726147924113</c:v>
                </c:pt>
                <c:pt idx="450">
                  <c:v>0.98735221336266155</c:v>
                </c:pt>
                <c:pt idx="451">
                  <c:v>0.98762716524608196</c:v>
                </c:pt>
                <c:pt idx="452">
                  <c:v>0.98790211712950238</c:v>
                </c:pt>
                <c:pt idx="453">
                  <c:v>0.98817706901292279</c:v>
                </c:pt>
                <c:pt idx="454">
                  <c:v>0.9884520208963431</c:v>
                </c:pt>
                <c:pt idx="455">
                  <c:v>0.98872697277976351</c:v>
                </c:pt>
                <c:pt idx="456">
                  <c:v>0.98900192466318393</c:v>
                </c:pt>
                <c:pt idx="457">
                  <c:v>0.98927687654660434</c:v>
                </c:pt>
                <c:pt idx="458">
                  <c:v>0.98955182843002476</c:v>
                </c:pt>
                <c:pt idx="459">
                  <c:v>0.98982678031344518</c:v>
                </c:pt>
                <c:pt idx="460">
                  <c:v>0.99010173219686559</c:v>
                </c:pt>
                <c:pt idx="461">
                  <c:v>0.9903766840802859</c:v>
                </c:pt>
                <c:pt idx="462">
                  <c:v>0.99065163596370631</c:v>
                </c:pt>
                <c:pt idx="463">
                  <c:v>0.99092658784712673</c:v>
                </c:pt>
                <c:pt idx="464">
                  <c:v>0.99120153973054714</c:v>
                </c:pt>
                <c:pt idx="465">
                  <c:v>0.99147649161396756</c:v>
                </c:pt>
                <c:pt idx="466">
                  <c:v>0.99175144349738797</c:v>
                </c:pt>
                <c:pt idx="467">
                  <c:v>0.99202639538080839</c:v>
                </c:pt>
                <c:pt idx="468">
                  <c:v>0.99230134726422881</c:v>
                </c:pt>
                <c:pt idx="469">
                  <c:v>0.99257629914764911</c:v>
                </c:pt>
                <c:pt idx="470">
                  <c:v>0.99285125103106953</c:v>
                </c:pt>
                <c:pt idx="471">
                  <c:v>0.99312620291448994</c:v>
                </c:pt>
                <c:pt idx="472">
                  <c:v>0.99340115479791036</c:v>
                </c:pt>
                <c:pt idx="473">
                  <c:v>0.99367610668133077</c:v>
                </c:pt>
                <c:pt idx="474">
                  <c:v>0.99395105856475119</c:v>
                </c:pt>
                <c:pt idx="475">
                  <c:v>0.9942260104481716</c:v>
                </c:pt>
                <c:pt idx="476">
                  <c:v>0.99450096233159202</c:v>
                </c:pt>
                <c:pt idx="477">
                  <c:v>0.99477591421501232</c:v>
                </c:pt>
                <c:pt idx="478">
                  <c:v>0.99505086609843274</c:v>
                </c:pt>
                <c:pt idx="479">
                  <c:v>0.99532581798185316</c:v>
                </c:pt>
                <c:pt idx="480">
                  <c:v>0.99560076986527357</c:v>
                </c:pt>
                <c:pt idx="481">
                  <c:v>0.99587572174869399</c:v>
                </c:pt>
                <c:pt idx="482">
                  <c:v>0.9961506736321144</c:v>
                </c:pt>
                <c:pt idx="483">
                  <c:v>0.99642562551553482</c:v>
                </c:pt>
                <c:pt idx="484">
                  <c:v>0.99670057739895523</c:v>
                </c:pt>
                <c:pt idx="485">
                  <c:v>0.99697552928237554</c:v>
                </c:pt>
                <c:pt idx="486">
                  <c:v>0.99725048116579595</c:v>
                </c:pt>
                <c:pt idx="487">
                  <c:v>0.99752543304921637</c:v>
                </c:pt>
                <c:pt idx="488">
                  <c:v>0.99780038493263679</c:v>
                </c:pt>
                <c:pt idx="489">
                  <c:v>0.9980753368160572</c:v>
                </c:pt>
                <c:pt idx="490">
                  <c:v>0.99835028869947762</c:v>
                </c:pt>
                <c:pt idx="491">
                  <c:v>0.99862524058289803</c:v>
                </c:pt>
                <c:pt idx="492">
                  <c:v>0.99890019246631845</c:v>
                </c:pt>
                <c:pt idx="493">
                  <c:v>0.99917514434973875</c:v>
                </c:pt>
                <c:pt idx="494">
                  <c:v>0.99945009623315917</c:v>
                </c:pt>
                <c:pt idx="495">
                  <c:v>0.99972504811657958</c:v>
                </c:pt>
                <c:pt idx="49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34-4877-8235-6B7D39A04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6497752"/>
        <c:axId val="1196494152"/>
      </c:lineChart>
      <c:catAx>
        <c:axId val="1196497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Accounts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6494152"/>
        <c:crosses val="autoZero"/>
        <c:auto val="1"/>
        <c:lblAlgn val="ctr"/>
        <c:lblOffset val="100"/>
        <c:tickLblSkip val="80"/>
        <c:noMultiLvlLbl val="0"/>
      </c:catAx>
      <c:valAx>
        <c:axId val="1196494152"/>
        <c:scaling>
          <c:orientation val="minMax"/>
          <c:max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Patient Potential</a:t>
                </a:r>
                <a:r>
                  <a:rPr lang="en-US" baseline="0"/>
                  <a:t> %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6497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Account-level concentration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Patient potential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[1]Germany!$V$9:$V$790</c:f>
              <c:numCache>
                <c:formatCode>General</c:formatCode>
                <c:ptCount val="7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</c:numCache>
            </c:numRef>
          </c:cat>
          <c:val>
            <c:numRef>
              <c:f>Germany!$X$9:$X$790</c:f>
              <c:numCache>
                <c:formatCode>0.00%</c:formatCode>
                <c:ptCount val="782"/>
                <c:pt idx="0">
                  <c:v>2.0862664789453474E-2</c:v>
                </c:pt>
                <c:pt idx="1">
                  <c:v>3.94854729297325E-2</c:v>
                </c:pt>
                <c:pt idx="2">
                  <c:v>5.7788301548700884E-2</c:v>
                </c:pt>
                <c:pt idx="3">
                  <c:v>7.2315371816203761E-2</c:v>
                </c:pt>
                <c:pt idx="4">
                  <c:v>8.6522462562396013E-2</c:v>
                </c:pt>
                <c:pt idx="5">
                  <c:v>9.765774990400615E-2</c:v>
                </c:pt>
                <c:pt idx="6">
                  <c:v>0.10866504543709203</c:v>
                </c:pt>
                <c:pt idx="7">
                  <c:v>0.11896838602329451</c:v>
                </c:pt>
                <c:pt idx="8">
                  <c:v>0.12888775118392423</c:v>
                </c:pt>
                <c:pt idx="9">
                  <c:v>0.13880711634455395</c:v>
                </c:pt>
                <c:pt idx="10">
                  <c:v>0.14840650198387303</c:v>
                </c:pt>
                <c:pt idx="11">
                  <c:v>0.15768590810188149</c:v>
                </c:pt>
                <c:pt idx="12">
                  <c:v>0.1667093306028414</c:v>
                </c:pt>
                <c:pt idx="13">
                  <c:v>0.17502879815691796</c:v>
                </c:pt>
                <c:pt idx="14">
                  <c:v>0.18322027390247025</c:v>
                </c:pt>
                <c:pt idx="15">
                  <c:v>0.19096377831818764</c:v>
                </c:pt>
                <c:pt idx="16">
                  <c:v>0.19819531549980801</c:v>
                </c:pt>
                <c:pt idx="17">
                  <c:v>0.20517086906437987</c:v>
                </c:pt>
                <c:pt idx="18">
                  <c:v>0.21201843082042748</c:v>
                </c:pt>
                <c:pt idx="19">
                  <c:v>0.2188659925764751</c:v>
                </c:pt>
                <c:pt idx="20">
                  <c:v>0.22564955842826059</c:v>
                </c:pt>
                <c:pt idx="21">
                  <c:v>0.2322411365672597</c:v>
                </c:pt>
                <c:pt idx="22">
                  <c:v>0.23876871880199668</c:v>
                </c:pt>
                <c:pt idx="23">
                  <c:v>0.24510431332394728</c:v>
                </c:pt>
                <c:pt idx="24">
                  <c:v>0.25124792013311148</c:v>
                </c:pt>
                <c:pt idx="25">
                  <c:v>0.25726353513375144</c:v>
                </c:pt>
                <c:pt idx="26">
                  <c:v>0.26321515423012926</c:v>
                </c:pt>
                <c:pt idx="27">
                  <c:v>0.26897478561372073</c:v>
                </c:pt>
                <c:pt idx="28">
                  <c:v>0.27454242928452577</c:v>
                </c:pt>
                <c:pt idx="29">
                  <c:v>0.27998208114680662</c:v>
                </c:pt>
                <c:pt idx="30">
                  <c:v>0.28529374120056317</c:v>
                </c:pt>
                <c:pt idx="31">
                  <c:v>0.29047740944579548</c:v>
                </c:pt>
                <c:pt idx="32">
                  <c:v>0.29553308588250354</c:v>
                </c:pt>
                <c:pt idx="33">
                  <c:v>0.30052476641494946</c:v>
                </c:pt>
                <c:pt idx="34">
                  <c:v>0.30545245104313323</c:v>
                </c:pt>
                <c:pt idx="35">
                  <c:v>0.31025214386279276</c:v>
                </c:pt>
                <c:pt idx="36">
                  <c:v>0.3149878407781902</c:v>
                </c:pt>
                <c:pt idx="37">
                  <c:v>0.31959554588506334</c:v>
                </c:pt>
                <c:pt idx="38">
                  <c:v>0.32420325099193653</c:v>
                </c:pt>
                <c:pt idx="39">
                  <c:v>0.32861896838602328</c:v>
                </c:pt>
                <c:pt idx="40">
                  <c:v>0.33303468578011008</c:v>
                </c:pt>
                <c:pt idx="41">
                  <c:v>0.33725841546141044</c:v>
                </c:pt>
                <c:pt idx="42">
                  <c:v>0.34148214514271086</c:v>
                </c:pt>
                <c:pt idx="43">
                  <c:v>0.34564187891974912</c:v>
                </c:pt>
                <c:pt idx="44">
                  <c:v>0.3497376167925253</c:v>
                </c:pt>
                <c:pt idx="45">
                  <c:v>0.35383335466530141</c:v>
                </c:pt>
                <c:pt idx="46">
                  <c:v>0.35780110072955329</c:v>
                </c:pt>
                <c:pt idx="47">
                  <c:v>0.36176884679380522</c:v>
                </c:pt>
                <c:pt idx="48">
                  <c:v>0.36567259695379495</c:v>
                </c:pt>
                <c:pt idx="49">
                  <c:v>0.36957634711378473</c:v>
                </c:pt>
                <c:pt idx="50">
                  <c:v>0.37341610136951237</c:v>
                </c:pt>
                <c:pt idx="51">
                  <c:v>0.37725585562524</c:v>
                </c:pt>
                <c:pt idx="52">
                  <c:v>0.38109560988096763</c:v>
                </c:pt>
                <c:pt idx="53">
                  <c:v>0.38493536413669527</c:v>
                </c:pt>
                <c:pt idx="54">
                  <c:v>0.38871112248816075</c:v>
                </c:pt>
                <c:pt idx="55">
                  <c:v>0.39248688083962624</c:v>
                </c:pt>
                <c:pt idx="56">
                  <c:v>0.39626263919109178</c:v>
                </c:pt>
                <c:pt idx="57">
                  <c:v>0.39991040573403303</c:v>
                </c:pt>
                <c:pt idx="58">
                  <c:v>0.40355817227697427</c:v>
                </c:pt>
                <c:pt idx="59">
                  <c:v>0.40720593881991551</c:v>
                </c:pt>
                <c:pt idx="60">
                  <c:v>0.41078970945859467</c:v>
                </c:pt>
                <c:pt idx="61">
                  <c:v>0.41424548828874952</c:v>
                </c:pt>
                <c:pt idx="62">
                  <c:v>0.41770126711890437</c:v>
                </c:pt>
                <c:pt idx="63">
                  <c:v>0.42115704594905928</c:v>
                </c:pt>
                <c:pt idx="64">
                  <c:v>0.42461282477921414</c:v>
                </c:pt>
                <c:pt idx="65">
                  <c:v>0.4280046077051069</c:v>
                </c:pt>
                <c:pt idx="66">
                  <c:v>0.4313963906309996</c:v>
                </c:pt>
                <c:pt idx="67">
                  <c:v>0.43472417765263022</c:v>
                </c:pt>
                <c:pt idx="68">
                  <c:v>0.43805196467426083</c:v>
                </c:pt>
                <c:pt idx="69">
                  <c:v>0.44131575579162935</c:v>
                </c:pt>
                <c:pt idx="70">
                  <c:v>0.44457954690899781</c:v>
                </c:pt>
                <c:pt idx="71">
                  <c:v>0.44777934212210418</c:v>
                </c:pt>
                <c:pt idx="72">
                  <c:v>0.45097913733521056</c:v>
                </c:pt>
                <c:pt idx="73">
                  <c:v>0.45417893254831693</c:v>
                </c:pt>
                <c:pt idx="74">
                  <c:v>0.45731473185716115</c:v>
                </c:pt>
                <c:pt idx="75">
                  <c:v>0.46032253935748113</c:v>
                </c:pt>
                <c:pt idx="76">
                  <c:v>0.46326635095353896</c:v>
                </c:pt>
                <c:pt idx="77">
                  <c:v>0.46621016254959685</c:v>
                </c:pt>
                <c:pt idx="78">
                  <c:v>0.46915397414565468</c:v>
                </c:pt>
                <c:pt idx="79">
                  <c:v>0.47203378983745042</c:v>
                </c:pt>
                <c:pt idx="80">
                  <c:v>0.47491360552924611</c:v>
                </c:pt>
                <c:pt idx="81">
                  <c:v>0.47779342122104185</c:v>
                </c:pt>
                <c:pt idx="82">
                  <c:v>0.48060924100857544</c:v>
                </c:pt>
                <c:pt idx="83">
                  <c:v>0.48342506079610903</c:v>
                </c:pt>
                <c:pt idx="84">
                  <c:v>0.48617688467938053</c:v>
                </c:pt>
                <c:pt idx="85">
                  <c:v>0.48886471265838988</c:v>
                </c:pt>
                <c:pt idx="86">
                  <c:v>0.49155254063739923</c:v>
                </c:pt>
                <c:pt idx="87">
                  <c:v>0.49424036861640858</c:v>
                </c:pt>
                <c:pt idx="88">
                  <c:v>0.49686420069115578</c:v>
                </c:pt>
                <c:pt idx="89">
                  <c:v>0.49948803276590298</c:v>
                </c:pt>
                <c:pt idx="90">
                  <c:v>0.50211186484065018</c:v>
                </c:pt>
                <c:pt idx="91">
                  <c:v>0.50473569691539744</c:v>
                </c:pt>
                <c:pt idx="92">
                  <c:v>0.50735952899014458</c:v>
                </c:pt>
                <c:pt idx="93">
                  <c:v>0.50998336106489184</c:v>
                </c:pt>
                <c:pt idx="94">
                  <c:v>0.51254319723537689</c:v>
                </c:pt>
                <c:pt idx="95">
                  <c:v>0.51510303340586205</c:v>
                </c:pt>
                <c:pt idx="96">
                  <c:v>0.51759887367208501</c:v>
                </c:pt>
                <c:pt idx="97">
                  <c:v>0.52009471393830797</c:v>
                </c:pt>
                <c:pt idx="98">
                  <c:v>0.52259055420453093</c:v>
                </c:pt>
                <c:pt idx="99">
                  <c:v>0.52508639447075389</c:v>
                </c:pt>
                <c:pt idx="100">
                  <c:v>0.52758223473697685</c:v>
                </c:pt>
                <c:pt idx="101">
                  <c:v>0.53007807500319981</c:v>
                </c:pt>
                <c:pt idx="102">
                  <c:v>0.53250991936516068</c:v>
                </c:pt>
                <c:pt idx="103">
                  <c:v>0.53494176372712143</c:v>
                </c:pt>
                <c:pt idx="104">
                  <c:v>0.53730961218482021</c:v>
                </c:pt>
                <c:pt idx="105">
                  <c:v>0.53961346473825678</c:v>
                </c:pt>
                <c:pt idx="106">
                  <c:v>0.54191731729169335</c:v>
                </c:pt>
                <c:pt idx="107">
                  <c:v>0.54422116984512992</c:v>
                </c:pt>
                <c:pt idx="108">
                  <c:v>0.54646102649430439</c:v>
                </c:pt>
                <c:pt idx="109">
                  <c:v>0.54870088314347887</c:v>
                </c:pt>
                <c:pt idx="110">
                  <c:v>0.55094073979265323</c:v>
                </c:pt>
                <c:pt idx="111">
                  <c:v>0.55318059644182771</c:v>
                </c:pt>
                <c:pt idx="112">
                  <c:v>0.55535645718674009</c:v>
                </c:pt>
                <c:pt idx="113">
                  <c:v>0.55753231793165237</c:v>
                </c:pt>
                <c:pt idx="114">
                  <c:v>0.55970817867656475</c:v>
                </c:pt>
                <c:pt idx="115">
                  <c:v>0.56188403942147702</c:v>
                </c:pt>
                <c:pt idx="116">
                  <c:v>0.5639959042621272</c:v>
                </c:pt>
                <c:pt idx="117">
                  <c:v>0.56610776910277738</c:v>
                </c:pt>
                <c:pt idx="118">
                  <c:v>0.56821963394342767</c:v>
                </c:pt>
                <c:pt idx="119">
                  <c:v>0.57033149878407785</c:v>
                </c:pt>
                <c:pt idx="120">
                  <c:v>0.57244336362472803</c:v>
                </c:pt>
                <c:pt idx="121">
                  <c:v>0.57455522846537821</c:v>
                </c:pt>
                <c:pt idx="122">
                  <c:v>0.57666709330602839</c:v>
                </c:pt>
                <c:pt idx="123">
                  <c:v>0.57877895814667857</c:v>
                </c:pt>
                <c:pt idx="124">
                  <c:v>0.58082682708306665</c:v>
                </c:pt>
                <c:pt idx="125">
                  <c:v>0.58287469601945474</c:v>
                </c:pt>
                <c:pt idx="126">
                  <c:v>0.58485856905158073</c:v>
                </c:pt>
                <c:pt idx="127">
                  <c:v>0.58684244208370662</c:v>
                </c:pt>
                <c:pt idx="128">
                  <c:v>0.58876231921157041</c:v>
                </c:pt>
                <c:pt idx="129">
                  <c:v>0.59068219633943431</c:v>
                </c:pt>
                <c:pt idx="130">
                  <c:v>0.5926020734672981</c:v>
                </c:pt>
                <c:pt idx="131">
                  <c:v>0.59452195059516189</c:v>
                </c:pt>
                <c:pt idx="132">
                  <c:v>0.59644182772302567</c:v>
                </c:pt>
                <c:pt idx="133">
                  <c:v>0.59836170485088958</c:v>
                </c:pt>
                <c:pt idx="134">
                  <c:v>0.60028158197875336</c:v>
                </c:pt>
                <c:pt idx="135">
                  <c:v>0.60213746320235506</c:v>
                </c:pt>
                <c:pt idx="136">
                  <c:v>0.60399334442595676</c:v>
                </c:pt>
                <c:pt idx="137">
                  <c:v>0.60584922564955845</c:v>
                </c:pt>
                <c:pt idx="138">
                  <c:v>0.60770510687316015</c:v>
                </c:pt>
                <c:pt idx="139">
                  <c:v>0.60956098809676185</c:v>
                </c:pt>
                <c:pt idx="140">
                  <c:v>0.61141686932036354</c:v>
                </c:pt>
                <c:pt idx="141">
                  <c:v>0.61327275054396524</c:v>
                </c:pt>
                <c:pt idx="142">
                  <c:v>0.61512863176756682</c:v>
                </c:pt>
                <c:pt idx="143">
                  <c:v>0.61692051708690643</c:v>
                </c:pt>
                <c:pt idx="144">
                  <c:v>0.61871240240624603</c:v>
                </c:pt>
                <c:pt idx="145">
                  <c:v>0.62050428772558552</c:v>
                </c:pt>
                <c:pt idx="146">
                  <c:v>0.62229617304492513</c:v>
                </c:pt>
                <c:pt idx="147">
                  <c:v>0.62408805836426473</c:v>
                </c:pt>
                <c:pt idx="148">
                  <c:v>0.62587994368360422</c:v>
                </c:pt>
                <c:pt idx="149">
                  <c:v>0.62767182900294383</c:v>
                </c:pt>
                <c:pt idx="150">
                  <c:v>0.62939971841802123</c:v>
                </c:pt>
                <c:pt idx="151">
                  <c:v>0.63112760783309874</c:v>
                </c:pt>
                <c:pt idx="152">
                  <c:v>0.63285549724817614</c:v>
                </c:pt>
                <c:pt idx="153">
                  <c:v>0.63458338666325353</c:v>
                </c:pt>
                <c:pt idx="154">
                  <c:v>0.63631127607833093</c:v>
                </c:pt>
                <c:pt idx="155">
                  <c:v>0.63803916549340844</c:v>
                </c:pt>
                <c:pt idx="156">
                  <c:v>0.63970305900422375</c:v>
                </c:pt>
                <c:pt idx="157">
                  <c:v>0.64136695251503906</c:v>
                </c:pt>
                <c:pt idx="158">
                  <c:v>0.64303084602585436</c:v>
                </c:pt>
                <c:pt idx="159">
                  <c:v>0.64469473953666967</c:v>
                </c:pt>
                <c:pt idx="160">
                  <c:v>0.64635863304748498</c:v>
                </c:pt>
                <c:pt idx="161">
                  <c:v>0.64802252655830028</c:v>
                </c:pt>
                <c:pt idx="162">
                  <c:v>0.6496224241648535</c:v>
                </c:pt>
                <c:pt idx="163">
                  <c:v>0.6512223217714066</c:v>
                </c:pt>
                <c:pt idx="164">
                  <c:v>0.65282221937795981</c:v>
                </c:pt>
                <c:pt idx="165">
                  <c:v>0.65442211698451302</c:v>
                </c:pt>
                <c:pt idx="166">
                  <c:v>0.65602201459106613</c:v>
                </c:pt>
                <c:pt idx="167">
                  <c:v>0.65762191219761934</c:v>
                </c:pt>
                <c:pt idx="168">
                  <c:v>0.65922180980417255</c:v>
                </c:pt>
                <c:pt idx="169">
                  <c:v>0.66082170741072577</c:v>
                </c:pt>
                <c:pt idx="170">
                  <c:v>0.66235760911301678</c:v>
                </c:pt>
                <c:pt idx="171">
                  <c:v>0.66389351081530779</c:v>
                </c:pt>
                <c:pt idx="172">
                  <c:v>0.66542941251759891</c:v>
                </c:pt>
                <c:pt idx="173">
                  <c:v>0.66696531421988992</c:v>
                </c:pt>
                <c:pt idx="174">
                  <c:v>0.66850121592218104</c:v>
                </c:pt>
                <c:pt idx="175">
                  <c:v>0.66997312172020995</c:v>
                </c:pt>
                <c:pt idx="176">
                  <c:v>0.67144502751823887</c:v>
                </c:pt>
                <c:pt idx="177">
                  <c:v>0.67291693331626778</c:v>
                </c:pt>
                <c:pt idx="178">
                  <c:v>0.6743888391142967</c:v>
                </c:pt>
                <c:pt idx="179">
                  <c:v>0.67586074491232562</c:v>
                </c:pt>
                <c:pt idx="180">
                  <c:v>0.67733265071035453</c:v>
                </c:pt>
                <c:pt idx="181">
                  <c:v>0.67880455650838345</c:v>
                </c:pt>
                <c:pt idx="182">
                  <c:v>0.68027646230641237</c:v>
                </c:pt>
                <c:pt idx="183">
                  <c:v>0.68174836810444128</c:v>
                </c:pt>
                <c:pt idx="184">
                  <c:v>0.6832202739024702</c:v>
                </c:pt>
                <c:pt idx="185">
                  <c:v>0.68469217970049912</c:v>
                </c:pt>
                <c:pt idx="186">
                  <c:v>0.68616408549852814</c:v>
                </c:pt>
                <c:pt idx="187">
                  <c:v>0.68763599129655706</c:v>
                </c:pt>
                <c:pt idx="188">
                  <c:v>0.68904390119032377</c:v>
                </c:pt>
                <c:pt idx="189">
                  <c:v>0.69045181108409059</c:v>
                </c:pt>
                <c:pt idx="190">
                  <c:v>0.69185972097785742</c:v>
                </c:pt>
                <c:pt idx="191">
                  <c:v>0.69326763087162424</c:v>
                </c:pt>
                <c:pt idx="192">
                  <c:v>0.69467554076539106</c:v>
                </c:pt>
                <c:pt idx="193">
                  <c:v>0.69608345065915778</c:v>
                </c:pt>
                <c:pt idx="194">
                  <c:v>0.6974913605529246</c:v>
                </c:pt>
                <c:pt idx="195">
                  <c:v>0.69889927044669142</c:v>
                </c:pt>
                <c:pt idx="196">
                  <c:v>0.70030718034045825</c:v>
                </c:pt>
                <c:pt idx="197">
                  <c:v>0.70171509023422496</c:v>
                </c:pt>
                <c:pt idx="198">
                  <c:v>0.70312300012799178</c:v>
                </c:pt>
                <c:pt idx="199">
                  <c:v>0.70446691411749651</c:v>
                </c:pt>
                <c:pt idx="200">
                  <c:v>0.70581082810700113</c:v>
                </c:pt>
                <c:pt idx="201">
                  <c:v>0.70715474209650586</c:v>
                </c:pt>
                <c:pt idx="202">
                  <c:v>0.70849865608601048</c:v>
                </c:pt>
                <c:pt idx="203">
                  <c:v>0.70984257007551521</c:v>
                </c:pt>
                <c:pt idx="204">
                  <c:v>0.71118648406501983</c:v>
                </c:pt>
                <c:pt idx="205">
                  <c:v>0.71253039805452456</c:v>
                </c:pt>
                <c:pt idx="206">
                  <c:v>0.71387431204402918</c:v>
                </c:pt>
                <c:pt idx="207">
                  <c:v>0.7152182260335338</c:v>
                </c:pt>
                <c:pt idx="208">
                  <c:v>0.71649814411877644</c:v>
                </c:pt>
                <c:pt idx="209">
                  <c:v>0.71777806220401896</c:v>
                </c:pt>
                <c:pt idx="210">
                  <c:v>0.71905798028926149</c:v>
                </c:pt>
                <c:pt idx="211">
                  <c:v>0.72033789837450402</c:v>
                </c:pt>
                <c:pt idx="212">
                  <c:v>0.72161781645974654</c:v>
                </c:pt>
                <c:pt idx="213">
                  <c:v>0.72289773454498907</c:v>
                </c:pt>
                <c:pt idx="214">
                  <c:v>0.72417765263023171</c:v>
                </c:pt>
                <c:pt idx="215">
                  <c:v>0.72545757071547423</c:v>
                </c:pt>
                <c:pt idx="216">
                  <c:v>0.72673748880071676</c:v>
                </c:pt>
                <c:pt idx="217">
                  <c:v>0.72795341098169719</c:v>
                </c:pt>
                <c:pt idx="218">
                  <c:v>0.72916933316267762</c:v>
                </c:pt>
                <c:pt idx="219">
                  <c:v>0.73038525534365806</c:v>
                </c:pt>
                <c:pt idx="220">
                  <c:v>0.73160117752463838</c:v>
                </c:pt>
                <c:pt idx="221">
                  <c:v>0.73281709970561881</c:v>
                </c:pt>
                <c:pt idx="222">
                  <c:v>0.73403302188659925</c:v>
                </c:pt>
                <c:pt idx="223">
                  <c:v>0.73524894406757968</c:v>
                </c:pt>
                <c:pt idx="224">
                  <c:v>0.73646486624856011</c:v>
                </c:pt>
                <c:pt idx="225">
                  <c:v>0.73768078842954055</c:v>
                </c:pt>
                <c:pt idx="226">
                  <c:v>0.73889671061052098</c:v>
                </c:pt>
                <c:pt idx="227">
                  <c:v>0.7401126327915013</c:v>
                </c:pt>
                <c:pt idx="228">
                  <c:v>0.74132855497248173</c:v>
                </c:pt>
                <c:pt idx="229">
                  <c:v>0.74254447715346217</c:v>
                </c:pt>
                <c:pt idx="230">
                  <c:v>0.7437603993344426</c:v>
                </c:pt>
                <c:pt idx="231">
                  <c:v>0.74491232561116083</c:v>
                </c:pt>
                <c:pt idx="232">
                  <c:v>0.74606425188787917</c:v>
                </c:pt>
                <c:pt idx="233">
                  <c:v>0.74721617816459751</c:v>
                </c:pt>
                <c:pt idx="234">
                  <c:v>0.74836810444131574</c:v>
                </c:pt>
                <c:pt idx="235">
                  <c:v>0.74952003071803408</c:v>
                </c:pt>
                <c:pt idx="236">
                  <c:v>0.75067195699475231</c:v>
                </c:pt>
                <c:pt idx="237">
                  <c:v>0.75182388327147065</c:v>
                </c:pt>
                <c:pt idx="238">
                  <c:v>0.75297580954818888</c:v>
                </c:pt>
                <c:pt idx="239">
                  <c:v>0.75412773582490722</c:v>
                </c:pt>
                <c:pt idx="240">
                  <c:v>0.75527966210162545</c:v>
                </c:pt>
                <c:pt idx="241">
                  <c:v>0.75643158837834379</c:v>
                </c:pt>
                <c:pt idx="242">
                  <c:v>0.75758351465506213</c:v>
                </c:pt>
                <c:pt idx="243">
                  <c:v>0.75873544093178036</c:v>
                </c:pt>
                <c:pt idx="244">
                  <c:v>0.7598873672084987</c:v>
                </c:pt>
                <c:pt idx="245">
                  <c:v>0.76103929348521693</c:v>
                </c:pt>
                <c:pt idx="246">
                  <c:v>0.76212722385767306</c:v>
                </c:pt>
                <c:pt idx="247">
                  <c:v>0.76321515423012931</c:v>
                </c:pt>
                <c:pt idx="248">
                  <c:v>0.76430308460258545</c:v>
                </c:pt>
                <c:pt idx="249">
                  <c:v>0.76539101497504158</c:v>
                </c:pt>
                <c:pt idx="250">
                  <c:v>0.76647894534749772</c:v>
                </c:pt>
                <c:pt idx="251">
                  <c:v>0.76756687571995397</c:v>
                </c:pt>
                <c:pt idx="252">
                  <c:v>0.7686548060924101</c:v>
                </c:pt>
                <c:pt idx="253">
                  <c:v>0.76974273646486624</c:v>
                </c:pt>
                <c:pt idx="254">
                  <c:v>0.77083066683732238</c:v>
                </c:pt>
                <c:pt idx="255">
                  <c:v>0.77191859720977862</c:v>
                </c:pt>
                <c:pt idx="256">
                  <c:v>0.77300652758223476</c:v>
                </c:pt>
                <c:pt idx="257">
                  <c:v>0.7740304620504288</c:v>
                </c:pt>
                <c:pt idx="258">
                  <c:v>0.77505439651862285</c:v>
                </c:pt>
                <c:pt idx="259">
                  <c:v>0.77607833098681689</c:v>
                </c:pt>
                <c:pt idx="260">
                  <c:v>0.77710226545501093</c:v>
                </c:pt>
                <c:pt idx="261">
                  <c:v>0.77812619992320486</c:v>
                </c:pt>
                <c:pt idx="262">
                  <c:v>0.77915013439139891</c:v>
                </c:pt>
                <c:pt idx="263">
                  <c:v>0.78017406885959295</c:v>
                </c:pt>
                <c:pt idx="264">
                  <c:v>0.78119800332778699</c:v>
                </c:pt>
                <c:pt idx="265">
                  <c:v>0.78222193779598104</c:v>
                </c:pt>
                <c:pt idx="266">
                  <c:v>0.78324587226417508</c:v>
                </c:pt>
                <c:pt idx="267">
                  <c:v>0.78426980673236912</c:v>
                </c:pt>
                <c:pt idx="268">
                  <c:v>0.78529374120056317</c:v>
                </c:pt>
                <c:pt idx="269">
                  <c:v>0.78631767566875721</c:v>
                </c:pt>
                <c:pt idx="270">
                  <c:v>0.78734161013695125</c:v>
                </c:pt>
                <c:pt idx="271">
                  <c:v>0.7883655446051453</c:v>
                </c:pt>
                <c:pt idx="272">
                  <c:v>0.78932548316907714</c:v>
                </c:pt>
                <c:pt idx="273">
                  <c:v>0.79028542173300909</c:v>
                </c:pt>
                <c:pt idx="274">
                  <c:v>0.79124536029694104</c:v>
                </c:pt>
                <c:pt idx="275">
                  <c:v>0.79220529886087288</c:v>
                </c:pt>
                <c:pt idx="276">
                  <c:v>0.79316523742480483</c:v>
                </c:pt>
                <c:pt idx="277">
                  <c:v>0.79412517598873678</c:v>
                </c:pt>
                <c:pt idx="278">
                  <c:v>0.79508511455266861</c:v>
                </c:pt>
                <c:pt idx="279">
                  <c:v>0.79604505311660056</c:v>
                </c:pt>
                <c:pt idx="280">
                  <c:v>0.7970049916805324</c:v>
                </c:pt>
                <c:pt idx="281">
                  <c:v>0.79796493024446435</c:v>
                </c:pt>
                <c:pt idx="282">
                  <c:v>0.7989248688083963</c:v>
                </c:pt>
                <c:pt idx="283">
                  <c:v>0.79988480737232814</c:v>
                </c:pt>
                <c:pt idx="284">
                  <c:v>0.80084474593626009</c:v>
                </c:pt>
                <c:pt idx="285">
                  <c:v>0.80180468450019193</c:v>
                </c:pt>
                <c:pt idx="286">
                  <c:v>0.80276462306412388</c:v>
                </c:pt>
                <c:pt idx="287">
                  <c:v>0.80372456162805583</c:v>
                </c:pt>
                <c:pt idx="288">
                  <c:v>0.80468450019198767</c:v>
                </c:pt>
                <c:pt idx="289">
                  <c:v>0.80564443875591962</c:v>
                </c:pt>
                <c:pt idx="290">
                  <c:v>0.80654038141558937</c:v>
                </c:pt>
                <c:pt idx="291">
                  <c:v>0.80743632407525923</c:v>
                </c:pt>
                <c:pt idx="292">
                  <c:v>0.80833226673492897</c:v>
                </c:pt>
                <c:pt idx="293">
                  <c:v>0.80922820939459872</c:v>
                </c:pt>
                <c:pt idx="294">
                  <c:v>0.81012415205426858</c:v>
                </c:pt>
                <c:pt idx="295">
                  <c:v>0.81102009471393832</c:v>
                </c:pt>
                <c:pt idx="296">
                  <c:v>0.81191603737360807</c:v>
                </c:pt>
                <c:pt idx="297">
                  <c:v>0.81281198003327793</c:v>
                </c:pt>
                <c:pt idx="298">
                  <c:v>0.81370792269294767</c:v>
                </c:pt>
                <c:pt idx="299">
                  <c:v>0.81460386535261742</c:v>
                </c:pt>
                <c:pt idx="300">
                  <c:v>0.81549980801228716</c:v>
                </c:pt>
                <c:pt idx="301">
                  <c:v>0.81639575067195702</c:v>
                </c:pt>
                <c:pt idx="302">
                  <c:v>0.81729169333162677</c:v>
                </c:pt>
                <c:pt idx="303">
                  <c:v>0.81818763599129651</c:v>
                </c:pt>
                <c:pt idx="304">
                  <c:v>0.81908357865096637</c:v>
                </c:pt>
                <c:pt idx="305">
                  <c:v>0.81991552540637402</c:v>
                </c:pt>
                <c:pt idx="306">
                  <c:v>0.82074747216178168</c:v>
                </c:pt>
                <c:pt idx="307">
                  <c:v>0.82157941891718933</c:v>
                </c:pt>
                <c:pt idx="308">
                  <c:v>0.82241136567259698</c:v>
                </c:pt>
                <c:pt idx="309">
                  <c:v>0.82324331242800464</c:v>
                </c:pt>
                <c:pt idx="310">
                  <c:v>0.82407525918341229</c:v>
                </c:pt>
                <c:pt idx="311">
                  <c:v>0.82490720593881994</c:v>
                </c:pt>
                <c:pt idx="312">
                  <c:v>0.8257391526942276</c:v>
                </c:pt>
                <c:pt idx="313">
                  <c:v>0.82657109944963525</c:v>
                </c:pt>
                <c:pt idx="314">
                  <c:v>0.8274030462050429</c:v>
                </c:pt>
                <c:pt idx="315">
                  <c:v>0.82823499296045056</c:v>
                </c:pt>
                <c:pt idx="316">
                  <c:v>0.82906693971585821</c:v>
                </c:pt>
                <c:pt idx="317">
                  <c:v>0.82989888647126586</c:v>
                </c:pt>
                <c:pt idx="318">
                  <c:v>0.83073083322667352</c:v>
                </c:pt>
                <c:pt idx="319">
                  <c:v>0.83156277998208117</c:v>
                </c:pt>
                <c:pt idx="320">
                  <c:v>0.83239472673748882</c:v>
                </c:pt>
                <c:pt idx="321">
                  <c:v>0.83322667349289647</c:v>
                </c:pt>
                <c:pt idx="322">
                  <c:v>0.83405862024830413</c:v>
                </c:pt>
                <c:pt idx="323">
                  <c:v>0.83489056700371178</c:v>
                </c:pt>
                <c:pt idx="324">
                  <c:v>0.83572251375911943</c:v>
                </c:pt>
                <c:pt idx="325">
                  <c:v>0.83655446051452709</c:v>
                </c:pt>
                <c:pt idx="326">
                  <c:v>0.83738640726993474</c:v>
                </c:pt>
                <c:pt idx="327">
                  <c:v>0.8381543581210803</c:v>
                </c:pt>
                <c:pt idx="328">
                  <c:v>0.83892230897222575</c:v>
                </c:pt>
                <c:pt idx="329">
                  <c:v>0.83969025982337131</c:v>
                </c:pt>
                <c:pt idx="330">
                  <c:v>0.84045821067451687</c:v>
                </c:pt>
                <c:pt idx="331">
                  <c:v>0.84122616152566232</c:v>
                </c:pt>
                <c:pt idx="332">
                  <c:v>0.84199411237680788</c:v>
                </c:pt>
                <c:pt idx="333">
                  <c:v>0.84276206322795344</c:v>
                </c:pt>
                <c:pt idx="334">
                  <c:v>0.84353001407909889</c:v>
                </c:pt>
                <c:pt idx="335">
                  <c:v>0.84429796493024445</c:v>
                </c:pt>
                <c:pt idx="336">
                  <c:v>0.84506591578139001</c:v>
                </c:pt>
                <c:pt idx="337">
                  <c:v>0.84583386663253557</c:v>
                </c:pt>
                <c:pt idx="338">
                  <c:v>0.84660181748368102</c:v>
                </c:pt>
                <c:pt idx="339">
                  <c:v>0.84736976833482658</c:v>
                </c:pt>
                <c:pt idx="340">
                  <c:v>0.84813771918597214</c:v>
                </c:pt>
                <c:pt idx="341">
                  <c:v>0.84890567003711759</c:v>
                </c:pt>
                <c:pt idx="342">
                  <c:v>0.84967362088826315</c:v>
                </c:pt>
                <c:pt idx="343">
                  <c:v>0.85044157173940871</c:v>
                </c:pt>
                <c:pt idx="344">
                  <c:v>0.85120952259055416</c:v>
                </c:pt>
                <c:pt idx="345">
                  <c:v>0.85197747344169972</c:v>
                </c:pt>
                <c:pt idx="346">
                  <c:v>0.85274542429284528</c:v>
                </c:pt>
                <c:pt idx="347">
                  <c:v>0.85344937923972863</c:v>
                </c:pt>
                <c:pt idx="348">
                  <c:v>0.8541533341866121</c:v>
                </c:pt>
                <c:pt idx="349">
                  <c:v>0.85485728913349546</c:v>
                </c:pt>
                <c:pt idx="350">
                  <c:v>0.85556124408037881</c:v>
                </c:pt>
                <c:pt idx="351">
                  <c:v>0.85626519902726228</c:v>
                </c:pt>
                <c:pt idx="352">
                  <c:v>0.85696915397414564</c:v>
                </c:pt>
                <c:pt idx="353">
                  <c:v>0.8576731089210291</c:v>
                </c:pt>
                <c:pt idx="354">
                  <c:v>0.85837706386791246</c:v>
                </c:pt>
                <c:pt idx="355">
                  <c:v>0.85908101881479582</c:v>
                </c:pt>
                <c:pt idx="356">
                  <c:v>0.85978497376167928</c:v>
                </c:pt>
                <c:pt idx="357">
                  <c:v>0.86048892870856264</c:v>
                </c:pt>
                <c:pt idx="358">
                  <c:v>0.86119288365544611</c:v>
                </c:pt>
                <c:pt idx="359">
                  <c:v>0.86189683860232946</c:v>
                </c:pt>
                <c:pt idx="360">
                  <c:v>0.86260079354921282</c:v>
                </c:pt>
                <c:pt idx="361">
                  <c:v>0.86330474849609629</c:v>
                </c:pt>
                <c:pt idx="362">
                  <c:v>0.86400870344297964</c:v>
                </c:pt>
                <c:pt idx="363">
                  <c:v>0.864712658389863</c:v>
                </c:pt>
                <c:pt idx="364">
                  <c:v>0.86541661333674647</c:v>
                </c:pt>
                <c:pt idx="365">
                  <c:v>0.86612056828362982</c:v>
                </c:pt>
                <c:pt idx="366">
                  <c:v>0.86682452323051329</c:v>
                </c:pt>
                <c:pt idx="367">
                  <c:v>0.86752847817739664</c:v>
                </c:pt>
                <c:pt idx="368">
                  <c:v>0.86823243312428</c:v>
                </c:pt>
                <c:pt idx="369">
                  <c:v>0.86893638807116347</c:v>
                </c:pt>
                <c:pt idx="370">
                  <c:v>0.86964034301804682</c:v>
                </c:pt>
                <c:pt idx="371">
                  <c:v>0.87034429796493029</c:v>
                </c:pt>
                <c:pt idx="372">
                  <c:v>0.87098425700755155</c:v>
                </c:pt>
                <c:pt idx="373">
                  <c:v>0.87162421605017282</c:v>
                </c:pt>
                <c:pt idx="374">
                  <c:v>0.87226417509279408</c:v>
                </c:pt>
                <c:pt idx="375">
                  <c:v>0.87290413413541534</c:v>
                </c:pt>
                <c:pt idx="376">
                  <c:v>0.87354409317803661</c:v>
                </c:pt>
                <c:pt idx="377">
                  <c:v>0.87418405222065787</c:v>
                </c:pt>
                <c:pt idx="378">
                  <c:v>0.87482401126327913</c:v>
                </c:pt>
                <c:pt idx="379">
                  <c:v>0.8754639703059004</c:v>
                </c:pt>
                <c:pt idx="380">
                  <c:v>0.87610392934852166</c:v>
                </c:pt>
                <c:pt idx="381">
                  <c:v>0.87674388839114292</c:v>
                </c:pt>
                <c:pt idx="382">
                  <c:v>0.87738384743376419</c:v>
                </c:pt>
                <c:pt idx="383">
                  <c:v>0.87802380647638556</c:v>
                </c:pt>
                <c:pt idx="384">
                  <c:v>0.87866376551900682</c:v>
                </c:pt>
                <c:pt idx="385">
                  <c:v>0.87930372456162809</c:v>
                </c:pt>
                <c:pt idx="386">
                  <c:v>0.87994368360424935</c:v>
                </c:pt>
                <c:pt idx="387">
                  <c:v>0.88058364264687061</c:v>
                </c:pt>
                <c:pt idx="388">
                  <c:v>0.88122360168949188</c:v>
                </c:pt>
                <c:pt idx="389">
                  <c:v>0.88186356073211314</c:v>
                </c:pt>
                <c:pt idx="390">
                  <c:v>0.8825035197747344</c:v>
                </c:pt>
                <c:pt idx="391">
                  <c:v>0.88314347881735566</c:v>
                </c:pt>
                <c:pt idx="392">
                  <c:v>0.88378343785997693</c:v>
                </c:pt>
                <c:pt idx="393">
                  <c:v>0.88442339690259819</c:v>
                </c:pt>
                <c:pt idx="394">
                  <c:v>0.88506335594521945</c:v>
                </c:pt>
                <c:pt idx="395">
                  <c:v>0.88570331498784083</c:v>
                </c:pt>
                <c:pt idx="396">
                  <c:v>0.88634327403046209</c:v>
                </c:pt>
                <c:pt idx="397">
                  <c:v>0.88698323307308335</c:v>
                </c:pt>
                <c:pt idx="398">
                  <c:v>0.88762319211570462</c:v>
                </c:pt>
                <c:pt idx="399">
                  <c:v>0.88826315115832588</c:v>
                </c:pt>
                <c:pt idx="400">
                  <c:v>0.88890311020094714</c:v>
                </c:pt>
                <c:pt idx="401">
                  <c:v>0.88947907333930631</c:v>
                </c:pt>
                <c:pt idx="402">
                  <c:v>0.89005503647766548</c:v>
                </c:pt>
                <c:pt idx="403">
                  <c:v>0.89063099961602454</c:v>
                </c:pt>
                <c:pt idx="404">
                  <c:v>0.89120696275438371</c:v>
                </c:pt>
                <c:pt idx="405">
                  <c:v>0.89178292589274288</c:v>
                </c:pt>
                <c:pt idx="406">
                  <c:v>0.89235888903110205</c:v>
                </c:pt>
                <c:pt idx="407">
                  <c:v>0.89293485216946111</c:v>
                </c:pt>
                <c:pt idx="408">
                  <c:v>0.89351081530782028</c:v>
                </c:pt>
                <c:pt idx="409">
                  <c:v>0.89408677844617945</c:v>
                </c:pt>
                <c:pt idx="410">
                  <c:v>0.89466274158453862</c:v>
                </c:pt>
                <c:pt idx="411">
                  <c:v>0.89523870472289768</c:v>
                </c:pt>
                <c:pt idx="412">
                  <c:v>0.89581466786125685</c:v>
                </c:pt>
                <c:pt idx="413">
                  <c:v>0.89639063099961602</c:v>
                </c:pt>
                <c:pt idx="414">
                  <c:v>0.89696659413797519</c:v>
                </c:pt>
                <c:pt idx="415">
                  <c:v>0.89754255727633436</c:v>
                </c:pt>
                <c:pt idx="416">
                  <c:v>0.89811852041469342</c:v>
                </c:pt>
                <c:pt idx="417">
                  <c:v>0.89869448355305259</c:v>
                </c:pt>
                <c:pt idx="418">
                  <c:v>0.89927044669141176</c:v>
                </c:pt>
                <c:pt idx="419">
                  <c:v>0.89984640982977093</c:v>
                </c:pt>
                <c:pt idx="420">
                  <c:v>0.90042237296812999</c:v>
                </c:pt>
                <c:pt idx="421">
                  <c:v>0.90099833610648916</c:v>
                </c:pt>
                <c:pt idx="422">
                  <c:v>0.90157429924484833</c:v>
                </c:pt>
                <c:pt idx="423">
                  <c:v>0.9021502623832075</c:v>
                </c:pt>
                <c:pt idx="424">
                  <c:v>0.90272622552156667</c:v>
                </c:pt>
                <c:pt idx="425">
                  <c:v>0.90330218865992573</c:v>
                </c:pt>
                <c:pt idx="426">
                  <c:v>0.9038781517982849</c:v>
                </c:pt>
                <c:pt idx="427">
                  <c:v>0.90445411493664407</c:v>
                </c:pt>
                <c:pt idx="428">
                  <c:v>0.90503007807500324</c:v>
                </c:pt>
                <c:pt idx="429">
                  <c:v>0.9056060412133623</c:v>
                </c:pt>
                <c:pt idx="430">
                  <c:v>0.90618200435172147</c:v>
                </c:pt>
                <c:pt idx="431">
                  <c:v>0.90675796749008064</c:v>
                </c:pt>
                <c:pt idx="432">
                  <c:v>0.90726993472417761</c:v>
                </c:pt>
                <c:pt idx="433">
                  <c:v>0.90778190195827468</c:v>
                </c:pt>
                <c:pt idx="434">
                  <c:v>0.90829386919237165</c:v>
                </c:pt>
                <c:pt idx="435">
                  <c:v>0.90880583642646873</c:v>
                </c:pt>
                <c:pt idx="436">
                  <c:v>0.90931780366056569</c:v>
                </c:pt>
                <c:pt idx="437">
                  <c:v>0.90982977089466277</c:v>
                </c:pt>
                <c:pt idx="438">
                  <c:v>0.91034173812875974</c:v>
                </c:pt>
                <c:pt idx="439">
                  <c:v>0.91085370536285681</c:v>
                </c:pt>
                <c:pt idx="440">
                  <c:v>0.91136567259695378</c:v>
                </c:pt>
                <c:pt idx="441">
                  <c:v>0.91187763983105086</c:v>
                </c:pt>
                <c:pt idx="442">
                  <c:v>0.91238960706514782</c:v>
                </c:pt>
                <c:pt idx="443">
                  <c:v>0.9129015742992449</c:v>
                </c:pt>
                <c:pt idx="444">
                  <c:v>0.91341354153334187</c:v>
                </c:pt>
                <c:pt idx="445">
                  <c:v>0.91392550876743883</c:v>
                </c:pt>
                <c:pt idx="446">
                  <c:v>0.91443747600153591</c:v>
                </c:pt>
                <c:pt idx="447">
                  <c:v>0.91494944323563288</c:v>
                </c:pt>
                <c:pt idx="448">
                  <c:v>0.91546141046972995</c:v>
                </c:pt>
                <c:pt idx="449">
                  <c:v>0.91597337770382692</c:v>
                </c:pt>
                <c:pt idx="450">
                  <c:v>0.916485344937924</c:v>
                </c:pt>
                <c:pt idx="451">
                  <c:v>0.91699731217202096</c:v>
                </c:pt>
                <c:pt idx="452">
                  <c:v>0.91750927940611804</c:v>
                </c:pt>
                <c:pt idx="453">
                  <c:v>0.91802124664021501</c:v>
                </c:pt>
                <c:pt idx="454">
                  <c:v>0.91853321387431208</c:v>
                </c:pt>
                <c:pt idx="455">
                  <c:v>0.91904518110840905</c:v>
                </c:pt>
                <c:pt idx="456">
                  <c:v>0.91955714834250613</c:v>
                </c:pt>
                <c:pt idx="457">
                  <c:v>0.92006911557660309</c:v>
                </c:pt>
                <c:pt idx="458">
                  <c:v>0.92058108281070017</c:v>
                </c:pt>
                <c:pt idx="459">
                  <c:v>0.92109305004479713</c:v>
                </c:pt>
                <c:pt idx="460">
                  <c:v>0.9216050172788941</c:v>
                </c:pt>
                <c:pt idx="461">
                  <c:v>0.92211698451299118</c:v>
                </c:pt>
                <c:pt idx="462">
                  <c:v>0.92262895174708814</c:v>
                </c:pt>
                <c:pt idx="463">
                  <c:v>0.92314091898118522</c:v>
                </c:pt>
                <c:pt idx="464">
                  <c:v>0.92365288621528219</c:v>
                </c:pt>
                <c:pt idx="465">
                  <c:v>0.92410085754511706</c:v>
                </c:pt>
                <c:pt idx="466">
                  <c:v>0.92454882887495204</c:v>
                </c:pt>
                <c:pt idx="467">
                  <c:v>0.92499680020478692</c:v>
                </c:pt>
                <c:pt idx="468">
                  <c:v>0.92544477153462179</c:v>
                </c:pt>
                <c:pt idx="469">
                  <c:v>0.92589274286445666</c:v>
                </c:pt>
                <c:pt idx="470">
                  <c:v>0.92634071419429154</c:v>
                </c:pt>
                <c:pt idx="471">
                  <c:v>0.92678868552412641</c:v>
                </c:pt>
                <c:pt idx="472">
                  <c:v>0.92723665685396139</c:v>
                </c:pt>
                <c:pt idx="473">
                  <c:v>0.92768462818379627</c:v>
                </c:pt>
                <c:pt idx="474">
                  <c:v>0.92813259951363114</c:v>
                </c:pt>
                <c:pt idx="475">
                  <c:v>0.92858057084346601</c:v>
                </c:pt>
                <c:pt idx="476">
                  <c:v>0.92902854217330089</c:v>
                </c:pt>
                <c:pt idx="477">
                  <c:v>0.92947651350313576</c:v>
                </c:pt>
                <c:pt idx="478">
                  <c:v>0.92992448483297074</c:v>
                </c:pt>
                <c:pt idx="479">
                  <c:v>0.93037245616280562</c:v>
                </c:pt>
                <c:pt idx="480">
                  <c:v>0.93082042749264049</c:v>
                </c:pt>
                <c:pt idx="481">
                  <c:v>0.93126839882247536</c:v>
                </c:pt>
                <c:pt idx="482">
                  <c:v>0.93171637015231024</c:v>
                </c:pt>
                <c:pt idx="483">
                  <c:v>0.93216434148214511</c:v>
                </c:pt>
                <c:pt idx="484">
                  <c:v>0.93261231281197998</c:v>
                </c:pt>
                <c:pt idx="485">
                  <c:v>0.93306028414181497</c:v>
                </c:pt>
                <c:pt idx="486">
                  <c:v>0.93350825547164984</c:v>
                </c:pt>
                <c:pt idx="487">
                  <c:v>0.93395622680148471</c:v>
                </c:pt>
                <c:pt idx="488">
                  <c:v>0.93440419813131959</c:v>
                </c:pt>
                <c:pt idx="489">
                  <c:v>0.93485216946115446</c:v>
                </c:pt>
                <c:pt idx="490">
                  <c:v>0.93530014079098933</c:v>
                </c:pt>
                <c:pt idx="491">
                  <c:v>0.93574811212082432</c:v>
                </c:pt>
                <c:pt idx="492">
                  <c:v>0.93619608345065919</c:v>
                </c:pt>
                <c:pt idx="493">
                  <c:v>0.93664405478049406</c:v>
                </c:pt>
                <c:pt idx="494">
                  <c:v>0.93709202611032894</c:v>
                </c:pt>
                <c:pt idx="495">
                  <c:v>0.93753999744016381</c:v>
                </c:pt>
                <c:pt idx="496">
                  <c:v>0.93798796876999868</c:v>
                </c:pt>
                <c:pt idx="497">
                  <c:v>0.93843594009983367</c:v>
                </c:pt>
                <c:pt idx="498">
                  <c:v>0.93888391142966854</c:v>
                </c:pt>
                <c:pt idx="499">
                  <c:v>0.93933188275950341</c:v>
                </c:pt>
                <c:pt idx="500">
                  <c:v>0.93977985408933828</c:v>
                </c:pt>
                <c:pt idx="501">
                  <c:v>0.94022782541917316</c:v>
                </c:pt>
                <c:pt idx="502">
                  <c:v>0.94067579674900803</c:v>
                </c:pt>
                <c:pt idx="503">
                  <c:v>0.9411237680788429</c:v>
                </c:pt>
                <c:pt idx="504">
                  <c:v>0.94157173940867789</c:v>
                </c:pt>
                <c:pt idx="505">
                  <c:v>0.94201971073851276</c:v>
                </c:pt>
                <c:pt idx="506">
                  <c:v>0.94240368616408554</c:v>
                </c:pt>
                <c:pt idx="507">
                  <c:v>0.94278766158965821</c:v>
                </c:pt>
                <c:pt idx="508">
                  <c:v>0.94317163701523099</c:v>
                </c:pt>
                <c:pt idx="509">
                  <c:v>0.94355561244080377</c:v>
                </c:pt>
                <c:pt idx="510">
                  <c:v>0.94393958786637655</c:v>
                </c:pt>
                <c:pt idx="511">
                  <c:v>0.94432356329194933</c:v>
                </c:pt>
                <c:pt idx="512">
                  <c:v>0.94470753871752211</c:v>
                </c:pt>
                <c:pt idx="513">
                  <c:v>0.94509151414309489</c:v>
                </c:pt>
                <c:pt idx="514">
                  <c:v>0.94547548956866756</c:v>
                </c:pt>
                <c:pt idx="515">
                  <c:v>0.94585946499424034</c:v>
                </c:pt>
                <c:pt idx="516">
                  <c:v>0.94624344041981312</c:v>
                </c:pt>
                <c:pt idx="517">
                  <c:v>0.9466274158453859</c:v>
                </c:pt>
                <c:pt idx="518">
                  <c:v>0.94701139127095868</c:v>
                </c:pt>
                <c:pt idx="519">
                  <c:v>0.94739536669653146</c:v>
                </c:pt>
                <c:pt idx="520">
                  <c:v>0.94777934212210424</c:v>
                </c:pt>
                <c:pt idx="521">
                  <c:v>0.94816331754767691</c:v>
                </c:pt>
                <c:pt idx="522">
                  <c:v>0.94854729297324969</c:v>
                </c:pt>
                <c:pt idx="523">
                  <c:v>0.94893126839882247</c:v>
                </c:pt>
                <c:pt idx="524">
                  <c:v>0.94931524382439525</c:v>
                </c:pt>
                <c:pt idx="525">
                  <c:v>0.94969921924996803</c:v>
                </c:pt>
                <c:pt idx="526">
                  <c:v>0.95008319467554081</c:v>
                </c:pt>
                <c:pt idx="527">
                  <c:v>0.95046717010111348</c:v>
                </c:pt>
                <c:pt idx="528">
                  <c:v>0.95085114552668626</c:v>
                </c:pt>
                <c:pt idx="529">
                  <c:v>0.95123512095225904</c:v>
                </c:pt>
                <c:pt idx="530">
                  <c:v>0.95161909637783182</c:v>
                </c:pt>
                <c:pt idx="531">
                  <c:v>0.9520030718034046</c:v>
                </c:pt>
                <c:pt idx="532">
                  <c:v>0.95238704722897738</c:v>
                </c:pt>
                <c:pt idx="533">
                  <c:v>0.95277102265455016</c:v>
                </c:pt>
                <c:pt idx="534">
                  <c:v>0.95309100217586074</c:v>
                </c:pt>
                <c:pt idx="535">
                  <c:v>0.95341098169717142</c:v>
                </c:pt>
                <c:pt idx="536">
                  <c:v>0.953730961218482</c:v>
                </c:pt>
                <c:pt idx="537">
                  <c:v>0.95405094073979269</c:v>
                </c:pt>
                <c:pt idx="538">
                  <c:v>0.95437092026110326</c:v>
                </c:pt>
                <c:pt idx="539">
                  <c:v>0.95469089978241395</c:v>
                </c:pt>
                <c:pt idx="540">
                  <c:v>0.95501087930372452</c:v>
                </c:pt>
                <c:pt idx="541">
                  <c:v>0.95533085882503521</c:v>
                </c:pt>
                <c:pt idx="542">
                  <c:v>0.95565083834634579</c:v>
                </c:pt>
                <c:pt idx="543">
                  <c:v>0.95597081786765647</c:v>
                </c:pt>
                <c:pt idx="544">
                  <c:v>0.95629079738896705</c:v>
                </c:pt>
                <c:pt idx="545">
                  <c:v>0.95661077691027774</c:v>
                </c:pt>
                <c:pt idx="546">
                  <c:v>0.95693075643158843</c:v>
                </c:pt>
                <c:pt idx="547">
                  <c:v>0.957250735952899</c:v>
                </c:pt>
                <c:pt idx="548">
                  <c:v>0.95757071547420969</c:v>
                </c:pt>
                <c:pt idx="549">
                  <c:v>0.95789069499552026</c:v>
                </c:pt>
                <c:pt idx="550">
                  <c:v>0.95821067451683095</c:v>
                </c:pt>
                <c:pt idx="551">
                  <c:v>0.95853065403814153</c:v>
                </c:pt>
                <c:pt idx="552">
                  <c:v>0.95885063355945221</c:v>
                </c:pt>
                <c:pt idx="553">
                  <c:v>0.95917061308076279</c:v>
                </c:pt>
                <c:pt idx="554">
                  <c:v>0.95949059260207348</c:v>
                </c:pt>
                <c:pt idx="555">
                  <c:v>0.95981057212338405</c:v>
                </c:pt>
                <c:pt idx="556">
                  <c:v>0.96013055164469474</c:v>
                </c:pt>
                <c:pt idx="557">
                  <c:v>0.96045053116600543</c:v>
                </c:pt>
                <c:pt idx="558">
                  <c:v>0.960770510687316</c:v>
                </c:pt>
                <c:pt idx="559">
                  <c:v>0.96109049020862669</c:v>
                </c:pt>
                <c:pt idx="560">
                  <c:v>0.96141046972993727</c:v>
                </c:pt>
                <c:pt idx="561">
                  <c:v>0.96173044925124795</c:v>
                </c:pt>
                <c:pt idx="562">
                  <c:v>0.96205042877255853</c:v>
                </c:pt>
                <c:pt idx="563">
                  <c:v>0.96237040829386922</c:v>
                </c:pt>
                <c:pt idx="564">
                  <c:v>0.96269038781517979</c:v>
                </c:pt>
                <c:pt idx="565">
                  <c:v>0.96301036733649048</c:v>
                </c:pt>
                <c:pt idx="566">
                  <c:v>0.96333034685780106</c:v>
                </c:pt>
                <c:pt idx="567">
                  <c:v>0.96365032637911174</c:v>
                </c:pt>
                <c:pt idx="568">
                  <c:v>0.96397030590042232</c:v>
                </c:pt>
                <c:pt idx="569">
                  <c:v>0.96429028542173301</c:v>
                </c:pt>
                <c:pt idx="570">
                  <c:v>0.96461026494304369</c:v>
                </c:pt>
                <c:pt idx="571">
                  <c:v>0.96486624856009218</c:v>
                </c:pt>
                <c:pt idx="572">
                  <c:v>0.96512223217714066</c:v>
                </c:pt>
                <c:pt idx="573">
                  <c:v>0.96537821579418914</c:v>
                </c:pt>
                <c:pt idx="574">
                  <c:v>0.96563419941123763</c:v>
                </c:pt>
                <c:pt idx="575">
                  <c:v>0.96589018302828622</c:v>
                </c:pt>
                <c:pt idx="576">
                  <c:v>0.9661461666453347</c:v>
                </c:pt>
                <c:pt idx="577">
                  <c:v>0.96640215026238319</c:v>
                </c:pt>
                <c:pt idx="578">
                  <c:v>0.96665813387943167</c:v>
                </c:pt>
                <c:pt idx="579">
                  <c:v>0.96691411749648026</c:v>
                </c:pt>
                <c:pt idx="580">
                  <c:v>0.96717010111352875</c:v>
                </c:pt>
                <c:pt idx="581">
                  <c:v>0.96742608473057723</c:v>
                </c:pt>
                <c:pt idx="582">
                  <c:v>0.96768206834762571</c:v>
                </c:pt>
                <c:pt idx="583">
                  <c:v>0.96793805196467431</c:v>
                </c:pt>
                <c:pt idx="584">
                  <c:v>0.96819403558172279</c:v>
                </c:pt>
                <c:pt idx="585">
                  <c:v>0.96845001919877127</c:v>
                </c:pt>
                <c:pt idx="586">
                  <c:v>0.96870600281581976</c:v>
                </c:pt>
                <c:pt idx="587">
                  <c:v>0.96896198643286835</c:v>
                </c:pt>
                <c:pt idx="588">
                  <c:v>0.96921797004991683</c:v>
                </c:pt>
                <c:pt idx="589">
                  <c:v>0.96947395366696532</c:v>
                </c:pt>
                <c:pt idx="590">
                  <c:v>0.9697299372840138</c:v>
                </c:pt>
                <c:pt idx="591">
                  <c:v>0.96998592090106228</c:v>
                </c:pt>
                <c:pt idx="592">
                  <c:v>0.97024190451811088</c:v>
                </c:pt>
                <c:pt idx="593">
                  <c:v>0.97049788813515936</c:v>
                </c:pt>
                <c:pt idx="594">
                  <c:v>0.97075387175220784</c:v>
                </c:pt>
                <c:pt idx="595">
                  <c:v>0.97100985536925633</c:v>
                </c:pt>
                <c:pt idx="596">
                  <c:v>0.97126583898630492</c:v>
                </c:pt>
                <c:pt idx="597">
                  <c:v>0.9715218226033534</c:v>
                </c:pt>
                <c:pt idx="598">
                  <c:v>0.97177780622040189</c:v>
                </c:pt>
                <c:pt idx="599">
                  <c:v>0.97203378983745037</c:v>
                </c:pt>
                <c:pt idx="600">
                  <c:v>0.97228977345449896</c:v>
                </c:pt>
                <c:pt idx="601">
                  <c:v>0.97254575707154745</c:v>
                </c:pt>
                <c:pt idx="602">
                  <c:v>0.97280174068859593</c:v>
                </c:pt>
                <c:pt idx="603">
                  <c:v>0.97305772430564441</c:v>
                </c:pt>
                <c:pt idx="604">
                  <c:v>0.97331370792269289</c:v>
                </c:pt>
                <c:pt idx="605">
                  <c:v>0.97356969153974149</c:v>
                </c:pt>
                <c:pt idx="606">
                  <c:v>0.97382567515678997</c:v>
                </c:pt>
                <c:pt idx="607">
                  <c:v>0.97408165877383845</c:v>
                </c:pt>
                <c:pt idx="608">
                  <c:v>0.97433764239088694</c:v>
                </c:pt>
                <c:pt idx="609">
                  <c:v>0.97459362600793553</c:v>
                </c:pt>
                <c:pt idx="610">
                  <c:v>0.97484960962498401</c:v>
                </c:pt>
                <c:pt idx="611">
                  <c:v>0.9751055932420325</c:v>
                </c:pt>
                <c:pt idx="612">
                  <c:v>0.97536157685908098</c:v>
                </c:pt>
                <c:pt idx="613">
                  <c:v>0.97561756047612957</c:v>
                </c:pt>
                <c:pt idx="614">
                  <c:v>0.97587354409317806</c:v>
                </c:pt>
                <c:pt idx="615">
                  <c:v>0.97612952771022654</c:v>
                </c:pt>
                <c:pt idx="616">
                  <c:v>0.97638551132727502</c:v>
                </c:pt>
                <c:pt idx="617">
                  <c:v>0.97664149494432362</c:v>
                </c:pt>
                <c:pt idx="618">
                  <c:v>0.9768974785613721</c:v>
                </c:pt>
                <c:pt idx="619">
                  <c:v>0.97715346217842058</c:v>
                </c:pt>
                <c:pt idx="620">
                  <c:v>0.97740944579546907</c:v>
                </c:pt>
                <c:pt idx="621">
                  <c:v>0.97766542941251755</c:v>
                </c:pt>
                <c:pt idx="622">
                  <c:v>0.97792141302956614</c:v>
                </c:pt>
                <c:pt idx="623">
                  <c:v>0.97817739664661463</c:v>
                </c:pt>
                <c:pt idx="624">
                  <c:v>0.97843338026366311</c:v>
                </c:pt>
                <c:pt idx="625">
                  <c:v>0.97868936388071159</c:v>
                </c:pt>
                <c:pt idx="626">
                  <c:v>0.97894534749776019</c:v>
                </c:pt>
                <c:pt idx="627">
                  <c:v>0.97920133111480867</c:v>
                </c:pt>
                <c:pt idx="628">
                  <c:v>0.97945731473185715</c:v>
                </c:pt>
                <c:pt idx="629">
                  <c:v>0.97971329834890564</c:v>
                </c:pt>
                <c:pt idx="630">
                  <c:v>0.97996928196595423</c:v>
                </c:pt>
                <c:pt idx="631">
                  <c:v>0.98022526558300271</c:v>
                </c:pt>
                <c:pt idx="632">
                  <c:v>0.9804172532957891</c:v>
                </c:pt>
                <c:pt idx="633">
                  <c:v>0.98060924100857549</c:v>
                </c:pt>
                <c:pt idx="634">
                  <c:v>0.98080122872136188</c:v>
                </c:pt>
                <c:pt idx="635">
                  <c:v>0.98099321643414816</c:v>
                </c:pt>
                <c:pt idx="636">
                  <c:v>0.98118520414693455</c:v>
                </c:pt>
                <c:pt idx="637">
                  <c:v>0.98137719185972094</c:v>
                </c:pt>
                <c:pt idx="638">
                  <c:v>0.98156917957250733</c:v>
                </c:pt>
                <c:pt idx="639">
                  <c:v>0.98176116728529372</c:v>
                </c:pt>
                <c:pt idx="640">
                  <c:v>0.98195315499808011</c:v>
                </c:pt>
                <c:pt idx="641">
                  <c:v>0.9821451427108665</c:v>
                </c:pt>
                <c:pt idx="642">
                  <c:v>0.98233713042365289</c:v>
                </c:pt>
                <c:pt idx="643">
                  <c:v>0.98252911813643928</c:v>
                </c:pt>
                <c:pt idx="644">
                  <c:v>0.98272110584922567</c:v>
                </c:pt>
                <c:pt idx="645">
                  <c:v>0.98291309356201206</c:v>
                </c:pt>
                <c:pt idx="646">
                  <c:v>0.98310508127479845</c:v>
                </c:pt>
                <c:pt idx="647">
                  <c:v>0.98329706898758484</c:v>
                </c:pt>
                <c:pt idx="648">
                  <c:v>0.98348905670037112</c:v>
                </c:pt>
                <c:pt idx="649">
                  <c:v>0.98368104441315751</c:v>
                </c:pt>
                <c:pt idx="650">
                  <c:v>0.9838730321259439</c:v>
                </c:pt>
                <c:pt idx="651">
                  <c:v>0.98406501983873029</c:v>
                </c:pt>
                <c:pt idx="652">
                  <c:v>0.98425700755151668</c:v>
                </c:pt>
                <c:pt idx="653">
                  <c:v>0.98444899526430307</c:v>
                </c:pt>
                <c:pt idx="654">
                  <c:v>0.98464098297708946</c:v>
                </c:pt>
                <c:pt idx="655">
                  <c:v>0.98483297068987585</c:v>
                </c:pt>
                <c:pt idx="656">
                  <c:v>0.98502495840266224</c:v>
                </c:pt>
                <c:pt idx="657">
                  <c:v>0.98521694611544863</c:v>
                </c:pt>
                <c:pt idx="658">
                  <c:v>0.98540893382823502</c:v>
                </c:pt>
                <c:pt idx="659">
                  <c:v>0.98560092154102141</c:v>
                </c:pt>
                <c:pt idx="660">
                  <c:v>0.9857929092538078</c:v>
                </c:pt>
                <c:pt idx="661">
                  <c:v>0.98598489696659419</c:v>
                </c:pt>
                <c:pt idx="662">
                  <c:v>0.98617688467938047</c:v>
                </c:pt>
                <c:pt idx="663">
                  <c:v>0.98636887239216686</c:v>
                </c:pt>
                <c:pt idx="664">
                  <c:v>0.98656086010495325</c:v>
                </c:pt>
                <c:pt idx="665">
                  <c:v>0.98675284781773964</c:v>
                </c:pt>
                <c:pt idx="666">
                  <c:v>0.98694483553052603</c:v>
                </c:pt>
                <c:pt idx="667">
                  <c:v>0.98713682324331242</c:v>
                </c:pt>
                <c:pt idx="668">
                  <c:v>0.98732881095609881</c:v>
                </c:pt>
                <c:pt idx="669">
                  <c:v>0.9875207986688852</c:v>
                </c:pt>
                <c:pt idx="670">
                  <c:v>0.98771278638167159</c:v>
                </c:pt>
                <c:pt idx="671">
                  <c:v>0.98790477409445798</c:v>
                </c:pt>
                <c:pt idx="672">
                  <c:v>0.98809676180724437</c:v>
                </c:pt>
                <c:pt idx="673">
                  <c:v>0.98828874952003076</c:v>
                </c:pt>
                <c:pt idx="674">
                  <c:v>0.98848073723281715</c:v>
                </c:pt>
                <c:pt idx="675">
                  <c:v>0.98867272494560343</c:v>
                </c:pt>
                <c:pt idx="676">
                  <c:v>0.98886471265838982</c:v>
                </c:pt>
                <c:pt idx="677">
                  <c:v>0.98905670037117621</c:v>
                </c:pt>
                <c:pt idx="678">
                  <c:v>0.9892486880839626</c:v>
                </c:pt>
                <c:pt idx="679">
                  <c:v>0.98944067579674899</c:v>
                </c:pt>
                <c:pt idx="680">
                  <c:v>0.98963266350953538</c:v>
                </c:pt>
                <c:pt idx="681">
                  <c:v>0.98982465122232177</c:v>
                </c:pt>
                <c:pt idx="682">
                  <c:v>0.99001663893510816</c:v>
                </c:pt>
                <c:pt idx="683">
                  <c:v>0.99020862664789455</c:v>
                </c:pt>
                <c:pt idx="684">
                  <c:v>0.99040061436068094</c:v>
                </c:pt>
                <c:pt idx="685">
                  <c:v>0.99059260207346733</c:v>
                </c:pt>
                <c:pt idx="686">
                  <c:v>0.99072059388199152</c:v>
                </c:pt>
                <c:pt idx="687">
                  <c:v>0.99084858569051582</c:v>
                </c:pt>
                <c:pt idx="688">
                  <c:v>0.99097657749904011</c:v>
                </c:pt>
                <c:pt idx="689">
                  <c:v>0.9911045693075643</c:v>
                </c:pt>
                <c:pt idx="690">
                  <c:v>0.9912325611160886</c:v>
                </c:pt>
                <c:pt idx="691">
                  <c:v>0.99136055292461278</c:v>
                </c:pt>
                <c:pt idx="692">
                  <c:v>0.99148854473313708</c:v>
                </c:pt>
                <c:pt idx="693">
                  <c:v>0.99161653654166138</c:v>
                </c:pt>
                <c:pt idx="694">
                  <c:v>0.99174452835018556</c:v>
                </c:pt>
                <c:pt idx="695">
                  <c:v>0.99187252015870986</c:v>
                </c:pt>
                <c:pt idx="696">
                  <c:v>0.99200051196723404</c:v>
                </c:pt>
                <c:pt idx="697">
                  <c:v>0.99212850377575834</c:v>
                </c:pt>
                <c:pt idx="698">
                  <c:v>0.99225649558428264</c:v>
                </c:pt>
                <c:pt idx="699">
                  <c:v>0.99238448739280682</c:v>
                </c:pt>
                <c:pt idx="700">
                  <c:v>0.99251247920133112</c:v>
                </c:pt>
                <c:pt idx="701">
                  <c:v>0.99264047100985542</c:v>
                </c:pt>
                <c:pt idx="702">
                  <c:v>0.9927684628183796</c:v>
                </c:pt>
                <c:pt idx="703">
                  <c:v>0.9928964546269039</c:v>
                </c:pt>
                <c:pt idx="704">
                  <c:v>0.99302444643542809</c:v>
                </c:pt>
                <c:pt idx="705">
                  <c:v>0.99315243824395238</c:v>
                </c:pt>
                <c:pt idx="706">
                  <c:v>0.99328043005247668</c:v>
                </c:pt>
                <c:pt idx="707">
                  <c:v>0.99340842186100087</c:v>
                </c:pt>
                <c:pt idx="708">
                  <c:v>0.99353641366952516</c:v>
                </c:pt>
                <c:pt idx="709">
                  <c:v>0.99366440547804935</c:v>
                </c:pt>
                <c:pt idx="710">
                  <c:v>0.99379239728657365</c:v>
                </c:pt>
                <c:pt idx="711">
                  <c:v>0.99392038909509794</c:v>
                </c:pt>
                <c:pt idx="712">
                  <c:v>0.99404838090362213</c:v>
                </c:pt>
                <c:pt idx="713">
                  <c:v>0.99417637271214643</c:v>
                </c:pt>
                <c:pt idx="714">
                  <c:v>0.99430436452067072</c:v>
                </c:pt>
                <c:pt idx="715">
                  <c:v>0.99443235632919491</c:v>
                </c:pt>
                <c:pt idx="716">
                  <c:v>0.99456034813771921</c:v>
                </c:pt>
                <c:pt idx="717">
                  <c:v>0.99468833994624339</c:v>
                </c:pt>
                <c:pt idx="718">
                  <c:v>0.99481633175476769</c:v>
                </c:pt>
                <c:pt idx="719">
                  <c:v>0.99494432356329199</c:v>
                </c:pt>
                <c:pt idx="720">
                  <c:v>0.99507231537181617</c:v>
                </c:pt>
                <c:pt idx="721">
                  <c:v>0.99520030718034047</c:v>
                </c:pt>
                <c:pt idx="722">
                  <c:v>0.99532829898886477</c:v>
                </c:pt>
                <c:pt idx="723">
                  <c:v>0.99545629079738895</c:v>
                </c:pt>
                <c:pt idx="724">
                  <c:v>0.99558428260591325</c:v>
                </c:pt>
                <c:pt idx="725">
                  <c:v>0.99571227441443744</c:v>
                </c:pt>
                <c:pt idx="726">
                  <c:v>0.99584026622296173</c:v>
                </c:pt>
                <c:pt idx="727">
                  <c:v>0.99596825803148603</c:v>
                </c:pt>
                <c:pt idx="728">
                  <c:v>0.99609624984001022</c:v>
                </c:pt>
                <c:pt idx="729">
                  <c:v>0.99622424164853451</c:v>
                </c:pt>
                <c:pt idx="730">
                  <c:v>0.9963522334570587</c:v>
                </c:pt>
                <c:pt idx="731">
                  <c:v>0.996480225265583</c:v>
                </c:pt>
                <c:pt idx="732">
                  <c:v>0.99660821707410729</c:v>
                </c:pt>
                <c:pt idx="733">
                  <c:v>0.99673620888263148</c:v>
                </c:pt>
                <c:pt idx="734">
                  <c:v>0.99686420069115578</c:v>
                </c:pt>
                <c:pt idx="735">
                  <c:v>0.99699219249968007</c:v>
                </c:pt>
                <c:pt idx="736">
                  <c:v>0.99712018430820426</c:v>
                </c:pt>
                <c:pt idx="737">
                  <c:v>0.99718418021246635</c:v>
                </c:pt>
                <c:pt idx="738">
                  <c:v>0.99724817611672856</c:v>
                </c:pt>
                <c:pt idx="739">
                  <c:v>0.99731217202099065</c:v>
                </c:pt>
                <c:pt idx="740">
                  <c:v>0.99737616792525274</c:v>
                </c:pt>
                <c:pt idx="741">
                  <c:v>0.99744016382951495</c:v>
                </c:pt>
                <c:pt idx="742">
                  <c:v>0.99750415973377704</c:v>
                </c:pt>
                <c:pt idx="743">
                  <c:v>0.99756815563803913</c:v>
                </c:pt>
                <c:pt idx="744">
                  <c:v>0.99763215154230134</c:v>
                </c:pt>
                <c:pt idx="745">
                  <c:v>0.99769614744656343</c:v>
                </c:pt>
                <c:pt idx="746">
                  <c:v>0.99776014335082552</c:v>
                </c:pt>
                <c:pt idx="747">
                  <c:v>0.99782413925508773</c:v>
                </c:pt>
                <c:pt idx="748">
                  <c:v>0.99788813515934982</c:v>
                </c:pt>
                <c:pt idx="749">
                  <c:v>0.99795213106361191</c:v>
                </c:pt>
                <c:pt idx="750">
                  <c:v>0.99801612696787401</c:v>
                </c:pt>
                <c:pt idx="751">
                  <c:v>0.99808012287213621</c:v>
                </c:pt>
                <c:pt idx="752">
                  <c:v>0.9981441187763983</c:v>
                </c:pt>
                <c:pt idx="753">
                  <c:v>0.9982081146806604</c:v>
                </c:pt>
                <c:pt idx="754">
                  <c:v>0.9982721105849226</c:v>
                </c:pt>
                <c:pt idx="755">
                  <c:v>0.99833610648918469</c:v>
                </c:pt>
                <c:pt idx="756">
                  <c:v>0.99840010239344679</c:v>
                </c:pt>
                <c:pt idx="757">
                  <c:v>0.99846409829770899</c:v>
                </c:pt>
                <c:pt idx="758">
                  <c:v>0.99852809420197108</c:v>
                </c:pt>
                <c:pt idx="759">
                  <c:v>0.99859209010623318</c:v>
                </c:pt>
                <c:pt idx="760">
                  <c:v>0.99865608601049538</c:v>
                </c:pt>
                <c:pt idx="761">
                  <c:v>0.99872008191475747</c:v>
                </c:pt>
                <c:pt idx="762">
                  <c:v>0.99878407781901957</c:v>
                </c:pt>
                <c:pt idx="763">
                  <c:v>0.99884807372328166</c:v>
                </c:pt>
                <c:pt idx="764">
                  <c:v>0.99891206962754386</c:v>
                </c:pt>
                <c:pt idx="765">
                  <c:v>0.99897606553180596</c:v>
                </c:pt>
                <c:pt idx="766">
                  <c:v>0.99904006143606805</c:v>
                </c:pt>
                <c:pt idx="767">
                  <c:v>0.99910405734033025</c:v>
                </c:pt>
                <c:pt idx="768">
                  <c:v>0.99916805324459235</c:v>
                </c:pt>
                <c:pt idx="769">
                  <c:v>0.99923204914885444</c:v>
                </c:pt>
                <c:pt idx="770">
                  <c:v>0.99929604505311664</c:v>
                </c:pt>
                <c:pt idx="771">
                  <c:v>0.99936004095737874</c:v>
                </c:pt>
                <c:pt idx="772">
                  <c:v>0.99942403686164083</c:v>
                </c:pt>
                <c:pt idx="773">
                  <c:v>0.99948803276590303</c:v>
                </c:pt>
                <c:pt idx="774">
                  <c:v>0.99955202867016513</c:v>
                </c:pt>
                <c:pt idx="775">
                  <c:v>0.99961602457442722</c:v>
                </c:pt>
                <c:pt idx="776">
                  <c:v>0.99968002047868931</c:v>
                </c:pt>
                <c:pt idx="777">
                  <c:v>0.99974401638295152</c:v>
                </c:pt>
                <c:pt idx="778">
                  <c:v>0.99980801228721361</c:v>
                </c:pt>
                <c:pt idx="779">
                  <c:v>0.9998720081914757</c:v>
                </c:pt>
                <c:pt idx="780">
                  <c:v>0.99993600409573791</c:v>
                </c:pt>
                <c:pt idx="78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64-497F-B60C-AFC31F5C1E9C}"/>
            </c:ext>
          </c:extLst>
        </c:ser>
        <c:ser>
          <c:idx val="1"/>
          <c:order val="1"/>
          <c:tx>
            <c:v>Accounts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[5]Cervical!$W$9:$W$790</c:f>
              <c:numCache>
                <c:formatCode>General</c:formatCode>
                <c:ptCount val="7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64-497F-B60C-AFC31F5C1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6497752"/>
        <c:axId val="1196494152"/>
      </c:lineChart>
      <c:catAx>
        <c:axId val="1196497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Accounts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6494152"/>
        <c:crosses val="autoZero"/>
        <c:auto val="1"/>
        <c:lblAlgn val="ctr"/>
        <c:lblOffset val="100"/>
        <c:tickLblSkip val="100"/>
        <c:noMultiLvlLbl val="0"/>
      </c:catAx>
      <c:valAx>
        <c:axId val="1196494152"/>
        <c:scaling>
          <c:orientation val="minMax"/>
          <c:max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Patient Potential</a:t>
                </a:r>
                <a:r>
                  <a:rPr lang="en-US" baseline="0"/>
                  <a:t> %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6497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Account-level concentration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Patient potential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[1]Germany!$V$9:$V$790</c:f>
              <c:numCache>
                <c:formatCode>General</c:formatCode>
                <c:ptCount val="7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</c:numCache>
            </c:numRef>
          </c:cat>
          <c:val>
            <c:numRef>
              <c:f>Italy!$X$9:$X$307</c:f>
              <c:numCache>
                <c:formatCode>0.00%</c:formatCode>
                <c:ptCount val="299"/>
                <c:pt idx="0">
                  <c:v>2.4523160762942781E-2</c:v>
                </c:pt>
                <c:pt idx="1">
                  <c:v>4.6866485013623976E-2</c:v>
                </c:pt>
                <c:pt idx="2">
                  <c:v>6.3760217983651224E-2</c:v>
                </c:pt>
                <c:pt idx="3">
                  <c:v>8.0108991825613082E-2</c:v>
                </c:pt>
                <c:pt idx="4">
                  <c:v>9.5367847411444148E-2</c:v>
                </c:pt>
                <c:pt idx="5">
                  <c:v>0.1106267029972752</c:v>
                </c:pt>
                <c:pt idx="6">
                  <c:v>0.12316076294277929</c:v>
                </c:pt>
                <c:pt idx="7">
                  <c:v>0.13514986376021798</c:v>
                </c:pt>
                <c:pt idx="8">
                  <c:v>0.14659400544959128</c:v>
                </c:pt>
                <c:pt idx="9">
                  <c:v>0.15749318801089918</c:v>
                </c:pt>
                <c:pt idx="10">
                  <c:v>0.16839237057220707</c:v>
                </c:pt>
                <c:pt idx="11">
                  <c:v>0.17874659400544959</c:v>
                </c:pt>
                <c:pt idx="12">
                  <c:v>0.18910081743869209</c:v>
                </c:pt>
                <c:pt idx="13">
                  <c:v>0.1989100817438692</c:v>
                </c:pt>
                <c:pt idx="14">
                  <c:v>0.20871934604904632</c:v>
                </c:pt>
                <c:pt idx="15">
                  <c:v>0.21852861035422344</c:v>
                </c:pt>
                <c:pt idx="16">
                  <c:v>0.22779291553133516</c:v>
                </c:pt>
                <c:pt idx="17">
                  <c:v>0.23651226158038147</c:v>
                </c:pt>
                <c:pt idx="18">
                  <c:v>0.24523160762942781</c:v>
                </c:pt>
                <c:pt idx="19">
                  <c:v>0.25395095367847409</c:v>
                </c:pt>
                <c:pt idx="20">
                  <c:v>0.26267029972752043</c:v>
                </c:pt>
                <c:pt idx="21">
                  <c:v>0.27138964577656677</c:v>
                </c:pt>
                <c:pt idx="22">
                  <c:v>0.28010899182561305</c:v>
                </c:pt>
                <c:pt idx="23">
                  <c:v>0.28882833787465939</c:v>
                </c:pt>
                <c:pt idx="24">
                  <c:v>0.29700272479564033</c:v>
                </c:pt>
                <c:pt idx="25">
                  <c:v>0.30517711171662126</c:v>
                </c:pt>
                <c:pt idx="26">
                  <c:v>0.3133514986376022</c:v>
                </c:pt>
                <c:pt idx="27">
                  <c:v>0.32098092643051773</c:v>
                </c:pt>
                <c:pt idx="28">
                  <c:v>0.32861035422343327</c:v>
                </c:pt>
                <c:pt idx="29">
                  <c:v>0.3356948228882834</c:v>
                </c:pt>
                <c:pt idx="30">
                  <c:v>0.34277929155313352</c:v>
                </c:pt>
                <c:pt idx="31">
                  <c:v>0.34986376021798365</c:v>
                </c:pt>
                <c:pt idx="32">
                  <c:v>0.35694822888283378</c:v>
                </c:pt>
                <c:pt idx="33">
                  <c:v>0.36403269754768391</c:v>
                </c:pt>
                <c:pt idx="34">
                  <c:v>0.37111716621253404</c:v>
                </c:pt>
                <c:pt idx="35">
                  <c:v>0.37820163487738417</c:v>
                </c:pt>
                <c:pt idx="36">
                  <c:v>0.38474114441416896</c:v>
                </c:pt>
                <c:pt idx="37">
                  <c:v>0.39128065395095368</c:v>
                </c:pt>
                <c:pt idx="38">
                  <c:v>0.39782016348773841</c:v>
                </c:pt>
                <c:pt idx="39">
                  <c:v>0.40435967302452314</c:v>
                </c:pt>
                <c:pt idx="40">
                  <c:v>0.41089918256130792</c:v>
                </c:pt>
                <c:pt idx="41">
                  <c:v>0.41743869209809265</c:v>
                </c:pt>
                <c:pt idx="42">
                  <c:v>0.42397820163487737</c:v>
                </c:pt>
                <c:pt idx="43">
                  <c:v>0.4305177111716621</c:v>
                </c:pt>
                <c:pt idx="44">
                  <c:v>0.43705722070844688</c:v>
                </c:pt>
                <c:pt idx="45">
                  <c:v>0.4430517711171662</c:v>
                </c:pt>
                <c:pt idx="46">
                  <c:v>0.44904632152588558</c:v>
                </c:pt>
                <c:pt idx="47">
                  <c:v>0.45504087193460491</c:v>
                </c:pt>
                <c:pt idx="48">
                  <c:v>0.46103542234332423</c:v>
                </c:pt>
                <c:pt idx="49">
                  <c:v>0.46702997275204361</c:v>
                </c:pt>
                <c:pt idx="50">
                  <c:v>0.47302452316076293</c:v>
                </c:pt>
                <c:pt idx="51">
                  <c:v>0.47901907356948231</c:v>
                </c:pt>
                <c:pt idx="52">
                  <c:v>0.48501362397820164</c:v>
                </c:pt>
                <c:pt idx="53">
                  <c:v>0.49100817438692096</c:v>
                </c:pt>
                <c:pt idx="54">
                  <c:v>0.49700272479564034</c:v>
                </c:pt>
                <c:pt idx="55">
                  <c:v>0.50299727520435966</c:v>
                </c:pt>
                <c:pt idx="56">
                  <c:v>0.50899182561307899</c:v>
                </c:pt>
                <c:pt idx="57">
                  <c:v>0.51444141689373302</c:v>
                </c:pt>
                <c:pt idx="58">
                  <c:v>0.51989100817438694</c:v>
                </c:pt>
                <c:pt idx="59">
                  <c:v>0.52534059945504086</c:v>
                </c:pt>
                <c:pt idx="60">
                  <c:v>0.53079019073569478</c:v>
                </c:pt>
                <c:pt idx="61">
                  <c:v>0.53623978201634881</c:v>
                </c:pt>
                <c:pt idx="62">
                  <c:v>0.54168937329700273</c:v>
                </c:pt>
                <c:pt idx="63">
                  <c:v>0.54659400544959125</c:v>
                </c:pt>
                <c:pt idx="64">
                  <c:v>0.55149863760217988</c:v>
                </c:pt>
                <c:pt idx="65">
                  <c:v>0.55640326975476839</c:v>
                </c:pt>
                <c:pt idx="66">
                  <c:v>0.56130790190735691</c:v>
                </c:pt>
                <c:pt idx="67">
                  <c:v>0.56621253405994554</c:v>
                </c:pt>
                <c:pt idx="68">
                  <c:v>0.57111716621253406</c:v>
                </c:pt>
                <c:pt idx="69">
                  <c:v>0.57602179836512257</c:v>
                </c:pt>
                <c:pt idx="70">
                  <c:v>0.5803814713896458</c:v>
                </c:pt>
                <c:pt idx="71">
                  <c:v>0.58474114441416891</c:v>
                </c:pt>
                <c:pt idx="72">
                  <c:v>0.58910081743869214</c:v>
                </c:pt>
                <c:pt idx="73">
                  <c:v>0.59346049046321525</c:v>
                </c:pt>
                <c:pt idx="74">
                  <c:v>0.59782016348773837</c:v>
                </c:pt>
                <c:pt idx="75">
                  <c:v>0.60217983651226159</c:v>
                </c:pt>
                <c:pt idx="76">
                  <c:v>0.6065395095367847</c:v>
                </c:pt>
                <c:pt idx="77">
                  <c:v>0.61089918256130793</c:v>
                </c:pt>
                <c:pt idx="78">
                  <c:v>0.61525885558583104</c:v>
                </c:pt>
                <c:pt idx="79">
                  <c:v>0.61961852861035427</c:v>
                </c:pt>
                <c:pt idx="80">
                  <c:v>0.62397820163487738</c:v>
                </c:pt>
                <c:pt idx="81">
                  <c:v>0.6283378746594005</c:v>
                </c:pt>
                <c:pt idx="82">
                  <c:v>0.63269754768392372</c:v>
                </c:pt>
                <c:pt idx="83">
                  <c:v>0.63651226158038143</c:v>
                </c:pt>
                <c:pt idx="84">
                  <c:v>0.64032697547683926</c:v>
                </c:pt>
                <c:pt idx="85">
                  <c:v>0.64414168937329697</c:v>
                </c:pt>
                <c:pt idx="86">
                  <c:v>0.64795640326975479</c:v>
                </c:pt>
                <c:pt idx="87">
                  <c:v>0.6517711171662125</c:v>
                </c:pt>
                <c:pt idx="88">
                  <c:v>0.65558583106267032</c:v>
                </c:pt>
                <c:pt idx="89">
                  <c:v>0.65940054495912803</c:v>
                </c:pt>
                <c:pt idx="90">
                  <c:v>0.66321525885558585</c:v>
                </c:pt>
                <c:pt idx="91">
                  <c:v>0.66702997275204357</c:v>
                </c:pt>
                <c:pt idx="92">
                  <c:v>0.67084468664850139</c:v>
                </c:pt>
                <c:pt idx="93">
                  <c:v>0.6746594005449591</c:v>
                </c:pt>
                <c:pt idx="94">
                  <c:v>0.67847411444141692</c:v>
                </c:pt>
                <c:pt idx="95">
                  <c:v>0.68228882833787463</c:v>
                </c:pt>
                <c:pt idx="96">
                  <c:v>0.68610354223433245</c:v>
                </c:pt>
                <c:pt idx="97">
                  <c:v>0.68937329700272476</c:v>
                </c:pt>
                <c:pt idx="98">
                  <c:v>0.69264305177111718</c:v>
                </c:pt>
                <c:pt idx="99">
                  <c:v>0.69591280653950949</c:v>
                </c:pt>
                <c:pt idx="100">
                  <c:v>0.69918256130790191</c:v>
                </c:pt>
                <c:pt idx="101">
                  <c:v>0.70245231607629433</c:v>
                </c:pt>
                <c:pt idx="102">
                  <c:v>0.70572207084468663</c:v>
                </c:pt>
                <c:pt idx="103">
                  <c:v>0.70899182561307905</c:v>
                </c:pt>
                <c:pt idx="104">
                  <c:v>0.71226158038147136</c:v>
                </c:pt>
                <c:pt idx="105">
                  <c:v>0.71553133514986378</c:v>
                </c:pt>
                <c:pt idx="106">
                  <c:v>0.71880108991825609</c:v>
                </c:pt>
                <c:pt idx="107">
                  <c:v>0.72207084468664851</c:v>
                </c:pt>
                <c:pt idx="108">
                  <c:v>0.72534059945504092</c:v>
                </c:pt>
                <c:pt idx="109">
                  <c:v>0.72861035422343323</c:v>
                </c:pt>
                <c:pt idx="110">
                  <c:v>0.73188010899182565</c:v>
                </c:pt>
                <c:pt idx="111">
                  <c:v>0.73514986376021796</c:v>
                </c:pt>
                <c:pt idx="112">
                  <c:v>0.73841961852861038</c:v>
                </c:pt>
                <c:pt idx="113">
                  <c:v>0.74168937329700269</c:v>
                </c:pt>
                <c:pt idx="114">
                  <c:v>0.7444141689373297</c:v>
                </c:pt>
                <c:pt idx="115">
                  <c:v>0.74713896457765672</c:v>
                </c:pt>
                <c:pt idx="116">
                  <c:v>0.74986376021798362</c:v>
                </c:pt>
                <c:pt idx="117">
                  <c:v>0.75258855585831064</c:v>
                </c:pt>
                <c:pt idx="118">
                  <c:v>0.75531335149863765</c:v>
                </c:pt>
                <c:pt idx="119">
                  <c:v>0.75803814713896456</c:v>
                </c:pt>
                <c:pt idx="120">
                  <c:v>0.76076294277929157</c:v>
                </c:pt>
                <c:pt idx="121">
                  <c:v>0.76348773841961848</c:v>
                </c:pt>
                <c:pt idx="122">
                  <c:v>0.76621253405994549</c:v>
                </c:pt>
                <c:pt idx="123">
                  <c:v>0.76893732970027251</c:v>
                </c:pt>
                <c:pt idx="124">
                  <c:v>0.77166212534059941</c:v>
                </c:pt>
                <c:pt idx="125">
                  <c:v>0.77438692098092643</c:v>
                </c:pt>
                <c:pt idx="126">
                  <c:v>0.77711171662125345</c:v>
                </c:pt>
                <c:pt idx="127">
                  <c:v>0.77983651226158035</c:v>
                </c:pt>
                <c:pt idx="128">
                  <c:v>0.78256130790190737</c:v>
                </c:pt>
                <c:pt idx="129">
                  <c:v>0.78528610354223438</c:v>
                </c:pt>
                <c:pt idx="130">
                  <c:v>0.78801089918256129</c:v>
                </c:pt>
                <c:pt idx="131">
                  <c:v>0.7907356948228883</c:v>
                </c:pt>
                <c:pt idx="132">
                  <c:v>0.79346049046321521</c:v>
                </c:pt>
                <c:pt idx="133">
                  <c:v>0.79618528610354222</c:v>
                </c:pt>
                <c:pt idx="134">
                  <c:v>0.79891008174386924</c:v>
                </c:pt>
                <c:pt idx="135">
                  <c:v>0.80163487738419614</c:v>
                </c:pt>
                <c:pt idx="136">
                  <c:v>0.80435967302452316</c:v>
                </c:pt>
                <c:pt idx="137">
                  <c:v>0.80708446866485017</c:v>
                </c:pt>
                <c:pt idx="138">
                  <c:v>0.80980926430517708</c:v>
                </c:pt>
                <c:pt idx="139">
                  <c:v>0.81253405994550409</c:v>
                </c:pt>
                <c:pt idx="140">
                  <c:v>0.81525885558583111</c:v>
                </c:pt>
                <c:pt idx="141">
                  <c:v>0.81743869209809261</c:v>
                </c:pt>
                <c:pt idx="142">
                  <c:v>0.81961852861035422</c:v>
                </c:pt>
                <c:pt idx="143">
                  <c:v>0.82179836512261584</c:v>
                </c:pt>
                <c:pt idx="144">
                  <c:v>0.82397820163487734</c:v>
                </c:pt>
                <c:pt idx="145">
                  <c:v>0.82615803814713895</c:v>
                </c:pt>
                <c:pt idx="146">
                  <c:v>0.82833787465940056</c:v>
                </c:pt>
                <c:pt idx="147">
                  <c:v>0.83051771117166218</c:v>
                </c:pt>
                <c:pt idx="148">
                  <c:v>0.83269754768392368</c:v>
                </c:pt>
                <c:pt idx="149">
                  <c:v>0.83487738419618529</c:v>
                </c:pt>
                <c:pt idx="150">
                  <c:v>0.8370572207084469</c:v>
                </c:pt>
                <c:pt idx="151">
                  <c:v>0.8392370572207084</c:v>
                </c:pt>
                <c:pt idx="152">
                  <c:v>0.84141689373297002</c:v>
                </c:pt>
                <c:pt idx="153">
                  <c:v>0.84359673024523163</c:v>
                </c:pt>
                <c:pt idx="154">
                  <c:v>0.84577656675749324</c:v>
                </c:pt>
                <c:pt idx="155">
                  <c:v>0.84795640326975474</c:v>
                </c:pt>
                <c:pt idx="156">
                  <c:v>0.85013623978201636</c:v>
                </c:pt>
                <c:pt idx="157">
                  <c:v>0.85231607629427797</c:v>
                </c:pt>
                <c:pt idx="158">
                  <c:v>0.85449591280653947</c:v>
                </c:pt>
                <c:pt idx="159">
                  <c:v>0.85667574931880108</c:v>
                </c:pt>
                <c:pt idx="160">
                  <c:v>0.8588555858310627</c:v>
                </c:pt>
                <c:pt idx="161">
                  <c:v>0.8610354223433242</c:v>
                </c:pt>
                <c:pt idx="162">
                  <c:v>0.86321525885558581</c:v>
                </c:pt>
                <c:pt idx="163">
                  <c:v>0.86539509536784742</c:v>
                </c:pt>
                <c:pt idx="164">
                  <c:v>0.86757493188010903</c:v>
                </c:pt>
                <c:pt idx="165">
                  <c:v>0.86975476839237054</c:v>
                </c:pt>
                <c:pt idx="166">
                  <c:v>0.87193460490463215</c:v>
                </c:pt>
                <c:pt idx="167">
                  <c:v>0.87356948228882836</c:v>
                </c:pt>
                <c:pt idx="168">
                  <c:v>0.87520435967302457</c:v>
                </c:pt>
                <c:pt idx="169">
                  <c:v>0.87683923705722067</c:v>
                </c:pt>
                <c:pt idx="170">
                  <c:v>0.87847411444141688</c:v>
                </c:pt>
                <c:pt idx="171">
                  <c:v>0.88010899182561309</c:v>
                </c:pt>
                <c:pt idx="172">
                  <c:v>0.88174386920980929</c:v>
                </c:pt>
                <c:pt idx="173">
                  <c:v>0.8833787465940055</c:v>
                </c:pt>
                <c:pt idx="174">
                  <c:v>0.8850136239782016</c:v>
                </c:pt>
                <c:pt idx="175">
                  <c:v>0.88664850136239781</c:v>
                </c:pt>
                <c:pt idx="176">
                  <c:v>0.88828337874659402</c:v>
                </c:pt>
                <c:pt idx="177">
                  <c:v>0.88991825613079023</c:v>
                </c:pt>
                <c:pt idx="178">
                  <c:v>0.89155313351498633</c:v>
                </c:pt>
                <c:pt idx="179">
                  <c:v>0.89318801089918254</c:v>
                </c:pt>
                <c:pt idx="180">
                  <c:v>0.89482288828337875</c:v>
                </c:pt>
                <c:pt idx="181">
                  <c:v>0.89645776566757496</c:v>
                </c:pt>
                <c:pt idx="182">
                  <c:v>0.89809264305177117</c:v>
                </c:pt>
                <c:pt idx="183">
                  <c:v>0.89972752043596727</c:v>
                </c:pt>
                <c:pt idx="184">
                  <c:v>0.90136239782016347</c:v>
                </c:pt>
                <c:pt idx="185">
                  <c:v>0.90299727520435968</c:v>
                </c:pt>
                <c:pt idx="186">
                  <c:v>0.90463215258855589</c:v>
                </c:pt>
                <c:pt idx="187">
                  <c:v>0.90626702997275199</c:v>
                </c:pt>
                <c:pt idx="188">
                  <c:v>0.9079019073569482</c:v>
                </c:pt>
                <c:pt idx="189">
                  <c:v>0.90953678474114441</c:v>
                </c:pt>
                <c:pt idx="190">
                  <c:v>0.91117166212534062</c:v>
                </c:pt>
                <c:pt idx="191">
                  <c:v>0.91280653950953683</c:v>
                </c:pt>
                <c:pt idx="192">
                  <c:v>0.91444141689373293</c:v>
                </c:pt>
                <c:pt idx="193">
                  <c:v>0.91607629427792914</c:v>
                </c:pt>
                <c:pt idx="194">
                  <c:v>0.91771117166212535</c:v>
                </c:pt>
                <c:pt idx="195">
                  <c:v>0.91934604904632156</c:v>
                </c:pt>
                <c:pt idx="196">
                  <c:v>0.92098092643051777</c:v>
                </c:pt>
                <c:pt idx="197">
                  <c:v>0.92261580381471386</c:v>
                </c:pt>
                <c:pt idx="198">
                  <c:v>0.92425068119891007</c:v>
                </c:pt>
                <c:pt idx="199">
                  <c:v>0.92534059945504088</c:v>
                </c:pt>
                <c:pt idx="200">
                  <c:v>0.92643051771117169</c:v>
                </c:pt>
                <c:pt idx="201">
                  <c:v>0.92752043596730249</c:v>
                </c:pt>
                <c:pt idx="202">
                  <c:v>0.92861035422343319</c:v>
                </c:pt>
                <c:pt idx="203">
                  <c:v>0.92970027247956399</c:v>
                </c:pt>
                <c:pt idx="204">
                  <c:v>0.9307901907356948</c:v>
                </c:pt>
                <c:pt idx="205">
                  <c:v>0.93188010899182561</c:v>
                </c:pt>
                <c:pt idx="206">
                  <c:v>0.93297002724795641</c:v>
                </c:pt>
                <c:pt idx="207">
                  <c:v>0.93405994550408722</c:v>
                </c:pt>
                <c:pt idx="208">
                  <c:v>0.93514986376021803</c:v>
                </c:pt>
                <c:pt idx="209">
                  <c:v>0.93623978201634872</c:v>
                </c:pt>
                <c:pt idx="210">
                  <c:v>0.93732970027247953</c:v>
                </c:pt>
                <c:pt idx="211">
                  <c:v>0.93841961852861033</c:v>
                </c:pt>
                <c:pt idx="212">
                  <c:v>0.93950953678474114</c:v>
                </c:pt>
                <c:pt idx="213">
                  <c:v>0.94059945504087195</c:v>
                </c:pt>
                <c:pt idx="214">
                  <c:v>0.94168937329700275</c:v>
                </c:pt>
                <c:pt idx="215">
                  <c:v>0.94277929155313356</c:v>
                </c:pt>
                <c:pt idx="216">
                  <c:v>0.94386920980926425</c:v>
                </c:pt>
                <c:pt idx="217">
                  <c:v>0.94495912806539506</c:v>
                </c:pt>
                <c:pt idx="218">
                  <c:v>0.94604904632152587</c:v>
                </c:pt>
                <c:pt idx="219">
                  <c:v>0.94713896457765667</c:v>
                </c:pt>
                <c:pt idx="220">
                  <c:v>0.94822888283378748</c:v>
                </c:pt>
                <c:pt idx="221">
                  <c:v>0.94931880108991828</c:v>
                </c:pt>
                <c:pt idx="222">
                  <c:v>0.95040871934604909</c:v>
                </c:pt>
                <c:pt idx="223">
                  <c:v>0.95149863760217979</c:v>
                </c:pt>
                <c:pt idx="224">
                  <c:v>0.95258855585831059</c:v>
                </c:pt>
                <c:pt idx="225">
                  <c:v>0.9536784741144414</c:v>
                </c:pt>
                <c:pt idx="226">
                  <c:v>0.95476839237057221</c:v>
                </c:pt>
                <c:pt idx="227">
                  <c:v>0.95585831062670301</c:v>
                </c:pt>
                <c:pt idx="228">
                  <c:v>0.95694822888283382</c:v>
                </c:pt>
                <c:pt idx="229">
                  <c:v>0.95803814713896462</c:v>
                </c:pt>
                <c:pt idx="230">
                  <c:v>0.95912806539509532</c:v>
                </c:pt>
                <c:pt idx="231">
                  <c:v>0.96021798365122613</c:v>
                </c:pt>
                <c:pt idx="232">
                  <c:v>0.96130790190735693</c:v>
                </c:pt>
                <c:pt idx="233">
                  <c:v>0.96239782016348774</c:v>
                </c:pt>
                <c:pt idx="234">
                  <c:v>0.96348773841961854</c:v>
                </c:pt>
                <c:pt idx="235">
                  <c:v>0.96457765667574935</c:v>
                </c:pt>
                <c:pt idx="236">
                  <c:v>0.96566757493188016</c:v>
                </c:pt>
                <c:pt idx="237">
                  <c:v>0.96675749318801085</c:v>
                </c:pt>
                <c:pt idx="238">
                  <c:v>0.96730245231607626</c:v>
                </c:pt>
                <c:pt idx="239">
                  <c:v>0.96784741144414166</c:v>
                </c:pt>
                <c:pt idx="240">
                  <c:v>0.96839237057220706</c:v>
                </c:pt>
                <c:pt idx="241">
                  <c:v>0.96893732970027246</c:v>
                </c:pt>
                <c:pt idx="242">
                  <c:v>0.96948228882833787</c:v>
                </c:pt>
                <c:pt idx="243">
                  <c:v>0.97002724795640327</c:v>
                </c:pt>
                <c:pt idx="244">
                  <c:v>0.97057220708446867</c:v>
                </c:pt>
                <c:pt idx="245">
                  <c:v>0.97111716621253408</c:v>
                </c:pt>
                <c:pt idx="246">
                  <c:v>0.97166212534059948</c:v>
                </c:pt>
                <c:pt idx="247">
                  <c:v>0.97220708446866488</c:v>
                </c:pt>
                <c:pt idx="248">
                  <c:v>0.97275204359673029</c:v>
                </c:pt>
                <c:pt idx="249">
                  <c:v>0.97329700272479569</c:v>
                </c:pt>
                <c:pt idx="250">
                  <c:v>0.97384196185286098</c:v>
                </c:pt>
                <c:pt idx="251">
                  <c:v>0.97438692098092639</c:v>
                </c:pt>
                <c:pt idx="252">
                  <c:v>0.97493188010899179</c:v>
                </c:pt>
                <c:pt idx="253">
                  <c:v>0.97547683923705719</c:v>
                </c:pt>
                <c:pt idx="254">
                  <c:v>0.97602179836512259</c:v>
                </c:pt>
                <c:pt idx="255">
                  <c:v>0.976566757493188</c:v>
                </c:pt>
                <c:pt idx="256">
                  <c:v>0.9771117166212534</c:v>
                </c:pt>
                <c:pt idx="257">
                  <c:v>0.9776566757493188</c:v>
                </c:pt>
                <c:pt idx="258">
                  <c:v>0.97820163487738421</c:v>
                </c:pt>
                <c:pt idx="259">
                  <c:v>0.97874659400544961</c:v>
                </c:pt>
                <c:pt idx="260">
                  <c:v>0.97929155313351501</c:v>
                </c:pt>
                <c:pt idx="261">
                  <c:v>0.97983651226158042</c:v>
                </c:pt>
                <c:pt idx="262">
                  <c:v>0.98038147138964582</c:v>
                </c:pt>
                <c:pt idx="263">
                  <c:v>0.98092643051771122</c:v>
                </c:pt>
                <c:pt idx="264">
                  <c:v>0.98147138964577652</c:v>
                </c:pt>
                <c:pt idx="265">
                  <c:v>0.98201634877384192</c:v>
                </c:pt>
                <c:pt idx="266">
                  <c:v>0.98256130790190732</c:v>
                </c:pt>
                <c:pt idx="267">
                  <c:v>0.98310626702997272</c:v>
                </c:pt>
                <c:pt idx="268">
                  <c:v>0.98365122615803813</c:v>
                </c:pt>
                <c:pt idx="269">
                  <c:v>0.98419618528610353</c:v>
                </c:pt>
                <c:pt idx="270">
                  <c:v>0.98474114441416893</c:v>
                </c:pt>
                <c:pt idx="271">
                  <c:v>0.98528610354223434</c:v>
                </c:pt>
                <c:pt idx="272">
                  <c:v>0.98583106267029974</c:v>
                </c:pt>
                <c:pt idx="273">
                  <c:v>0.98637602179836514</c:v>
                </c:pt>
                <c:pt idx="274">
                  <c:v>0.98692098092643055</c:v>
                </c:pt>
                <c:pt idx="275">
                  <c:v>0.98746594005449595</c:v>
                </c:pt>
                <c:pt idx="276">
                  <c:v>0.98801089918256135</c:v>
                </c:pt>
                <c:pt idx="277">
                  <c:v>0.98855585831062676</c:v>
                </c:pt>
                <c:pt idx="278">
                  <c:v>0.98910081743869205</c:v>
                </c:pt>
                <c:pt idx="279">
                  <c:v>0.98964577656675745</c:v>
                </c:pt>
                <c:pt idx="280">
                  <c:v>0.99019073569482285</c:v>
                </c:pt>
                <c:pt idx="281">
                  <c:v>0.99073569482288826</c:v>
                </c:pt>
                <c:pt idx="282">
                  <c:v>0.99128065395095366</c:v>
                </c:pt>
                <c:pt idx="283">
                  <c:v>0.99182561307901906</c:v>
                </c:pt>
                <c:pt idx="284">
                  <c:v>0.99237057220708447</c:v>
                </c:pt>
                <c:pt idx="285">
                  <c:v>0.99291553133514987</c:v>
                </c:pt>
                <c:pt idx="286">
                  <c:v>0.99346049046321527</c:v>
                </c:pt>
                <c:pt idx="287">
                  <c:v>0.99400544959128068</c:v>
                </c:pt>
                <c:pt idx="288">
                  <c:v>0.99455040871934608</c:v>
                </c:pt>
                <c:pt idx="289">
                  <c:v>0.99509536784741148</c:v>
                </c:pt>
                <c:pt idx="290">
                  <c:v>0.99564032697547689</c:v>
                </c:pt>
                <c:pt idx="291">
                  <c:v>0.99618528610354229</c:v>
                </c:pt>
                <c:pt idx="292">
                  <c:v>0.99673024523160758</c:v>
                </c:pt>
                <c:pt idx="293">
                  <c:v>0.99727520435967298</c:v>
                </c:pt>
                <c:pt idx="294">
                  <c:v>0.99782016348773839</c:v>
                </c:pt>
                <c:pt idx="295">
                  <c:v>0.99836512261580379</c:v>
                </c:pt>
                <c:pt idx="296">
                  <c:v>0.99891008174386919</c:v>
                </c:pt>
                <c:pt idx="297">
                  <c:v>0.9994550408719346</c:v>
                </c:pt>
                <c:pt idx="29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A7-4450-9CD4-BBFA4B427504}"/>
            </c:ext>
          </c:extLst>
        </c:ser>
        <c:ser>
          <c:idx val="1"/>
          <c:order val="1"/>
          <c:tx>
            <c:v>Accounts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[6]Cervical!$W$9:$W$307</c:f>
              <c:numCache>
                <c:formatCode>General</c:formatCode>
                <c:ptCount val="2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A7-4450-9CD4-BBFA4B427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6497752"/>
        <c:axId val="1196494152"/>
      </c:lineChart>
      <c:catAx>
        <c:axId val="1196497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Accounts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6494152"/>
        <c:crosses val="autoZero"/>
        <c:auto val="1"/>
        <c:lblAlgn val="ctr"/>
        <c:lblOffset val="100"/>
        <c:tickLblSkip val="50"/>
        <c:noMultiLvlLbl val="0"/>
      </c:catAx>
      <c:valAx>
        <c:axId val="1196494152"/>
        <c:scaling>
          <c:orientation val="minMax"/>
          <c:max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Patient Potential</a:t>
                </a:r>
                <a:r>
                  <a:rPr lang="en-US" baseline="0"/>
                  <a:t> %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6497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Account-level concentration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Patient potential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[1]Germany!$V$9:$V$790</c:f>
              <c:numCache>
                <c:formatCode>General</c:formatCode>
                <c:ptCount val="7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</c:numCache>
            </c:numRef>
          </c:cat>
          <c:val>
            <c:numRef>
              <c:f>Spain!$X$9:$X$273</c:f>
              <c:numCache>
                <c:formatCode>0.00%</c:formatCode>
                <c:ptCount val="265"/>
                <c:pt idx="0">
                  <c:v>5.2240784937682312E-2</c:v>
                </c:pt>
                <c:pt idx="1">
                  <c:v>7.2924953593211356E-2</c:v>
                </c:pt>
                <c:pt idx="2">
                  <c:v>9.201803235216123E-2</c:v>
                </c:pt>
                <c:pt idx="3">
                  <c:v>0.11084592946168126</c:v>
                </c:pt>
                <c:pt idx="4">
                  <c:v>0.12914346327234155</c:v>
                </c:pt>
                <c:pt idx="5">
                  <c:v>0.14691063378414213</c:v>
                </c:pt>
                <c:pt idx="6">
                  <c:v>0.16467780429594273</c:v>
                </c:pt>
                <c:pt idx="7">
                  <c:v>0.18191461150888358</c:v>
                </c:pt>
                <c:pt idx="8">
                  <c:v>0.19862105542296474</c:v>
                </c:pt>
                <c:pt idx="9">
                  <c:v>0.21532749933704587</c:v>
                </c:pt>
                <c:pt idx="10">
                  <c:v>0.23017767170511799</c:v>
                </c:pt>
                <c:pt idx="11">
                  <c:v>0.24423229912490055</c:v>
                </c:pt>
                <c:pt idx="12">
                  <c:v>0.25775656324582341</c:v>
                </c:pt>
                <c:pt idx="13">
                  <c:v>0.2699549191195969</c:v>
                </c:pt>
                <c:pt idx="14">
                  <c:v>0.28215327499337045</c:v>
                </c:pt>
                <c:pt idx="15">
                  <c:v>0.29329090426942456</c:v>
                </c:pt>
                <c:pt idx="16">
                  <c:v>0.30442853354547866</c:v>
                </c:pt>
                <c:pt idx="17">
                  <c:v>0.31530098117210287</c:v>
                </c:pt>
                <c:pt idx="18">
                  <c:v>0.32617342879872713</c:v>
                </c:pt>
                <c:pt idx="19">
                  <c:v>0.33704587642535139</c:v>
                </c:pt>
                <c:pt idx="20">
                  <c:v>0.3465924158048263</c:v>
                </c:pt>
                <c:pt idx="21">
                  <c:v>0.35587377353487137</c:v>
                </c:pt>
                <c:pt idx="22">
                  <c:v>0.36515513126491644</c:v>
                </c:pt>
                <c:pt idx="23">
                  <c:v>0.37417130734553167</c:v>
                </c:pt>
                <c:pt idx="24">
                  <c:v>0.38292230177671704</c:v>
                </c:pt>
                <c:pt idx="25">
                  <c:v>0.39167329620790242</c:v>
                </c:pt>
                <c:pt idx="26">
                  <c:v>0.4004242906390878</c:v>
                </c:pt>
                <c:pt idx="27">
                  <c:v>0.40891010342084327</c:v>
                </c:pt>
                <c:pt idx="28">
                  <c:v>0.4173959162025988</c:v>
                </c:pt>
                <c:pt idx="29">
                  <c:v>0.42535136568549459</c:v>
                </c:pt>
                <c:pt idx="30">
                  <c:v>0.43330681516839037</c:v>
                </c:pt>
                <c:pt idx="31">
                  <c:v>0.44099708300185625</c:v>
                </c:pt>
                <c:pt idx="32">
                  <c:v>0.44868735083532219</c:v>
                </c:pt>
                <c:pt idx="33">
                  <c:v>0.45637761866878812</c:v>
                </c:pt>
                <c:pt idx="34">
                  <c:v>0.46353752320339431</c:v>
                </c:pt>
                <c:pt idx="35">
                  <c:v>0.47043224608857065</c:v>
                </c:pt>
                <c:pt idx="36">
                  <c:v>0.47706178732431714</c:v>
                </c:pt>
                <c:pt idx="37">
                  <c:v>0.48369132856006364</c:v>
                </c:pt>
                <c:pt idx="38">
                  <c:v>0.49005568814638029</c:v>
                </c:pt>
                <c:pt idx="39">
                  <c:v>0.49642004773269688</c:v>
                </c:pt>
                <c:pt idx="40">
                  <c:v>0.50251922566958362</c:v>
                </c:pt>
                <c:pt idx="41">
                  <c:v>0.50861840360647048</c:v>
                </c:pt>
                <c:pt idx="42">
                  <c:v>0.51471758154335723</c:v>
                </c:pt>
                <c:pt idx="43">
                  <c:v>0.52081675948024397</c:v>
                </c:pt>
                <c:pt idx="44">
                  <c:v>0.52691593741713072</c:v>
                </c:pt>
                <c:pt idx="45">
                  <c:v>0.53301511535401747</c:v>
                </c:pt>
                <c:pt idx="46">
                  <c:v>0.53884911164147442</c:v>
                </c:pt>
                <c:pt idx="47">
                  <c:v>0.54468310792893126</c:v>
                </c:pt>
                <c:pt idx="48">
                  <c:v>0.55051710421638822</c:v>
                </c:pt>
                <c:pt idx="49">
                  <c:v>0.55635110050384518</c:v>
                </c:pt>
                <c:pt idx="50">
                  <c:v>0.56191991514187223</c:v>
                </c:pt>
                <c:pt idx="51">
                  <c:v>0.56748872977989928</c:v>
                </c:pt>
                <c:pt idx="52">
                  <c:v>0.57305754441792633</c:v>
                </c:pt>
                <c:pt idx="53">
                  <c:v>0.57836117740652349</c:v>
                </c:pt>
                <c:pt idx="54">
                  <c:v>0.58366481039512064</c:v>
                </c:pt>
                <c:pt idx="55">
                  <c:v>0.5889684433837179</c:v>
                </c:pt>
                <c:pt idx="56">
                  <c:v>0.59427207637231505</c:v>
                </c:pt>
                <c:pt idx="57">
                  <c:v>0.5995757093609122</c:v>
                </c:pt>
                <c:pt idx="58">
                  <c:v>0.60487934234950946</c:v>
                </c:pt>
                <c:pt idx="59">
                  <c:v>0.60991779368867671</c:v>
                </c:pt>
                <c:pt idx="60">
                  <c:v>0.61495624502784407</c:v>
                </c:pt>
                <c:pt idx="61">
                  <c:v>0.61999469636701143</c:v>
                </c:pt>
                <c:pt idx="62">
                  <c:v>0.62503314770617868</c:v>
                </c:pt>
                <c:pt idx="63">
                  <c:v>0.63007159904534604</c:v>
                </c:pt>
                <c:pt idx="64">
                  <c:v>0.6351100503845134</c:v>
                </c:pt>
                <c:pt idx="65">
                  <c:v>0.63988332007425086</c:v>
                </c:pt>
                <c:pt idx="66">
                  <c:v>0.64465658976398832</c:v>
                </c:pt>
                <c:pt idx="67">
                  <c:v>0.64916467780429599</c:v>
                </c:pt>
                <c:pt idx="68">
                  <c:v>0.65367276584460354</c:v>
                </c:pt>
                <c:pt idx="69">
                  <c:v>0.65818085388491121</c:v>
                </c:pt>
                <c:pt idx="70">
                  <c:v>0.66268894192521877</c:v>
                </c:pt>
                <c:pt idx="71">
                  <c:v>0.66719702996552643</c:v>
                </c:pt>
                <c:pt idx="72">
                  <c:v>0.67170511800583399</c:v>
                </c:pt>
                <c:pt idx="73">
                  <c:v>0.67594802439671176</c:v>
                </c:pt>
                <c:pt idx="74">
                  <c:v>0.68019093078758952</c:v>
                </c:pt>
                <c:pt idx="75">
                  <c:v>0.68443383717846729</c:v>
                </c:pt>
                <c:pt idx="76">
                  <c:v>0.68867674356934505</c:v>
                </c:pt>
                <c:pt idx="77">
                  <c:v>0.69291964996022271</c:v>
                </c:pt>
                <c:pt idx="78">
                  <c:v>0.69716255635110047</c:v>
                </c:pt>
                <c:pt idx="79">
                  <c:v>0.70140546274197824</c:v>
                </c:pt>
                <c:pt idx="80">
                  <c:v>0.7053831874834261</c:v>
                </c:pt>
                <c:pt idx="81">
                  <c:v>0.70936091222487407</c:v>
                </c:pt>
                <c:pt idx="82">
                  <c:v>0.71333863696632194</c:v>
                </c:pt>
                <c:pt idx="83">
                  <c:v>0.7173163617077698</c:v>
                </c:pt>
                <c:pt idx="84">
                  <c:v>0.72129408644921766</c:v>
                </c:pt>
                <c:pt idx="85">
                  <c:v>0.72500662954123574</c:v>
                </c:pt>
                <c:pt idx="86">
                  <c:v>0.72871917263325381</c:v>
                </c:pt>
                <c:pt idx="87">
                  <c:v>0.73243171572527177</c:v>
                </c:pt>
                <c:pt idx="88">
                  <c:v>0.73614425881728984</c:v>
                </c:pt>
                <c:pt idx="89">
                  <c:v>0.73985680190930792</c:v>
                </c:pt>
                <c:pt idx="90">
                  <c:v>0.74356934500132588</c:v>
                </c:pt>
                <c:pt idx="91">
                  <c:v>0.74701670644391405</c:v>
                </c:pt>
                <c:pt idx="92">
                  <c:v>0.75046406788650222</c:v>
                </c:pt>
                <c:pt idx="93">
                  <c:v>0.75391142932909039</c:v>
                </c:pt>
                <c:pt idx="94">
                  <c:v>0.75735879077167856</c:v>
                </c:pt>
                <c:pt idx="95">
                  <c:v>0.76054097056483694</c:v>
                </c:pt>
                <c:pt idx="96">
                  <c:v>0.76372315035799521</c:v>
                </c:pt>
                <c:pt idx="97">
                  <c:v>0.76690533015115359</c:v>
                </c:pt>
                <c:pt idx="98">
                  <c:v>0.77008750994431185</c:v>
                </c:pt>
                <c:pt idx="99">
                  <c:v>0.77326968973747012</c:v>
                </c:pt>
                <c:pt idx="100">
                  <c:v>0.7764518695306285</c:v>
                </c:pt>
                <c:pt idx="101">
                  <c:v>0.77963404932378677</c:v>
                </c:pt>
                <c:pt idx="102">
                  <c:v>0.78281622911694515</c:v>
                </c:pt>
                <c:pt idx="103">
                  <c:v>0.78573322726067352</c:v>
                </c:pt>
                <c:pt idx="104">
                  <c:v>0.78865022540440199</c:v>
                </c:pt>
                <c:pt idx="105">
                  <c:v>0.79156722354813047</c:v>
                </c:pt>
                <c:pt idx="106">
                  <c:v>0.79448422169185895</c:v>
                </c:pt>
                <c:pt idx="107">
                  <c:v>0.79740121983558743</c:v>
                </c:pt>
                <c:pt idx="108">
                  <c:v>0.80031821797931579</c:v>
                </c:pt>
                <c:pt idx="109">
                  <c:v>0.80323521612304427</c:v>
                </c:pt>
                <c:pt idx="110">
                  <c:v>0.80588703261734285</c:v>
                </c:pt>
                <c:pt idx="111">
                  <c:v>0.80853884911164142</c:v>
                </c:pt>
                <c:pt idx="112">
                  <c:v>0.81119066560594011</c:v>
                </c:pt>
                <c:pt idx="113">
                  <c:v>0.81384248210023868</c:v>
                </c:pt>
                <c:pt idx="114">
                  <c:v>0.81649429859453726</c:v>
                </c:pt>
                <c:pt idx="115">
                  <c:v>0.81914611508883584</c:v>
                </c:pt>
                <c:pt idx="116">
                  <c:v>0.82179793158313441</c:v>
                </c:pt>
                <c:pt idx="117">
                  <c:v>0.82444974807743299</c:v>
                </c:pt>
                <c:pt idx="118">
                  <c:v>0.82710156457173167</c:v>
                </c:pt>
                <c:pt idx="119">
                  <c:v>0.82975338106603025</c:v>
                </c:pt>
                <c:pt idx="120">
                  <c:v>0.83240519756032882</c:v>
                </c:pt>
                <c:pt idx="121">
                  <c:v>0.83479183240519761</c:v>
                </c:pt>
                <c:pt idx="122">
                  <c:v>0.83717846725006628</c:v>
                </c:pt>
                <c:pt idx="123">
                  <c:v>0.83956510209493507</c:v>
                </c:pt>
                <c:pt idx="124">
                  <c:v>0.84195173693980374</c:v>
                </c:pt>
                <c:pt idx="125">
                  <c:v>0.84433837178467253</c:v>
                </c:pt>
                <c:pt idx="126">
                  <c:v>0.8467250066295412</c:v>
                </c:pt>
                <c:pt idx="127">
                  <c:v>0.84884645982498008</c:v>
                </c:pt>
                <c:pt idx="128">
                  <c:v>0.85096791302041896</c:v>
                </c:pt>
                <c:pt idx="129">
                  <c:v>0.85308936621585785</c:v>
                </c:pt>
                <c:pt idx="130">
                  <c:v>0.85521081941129673</c:v>
                </c:pt>
                <c:pt idx="131">
                  <c:v>0.85733227260673561</c:v>
                </c:pt>
                <c:pt idx="132">
                  <c:v>0.8594537258021745</c:v>
                </c:pt>
                <c:pt idx="133">
                  <c:v>0.86157517899761338</c:v>
                </c:pt>
                <c:pt idx="134">
                  <c:v>0.86369663219305226</c:v>
                </c:pt>
                <c:pt idx="135">
                  <c:v>0.86581808538849114</c:v>
                </c:pt>
                <c:pt idx="136">
                  <c:v>0.86793953858393003</c:v>
                </c:pt>
                <c:pt idx="137">
                  <c:v>0.87006099177936891</c:v>
                </c:pt>
                <c:pt idx="138">
                  <c:v>0.87218244497480779</c:v>
                </c:pt>
                <c:pt idx="139">
                  <c:v>0.87430389817024667</c:v>
                </c:pt>
                <c:pt idx="140">
                  <c:v>0.87642535136568545</c:v>
                </c:pt>
                <c:pt idx="141">
                  <c:v>0.87828162291169454</c:v>
                </c:pt>
                <c:pt idx="142">
                  <c:v>0.88013789445770352</c:v>
                </c:pt>
                <c:pt idx="143">
                  <c:v>0.8819941660037125</c:v>
                </c:pt>
                <c:pt idx="144">
                  <c:v>0.88385043754972159</c:v>
                </c:pt>
                <c:pt idx="145">
                  <c:v>0.88570670909573057</c:v>
                </c:pt>
                <c:pt idx="146">
                  <c:v>0.88756298064173955</c:v>
                </c:pt>
                <c:pt idx="147">
                  <c:v>0.88941925218774864</c:v>
                </c:pt>
                <c:pt idx="148">
                  <c:v>0.89127552373375762</c:v>
                </c:pt>
                <c:pt idx="149">
                  <c:v>0.8931317952797666</c:v>
                </c:pt>
                <c:pt idx="150">
                  <c:v>0.8949880668257757</c:v>
                </c:pt>
                <c:pt idx="151">
                  <c:v>0.89684433837178468</c:v>
                </c:pt>
                <c:pt idx="152">
                  <c:v>0.89870060991779366</c:v>
                </c:pt>
                <c:pt idx="153">
                  <c:v>0.90055688146380275</c:v>
                </c:pt>
                <c:pt idx="154">
                  <c:v>0.90241315300981173</c:v>
                </c:pt>
                <c:pt idx="155">
                  <c:v>0.90426942455582071</c:v>
                </c:pt>
                <c:pt idx="156">
                  <c:v>0.9058605144523999</c:v>
                </c:pt>
                <c:pt idx="157">
                  <c:v>0.90745160434897909</c:v>
                </c:pt>
                <c:pt idx="158">
                  <c:v>0.90904269424555817</c:v>
                </c:pt>
                <c:pt idx="159">
                  <c:v>0.91063378414213736</c:v>
                </c:pt>
                <c:pt idx="160">
                  <c:v>0.91222487403871655</c:v>
                </c:pt>
                <c:pt idx="161">
                  <c:v>0.91381596393529563</c:v>
                </c:pt>
                <c:pt idx="162">
                  <c:v>0.91540705383187482</c:v>
                </c:pt>
                <c:pt idx="163">
                  <c:v>0.91699814372845401</c:v>
                </c:pt>
                <c:pt idx="164">
                  <c:v>0.9185892336250332</c:v>
                </c:pt>
                <c:pt idx="165">
                  <c:v>0.92018032352161228</c:v>
                </c:pt>
                <c:pt idx="166">
                  <c:v>0.92177141341819147</c:v>
                </c:pt>
                <c:pt idx="167">
                  <c:v>0.92336250331477066</c:v>
                </c:pt>
                <c:pt idx="168">
                  <c:v>0.92468841156191994</c:v>
                </c:pt>
                <c:pt idx="169">
                  <c:v>0.92601431980906923</c:v>
                </c:pt>
                <c:pt idx="170">
                  <c:v>0.92734022805621852</c:v>
                </c:pt>
                <c:pt idx="171">
                  <c:v>0.92866613630336781</c:v>
                </c:pt>
                <c:pt idx="172">
                  <c:v>0.92999204455051709</c:v>
                </c:pt>
                <c:pt idx="173">
                  <c:v>0.93131795279766638</c:v>
                </c:pt>
                <c:pt idx="174">
                  <c:v>0.93264386104481567</c:v>
                </c:pt>
                <c:pt idx="175">
                  <c:v>0.93396976929196496</c:v>
                </c:pt>
                <c:pt idx="176">
                  <c:v>0.93529567753911425</c:v>
                </c:pt>
                <c:pt idx="177">
                  <c:v>0.93662158578626364</c:v>
                </c:pt>
                <c:pt idx="178">
                  <c:v>0.93794749403341293</c:v>
                </c:pt>
                <c:pt idx="179">
                  <c:v>0.93927340228056222</c:v>
                </c:pt>
                <c:pt idx="180">
                  <c:v>0.94059931052771151</c:v>
                </c:pt>
                <c:pt idx="181">
                  <c:v>0.9419252187748608</c:v>
                </c:pt>
                <c:pt idx="182">
                  <c:v>0.94325112702201008</c:v>
                </c:pt>
                <c:pt idx="183">
                  <c:v>0.94457703526915937</c:v>
                </c:pt>
                <c:pt idx="184">
                  <c:v>0.94563776186687876</c:v>
                </c:pt>
                <c:pt idx="185">
                  <c:v>0.94669848846459825</c:v>
                </c:pt>
                <c:pt idx="186">
                  <c:v>0.94775921506231764</c:v>
                </c:pt>
                <c:pt idx="187">
                  <c:v>0.94881994166003714</c:v>
                </c:pt>
                <c:pt idx="188">
                  <c:v>0.94988066825775652</c:v>
                </c:pt>
                <c:pt idx="189">
                  <c:v>0.95094139485547602</c:v>
                </c:pt>
                <c:pt idx="190">
                  <c:v>0.9520021214531954</c:v>
                </c:pt>
                <c:pt idx="191">
                  <c:v>0.9530628480509149</c:v>
                </c:pt>
                <c:pt idx="192">
                  <c:v>0.95412357464863429</c:v>
                </c:pt>
                <c:pt idx="193">
                  <c:v>0.95518430124635378</c:v>
                </c:pt>
                <c:pt idx="194">
                  <c:v>0.95624502784407317</c:v>
                </c:pt>
                <c:pt idx="195">
                  <c:v>0.95730575444179267</c:v>
                </c:pt>
                <c:pt idx="196">
                  <c:v>0.95836648103951205</c:v>
                </c:pt>
                <c:pt idx="197">
                  <c:v>0.95942720763723155</c:v>
                </c:pt>
                <c:pt idx="198">
                  <c:v>0.96048793423495094</c:v>
                </c:pt>
                <c:pt idx="199">
                  <c:v>0.96154866083267043</c:v>
                </c:pt>
                <c:pt idx="200">
                  <c:v>0.96260938743038982</c:v>
                </c:pt>
                <c:pt idx="201">
                  <c:v>0.9636701140281092</c:v>
                </c:pt>
                <c:pt idx="202">
                  <c:v>0.9647308406258287</c:v>
                </c:pt>
                <c:pt idx="203">
                  <c:v>0.96579156722354809</c:v>
                </c:pt>
                <c:pt idx="204">
                  <c:v>0.96658711217183768</c:v>
                </c:pt>
                <c:pt idx="205">
                  <c:v>0.96738265712012728</c:v>
                </c:pt>
                <c:pt idx="206">
                  <c:v>0.96817820206841687</c:v>
                </c:pt>
                <c:pt idx="207">
                  <c:v>0.96897374701670647</c:v>
                </c:pt>
                <c:pt idx="208">
                  <c:v>0.96976929196499606</c:v>
                </c:pt>
                <c:pt idx="209">
                  <c:v>0.97056483691328566</c:v>
                </c:pt>
                <c:pt idx="210">
                  <c:v>0.97136038186157514</c:v>
                </c:pt>
                <c:pt idx="211">
                  <c:v>0.97215592680986473</c:v>
                </c:pt>
                <c:pt idx="212">
                  <c:v>0.97295147175815433</c:v>
                </c:pt>
                <c:pt idx="213">
                  <c:v>0.97374701670644392</c:v>
                </c:pt>
                <c:pt idx="214">
                  <c:v>0.97454256165473352</c:v>
                </c:pt>
                <c:pt idx="215">
                  <c:v>0.97533810660302311</c:v>
                </c:pt>
                <c:pt idx="216">
                  <c:v>0.9761336515513126</c:v>
                </c:pt>
                <c:pt idx="217">
                  <c:v>0.97692919649960219</c:v>
                </c:pt>
                <c:pt idx="218">
                  <c:v>0.97772474144789179</c:v>
                </c:pt>
                <c:pt idx="219">
                  <c:v>0.97852028639618138</c:v>
                </c:pt>
                <c:pt idx="220">
                  <c:v>0.97931583134447098</c:v>
                </c:pt>
                <c:pt idx="221">
                  <c:v>0.98011137629276057</c:v>
                </c:pt>
                <c:pt idx="222">
                  <c:v>0.98090692124105017</c:v>
                </c:pt>
                <c:pt idx="223">
                  <c:v>0.98170246618933965</c:v>
                </c:pt>
                <c:pt idx="224">
                  <c:v>0.98249801113762925</c:v>
                </c:pt>
                <c:pt idx="225">
                  <c:v>0.98302837443648905</c:v>
                </c:pt>
                <c:pt idx="226">
                  <c:v>0.98355873773534874</c:v>
                </c:pt>
                <c:pt idx="227">
                  <c:v>0.98408910103420844</c:v>
                </c:pt>
                <c:pt idx="228">
                  <c:v>0.98461946433306813</c:v>
                </c:pt>
                <c:pt idx="229">
                  <c:v>0.98514982763192782</c:v>
                </c:pt>
                <c:pt idx="230">
                  <c:v>0.98568019093078763</c:v>
                </c:pt>
                <c:pt idx="231">
                  <c:v>0.98621055422964732</c:v>
                </c:pt>
                <c:pt idx="232">
                  <c:v>0.98674091752850701</c:v>
                </c:pt>
                <c:pt idx="233">
                  <c:v>0.9872712808273667</c:v>
                </c:pt>
                <c:pt idx="234">
                  <c:v>0.98780164412622651</c:v>
                </c:pt>
                <c:pt idx="235">
                  <c:v>0.9883320074250862</c:v>
                </c:pt>
                <c:pt idx="236">
                  <c:v>0.98886237072394589</c:v>
                </c:pt>
                <c:pt idx="237">
                  <c:v>0.98939273402280559</c:v>
                </c:pt>
                <c:pt idx="238">
                  <c:v>0.98992309732166539</c:v>
                </c:pt>
                <c:pt idx="239">
                  <c:v>0.99045346062052508</c:v>
                </c:pt>
                <c:pt idx="240">
                  <c:v>0.99098382391938478</c:v>
                </c:pt>
                <c:pt idx="241">
                  <c:v>0.99151418721824447</c:v>
                </c:pt>
                <c:pt idx="242">
                  <c:v>0.99204455051710416</c:v>
                </c:pt>
                <c:pt idx="243">
                  <c:v>0.99257491381596397</c:v>
                </c:pt>
                <c:pt idx="244">
                  <c:v>0.99310527711482366</c:v>
                </c:pt>
                <c:pt idx="245">
                  <c:v>0.99363564041368335</c:v>
                </c:pt>
                <c:pt idx="246">
                  <c:v>0.99416600371254304</c:v>
                </c:pt>
                <c:pt idx="247">
                  <c:v>0.99469636701140285</c:v>
                </c:pt>
                <c:pt idx="248">
                  <c:v>0.99522673031026254</c:v>
                </c:pt>
                <c:pt idx="249">
                  <c:v>0.99575709360912223</c:v>
                </c:pt>
                <c:pt idx="250">
                  <c:v>0.99628745690798193</c:v>
                </c:pt>
                <c:pt idx="251">
                  <c:v>0.99655263855741183</c:v>
                </c:pt>
                <c:pt idx="252">
                  <c:v>0.99681782020684173</c:v>
                </c:pt>
                <c:pt idx="253">
                  <c:v>0.99708300185627152</c:v>
                </c:pt>
                <c:pt idx="254">
                  <c:v>0.99734818350570142</c:v>
                </c:pt>
                <c:pt idx="255">
                  <c:v>0.99761336515513122</c:v>
                </c:pt>
                <c:pt idx="256">
                  <c:v>0.99787854680456112</c:v>
                </c:pt>
                <c:pt idx="257">
                  <c:v>0.99814372845399102</c:v>
                </c:pt>
                <c:pt idx="258">
                  <c:v>0.99840891010342081</c:v>
                </c:pt>
                <c:pt idx="259">
                  <c:v>0.99867409175285071</c:v>
                </c:pt>
                <c:pt idx="260">
                  <c:v>0.99893927340228061</c:v>
                </c:pt>
                <c:pt idx="261">
                  <c:v>0.99920445505171041</c:v>
                </c:pt>
                <c:pt idx="262">
                  <c:v>0.99946963670114031</c:v>
                </c:pt>
                <c:pt idx="263">
                  <c:v>0.9997348183505701</c:v>
                </c:pt>
                <c:pt idx="26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2E-4265-A15C-F2B80C8BC12E}"/>
            </c:ext>
          </c:extLst>
        </c:ser>
        <c:ser>
          <c:idx val="1"/>
          <c:order val="1"/>
          <c:tx>
            <c:v>Accounts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[7]Cervical!$W$9:$W$273</c:f>
              <c:numCache>
                <c:formatCode>General</c:formatCode>
                <c:ptCount val="2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2E-4265-A15C-F2B80C8BC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6497752"/>
        <c:axId val="1196494152"/>
      </c:lineChart>
      <c:catAx>
        <c:axId val="1196497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Accounts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6494152"/>
        <c:crosses val="autoZero"/>
        <c:auto val="1"/>
        <c:lblAlgn val="ctr"/>
        <c:lblOffset val="100"/>
        <c:tickLblSkip val="50"/>
        <c:noMultiLvlLbl val="0"/>
      </c:catAx>
      <c:valAx>
        <c:axId val="1196494152"/>
        <c:scaling>
          <c:orientation val="minMax"/>
          <c:max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Patient Potential</a:t>
                </a:r>
                <a:r>
                  <a:rPr lang="en-US" baseline="0"/>
                  <a:t> %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6497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Account-level concentration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Accounts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[8]Cervical!$W$9:$W$216</c:f>
            </c:numRef>
          </c:val>
          <c:smooth val="0"/>
          <c:extLst>
            <c:ext xmlns:c16="http://schemas.microsoft.com/office/drawing/2014/chart" uri="{C3380CC4-5D6E-409C-BE32-E72D297353CC}">
              <c16:uniqueId val="{00000000-88B7-40E7-A052-543C9CA80424}"/>
            </c:ext>
          </c:extLst>
        </c:ser>
        <c:ser>
          <c:idx val="0"/>
          <c:order val="1"/>
          <c:tx>
            <c:v>Patient potential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[1]Germany!$V$9:$V$790</c:f>
              <c:numCache>
                <c:formatCode>General</c:formatCode>
                <c:ptCount val="7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</c:numCache>
              <c:extLst xmlns:c15="http://schemas.microsoft.com/office/drawing/2012/chart"/>
            </c:numRef>
          </c:cat>
          <c:val>
            <c:numRef>
              <c:f>UK!$X$9:$X$216</c:f>
              <c:numCache>
                <c:formatCode>0.00%</c:formatCode>
                <c:ptCount val="208"/>
                <c:pt idx="0">
                  <c:v>6.2000840689365282E-2</c:v>
                </c:pt>
                <c:pt idx="1">
                  <c:v>0.11538461538461539</c:v>
                </c:pt>
                <c:pt idx="2">
                  <c:v>0.16214796132828921</c:v>
                </c:pt>
                <c:pt idx="3">
                  <c:v>0.20828079024800336</c:v>
                </c:pt>
                <c:pt idx="4">
                  <c:v>0.23970155527532577</c:v>
                </c:pt>
                <c:pt idx="5">
                  <c:v>0.27059688944934845</c:v>
                </c:pt>
                <c:pt idx="6">
                  <c:v>0.29949558638083229</c:v>
                </c:pt>
                <c:pt idx="7">
                  <c:v>0.32828919714165616</c:v>
                </c:pt>
                <c:pt idx="8">
                  <c:v>0.35550651534258093</c:v>
                </c:pt>
                <c:pt idx="9">
                  <c:v>0.38251366120218577</c:v>
                </c:pt>
                <c:pt idx="10">
                  <c:v>0.4083648591845313</c:v>
                </c:pt>
                <c:pt idx="11">
                  <c:v>0.43327028163093739</c:v>
                </c:pt>
                <c:pt idx="12">
                  <c:v>0.45575872215216479</c:v>
                </c:pt>
                <c:pt idx="13">
                  <c:v>0.47824716267339218</c:v>
                </c:pt>
                <c:pt idx="14">
                  <c:v>0.50063051702395966</c:v>
                </c:pt>
                <c:pt idx="15">
                  <c:v>0.5225935266918873</c:v>
                </c:pt>
                <c:pt idx="16">
                  <c:v>0.54329550231189572</c:v>
                </c:pt>
                <c:pt idx="17">
                  <c:v>0.56126523749474566</c:v>
                </c:pt>
                <c:pt idx="18">
                  <c:v>0.57923497267759561</c:v>
                </c:pt>
                <c:pt idx="19">
                  <c:v>0.59667927700714585</c:v>
                </c:pt>
                <c:pt idx="20">
                  <c:v>0.61401849516603613</c:v>
                </c:pt>
                <c:pt idx="21">
                  <c:v>0.62988650693568726</c:v>
                </c:pt>
                <c:pt idx="22">
                  <c:v>0.64501891551071877</c:v>
                </c:pt>
                <c:pt idx="23">
                  <c:v>0.65920554854981084</c:v>
                </c:pt>
                <c:pt idx="24">
                  <c:v>0.67160571668768387</c:v>
                </c:pt>
                <c:pt idx="25">
                  <c:v>0.68400588482555691</c:v>
                </c:pt>
                <c:pt idx="26">
                  <c:v>0.69609079445145017</c:v>
                </c:pt>
                <c:pt idx="27">
                  <c:v>0.70659941151744432</c:v>
                </c:pt>
                <c:pt idx="28">
                  <c:v>0.71469104665825978</c:v>
                </c:pt>
                <c:pt idx="29">
                  <c:v>0.72215216477511557</c:v>
                </c:pt>
                <c:pt idx="30">
                  <c:v>0.72929802437999158</c:v>
                </c:pt>
                <c:pt idx="31">
                  <c:v>0.73612862547288782</c:v>
                </c:pt>
                <c:pt idx="32">
                  <c:v>0.74295922656578395</c:v>
                </c:pt>
                <c:pt idx="33">
                  <c:v>0.7494745691467003</c:v>
                </c:pt>
                <c:pt idx="34">
                  <c:v>0.75588482555695669</c:v>
                </c:pt>
                <c:pt idx="35">
                  <c:v>0.76218999579655322</c:v>
                </c:pt>
                <c:pt idx="36">
                  <c:v>0.76849516603614965</c:v>
                </c:pt>
                <c:pt idx="37">
                  <c:v>0.77480033627574607</c:v>
                </c:pt>
                <c:pt idx="38">
                  <c:v>0.78036990332072298</c:v>
                </c:pt>
                <c:pt idx="39">
                  <c:v>0.78583438419503993</c:v>
                </c:pt>
                <c:pt idx="40">
                  <c:v>0.79129886506935687</c:v>
                </c:pt>
                <c:pt idx="41">
                  <c:v>0.79655317360235389</c:v>
                </c:pt>
                <c:pt idx="42">
                  <c:v>0.80170239596469106</c:v>
                </c:pt>
                <c:pt idx="43">
                  <c:v>0.80664144598570831</c:v>
                </c:pt>
                <c:pt idx="44">
                  <c:v>0.81126523749474566</c:v>
                </c:pt>
                <c:pt idx="45">
                  <c:v>0.81588902900378313</c:v>
                </c:pt>
                <c:pt idx="46">
                  <c:v>0.82040773434216052</c:v>
                </c:pt>
                <c:pt idx="47">
                  <c:v>0.82471626733921821</c:v>
                </c:pt>
                <c:pt idx="48">
                  <c:v>0.82891971416561583</c:v>
                </c:pt>
                <c:pt idx="49">
                  <c:v>0.83312316099201345</c:v>
                </c:pt>
                <c:pt idx="50">
                  <c:v>0.83732660781841106</c:v>
                </c:pt>
                <c:pt idx="51">
                  <c:v>0.8412147961328289</c:v>
                </c:pt>
                <c:pt idx="52">
                  <c:v>0.84510298444724674</c:v>
                </c:pt>
                <c:pt idx="53">
                  <c:v>0.84888608659100462</c:v>
                </c:pt>
                <c:pt idx="54">
                  <c:v>0.85245901639344257</c:v>
                </c:pt>
                <c:pt idx="55">
                  <c:v>0.85603194619588063</c:v>
                </c:pt>
                <c:pt idx="56">
                  <c:v>0.85939470365699877</c:v>
                </c:pt>
                <c:pt idx="57">
                  <c:v>0.86275746111811691</c:v>
                </c:pt>
                <c:pt idx="58">
                  <c:v>0.86591004623791512</c:v>
                </c:pt>
                <c:pt idx="59">
                  <c:v>0.86874737284573356</c:v>
                </c:pt>
                <c:pt idx="60">
                  <c:v>0.87158469945355188</c:v>
                </c:pt>
                <c:pt idx="61">
                  <c:v>0.87431693989071035</c:v>
                </c:pt>
                <c:pt idx="62">
                  <c:v>0.87683900798654901</c:v>
                </c:pt>
                <c:pt idx="63">
                  <c:v>0.87936107608238756</c:v>
                </c:pt>
                <c:pt idx="64">
                  <c:v>0.88188314417822611</c:v>
                </c:pt>
                <c:pt idx="65">
                  <c:v>0.8843001261034048</c:v>
                </c:pt>
                <c:pt idx="66">
                  <c:v>0.88671710802858339</c:v>
                </c:pt>
                <c:pt idx="67">
                  <c:v>0.88913408995376209</c:v>
                </c:pt>
                <c:pt idx="68">
                  <c:v>0.89155107187894078</c:v>
                </c:pt>
                <c:pt idx="69">
                  <c:v>0.89396805380411937</c:v>
                </c:pt>
                <c:pt idx="70">
                  <c:v>0.89638503572929806</c:v>
                </c:pt>
                <c:pt idx="71">
                  <c:v>0.89880201765447665</c:v>
                </c:pt>
                <c:pt idx="72">
                  <c:v>0.90111391340899538</c:v>
                </c:pt>
                <c:pt idx="73">
                  <c:v>0.90342580916351412</c:v>
                </c:pt>
                <c:pt idx="74">
                  <c:v>0.90563261874737289</c:v>
                </c:pt>
                <c:pt idx="75">
                  <c:v>0.90783942833123166</c:v>
                </c:pt>
                <c:pt idx="76">
                  <c:v>0.90994115174443047</c:v>
                </c:pt>
                <c:pt idx="77">
                  <c:v>0.91204287515762927</c:v>
                </c:pt>
                <c:pt idx="78">
                  <c:v>0.91403951240016812</c:v>
                </c:pt>
                <c:pt idx="79">
                  <c:v>0.91582597730138715</c:v>
                </c:pt>
                <c:pt idx="80">
                  <c:v>0.91761244220260618</c:v>
                </c:pt>
                <c:pt idx="81">
                  <c:v>0.9193989071038251</c:v>
                </c:pt>
                <c:pt idx="82">
                  <c:v>0.92118537200504413</c:v>
                </c:pt>
                <c:pt idx="83">
                  <c:v>0.9228667507356032</c:v>
                </c:pt>
                <c:pt idx="84">
                  <c:v>0.92454812946616227</c:v>
                </c:pt>
                <c:pt idx="85">
                  <c:v>0.92622950819672134</c:v>
                </c:pt>
                <c:pt idx="86">
                  <c:v>0.92780580075662045</c:v>
                </c:pt>
                <c:pt idx="87">
                  <c:v>0.92938209331651955</c:v>
                </c:pt>
                <c:pt idx="88">
                  <c:v>0.93095838587641866</c:v>
                </c:pt>
                <c:pt idx="89">
                  <c:v>0.9324295922656578</c:v>
                </c:pt>
                <c:pt idx="90">
                  <c:v>0.93390079865489706</c:v>
                </c:pt>
                <c:pt idx="91">
                  <c:v>0.9353720050441362</c:v>
                </c:pt>
                <c:pt idx="92">
                  <c:v>0.93673812526271538</c:v>
                </c:pt>
                <c:pt idx="93">
                  <c:v>0.93810424548129467</c:v>
                </c:pt>
                <c:pt idx="94">
                  <c:v>0.93947036569987386</c:v>
                </c:pt>
                <c:pt idx="95">
                  <c:v>0.94083648591845315</c:v>
                </c:pt>
                <c:pt idx="96">
                  <c:v>0.94209751996637248</c:v>
                </c:pt>
                <c:pt idx="97">
                  <c:v>0.94325346784363173</c:v>
                </c:pt>
                <c:pt idx="98">
                  <c:v>0.9444094157208911</c:v>
                </c:pt>
                <c:pt idx="99">
                  <c:v>0.94556536359815047</c:v>
                </c:pt>
                <c:pt idx="100">
                  <c:v>0.94672131147540983</c:v>
                </c:pt>
                <c:pt idx="101">
                  <c:v>0.9478772593526692</c:v>
                </c:pt>
                <c:pt idx="102">
                  <c:v>0.94903320722992857</c:v>
                </c:pt>
                <c:pt idx="103">
                  <c:v>0.95018915510718793</c:v>
                </c:pt>
                <c:pt idx="104">
                  <c:v>0.9513451029844473</c:v>
                </c:pt>
                <c:pt idx="105">
                  <c:v>0.9523959646910467</c:v>
                </c:pt>
                <c:pt idx="106">
                  <c:v>0.95344682639764611</c:v>
                </c:pt>
                <c:pt idx="107">
                  <c:v>0.95449768810424551</c:v>
                </c:pt>
                <c:pt idx="108">
                  <c:v>0.95554854981084492</c:v>
                </c:pt>
                <c:pt idx="109">
                  <c:v>0.95659941151744432</c:v>
                </c:pt>
                <c:pt idx="110">
                  <c:v>0.95754518705338376</c:v>
                </c:pt>
                <c:pt idx="111">
                  <c:v>0.9584909625893232</c:v>
                </c:pt>
                <c:pt idx="112">
                  <c:v>0.95943673812526276</c:v>
                </c:pt>
                <c:pt idx="113">
                  <c:v>0.9603825136612022</c:v>
                </c:pt>
                <c:pt idx="114">
                  <c:v>0.96132828919714164</c:v>
                </c:pt>
                <c:pt idx="115">
                  <c:v>0.96227406473308108</c:v>
                </c:pt>
                <c:pt idx="116">
                  <c:v>0.96321984026902063</c:v>
                </c:pt>
                <c:pt idx="117">
                  <c:v>0.96406052963430011</c:v>
                </c:pt>
                <c:pt idx="118">
                  <c:v>0.9649012189995797</c:v>
                </c:pt>
                <c:pt idx="119">
                  <c:v>0.96574190836485918</c:v>
                </c:pt>
                <c:pt idx="120">
                  <c:v>0.96658259773013866</c:v>
                </c:pt>
                <c:pt idx="121">
                  <c:v>0.96742328709541825</c:v>
                </c:pt>
                <c:pt idx="122">
                  <c:v>0.96826397646069773</c:v>
                </c:pt>
                <c:pt idx="123">
                  <c:v>0.96910466582597732</c:v>
                </c:pt>
                <c:pt idx="124">
                  <c:v>0.9699453551912568</c:v>
                </c:pt>
                <c:pt idx="125">
                  <c:v>0.97068095838587642</c:v>
                </c:pt>
                <c:pt idx="126">
                  <c:v>0.97141656158049605</c:v>
                </c:pt>
                <c:pt idx="127">
                  <c:v>0.97215216477511557</c:v>
                </c:pt>
                <c:pt idx="128">
                  <c:v>0.9728877679697352</c:v>
                </c:pt>
                <c:pt idx="129">
                  <c:v>0.97362337116435482</c:v>
                </c:pt>
                <c:pt idx="130">
                  <c:v>0.97435897435897434</c:v>
                </c:pt>
                <c:pt idx="131">
                  <c:v>0.97509457755359397</c:v>
                </c:pt>
                <c:pt idx="132">
                  <c:v>0.97583018074821348</c:v>
                </c:pt>
                <c:pt idx="133">
                  <c:v>0.97646069777217315</c:v>
                </c:pt>
                <c:pt idx="134">
                  <c:v>0.97709121479613281</c:v>
                </c:pt>
                <c:pt idx="135">
                  <c:v>0.97772173182009248</c:v>
                </c:pt>
                <c:pt idx="136">
                  <c:v>0.97835224884405214</c:v>
                </c:pt>
                <c:pt idx="137">
                  <c:v>0.97898276586801181</c:v>
                </c:pt>
                <c:pt idx="138">
                  <c:v>0.97950819672131151</c:v>
                </c:pt>
                <c:pt idx="139">
                  <c:v>0.98003362757461121</c:v>
                </c:pt>
                <c:pt idx="140">
                  <c:v>0.98055905842791091</c:v>
                </c:pt>
                <c:pt idx="141">
                  <c:v>0.98108448928121061</c:v>
                </c:pt>
                <c:pt idx="142">
                  <c:v>0.98160992013451032</c:v>
                </c:pt>
                <c:pt idx="143">
                  <c:v>0.98213535098781002</c:v>
                </c:pt>
                <c:pt idx="144">
                  <c:v>0.98266078184110972</c:v>
                </c:pt>
                <c:pt idx="145">
                  <c:v>0.98318621269440942</c:v>
                </c:pt>
                <c:pt idx="146">
                  <c:v>0.98360655737704916</c:v>
                </c:pt>
                <c:pt idx="147">
                  <c:v>0.9840269020596889</c:v>
                </c:pt>
                <c:pt idx="148">
                  <c:v>0.98444724674232875</c:v>
                </c:pt>
                <c:pt idx="149">
                  <c:v>0.98486759142496849</c:v>
                </c:pt>
                <c:pt idx="150">
                  <c:v>0.98528793610760823</c:v>
                </c:pt>
                <c:pt idx="151">
                  <c:v>0.98570828079024797</c:v>
                </c:pt>
                <c:pt idx="152">
                  <c:v>0.98612862547288782</c:v>
                </c:pt>
                <c:pt idx="153">
                  <c:v>0.98654897015552756</c:v>
                </c:pt>
                <c:pt idx="154">
                  <c:v>0.9869693148381673</c:v>
                </c:pt>
                <c:pt idx="155">
                  <c:v>0.98738965952080704</c:v>
                </c:pt>
                <c:pt idx="156">
                  <c:v>0.98781000420344678</c:v>
                </c:pt>
                <c:pt idx="157">
                  <c:v>0.98823034888608663</c:v>
                </c:pt>
                <c:pt idx="158">
                  <c:v>0.98865069356872637</c:v>
                </c:pt>
                <c:pt idx="159">
                  <c:v>0.98907103825136611</c:v>
                </c:pt>
                <c:pt idx="160">
                  <c:v>0.98949138293400585</c:v>
                </c:pt>
                <c:pt idx="161">
                  <c:v>0.9899117276166457</c:v>
                </c:pt>
                <c:pt idx="162">
                  <c:v>0.99033207229928544</c:v>
                </c:pt>
                <c:pt idx="163">
                  <c:v>0.99075241698192518</c:v>
                </c:pt>
                <c:pt idx="164">
                  <c:v>0.99117276166456492</c:v>
                </c:pt>
                <c:pt idx="165">
                  <c:v>0.9914880201765448</c:v>
                </c:pt>
                <c:pt idx="166">
                  <c:v>0.99180327868852458</c:v>
                </c:pt>
                <c:pt idx="167">
                  <c:v>0.99211853720050447</c:v>
                </c:pt>
                <c:pt idx="168">
                  <c:v>0.99243379571248425</c:v>
                </c:pt>
                <c:pt idx="169">
                  <c:v>0.99274905422446402</c:v>
                </c:pt>
                <c:pt idx="170">
                  <c:v>0.99306431273644391</c:v>
                </c:pt>
                <c:pt idx="171">
                  <c:v>0.99337957124842369</c:v>
                </c:pt>
                <c:pt idx="172">
                  <c:v>0.99369482976040358</c:v>
                </c:pt>
                <c:pt idx="173">
                  <c:v>0.99401008827238335</c:v>
                </c:pt>
                <c:pt idx="174">
                  <c:v>0.99432534678436313</c:v>
                </c:pt>
                <c:pt idx="175">
                  <c:v>0.99464060529634302</c:v>
                </c:pt>
                <c:pt idx="176">
                  <c:v>0.99495586380832279</c:v>
                </c:pt>
                <c:pt idx="177">
                  <c:v>0.99516603614964272</c:v>
                </c:pt>
                <c:pt idx="178">
                  <c:v>0.99537620849096264</c:v>
                </c:pt>
                <c:pt idx="179">
                  <c:v>0.99558638083228246</c:v>
                </c:pt>
                <c:pt idx="180">
                  <c:v>0.99579655317360238</c:v>
                </c:pt>
                <c:pt idx="181">
                  <c:v>0.9960067255149222</c:v>
                </c:pt>
                <c:pt idx="182">
                  <c:v>0.99621689785624212</c:v>
                </c:pt>
                <c:pt idx="183">
                  <c:v>0.99642707019756205</c:v>
                </c:pt>
                <c:pt idx="184">
                  <c:v>0.99663724253888186</c:v>
                </c:pt>
                <c:pt idx="185">
                  <c:v>0.99684741488020179</c:v>
                </c:pt>
                <c:pt idx="186">
                  <c:v>0.9970575872215216</c:v>
                </c:pt>
                <c:pt idx="187">
                  <c:v>0.99726775956284153</c:v>
                </c:pt>
                <c:pt idx="188">
                  <c:v>0.99747793190416145</c:v>
                </c:pt>
                <c:pt idx="189">
                  <c:v>0.99768810424548127</c:v>
                </c:pt>
                <c:pt idx="190">
                  <c:v>0.99789827658680119</c:v>
                </c:pt>
                <c:pt idx="191">
                  <c:v>0.99810844892812101</c:v>
                </c:pt>
                <c:pt idx="192">
                  <c:v>0.99831862126944093</c:v>
                </c:pt>
                <c:pt idx="193">
                  <c:v>0.99852879361076086</c:v>
                </c:pt>
                <c:pt idx="194">
                  <c:v>0.99863387978142082</c:v>
                </c:pt>
                <c:pt idx="195">
                  <c:v>0.99873896595208067</c:v>
                </c:pt>
                <c:pt idx="196">
                  <c:v>0.99884405212274063</c:v>
                </c:pt>
                <c:pt idx="197">
                  <c:v>0.9989491382934006</c:v>
                </c:pt>
                <c:pt idx="198">
                  <c:v>0.99905422446406056</c:v>
                </c:pt>
                <c:pt idx="199">
                  <c:v>0.99915931063472052</c:v>
                </c:pt>
                <c:pt idx="200">
                  <c:v>0.99926439680538037</c:v>
                </c:pt>
                <c:pt idx="201">
                  <c:v>0.99936948297604034</c:v>
                </c:pt>
                <c:pt idx="202">
                  <c:v>0.9994745691467003</c:v>
                </c:pt>
                <c:pt idx="203">
                  <c:v>0.99957965531736026</c:v>
                </c:pt>
                <c:pt idx="204">
                  <c:v>0.99968474148802022</c:v>
                </c:pt>
                <c:pt idx="205">
                  <c:v>0.99978982765868007</c:v>
                </c:pt>
                <c:pt idx="206">
                  <c:v>0.99989491382934004</c:v>
                </c:pt>
                <c:pt idx="20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B7-40E7-A052-543C9CA80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6497752"/>
        <c:axId val="1196494152"/>
      </c:lineChart>
      <c:catAx>
        <c:axId val="1196497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Accounts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6494152"/>
        <c:crosses val="autoZero"/>
        <c:auto val="1"/>
        <c:lblAlgn val="ctr"/>
        <c:lblOffset val="100"/>
        <c:tickLblSkip val="80"/>
        <c:noMultiLvlLbl val="0"/>
      </c:catAx>
      <c:valAx>
        <c:axId val="1196494152"/>
        <c:scaling>
          <c:orientation val="minMax"/>
          <c:max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Patient Potential</a:t>
                </a:r>
                <a:r>
                  <a:rPr lang="en-US" baseline="0"/>
                  <a:t> %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6497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chart" Target="../charts/chart1.xml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chart" Target="../charts/chart2.xml"/><Relationship Id="rId6" Type="http://schemas.openxmlformats.org/officeDocument/2006/relationships/image" Target="../media/image4.png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image" Target="../media/image6.svg"/><Relationship Id="rId2" Type="http://schemas.openxmlformats.org/officeDocument/2006/relationships/hyperlink" Target="#Home!A1"/><Relationship Id="rId1" Type="http://schemas.openxmlformats.org/officeDocument/2006/relationships/chart" Target="../charts/chart3.xml"/><Relationship Id="rId6" Type="http://schemas.openxmlformats.org/officeDocument/2006/relationships/image" Target="../media/image5.png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image" Target="../media/image8.svg"/><Relationship Id="rId2" Type="http://schemas.openxmlformats.org/officeDocument/2006/relationships/hyperlink" Target="#Home!A1"/><Relationship Id="rId1" Type="http://schemas.openxmlformats.org/officeDocument/2006/relationships/chart" Target="../charts/chart4.xml"/><Relationship Id="rId6" Type="http://schemas.openxmlformats.org/officeDocument/2006/relationships/image" Target="../media/image7.png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image" Target="../media/image10.svg"/><Relationship Id="rId2" Type="http://schemas.openxmlformats.org/officeDocument/2006/relationships/hyperlink" Target="#Home!A1"/><Relationship Id="rId1" Type="http://schemas.openxmlformats.org/officeDocument/2006/relationships/chart" Target="../charts/chart5.xml"/><Relationship Id="rId6" Type="http://schemas.openxmlformats.org/officeDocument/2006/relationships/image" Target="../media/image9.png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577044</xdr:colOff>
      <xdr:row>6</xdr:row>
      <xdr:rowOff>86775</xdr:rowOff>
    </xdr:from>
    <xdr:to>
      <xdr:col>35</xdr:col>
      <xdr:colOff>84475</xdr:colOff>
      <xdr:row>26</xdr:row>
      <xdr:rowOff>69534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DC2C74-DD0D-460E-B357-317B53B689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208642</xdr:colOff>
      <xdr:row>1</xdr:row>
      <xdr:rowOff>102261</xdr:rowOff>
    </xdr:from>
    <xdr:to>
      <xdr:col>4</xdr:col>
      <xdr:colOff>208642</xdr:colOff>
      <xdr:row>3</xdr:row>
      <xdr:rowOff>659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786C44F-85AC-4D71-935C-E6777817C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25792" y="286411"/>
          <a:ext cx="0" cy="266698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2</xdr:col>
      <xdr:colOff>1013731</xdr:colOff>
      <xdr:row>0</xdr:row>
      <xdr:rowOff>91319</xdr:rowOff>
    </xdr:from>
    <xdr:to>
      <xdr:col>5</xdr:col>
      <xdr:colOff>1475094</xdr:colOff>
      <xdr:row>5</xdr:row>
      <xdr:rowOff>100327</xdr:rowOff>
    </xdr:to>
    <xdr:sp macro="" textlink="">
      <xdr:nvSpPr>
        <xdr:cNvPr id="4" name="Rectangle 1">
          <a:extLst>
            <a:ext uri="{FF2B5EF4-FFF2-40B4-BE49-F238E27FC236}">
              <a16:creationId xmlns:a16="http://schemas.microsoft.com/office/drawing/2014/main" id="{2C42A2FA-C965-405C-851C-910382EB3ACD}"/>
            </a:ext>
          </a:extLst>
        </xdr:cNvPr>
        <xdr:cNvSpPr/>
      </xdr:nvSpPr>
      <xdr:spPr>
        <a:xfrm>
          <a:off x="1870981" y="91319"/>
          <a:ext cx="10557863" cy="929758"/>
        </a:xfrm>
        <a:prstGeom prst="rect">
          <a:avLst/>
        </a:prstGeom>
        <a:solidFill>
          <a:schemeClr val="bg1"/>
        </a:solidFill>
        <a:ln w="9525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rgbClr val="7030A0"/>
              </a:solidFill>
            </a:rPr>
            <a:t>Cervical Account Information - France</a:t>
          </a:r>
        </a:p>
      </xdr:txBody>
    </xdr:sp>
    <xdr:clientData/>
  </xdr:twoCellAnchor>
  <xdr:twoCellAnchor editAs="oneCell">
    <xdr:from>
      <xdr:col>3</xdr:col>
      <xdr:colOff>208642</xdr:colOff>
      <xdr:row>1</xdr:row>
      <xdr:rowOff>102261</xdr:rowOff>
    </xdr:from>
    <xdr:to>
      <xdr:col>3</xdr:col>
      <xdr:colOff>208642</xdr:colOff>
      <xdr:row>3</xdr:row>
      <xdr:rowOff>659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9608010-5567-42ED-9860-5BF0F058E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3592" y="286411"/>
          <a:ext cx="0" cy="266698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1108364</xdr:colOff>
      <xdr:row>1</xdr:row>
      <xdr:rowOff>80818</xdr:rowOff>
    </xdr:from>
    <xdr:to>
      <xdr:col>3</xdr:col>
      <xdr:colOff>1108364</xdr:colOff>
      <xdr:row>3</xdr:row>
      <xdr:rowOff>2721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DA9B153F-A526-492E-85F3-4C3504B59DCE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 bwMode="auto">
        <a:xfrm>
          <a:off x="8963314" y="264968"/>
          <a:ext cx="0" cy="2902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115585</xdr:colOff>
      <xdr:row>2</xdr:row>
      <xdr:rowOff>38706</xdr:rowOff>
    </xdr:from>
    <xdr:to>
      <xdr:col>1</xdr:col>
      <xdr:colOff>540385</xdr:colOff>
      <xdr:row>3</xdr:row>
      <xdr:rowOff>129092</xdr:rowOff>
    </xdr:to>
    <xdr:pic>
      <xdr:nvPicPr>
        <xdr:cNvPr id="7" name="Picture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8C68E01-0255-46BB-8EE2-E7818E526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rgbClr val="0F9ED5">
              <a:shade val="45000"/>
              <a:satMod val="135000"/>
            </a:srgb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235" y="407006"/>
          <a:ext cx="424800" cy="274536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1156606</xdr:colOff>
      <xdr:row>1</xdr:row>
      <xdr:rowOff>170694</xdr:rowOff>
    </xdr:from>
    <xdr:to>
      <xdr:col>2</xdr:col>
      <xdr:colOff>1594050</xdr:colOff>
      <xdr:row>4</xdr:row>
      <xdr:rowOff>1535</xdr:rowOff>
    </xdr:to>
    <xdr:pic>
      <xdr:nvPicPr>
        <xdr:cNvPr id="9" name="Graphic 8">
          <a:extLst>
            <a:ext uri="{FF2B5EF4-FFF2-40B4-BE49-F238E27FC236}">
              <a16:creationId xmlns:a16="http://schemas.microsoft.com/office/drawing/2014/main" id="{D74DF594-7928-4567-8BAB-FC22F40BBF79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 t="741" b="741"/>
        <a:stretch/>
      </xdr:blipFill>
      <xdr:spPr bwMode="auto">
        <a:xfrm>
          <a:off x="2013856" y="361194"/>
          <a:ext cx="437444" cy="4023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577044</xdr:colOff>
      <xdr:row>6</xdr:row>
      <xdr:rowOff>86775</xdr:rowOff>
    </xdr:from>
    <xdr:to>
      <xdr:col>35</xdr:col>
      <xdr:colOff>84475</xdr:colOff>
      <xdr:row>26</xdr:row>
      <xdr:rowOff>69534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230C7A-C0A8-4F77-86DA-6925E18740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208642</xdr:colOff>
      <xdr:row>1</xdr:row>
      <xdr:rowOff>102261</xdr:rowOff>
    </xdr:from>
    <xdr:to>
      <xdr:col>4</xdr:col>
      <xdr:colOff>208642</xdr:colOff>
      <xdr:row>3</xdr:row>
      <xdr:rowOff>659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F200ED4-FC2B-42D4-AF40-E18ACCC3B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0817" y="292761"/>
          <a:ext cx="0" cy="279398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2</xdr:col>
      <xdr:colOff>1013731</xdr:colOff>
      <xdr:row>0</xdr:row>
      <xdr:rowOff>91319</xdr:rowOff>
    </xdr:from>
    <xdr:to>
      <xdr:col>5</xdr:col>
      <xdr:colOff>1475094</xdr:colOff>
      <xdr:row>5</xdr:row>
      <xdr:rowOff>100327</xdr:rowOff>
    </xdr:to>
    <xdr:sp macro="" textlink="">
      <xdr:nvSpPr>
        <xdr:cNvPr id="4" name="Rectangle 1">
          <a:extLst>
            <a:ext uri="{FF2B5EF4-FFF2-40B4-BE49-F238E27FC236}">
              <a16:creationId xmlns:a16="http://schemas.microsoft.com/office/drawing/2014/main" id="{18FD6DE1-CD72-41B4-99E2-E7157F0AF892}"/>
            </a:ext>
          </a:extLst>
        </xdr:cNvPr>
        <xdr:cNvSpPr/>
      </xdr:nvSpPr>
      <xdr:spPr>
        <a:xfrm>
          <a:off x="1861456" y="91319"/>
          <a:ext cx="10100663" cy="961508"/>
        </a:xfrm>
        <a:prstGeom prst="rect">
          <a:avLst/>
        </a:prstGeom>
        <a:solidFill>
          <a:schemeClr val="bg1"/>
        </a:solidFill>
        <a:ln w="9525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rgbClr val="7030A0"/>
              </a:solidFill>
            </a:rPr>
            <a:t>Cervical Account Information - Germany</a:t>
          </a:r>
        </a:p>
      </xdr:txBody>
    </xdr:sp>
    <xdr:clientData/>
  </xdr:twoCellAnchor>
  <xdr:twoCellAnchor editAs="oneCell">
    <xdr:from>
      <xdr:col>3</xdr:col>
      <xdr:colOff>208642</xdr:colOff>
      <xdr:row>1</xdr:row>
      <xdr:rowOff>102261</xdr:rowOff>
    </xdr:from>
    <xdr:to>
      <xdr:col>3</xdr:col>
      <xdr:colOff>208642</xdr:colOff>
      <xdr:row>3</xdr:row>
      <xdr:rowOff>659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0F5C6C4-CDAC-4EF9-80CD-5E2471698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33392" y="292761"/>
          <a:ext cx="0" cy="279398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1108364</xdr:colOff>
      <xdr:row>1</xdr:row>
      <xdr:rowOff>80818</xdr:rowOff>
    </xdr:from>
    <xdr:to>
      <xdr:col>3</xdr:col>
      <xdr:colOff>1108364</xdr:colOff>
      <xdr:row>3</xdr:row>
      <xdr:rowOff>2721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8180E6D7-387B-45D6-A33B-F3B6131AB42B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 bwMode="auto">
        <a:xfrm>
          <a:off x="8633114" y="271318"/>
          <a:ext cx="0" cy="3029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115585</xdr:colOff>
      <xdr:row>2</xdr:row>
      <xdr:rowOff>38706</xdr:rowOff>
    </xdr:from>
    <xdr:to>
      <xdr:col>1</xdr:col>
      <xdr:colOff>540385</xdr:colOff>
      <xdr:row>3</xdr:row>
      <xdr:rowOff>129092</xdr:rowOff>
    </xdr:to>
    <xdr:pic>
      <xdr:nvPicPr>
        <xdr:cNvPr id="7" name="Picture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ADDEE8D-0135-4691-9F77-47F68D9E7B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rgbClr val="0F9ED5">
              <a:shade val="45000"/>
              <a:satMod val="135000"/>
            </a:srgb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3710" y="419706"/>
          <a:ext cx="424800" cy="280886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1331231</xdr:colOff>
      <xdr:row>1</xdr:row>
      <xdr:rowOff>186569</xdr:rowOff>
    </xdr:from>
    <xdr:to>
      <xdr:col>2</xdr:col>
      <xdr:colOff>1763031</xdr:colOff>
      <xdr:row>4</xdr:row>
      <xdr:rowOff>38587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DF9F4C5-65DE-42BC-847D-5C2ECA50FE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8956" y="377069"/>
          <a:ext cx="431800" cy="4235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577044</xdr:colOff>
      <xdr:row>6</xdr:row>
      <xdr:rowOff>86775</xdr:rowOff>
    </xdr:from>
    <xdr:to>
      <xdr:col>35</xdr:col>
      <xdr:colOff>84475</xdr:colOff>
      <xdr:row>26</xdr:row>
      <xdr:rowOff>69534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65D5C5-24DA-4806-B9F5-447E9EFA5C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208642</xdr:colOff>
      <xdr:row>1</xdr:row>
      <xdr:rowOff>102261</xdr:rowOff>
    </xdr:from>
    <xdr:to>
      <xdr:col>4</xdr:col>
      <xdr:colOff>208642</xdr:colOff>
      <xdr:row>3</xdr:row>
      <xdr:rowOff>659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FA72C37-0E60-49C7-803E-C0E0E1086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0817" y="292761"/>
          <a:ext cx="0" cy="279398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2</xdr:col>
      <xdr:colOff>1013731</xdr:colOff>
      <xdr:row>0</xdr:row>
      <xdr:rowOff>91319</xdr:rowOff>
    </xdr:from>
    <xdr:to>
      <xdr:col>5</xdr:col>
      <xdr:colOff>1475094</xdr:colOff>
      <xdr:row>5</xdr:row>
      <xdr:rowOff>100327</xdr:rowOff>
    </xdr:to>
    <xdr:sp macro="" textlink="">
      <xdr:nvSpPr>
        <xdr:cNvPr id="4" name="Rectangle 1">
          <a:extLst>
            <a:ext uri="{FF2B5EF4-FFF2-40B4-BE49-F238E27FC236}">
              <a16:creationId xmlns:a16="http://schemas.microsoft.com/office/drawing/2014/main" id="{7A17ECFC-D6A5-4089-946D-8D6509719AEB}"/>
            </a:ext>
          </a:extLst>
        </xdr:cNvPr>
        <xdr:cNvSpPr/>
      </xdr:nvSpPr>
      <xdr:spPr>
        <a:xfrm>
          <a:off x="1861456" y="91319"/>
          <a:ext cx="10100663" cy="961508"/>
        </a:xfrm>
        <a:prstGeom prst="rect">
          <a:avLst/>
        </a:prstGeom>
        <a:solidFill>
          <a:schemeClr val="bg1"/>
        </a:solidFill>
        <a:ln w="9525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rgbClr val="7030A0"/>
              </a:solidFill>
            </a:rPr>
            <a:t>Cervical Account Information - Italy</a:t>
          </a:r>
        </a:p>
      </xdr:txBody>
    </xdr:sp>
    <xdr:clientData/>
  </xdr:twoCellAnchor>
  <xdr:twoCellAnchor editAs="oneCell">
    <xdr:from>
      <xdr:col>3</xdr:col>
      <xdr:colOff>208642</xdr:colOff>
      <xdr:row>1</xdr:row>
      <xdr:rowOff>102261</xdr:rowOff>
    </xdr:from>
    <xdr:to>
      <xdr:col>3</xdr:col>
      <xdr:colOff>208642</xdr:colOff>
      <xdr:row>3</xdr:row>
      <xdr:rowOff>659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55D93AD-036C-45E8-A16B-18618FE18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33392" y="292761"/>
          <a:ext cx="0" cy="279398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1108364</xdr:colOff>
      <xdr:row>1</xdr:row>
      <xdr:rowOff>80818</xdr:rowOff>
    </xdr:from>
    <xdr:to>
      <xdr:col>3</xdr:col>
      <xdr:colOff>1108364</xdr:colOff>
      <xdr:row>3</xdr:row>
      <xdr:rowOff>2721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E11CAC7F-84B9-44B8-8625-157AD72AFC7C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 bwMode="auto">
        <a:xfrm>
          <a:off x="8633114" y="271318"/>
          <a:ext cx="0" cy="3029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115585</xdr:colOff>
      <xdr:row>2</xdr:row>
      <xdr:rowOff>38706</xdr:rowOff>
    </xdr:from>
    <xdr:to>
      <xdr:col>1</xdr:col>
      <xdr:colOff>540385</xdr:colOff>
      <xdr:row>3</xdr:row>
      <xdr:rowOff>129092</xdr:rowOff>
    </xdr:to>
    <xdr:pic>
      <xdr:nvPicPr>
        <xdr:cNvPr id="7" name="Picture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8324B6C-040A-49AD-B604-912315C5E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rgbClr val="0F9ED5">
              <a:shade val="45000"/>
              <a:satMod val="135000"/>
            </a:srgb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3710" y="419706"/>
          <a:ext cx="424800" cy="280886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1174751</xdr:colOff>
      <xdr:row>1</xdr:row>
      <xdr:rowOff>156469</xdr:rowOff>
    </xdr:from>
    <xdr:to>
      <xdr:col>2</xdr:col>
      <xdr:colOff>1635125</xdr:colOff>
      <xdr:row>4</xdr:row>
      <xdr:rowOff>31750</xdr:rowOff>
    </xdr:to>
    <xdr:pic>
      <xdr:nvPicPr>
        <xdr:cNvPr id="8" name="Graphic 7">
          <a:extLst>
            <a:ext uri="{FF2B5EF4-FFF2-40B4-BE49-F238E27FC236}">
              <a16:creationId xmlns:a16="http://schemas.microsoft.com/office/drawing/2014/main" id="{75BFF12A-CB81-4B93-9FF3-F96630F6EE1F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rcRect/>
        <a:stretch/>
      </xdr:blipFill>
      <xdr:spPr bwMode="auto">
        <a:xfrm>
          <a:off x="2022476" y="346969"/>
          <a:ext cx="460374" cy="4467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577044</xdr:colOff>
      <xdr:row>6</xdr:row>
      <xdr:rowOff>86775</xdr:rowOff>
    </xdr:from>
    <xdr:to>
      <xdr:col>35</xdr:col>
      <xdr:colOff>84475</xdr:colOff>
      <xdr:row>26</xdr:row>
      <xdr:rowOff>69534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F81C14-7C88-44D5-9849-5C3023D337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208642</xdr:colOff>
      <xdr:row>1</xdr:row>
      <xdr:rowOff>102261</xdr:rowOff>
    </xdr:from>
    <xdr:to>
      <xdr:col>4</xdr:col>
      <xdr:colOff>208642</xdr:colOff>
      <xdr:row>3</xdr:row>
      <xdr:rowOff>659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1A0AF01-15EE-47A1-9DF8-305362FD1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0817" y="292761"/>
          <a:ext cx="0" cy="279398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2</xdr:col>
      <xdr:colOff>1013731</xdr:colOff>
      <xdr:row>0</xdr:row>
      <xdr:rowOff>91319</xdr:rowOff>
    </xdr:from>
    <xdr:to>
      <xdr:col>5</xdr:col>
      <xdr:colOff>1475094</xdr:colOff>
      <xdr:row>5</xdr:row>
      <xdr:rowOff>100327</xdr:rowOff>
    </xdr:to>
    <xdr:sp macro="" textlink="">
      <xdr:nvSpPr>
        <xdr:cNvPr id="4" name="Rectangle 1">
          <a:extLst>
            <a:ext uri="{FF2B5EF4-FFF2-40B4-BE49-F238E27FC236}">
              <a16:creationId xmlns:a16="http://schemas.microsoft.com/office/drawing/2014/main" id="{D65DE459-330E-4154-9606-50783B4A9470}"/>
            </a:ext>
          </a:extLst>
        </xdr:cNvPr>
        <xdr:cNvSpPr/>
      </xdr:nvSpPr>
      <xdr:spPr>
        <a:xfrm>
          <a:off x="1861456" y="91319"/>
          <a:ext cx="10100663" cy="961508"/>
        </a:xfrm>
        <a:prstGeom prst="rect">
          <a:avLst/>
        </a:prstGeom>
        <a:solidFill>
          <a:schemeClr val="bg1"/>
        </a:solidFill>
        <a:ln w="9525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rgbClr val="7030A0"/>
              </a:solidFill>
            </a:rPr>
            <a:t>Cervical Account Information - Spain</a:t>
          </a:r>
        </a:p>
      </xdr:txBody>
    </xdr:sp>
    <xdr:clientData/>
  </xdr:twoCellAnchor>
  <xdr:twoCellAnchor editAs="oneCell">
    <xdr:from>
      <xdr:col>3</xdr:col>
      <xdr:colOff>208642</xdr:colOff>
      <xdr:row>1</xdr:row>
      <xdr:rowOff>102261</xdr:rowOff>
    </xdr:from>
    <xdr:to>
      <xdr:col>3</xdr:col>
      <xdr:colOff>208642</xdr:colOff>
      <xdr:row>3</xdr:row>
      <xdr:rowOff>659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1D49993-2236-40A4-82FB-1E5BFF695A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33392" y="292761"/>
          <a:ext cx="0" cy="279398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1108364</xdr:colOff>
      <xdr:row>1</xdr:row>
      <xdr:rowOff>80818</xdr:rowOff>
    </xdr:from>
    <xdr:to>
      <xdr:col>3</xdr:col>
      <xdr:colOff>1108364</xdr:colOff>
      <xdr:row>3</xdr:row>
      <xdr:rowOff>2721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64BCD139-E0B3-45AB-BCB7-E7CC1253D514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 bwMode="auto">
        <a:xfrm>
          <a:off x="8633114" y="271318"/>
          <a:ext cx="0" cy="3029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115585</xdr:colOff>
      <xdr:row>2</xdr:row>
      <xdr:rowOff>38706</xdr:rowOff>
    </xdr:from>
    <xdr:to>
      <xdr:col>1</xdr:col>
      <xdr:colOff>540385</xdr:colOff>
      <xdr:row>3</xdr:row>
      <xdr:rowOff>129092</xdr:rowOff>
    </xdr:to>
    <xdr:pic>
      <xdr:nvPicPr>
        <xdr:cNvPr id="7" name="Picture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5E38FFA-0D1B-4656-9864-802CD38B3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rgbClr val="0F9ED5">
              <a:shade val="45000"/>
              <a:satMod val="135000"/>
            </a:srgb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3710" y="419706"/>
          <a:ext cx="424800" cy="280886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1251856</xdr:colOff>
      <xdr:row>2</xdr:row>
      <xdr:rowOff>11944</xdr:rowOff>
    </xdr:from>
    <xdr:to>
      <xdr:col>2</xdr:col>
      <xdr:colOff>1617222</xdr:colOff>
      <xdr:row>3</xdr:row>
      <xdr:rowOff>172689</xdr:rowOff>
    </xdr:to>
    <xdr:pic>
      <xdr:nvPicPr>
        <xdr:cNvPr id="8" name="Graphic 7">
          <a:extLst>
            <a:ext uri="{FF2B5EF4-FFF2-40B4-BE49-F238E27FC236}">
              <a16:creationId xmlns:a16="http://schemas.microsoft.com/office/drawing/2014/main" id="{EBD3D2F4-BE21-49E6-8E78-41C0683FCBF1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rcRect t="570" b="570"/>
        <a:stretch/>
      </xdr:blipFill>
      <xdr:spPr bwMode="auto">
        <a:xfrm>
          <a:off x="2099581" y="392944"/>
          <a:ext cx="365366" cy="3512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577044</xdr:colOff>
      <xdr:row>6</xdr:row>
      <xdr:rowOff>86775</xdr:rowOff>
    </xdr:from>
    <xdr:to>
      <xdr:col>35</xdr:col>
      <xdr:colOff>84475</xdr:colOff>
      <xdr:row>26</xdr:row>
      <xdr:rowOff>69534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DD44E8-6491-4A85-A6C5-2E859DC37B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208642</xdr:colOff>
      <xdr:row>1</xdr:row>
      <xdr:rowOff>102261</xdr:rowOff>
    </xdr:from>
    <xdr:to>
      <xdr:col>4</xdr:col>
      <xdr:colOff>208642</xdr:colOff>
      <xdr:row>3</xdr:row>
      <xdr:rowOff>659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C5BDFBE-0E39-41A2-BBA9-2ACEDF820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0817" y="292761"/>
          <a:ext cx="0" cy="279398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2</xdr:col>
      <xdr:colOff>1013731</xdr:colOff>
      <xdr:row>0</xdr:row>
      <xdr:rowOff>91319</xdr:rowOff>
    </xdr:from>
    <xdr:to>
      <xdr:col>5</xdr:col>
      <xdr:colOff>1475094</xdr:colOff>
      <xdr:row>5</xdr:row>
      <xdr:rowOff>100327</xdr:rowOff>
    </xdr:to>
    <xdr:sp macro="" textlink="">
      <xdr:nvSpPr>
        <xdr:cNvPr id="4" name="Rectangle 1">
          <a:extLst>
            <a:ext uri="{FF2B5EF4-FFF2-40B4-BE49-F238E27FC236}">
              <a16:creationId xmlns:a16="http://schemas.microsoft.com/office/drawing/2014/main" id="{4205A2E2-10A9-4E4D-901A-FB5C2890A906}"/>
            </a:ext>
          </a:extLst>
        </xdr:cNvPr>
        <xdr:cNvSpPr/>
      </xdr:nvSpPr>
      <xdr:spPr>
        <a:xfrm>
          <a:off x="1861456" y="91319"/>
          <a:ext cx="10100663" cy="961508"/>
        </a:xfrm>
        <a:prstGeom prst="rect">
          <a:avLst/>
        </a:prstGeom>
        <a:solidFill>
          <a:schemeClr val="bg1"/>
        </a:solidFill>
        <a:ln w="9525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rgbClr val="7030A0"/>
              </a:solidFill>
            </a:rPr>
            <a:t>Cervical Account Information - UK</a:t>
          </a:r>
        </a:p>
      </xdr:txBody>
    </xdr:sp>
    <xdr:clientData/>
  </xdr:twoCellAnchor>
  <xdr:twoCellAnchor editAs="oneCell">
    <xdr:from>
      <xdr:col>3</xdr:col>
      <xdr:colOff>208642</xdr:colOff>
      <xdr:row>1</xdr:row>
      <xdr:rowOff>102261</xdr:rowOff>
    </xdr:from>
    <xdr:to>
      <xdr:col>3</xdr:col>
      <xdr:colOff>208642</xdr:colOff>
      <xdr:row>3</xdr:row>
      <xdr:rowOff>659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220693-BB71-462E-94DA-CA109B3F4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33392" y="292761"/>
          <a:ext cx="0" cy="279398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1108364</xdr:colOff>
      <xdr:row>1</xdr:row>
      <xdr:rowOff>80818</xdr:rowOff>
    </xdr:from>
    <xdr:to>
      <xdr:col>3</xdr:col>
      <xdr:colOff>1108364</xdr:colOff>
      <xdr:row>3</xdr:row>
      <xdr:rowOff>2721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16588DCF-1B46-42EE-AA04-3083C584DA51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 bwMode="auto">
        <a:xfrm>
          <a:off x="8633114" y="271318"/>
          <a:ext cx="0" cy="3029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115585</xdr:colOff>
      <xdr:row>2</xdr:row>
      <xdr:rowOff>38706</xdr:rowOff>
    </xdr:from>
    <xdr:to>
      <xdr:col>1</xdr:col>
      <xdr:colOff>540385</xdr:colOff>
      <xdr:row>3</xdr:row>
      <xdr:rowOff>129092</xdr:rowOff>
    </xdr:to>
    <xdr:pic>
      <xdr:nvPicPr>
        <xdr:cNvPr id="7" name="Picture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225486C-225D-4664-B1A7-0B34C811D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rgbClr val="0F9ED5">
              <a:shade val="45000"/>
              <a:satMod val="135000"/>
            </a:srgb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3710" y="419706"/>
          <a:ext cx="424800" cy="280886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1204231</xdr:colOff>
      <xdr:row>1</xdr:row>
      <xdr:rowOff>186569</xdr:rowOff>
    </xdr:from>
    <xdr:to>
      <xdr:col>2</xdr:col>
      <xdr:colOff>1569597</xdr:colOff>
      <xdr:row>3</xdr:row>
      <xdr:rowOff>165992</xdr:rowOff>
    </xdr:to>
    <xdr:pic>
      <xdr:nvPicPr>
        <xdr:cNvPr id="8" name="Graphic 7">
          <a:extLst>
            <a:ext uri="{FF2B5EF4-FFF2-40B4-BE49-F238E27FC236}">
              <a16:creationId xmlns:a16="http://schemas.microsoft.com/office/drawing/2014/main" id="{D2911CCB-9929-44F5-822A-30E0C2ECA473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rcRect/>
        <a:stretch/>
      </xdr:blipFill>
      <xdr:spPr bwMode="auto">
        <a:xfrm>
          <a:off x="2051956" y="377069"/>
          <a:ext cx="365366" cy="360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y40401\Downloads\Tivdak\Accounts%20data\Cervical\21-06-24_ZS_Genmab_EU5_Account%20concentration_Sizing_v0.2.xlsx" TargetMode="External"/><Relationship Id="rId1" Type="http://schemas.openxmlformats.org/officeDocument/2006/relationships/externalLinkPath" Target="/Users/ay40401/Downloads/Tivdak/Accounts%20data/Cervical/21-06-24_ZS_Genmab_EU5_Account%20concentration_Sizing_v0.2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y40401\Downloads\Tivdak\Accounts%20data\Ovarian\16-07-24_ZS_Genmab_EU5_Ovarian_Account%20concentration_Sizing_v0.1.xlsx" TargetMode="External"/><Relationship Id="rId1" Type="http://schemas.openxmlformats.org/officeDocument/2006/relationships/externalLinkPath" Target="/Users/ay40401/Downloads/Tivdak/Accounts%20data/Ovarian/16-07-24_ZS_Genmab_EU5_Ovarian_Account%20concentration_Sizing_v0.1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y40401\Downloads\Tivdak\Accounts%20data\Endometrial\16-07-24_ZS_Genmab_EU5_Endometrial_Account%20concentration_Sizing_v0.1.xlsx" TargetMode="External"/><Relationship Id="rId1" Type="http://schemas.openxmlformats.org/officeDocument/2006/relationships/externalLinkPath" Target="/Users/ay40401/Downloads/Tivdak/Accounts%20data/Endometrial/16-07-24_ZS_Genmab_EU5_Endometrial_Account%20concentration_Sizing_v0.1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y40401\Downloads\Tivdak\Accounts%20data\H&amp;N\23-07-24_ZS_Genmab_EU5_H&amp;N_Account%20concentration_Sizing_v0.1.xlsx" TargetMode="External"/><Relationship Id="rId1" Type="http://schemas.openxmlformats.org/officeDocument/2006/relationships/externalLinkPath" Target="/Users/ay40401/Downloads/Tivdak/Accounts%20data/H&amp;N/23-07-24_ZS_Genmab_EU5_H&amp;N_Account%20concentration_Sizing_v0.1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icrosoftgenmab-my.sharepoint.com/personal/cefo_genmab_com/Documents/Documents/TV/2024%20TV%20EU%20ROW%20Market%20Sizing/Results/01%20Sizing%20Models/01%20Sizing%20Models/06-08-24%20Genmab-ZS%20Germany%20Sizing.xlsm" TargetMode="External"/><Relationship Id="rId1" Type="http://schemas.openxmlformats.org/officeDocument/2006/relationships/externalLinkPath" Target="06-08-24%20Genmab-ZS%20Germany%20Sizing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icrosoftgenmab-my.sharepoint.com/personal/cefo_genmab_com/Documents/Documents/TV/2024%20TV%20EU%20ROW%20Market%20Sizing/Results/01%20Sizing%20Models/01%20Sizing%20Models/06-08-24%20Genmab-ZS%20New%20Italy%20Sizing.xlsm" TargetMode="External"/><Relationship Id="rId1" Type="http://schemas.openxmlformats.org/officeDocument/2006/relationships/externalLinkPath" Target="06-08-24%20Genmab-ZS%20New%20Italy%20Sizing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icrosoftgenmab-my.sharepoint.com/personal/cefo_genmab_com/Documents/Documents/TV/2024%20TV%20EU%20ROW%20Market%20Sizing/Results/01%20Sizing%20Models/01%20Sizing%20Models/06-08-24%20Genmab-ZS%20Spain%20Sizing.xlsm" TargetMode="External"/><Relationship Id="rId1" Type="http://schemas.openxmlformats.org/officeDocument/2006/relationships/externalLinkPath" Target="06-08-24%20Genmab-ZS%20Spain%20Sizing.xlsm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icrosoftgenmab-my.sharepoint.com/personal/cefo_genmab_com/Documents/Documents/TV/2024%20TV%20EU%20ROW%20Market%20Sizing/Results/01%20Sizing%20Models/01%20Sizing%20Models/06-08-24%20Genmab-ZS%20UK%20Sizing.xlsm" TargetMode="External"/><Relationship Id="rId1" Type="http://schemas.openxmlformats.org/officeDocument/2006/relationships/externalLinkPath" Target="06-08-24%20Genmab-ZS%20UK%20Siz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Reference WIP"/>
      <sheetName val="Germany"/>
      <sheetName val="France"/>
      <sheetName val="UK"/>
      <sheetName val="Spain"/>
      <sheetName val="Italy"/>
      <sheetName val="Sizing Model"/>
      <sheetName val="Mapping"/>
    </sheetNames>
    <sheetDataSet>
      <sheetData sheetId="0" refreshError="1"/>
      <sheetData sheetId="1" refreshError="1"/>
      <sheetData sheetId="2">
        <row r="8">
          <cell r="X8" t="str">
            <v>Decile</v>
          </cell>
        </row>
        <row r="9">
          <cell r="V9">
            <v>1</v>
          </cell>
        </row>
        <row r="10">
          <cell r="V10">
            <v>2</v>
          </cell>
        </row>
        <row r="11">
          <cell r="V11">
            <v>3</v>
          </cell>
        </row>
        <row r="12">
          <cell r="V12">
            <v>4</v>
          </cell>
        </row>
        <row r="13">
          <cell r="V13">
            <v>5</v>
          </cell>
        </row>
        <row r="14">
          <cell r="V14">
            <v>6</v>
          </cell>
        </row>
        <row r="15">
          <cell r="V15">
            <v>7</v>
          </cell>
        </row>
        <row r="16">
          <cell r="V16">
            <v>8</v>
          </cell>
        </row>
        <row r="17">
          <cell r="V17">
            <v>9</v>
          </cell>
        </row>
        <row r="18">
          <cell r="V18">
            <v>10</v>
          </cell>
        </row>
        <row r="19">
          <cell r="V19">
            <v>11</v>
          </cell>
        </row>
        <row r="20">
          <cell r="V20">
            <v>12</v>
          </cell>
        </row>
        <row r="21">
          <cell r="V21">
            <v>13</v>
          </cell>
        </row>
        <row r="22">
          <cell r="V22">
            <v>14</v>
          </cell>
        </row>
        <row r="23">
          <cell r="V23">
            <v>15</v>
          </cell>
        </row>
        <row r="24">
          <cell r="V24">
            <v>16</v>
          </cell>
        </row>
        <row r="25">
          <cell r="V25">
            <v>17</v>
          </cell>
        </row>
        <row r="26">
          <cell r="V26">
            <v>18</v>
          </cell>
        </row>
        <row r="27">
          <cell r="V27">
            <v>19</v>
          </cell>
        </row>
        <row r="28">
          <cell r="V28">
            <v>20</v>
          </cell>
        </row>
        <row r="29">
          <cell r="V29">
            <v>21</v>
          </cell>
        </row>
        <row r="30">
          <cell r="V30">
            <v>22</v>
          </cell>
        </row>
        <row r="31">
          <cell r="V31">
            <v>23</v>
          </cell>
        </row>
        <row r="32">
          <cell r="V32">
            <v>24</v>
          </cell>
        </row>
        <row r="33">
          <cell r="V33">
            <v>25</v>
          </cell>
        </row>
        <row r="34">
          <cell r="V34">
            <v>26</v>
          </cell>
        </row>
        <row r="35">
          <cell r="V35">
            <v>27</v>
          </cell>
        </row>
        <row r="36">
          <cell r="V36">
            <v>28</v>
          </cell>
        </row>
        <row r="37">
          <cell r="V37">
            <v>29</v>
          </cell>
        </row>
        <row r="38">
          <cell r="V38">
            <v>30</v>
          </cell>
        </row>
        <row r="39">
          <cell r="V39">
            <v>31</v>
          </cell>
        </row>
        <row r="40">
          <cell r="V40">
            <v>32</v>
          </cell>
        </row>
        <row r="41">
          <cell r="V41">
            <v>33</v>
          </cell>
        </row>
        <row r="42">
          <cell r="V42">
            <v>34</v>
          </cell>
        </row>
        <row r="43">
          <cell r="V43">
            <v>35</v>
          </cell>
        </row>
        <row r="44">
          <cell r="V44">
            <v>36</v>
          </cell>
        </row>
        <row r="45">
          <cell r="V45">
            <v>37</v>
          </cell>
        </row>
        <row r="46">
          <cell r="V46">
            <v>38</v>
          </cell>
        </row>
        <row r="47">
          <cell r="V47">
            <v>39</v>
          </cell>
        </row>
        <row r="48">
          <cell r="V48">
            <v>40</v>
          </cell>
        </row>
        <row r="49">
          <cell r="V49">
            <v>41</v>
          </cell>
        </row>
        <row r="50">
          <cell r="V50">
            <v>42</v>
          </cell>
        </row>
        <row r="51">
          <cell r="V51">
            <v>43</v>
          </cell>
        </row>
        <row r="52">
          <cell r="V52">
            <v>44</v>
          </cell>
        </row>
        <row r="53">
          <cell r="V53">
            <v>45</v>
          </cell>
        </row>
        <row r="54">
          <cell r="V54">
            <v>46</v>
          </cell>
        </row>
        <row r="55">
          <cell r="V55">
            <v>47</v>
          </cell>
        </row>
        <row r="56">
          <cell r="V56">
            <v>48</v>
          </cell>
        </row>
        <row r="57">
          <cell r="V57">
            <v>49</v>
          </cell>
        </row>
        <row r="58">
          <cell r="V58">
            <v>50</v>
          </cell>
        </row>
        <row r="59">
          <cell r="V59">
            <v>51</v>
          </cell>
        </row>
        <row r="60">
          <cell r="V60">
            <v>52</v>
          </cell>
        </row>
        <row r="61">
          <cell r="V61">
            <v>53</v>
          </cell>
        </row>
        <row r="62">
          <cell r="V62">
            <v>54</v>
          </cell>
        </row>
        <row r="63">
          <cell r="V63">
            <v>55</v>
          </cell>
        </row>
        <row r="64">
          <cell r="V64">
            <v>56</v>
          </cell>
        </row>
        <row r="65">
          <cell r="V65">
            <v>57</v>
          </cell>
        </row>
        <row r="66">
          <cell r="V66">
            <v>58</v>
          </cell>
        </row>
        <row r="67">
          <cell r="V67">
            <v>59</v>
          </cell>
        </row>
        <row r="68">
          <cell r="V68">
            <v>60</v>
          </cell>
        </row>
        <row r="69">
          <cell r="V69">
            <v>61</v>
          </cell>
        </row>
        <row r="70">
          <cell r="V70">
            <v>62</v>
          </cell>
        </row>
        <row r="71">
          <cell r="V71">
            <v>63</v>
          </cell>
        </row>
        <row r="72">
          <cell r="V72">
            <v>64</v>
          </cell>
        </row>
        <row r="73">
          <cell r="V73">
            <v>65</v>
          </cell>
        </row>
        <row r="74">
          <cell r="V74">
            <v>66</v>
          </cell>
        </row>
        <row r="75">
          <cell r="V75">
            <v>67</v>
          </cell>
        </row>
        <row r="76">
          <cell r="V76">
            <v>68</v>
          </cell>
        </row>
        <row r="77">
          <cell r="V77">
            <v>69</v>
          </cell>
        </row>
        <row r="78">
          <cell r="V78">
            <v>70</v>
          </cell>
        </row>
        <row r="79">
          <cell r="V79">
            <v>71</v>
          </cell>
        </row>
        <row r="80">
          <cell r="V80">
            <v>72</v>
          </cell>
        </row>
        <row r="81">
          <cell r="V81">
            <v>73</v>
          </cell>
        </row>
        <row r="82">
          <cell r="V82">
            <v>74</v>
          </cell>
        </row>
        <row r="83">
          <cell r="V83">
            <v>75</v>
          </cell>
        </row>
        <row r="84">
          <cell r="V84">
            <v>76</v>
          </cell>
        </row>
        <row r="85">
          <cell r="V85">
            <v>77</v>
          </cell>
        </row>
        <row r="86">
          <cell r="V86">
            <v>78</v>
          </cell>
        </row>
        <row r="87">
          <cell r="V87">
            <v>79</v>
          </cell>
        </row>
        <row r="88">
          <cell r="V88">
            <v>80</v>
          </cell>
        </row>
        <row r="89">
          <cell r="V89">
            <v>81</v>
          </cell>
        </row>
        <row r="90">
          <cell r="V90">
            <v>82</v>
          </cell>
        </row>
        <row r="91">
          <cell r="V91">
            <v>83</v>
          </cell>
        </row>
        <row r="92">
          <cell r="V92">
            <v>84</v>
          </cell>
        </row>
        <row r="93">
          <cell r="V93">
            <v>85</v>
          </cell>
        </row>
        <row r="94">
          <cell r="V94">
            <v>86</v>
          </cell>
        </row>
        <row r="95">
          <cell r="V95">
            <v>87</v>
          </cell>
        </row>
        <row r="96">
          <cell r="V96">
            <v>88</v>
          </cell>
        </row>
        <row r="97">
          <cell r="V97">
            <v>89</v>
          </cell>
        </row>
        <row r="98">
          <cell r="V98">
            <v>90</v>
          </cell>
        </row>
        <row r="99">
          <cell r="V99">
            <v>91</v>
          </cell>
        </row>
        <row r="100">
          <cell r="V100">
            <v>92</v>
          </cell>
        </row>
        <row r="101">
          <cell r="V101">
            <v>93</v>
          </cell>
        </row>
        <row r="102">
          <cell r="V102">
            <v>94</v>
          </cell>
        </row>
        <row r="103">
          <cell r="V103">
            <v>95</v>
          </cell>
        </row>
        <row r="104">
          <cell r="V104">
            <v>96</v>
          </cell>
        </row>
        <row r="105">
          <cell r="V105">
            <v>97</v>
          </cell>
        </row>
        <row r="106">
          <cell r="V106">
            <v>98</v>
          </cell>
        </row>
        <row r="107">
          <cell r="V107">
            <v>99</v>
          </cell>
        </row>
        <row r="108">
          <cell r="V108">
            <v>100</v>
          </cell>
        </row>
        <row r="109">
          <cell r="V109">
            <v>101</v>
          </cell>
        </row>
        <row r="110">
          <cell r="V110">
            <v>102</v>
          </cell>
        </row>
        <row r="111">
          <cell r="V111">
            <v>103</v>
          </cell>
        </row>
        <row r="112">
          <cell r="V112">
            <v>104</v>
          </cell>
        </row>
        <row r="113">
          <cell r="V113">
            <v>105</v>
          </cell>
        </row>
        <row r="114">
          <cell r="V114">
            <v>106</v>
          </cell>
        </row>
        <row r="115">
          <cell r="V115">
            <v>107</v>
          </cell>
        </row>
        <row r="116">
          <cell r="V116">
            <v>108</v>
          </cell>
        </row>
        <row r="117">
          <cell r="V117">
            <v>109</v>
          </cell>
        </row>
        <row r="118">
          <cell r="V118">
            <v>110</v>
          </cell>
        </row>
        <row r="119">
          <cell r="V119">
            <v>111</v>
          </cell>
        </row>
        <row r="120">
          <cell r="V120">
            <v>112</v>
          </cell>
        </row>
        <row r="121">
          <cell r="V121">
            <v>113</v>
          </cell>
        </row>
        <row r="122">
          <cell r="V122">
            <v>114</v>
          </cell>
        </row>
        <row r="123">
          <cell r="V123">
            <v>115</v>
          </cell>
        </row>
        <row r="124">
          <cell r="V124">
            <v>116</v>
          </cell>
        </row>
        <row r="125">
          <cell r="V125">
            <v>117</v>
          </cell>
        </row>
        <row r="126">
          <cell r="V126">
            <v>118</v>
          </cell>
        </row>
        <row r="127">
          <cell r="V127">
            <v>119</v>
          </cell>
        </row>
        <row r="128">
          <cell r="V128">
            <v>120</v>
          </cell>
        </row>
        <row r="129">
          <cell r="V129">
            <v>121</v>
          </cell>
        </row>
        <row r="130">
          <cell r="V130">
            <v>122</v>
          </cell>
        </row>
        <row r="131">
          <cell r="V131">
            <v>123</v>
          </cell>
        </row>
        <row r="132">
          <cell r="V132">
            <v>124</v>
          </cell>
        </row>
        <row r="133">
          <cell r="V133">
            <v>125</v>
          </cell>
        </row>
        <row r="134">
          <cell r="V134">
            <v>126</v>
          </cell>
        </row>
        <row r="135">
          <cell r="V135">
            <v>127</v>
          </cell>
        </row>
        <row r="136">
          <cell r="V136">
            <v>128</v>
          </cell>
        </row>
        <row r="137">
          <cell r="V137">
            <v>129</v>
          </cell>
        </row>
        <row r="138">
          <cell r="V138">
            <v>130</v>
          </cell>
        </row>
        <row r="139">
          <cell r="V139">
            <v>131</v>
          </cell>
        </row>
        <row r="140">
          <cell r="V140">
            <v>132</v>
          </cell>
        </row>
        <row r="141">
          <cell r="V141">
            <v>133</v>
          </cell>
        </row>
        <row r="142">
          <cell r="V142">
            <v>134</v>
          </cell>
        </row>
        <row r="143">
          <cell r="V143">
            <v>135</v>
          </cell>
        </row>
        <row r="144">
          <cell r="V144">
            <v>136</v>
          </cell>
        </row>
        <row r="145">
          <cell r="V145">
            <v>137</v>
          </cell>
        </row>
        <row r="146">
          <cell r="V146">
            <v>138</v>
          </cell>
        </row>
        <row r="147">
          <cell r="V147">
            <v>139</v>
          </cell>
        </row>
        <row r="148">
          <cell r="V148">
            <v>140</v>
          </cell>
        </row>
        <row r="149">
          <cell r="V149">
            <v>141</v>
          </cell>
        </row>
        <row r="150">
          <cell r="V150">
            <v>142</v>
          </cell>
        </row>
        <row r="151">
          <cell r="V151">
            <v>143</v>
          </cell>
        </row>
        <row r="152">
          <cell r="V152">
            <v>144</v>
          </cell>
        </row>
        <row r="153">
          <cell r="V153">
            <v>145</v>
          </cell>
        </row>
        <row r="154">
          <cell r="V154">
            <v>146</v>
          </cell>
        </row>
        <row r="155">
          <cell r="V155">
            <v>147</v>
          </cell>
        </row>
        <row r="156">
          <cell r="V156">
            <v>148</v>
          </cell>
        </row>
        <row r="157">
          <cell r="V157">
            <v>149</v>
          </cell>
        </row>
        <row r="158">
          <cell r="V158">
            <v>150</v>
          </cell>
        </row>
        <row r="159">
          <cell r="V159">
            <v>151</v>
          </cell>
        </row>
        <row r="160">
          <cell r="V160">
            <v>152</v>
          </cell>
        </row>
        <row r="161">
          <cell r="V161">
            <v>153</v>
          </cell>
        </row>
        <row r="162">
          <cell r="V162">
            <v>154</v>
          </cell>
        </row>
        <row r="163">
          <cell r="V163">
            <v>155</v>
          </cell>
        </row>
        <row r="164">
          <cell r="V164">
            <v>156</v>
          </cell>
        </row>
        <row r="165">
          <cell r="V165">
            <v>157</v>
          </cell>
        </row>
        <row r="166">
          <cell r="V166">
            <v>158</v>
          </cell>
        </row>
        <row r="167">
          <cell r="V167">
            <v>159</v>
          </cell>
        </row>
        <row r="168">
          <cell r="V168">
            <v>160</v>
          </cell>
        </row>
        <row r="169">
          <cell r="V169">
            <v>161</v>
          </cell>
        </row>
        <row r="170">
          <cell r="V170">
            <v>162</v>
          </cell>
        </row>
        <row r="171">
          <cell r="V171">
            <v>163</v>
          </cell>
        </row>
        <row r="172">
          <cell r="V172">
            <v>164</v>
          </cell>
        </row>
        <row r="173">
          <cell r="V173">
            <v>165</v>
          </cell>
        </row>
        <row r="174">
          <cell r="V174">
            <v>166</v>
          </cell>
        </row>
        <row r="175">
          <cell r="V175">
            <v>167</v>
          </cell>
        </row>
        <row r="176">
          <cell r="V176">
            <v>168</v>
          </cell>
        </row>
        <row r="177">
          <cell r="V177">
            <v>169</v>
          </cell>
        </row>
        <row r="178">
          <cell r="V178">
            <v>170</v>
          </cell>
        </row>
        <row r="179">
          <cell r="V179">
            <v>171</v>
          </cell>
        </row>
        <row r="180">
          <cell r="V180">
            <v>172</v>
          </cell>
        </row>
        <row r="181">
          <cell r="V181">
            <v>173</v>
          </cell>
        </row>
        <row r="182">
          <cell r="V182">
            <v>174</v>
          </cell>
        </row>
        <row r="183">
          <cell r="V183">
            <v>175</v>
          </cell>
        </row>
        <row r="184">
          <cell r="V184">
            <v>176</v>
          </cell>
        </row>
        <row r="185">
          <cell r="V185">
            <v>177</v>
          </cell>
        </row>
        <row r="186">
          <cell r="V186">
            <v>178</v>
          </cell>
        </row>
        <row r="187">
          <cell r="V187">
            <v>179</v>
          </cell>
        </row>
        <row r="188">
          <cell r="V188">
            <v>180</v>
          </cell>
        </row>
        <row r="189">
          <cell r="V189">
            <v>181</v>
          </cell>
        </row>
        <row r="190">
          <cell r="V190">
            <v>182</v>
          </cell>
        </row>
        <row r="191">
          <cell r="V191">
            <v>183</v>
          </cell>
        </row>
        <row r="192">
          <cell r="V192">
            <v>184</v>
          </cell>
        </row>
        <row r="193">
          <cell r="V193">
            <v>185</v>
          </cell>
        </row>
        <row r="194">
          <cell r="V194">
            <v>186</v>
          </cell>
        </row>
        <row r="195">
          <cell r="V195">
            <v>187</v>
          </cell>
        </row>
        <row r="196">
          <cell r="V196">
            <v>188</v>
          </cell>
        </row>
        <row r="197">
          <cell r="V197">
            <v>189</v>
          </cell>
        </row>
        <row r="198">
          <cell r="V198">
            <v>190</v>
          </cell>
        </row>
        <row r="199">
          <cell r="V199">
            <v>191</v>
          </cell>
        </row>
        <row r="200">
          <cell r="V200">
            <v>192</v>
          </cell>
        </row>
        <row r="201">
          <cell r="V201">
            <v>193</v>
          </cell>
        </row>
        <row r="202">
          <cell r="V202">
            <v>194</v>
          </cell>
        </row>
        <row r="203">
          <cell r="V203">
            <v>195</v>
          </cell>
        </row>
        <row r="204">
          <cell r="V204">
            <v>196</v>
          </cell>
        </row>
        <row r="205">
          <cell r="V205">
            <v>197</v>
          </cell>
        </row>
        <row r="206">
          <cell r="V206">
            <v>198</v>
          </cell>
        </row>
        <row r="207">
          <cell r="V207">
            <v>199</v>
          </cell>
        </row>
        <row r="208">
          <cell r="V208">
            <v>200</v>
          </cell>
        </row>
        <row r="209">
          <cell r="V209">
            <v>201</v>
          </cell>
        </row>
        <row r="210">
          <cell r="V210">
            <v>202</v>
          </cell>
        </row>
        <row r="211">
          <cell r="V211">
            <v>203</v>
          </cell>
        </row>
        <row r="212">
          <cell r="V212">
            <v>204</v>
          </cell>
        </row>
        <row r="213">
          <cell r="V213">
            <v>205</v>
          </cell>
        </row>
        <row r="214">
          <cell r="V214">
            <v>206</v>
          </cell>
        </row>
        <row r="215">
          <cell r="V215">
            <v>207</v>
          </cell>
        </row>
        <row r="216">
          <cell r="V216">
            <v>208</v>
          </cell>
        </row>
        <row r="217">
          <cell r="V217">
            <v>209</v>
          </cell>
        </row>
        <row r="218">
          <cell r="V218">
            <v>210</v>
          </cell>
        </row>
        <row r="219">
          <cell r="V219">
            <v>211</v>
          </cell>
        </row>
        <row r="220">
          <cell r="V220">
            <v>212</v>
          </cell>
        </row>
        <row r="221">
          <cell r="V221">
            <v>213</v>
          </cell>
        </row>
        <row r="222">
          <cell r="V222">
            <v>214</v>
          </cell>
        </row>
        <row r="223">
          <cell r="V223">
            <v>215</v>
          </cell>
        </row>
        <row r="224">
          <cell r="V224">
            <v>216</v>
          </cell>
        </row>
        <row r="225">
          <cell r="V225">
            <v>217</v>
          </cell>
        </row>
        <row r="226">
          <cell r="V226">
            <v>218</v>
          </cell>
        </row>
        <row r="227">
          <cell r="V227">
            <v>219</v>
          </cell>
        </row>
        <row r="228">
          <cell r="V228">
            <v>220</v>
          </cell>
        </row>
        <row r="229">
          <cell r="V229">
            <v>221</v>
          </cell>
        </row>
        <row r="230">
          <cell r="V230">
            <v>222</v>
          </cell>
        </row>
        <row r="231">
          <cell r="V231">
            <v>223</v>
          </cell>
        </row>
        <row r="232">
          <cell r="V232">
            <v>224</v>
          </cell>
        </row>
        <row r="233">
          <cell r="V233">
            <v>225</v>
          </cell>
        </row>
        <row r="234">
          <cell r="V234">
            <v>226</v>
          </cell>
        </row>
        <row r="235">
          <cell r="V235">
            <v>227</v>
          </cell>
        </row>
        <row r="236">
          <cell r="V236">
            <v>228</v>
          </cell>
        </row>
        <row r="237">
          <cell r="V237">
            <v>229</v>
          </cell>
        </row>
        <row r="238">
          <cell r="V238">
            <v>230</v>
          </cell>
        </row>
        <row r="239">
          <cell r="V239">
            <v>231</v>
          </cell>
        </row>
        <row r="240">
          <cell r="V240">
            <v>232</v>
          </cell>
        </row>
        <row r="241">
          <cell r="V241">
            <v>233</v>
          </cell>
        </row>
        <row r="242">
          <cell r="V242">
            <v>234</v>
          </cell>
        </row>
        <row r="243">
          <cell r="V243">
            <v>235</v>
          </cell>
        </row>
        <row r="244">
          <cell r="V244">
            <v>236</v>
          </cell>
        </row>
        <row r="245">
          <cell r="V245">
            <v>237</v>
          </cell>
        </row>
        <row r="246">
          <cell r="V246">
            <v>238</v>
          </cell>
        </row>
        <row r="247">
          <cell r="V247">
            <v>239</v>
          </cell>
        </row>
        <row r="248">
          <cell r="V248">
            <v>240</v>
          </cell>
        </row>
        <row r="249">
          <cell r="V249">
            <v>241</v>
          </cell>
        </row>
        <row r="250">
          <cell r="V250">
            <v>242</v>
          </cell>
        </row>
        <row r="251">
          <cell r="V251">
            <v>243</v>
          </cell>
        </row>
        <row r="252">
          <cell r="V252">
            <v>244</v>
          </cell>
        </row>
        <row r="253">
          <cell r="V253">
            <v>245</v>
          </cell>
        </row>
        <row r="254">
          <cell r="V254">
            <v>246</v>
          </cell>
        </row>
        <row r="255">
          <cell r="V255">
            <v>247</v>
          </cell>
        </row>
        <row r="256">
          <cell r="V256">
            <v>248</v>
          </cell>
        </row>
        <row r="257">
          <cell r="V257">
            <v>249</v>
          </cell>
        </row>
        <row r="258">
          <cell r="V258">
            <v>250</v>
          </cell>
        </row>
        <row r="259">
          <cell r="V259">
            <v>251</v>
          </cell>
        </row>
        <row r="260">
          <cell r="V260">
            <v>252</v>
          </cell>
        </row>
        <row r="261">
          <cell r="V261">
            <v>253</v>
          </cell>
        </row>
        <row r="262">
          <cell r="V262">
            <v>254</v>
          </cell>
        </row>
        <row r="263">
          <cell r="V263">
            <v>255</v>
          </cell>
        </row>
        <row r="264">
          <cell r="V264">
            <v>256</v>
          </cell>
        </row>
        <row r="265">
          <cell r="V265">
            <v>257</v>
          </cell>
        </row>
        <row r="266">
          <cell r="V266">
            <v>258</v>
          </cell>
        </row>
        <row r="267">
          <cell r="V267">
            <v>259</v>
          </cell>
        </row>
        <row r="268">
          <cell r="V268">
            <v>260</v>
          </cell>
        </row>
        <row r="269">
          <cell r="V269">
            <v>261</v>
          </cell>
        </row>
        <row r="270">
          <cell r="V270">
            <v>262</v>
          </cell>
        </row>
        <row r="271">
          <cell r="V271">
            <v>263</v>
          </cell>
        </row>
        <row r="272">
          <cell r="V272">
            <v>264</v>
          </cell>
        </row>
        <row r="273">
          <cell r="V273">
            <v>265</v>
          </cell>
        </row>
        <row r="274">
          <cell r="V274">
            <v>266</v>
          </cell>
        </row>
        <row r="275">
          <cell r="V275">
            <v>267</v>
          </cell>
        </row>
        <row r="276">
          <cell r="V276">
            <v>268</v>
          </cell>
        </row>
        <row r="277">
          <cell r="V277">
            <v>269</v>
          </cell>
        </row>
        <row r="278">
          <cell r="V278">
            <v>270</v>
          </cell>
        </row>
        <row r="279">
          <cell r="V279">
            <v>271</v>
          </cell>
        </row>
        <row r="280">
          <cell r="V280">
            <v>272</v>
          </cell>
        </row>
        <row r="281">
          <cell r="V281">
            <v>273</v>
          </cell>
        </row>
        <row r="282">
          <cell r="V282">
            <v>274</v>
          </cell>
        </row>
        <row r="283">
          <cell r="V283">
            <v>275</v>
          </cell>
        </row>
        <row r="284">
          <cell r="V284">
            <v>276</v>
          </cell>
        </row>
        <row r="285">
          <cell r="V285">
            <v>277</v>
          </cell>
        </row>
        <row r="286">
          <cell r="V286">
            <v>278</v>
          </cell>
        </row>
        <row r="287">
          <cell r="V287">
            <v>279</v>
          </cell>
        </row>
        <row r="288">
          <cell r="V288">
            <v>280</v>
          </cell>
        </row>
        <row r="289">
          <cell r="V289">
            <v>281</v>
          </cell>
        </row>
        <row r="290">
          <cell r="V290">
            <v>282</v>
          </cell>
        </row>
        <row r="291">
          <cell r="V291">
            <v>283</v>
          </cell>
        </row>
        <row r="292">
          <cell r="V292">
            <v>284</v>
          </cell>
        </row>
        <row r="293">
          <cell r="V293">
            <v>285</v>
          </cell>
        </row>
        <row r="294">
          <cell r="V294">
            <v>286</v>
          </cell>
        </row>
        <row r="295">
          <cell r="V295">
            <v>287</v>
          </cell>
        </row>
        <row r="296">
          <cell r="V296">
            <v>288</v>
          </cell>
        </row>
        <row r="297">
          <cell r="V297">
            <v>289</v>
          </cell>
        </row>
        <row r="298">
          <cell r="V298">
            <v>290</v>
          </cell>
        </row>
        <row r="299">
          <cell r="V299">
            <v>291</v>
          </cell>
        </row>
        <row r="300">
          <cell r="V300">
            <v>292</v>
          </cell>
        </row>
        <row r="301">
          <cell r="V301">
            <v>293</v>
          </cell>
        </row>
        <row r="302">
          <cell r="V302">
            <v>294</v>
          </cell>
        </row>
        <row r="303">
          <cell r="V303">
            <v>295</v>
          </cell>
        </row>
        <row r="304">
          <cell r="V304">
            <v>296</v>
          </cell>
        </row>
        <row r="305">
          <cell r="V305">
            <v>297</v>
          </cell>
        </row>
        <row r="306">
          <cell r="V306">
            <v>298</v>
          </cell>
        </row>
        <row r="307">
          <cell r="V307">
            <v>299</v>
          </cell>
        </row>
        <row r="308">
          <cell r="V308">
            <v>300</v>
          </cell>
        </row>
        <row r="309">
          <cell r="V309">
            <v>301</v>
          </cell>
        </row>
        <row r="310">
          <cell r="V310">
            <v>302</v>
          </cell>
        </row>
        <row r="311">
          <cell r="V311">
            <v>303</v>
          </cell>
        </row>
        <row r="312">
          <cell r="V312">
            <v>304</v>
          </cell>
        </row>
        <row r="313">
          <cell r="V313">
            <v>305</v>
          </cell>
        </row>
        <row r="314">
          <cell r="V314">
            <v>306</v>
          </cell>
        </row>
        <row r="315">
          <cell r="V315">
            <v>307</v>
          </cell>
        </row>
        <row r="316">
          <cell r="V316">
            <v>308</v>
          </cell>
        </row>
        <row r="317">
          <cell r="V317">
            <v>309</v>
          </cell>
        </row>
        <row r="318">
          <cell r="V318">
            <v>310</v>
          </cell>
        </row>
        <row r="319">
          <cell r="V319">
            <v>311</v>
          </cell>
        </row>
        <row r="320">
          <cell r="V320">
            <v>312</v>
          </cell>
        </row>
        <row r="321">
          <cell r="V321">
            <v>313</v>
          </cell>
        </row>
        <row r="322">
          <cell r="V322">
            <v>314</v>
          </cell>
        </row>
        <row r="323">
          <cell r="V323">
            <v>315</v>
          </cell>
        </row>
        <row r="324">
          <cell r="V324">
            <v>316</v>
          </cell>
        </row>
        <row r="325">
          <cell r="V325">
            <v>317</v>
          </cell>
        </row>
        <row r="326">
          <cell r="V326">
            <v>318</v>
          </cell>
        </row>
        <row r="327">
          <cell r="V327">
            <v>319</v>
          </cell>
        </row>
        <row r="328">
          <cell r="V328">
            <v>320</v>
          </cell>
        </row>
        <row r="329">
          <cell r="V329">
            <v>321</v>
          </cell>
        </row>
        <row r="330">
          <cell r="V330">
            <v>322</v>
          </cell>
        </row>
        <row r="331">
          <cell r="V331">
            <v>323</v>
          </cell>
        </row>
        <row r="332">
          <cell r="V332">
            <v>324</v>
          </cell>
        </row>
        <row r="333">
          <cell r="V333">
            <v>325</v>
          </cell>
        </row>
        <row r="334">
          <cell r="V334">
            <v>326</v>
          </cell>
        </row>
        <row r="335">
          <cell r="V335">
            <v>327</v>
          </cell>
        </row>
        <row r="336">
          <cell r="V336">
            <v>328</v>
          </cell>
        </row>
        <row r="337">
          <cell r="V337">
            <v>329</v>
          </cell>
        </row>
        <row r="338">
          <cell r="V338">
            <v>330</v>
          </cell>
        </row>
        <row r="339">
          <cell r="V339">
            <v>331</v>
          </cell>
        </row>
        <row r="340">
          <cell r="V340">
            <v>332</v>
          </cell>
        </row>
        <row r="341">
          <cell r="V341">
            <v>333</v>
          </cell>
        </row>
        <row r="342">
          <cell r="V342">
            <v>334</v>
          </cell>
        </row>
        <row r="343">
          <cell r="V343">
            <v>335</v>
          </cell>
        </row>
        <row r="344">
          <cell r="V344">
            <v>336</v>
          </cell>
        </row>
        <row r="345">
          <cell r="V345">
            <v>337</v>
          </cell>
        </row>
        <row r="346">
          <cell r="V346">
            <v>338</v>
          </cell>
        </row>
        <row r="347">
          <cell r="V347">
            <v>339</v>
          </cell>
        </row>
        <row r="348">
          <cell r="V348">
            <v>340</v>
          </cell>
        </row>
        <row r="349">
          <cell r="V349">
            <v>341</v>
          </cell>
        </row>
        <row r="350">
          <cell r="V350">
            <v>342</v>
          </cell>
        </row>
        <row r="351">
          <cell r="V351">
            <v>343</v>
          </cell>
        </row>
        <row r="352">
          <cell r="V352">
            <v>344</v>
          </cell>
        </row>
        <row r="353">
          <cell r="V353">
            <v>345</v>
          </cell>
        </row>
        <row r="354">
          <cell r="V354">
            <v>346</v>
          </cell>
        </row>
        <row r="355">
          <cell r="V355">
            <v>347</v>
          </cell>
        </row>
        <row r="356">
          <cell r="V356">
            <v>348</v>
          </cell>
        </row>
        <row r="357">
          <cell r="V357">
            <v>349</v>
          </cell>
        </row>
        <row r="358">
          <cell r="V358">
            <v>350</v>
          </cell>
        </row>
        <row r="359">
          <cell r="V359">
            <v>351</v>
          </cell>
        </row>
        <row r="360">
          <cell r="V360">
            <v>352</v>
          </cell>
        </row>
        <row r="361">
          <cell r="V361">
            <v>353</v>
          </cell>
        </row>
        <row r="362">
          <cell r="V362">
            <v>354</v>
          </cell>
        </row>
        <row r="363">
          <cell r="V363">
            <v>355</v>
          </cell>
        </row>
        <row r="364">
          <cell r="V364">
            <v>356</v>
          </cell>
        </row>
        <row r="365">
          <cell r="V365">
            <v>357</v>
          </cell>
        </row>
        <row r="366">
          <cell r="V366">
            <v>358</v>
          </cell>
        </row>
        <row r="367">
          <cell r="V367">
            <v>359</v>
          </cell>
        </row>
        <row r="368">
          <cell r="V368">
            <v>360</v>
          </cell>
        </row>
        <row r="369">
          <cell r="V369">
            <v>361</v>
          </cell>
        </row>
        <row r="370">
          <cell r="V370">
            <v>362</v>
          </cell>
        </row>
        <row r="371">
          <cell r="V371">
            <v>363</v>
          </cell>
        </row>
        <row r="372">
          <cell r="V372">
            <v>364</v>
          </cell>
        </row>
        <row r="373">
          <cell r="V373">
            <v>365</v>
          </cell>
        </row>
        <row r="374">
          <cell r="V374">
            <v>366</v>
          </cell>
        </row>
        <row r="375">
          <cell r="V375">
            <v>367</v>
          </cell>
        </row>
        <row r="376">
          <cell r="V376">
            <v>368</v>
          </cell>
        </row>
        <row r="377">
          <cell r="V377">
            <v>369</v>
          </cell>
        </row>
        <row r="378">
          <cell r="V378">
            <v>370</v>
          </cell>
        </row>
        <row r="379">
          <cell r="V379">
            <v>371</v>
          </cell>
        </row>
        <row r="380">
          <cell r="V380">
            <v>372</v>
          </cell>
        </row>
        <row r="381">
          <cell r="V381">
            <v>373</v>
          </cell>
        </row>
        <row r="382">
          <cell r="V382">
            <v>374</v>
          </cell>
        </row>
        <row r="383">
          <cell r="V383">
            <v>375</v>
          </cell>
        </row>
        <row r="384">
          <cell r="V384">
            <v>376</v>
          </cell>
        </row>
        <row r="385">
          <cell r="V385">
            <v>377</v>
          </cell>
        </row>
        <row r="386">
          <cell r="V386">
            <v>378</v>
          </cell>
        </row>
        <row r="387">
          <cell r="V387">
            <v>379</v>
          </cell>
        </row>
        <row r="388">
          <cell r="V388">
            <v>380</v>
          </cell>
        </row>
        <row r="389">
          <cell r="V389">
            <v>381</v>
          </cell>
        </row>
        <row r="390">
          <cell r="V390">
            <v>382</v>
          </cell>
        </row>
        <row r="391">
          <cell r="V391">
            <v>383</v>
          </cell>
        </row>
        <row r="392">
          <cell r="V392">
            <v>384</v>
          </cell>
        </row>
        <row r="393">
          <cell r="V393">
            <v>385</v>
          </cell>
        </row>
        <row r="394">
          <cell r="V394">
            <v>386</v>
          </cell>
        </row>
        <row r="395">
          <cell r="V395">
            <v>387</v>
          </cell>
        </row>
        <row r="396">
          <cell r="V396">
            <v>388</v>
          </cell>
        </row>
        <row r="397">
          <cell r="V397">
            <v>389</v>
          </cell>
        </row>
        <row r="398">
          <cell r="V398">
            <v>390</v>
          </cell>
        </row>
        <row r="399">
          <cell r="V399">
            <v>391</v>
          </cell>
        </row>
        <row r="400">
          <cell r="V400">
            <v>392</v>
          </cell>
        </row>
        <row r="401">
          <cell r="V401">
            <v>393</v>
          </cell>
        </row>
        <row r="402">
          <cell r="V402">
            <v>394</v>
          </cell>
        </row>
        <row r="403">
          <cell r="V403">
            <v>395</v>
          </cell>
        </row>
        <row r="404">
          <cell r="V404">
            <v>396</v>
          </cell>
        </row>
        <row r="405">
          <cell r="V405">
            <v>397</v>
          </cell>
        </row>
        <row r="406">
          <cell r="V406">
            <v>398</v>
          </cell>
        </row>
        <row r="407">
          <cell r="V407">
            <v>399</v>
          </cell>
        </row>
        <row r="408">
          <cell r="V408">
            <v>400</v>
          </cell>
        </row>
        <row r="409">
          <cell r="V409">
            <v>401</v>
          </cell>
        </row>
        <row r="410">
          <cell r="V410">
            <v>402</v>
          </cell>
        </row>
        <row r="411">
          <cell r="V411">
            <v>403</v>
          </cell>
        </row>
        <row r="412">
          <cell r="V412">
            <v>404</v>
          </cell>
        </row>
        <row r="413">
          <cell r="V413">
            <v>405</v>
          </cell>
        </row>
        <row r="414">
          <cell r="V414">
            <v>406</v>
          </cell>
        </row>
        <row r="415">
          <cell r="V415">
            <v>407</v>
          </cell>
        </row>
        <row r="416">
          <cell r="V416">
            <v>408</v>
          </cell>
        </row>
        <row r="417">
          <cell r="V417">
            <v>409</v>
          </cell>
        </row>
        <row r="418">
          <cell r="V418">
            <v>410</v>
          </cell>
        </row>
        <row r="419">
          <cell r="V419">
            <v>411</v>
          </cell>
        </row>
        <row r="420">
          <cell r="V420">
            <v>412</v>
          </cell>
        </row>
        <row r="421">
          <cell r="V421">
            <v>413</v>
          </cell>
        </row>
        <row r="422">
          <cell r="V422">
            <v>414</v>
          </cell>
        </row>
        <row r="423">
          <cell r="V423">
            <v>415</v>
          </cell>
        </row>
        <row r="424">
          <cell r="V424">
            <v>416</v>
          </cell>
        </row>
        <row r="425">
          <cell r="V425">
            <v>417</v>
          </cell>
        </row>
        <row r="426">
          <cell r="V426">
            <v>418</v>
          </cell>
        </row>
        <row r="427">
          <cell r="V427">
            <v>419</v>
          </cell>
        </row>
        <row r="428">
          <cell r="V428">
            <v>420</v>
          </cell>
        </row>
        <row r="429">
          <cell r="V429">
            <v>421</v>
          </cell>
        </row>
        <row r="430">
          <cell r="V430">
            <v>422</v>
          </cell>
        </row>
        <row r="431">
          <cell r="V431">
            <v>423</v>
          </cell>
        </row>
        <row r="432">
          <cell r="V432">
            <v>424</v>
          </cell>
        </row>
        <row r="433">
          <cell r="V433">
            <v>425</v>
          </cell>
        </row>
        <row r="434">
          <cell r="V434">
            <v>426</v>
          </cell>
        </row>
        <row r="435">
          <cell r="V435">
            <v>427</v>
          </cell>
        </row>
        <row r="436">
          <cell r="V436">
            <v>428</v>
          </cell>
        </row>
        <row r="437">
          <cell r="V437">
            <v>429</v>
          </cell>
        </row>
        <row r="438">
          <cell r="V438">
            <v>430</v>
          </cell>
        </row>
        <row r="439">
          <cell r="V439">
            <v>431</v>
          </cell>
        </row>
        <row r="440">
          <cell r="V440">
            <v>432</v>
          </cell>
        </row>
        <row r="441">
          <cell r="V441">
            <v>433</v>
          </cell>
        </row>
        <row r="442">
          <cell r="V442">
            <v>434</v>
          </cell>
        </row>
        <row r="443">
          <cell r="V443">
            <v>435</v>
          </cell>
        </row>
        <row r="444">
          <cell r="V444">
            <v>436</v>
          </cell>
        </row>
        <row r="445">
          <cell r="V445">
            <v>437</v>
          </cell>
        </row>
        <row r="446">
          <cell r="V446">
            <v>438</v>
          </cell>
        </row>
        <row r="447">
          <cell r="V447">
            <v>439</v>
          </cell>
        </row>
        <row r="448">
          <cell r="V448">
            <v>440</v>
          </cell>
        </row>
        <row r="449">
          <cell r="V449">
            <v>441</v>
          </cell>
        </row>
        <row r="450">
          <cell r="V450">
            <v>442</v>
          </cell>
        </row>
        <row r="451">
          <cell r="V451">
            <v>443</v>
          </cell>
        </row>
        <row r="452">
          <cell r="V452">
            <v>444</v>
          </cell>
        </row>
        <row r="453">
          <cell r="V453">
            <v>445</v>
          </cell>
        </row>
        <row r="454">
          <cell r="V454">
            <v>446</v>
          </cell>
        </row>
        <row r="455">
          <cell r="V455">
            <v>447</v>
          </cell>
        </row>
        <row r="456">
          <cell r="V456">
            <v>448</v>
          </cell>
        </row>
        <row r="457">
          <cell r="V457">
            <v>449</v>
          </cell>
        </row>
        <row r="458">
          <cell r="V458">
            <v>450</v>
          </cell>
        </row>
        <row r="459">
          <cell r="V459">
            <v>451</v>
          </cell>
        </row>
        <row r="460">
          <cell r="V460">
            <v>452</v>
          </cell>
        </row>
        <row r="461">
          <cell r="V461">
            <v>453</v>
          </cell>
        </row>
        <row r="462">
          <cell r="V462">
            <v>454</v>
          </cell>
        </row>
        <row r="463">
          <cell r="V463">
            <v>455</v>
          </cell>
        </row>
        <row r="464">
          <cell r="V464">
            <v>456</v>
          </cell>
        </row>
        <row r="465">
          <cell r="V465">
            <v>457</v>
          </cell>
        </row>
        <row r="466">
          <cell r="V466">
            <v>458</v>
          </cell>
        </row>
        <row r="467">
          <cell r="V467">
            <v>459</v>
          </cell>
        </row>
        <row r="468">
          <cell r="V468">
            <v>460</v>
          </cell>
        </row>
        <row r="469">
          <cell r="V469">
            <v>461</v>
          </cell>
        </row>
        <row r="470">
          <cell r="V470">
            <v>462</v>
          </cell>
        </row>
        <row r="471">
          <cell r="V471">
            <v>463</v>
          </cell>
        </row>
        <row r="472">
          <cell r="V472">
            <v>464</v>
          </cell>
        </row>
        <row r="473">
          <cell r="V473">
            <v>465</v>
          </cell>
        </row>
        <row r="474">
          <cell r="V474">
            <v>466</v>
          </cell>
        </row>
        <row r="475">
          <cell r="V475">
            <v>467</v>
          </cell>
        </row>
        <row r="476">
          <cell r="V476">
            <v>468</v>
          </cell>
        </row>
        <row r="477">
          <cell r="V477">
            <v>469</v>
          </cell>
        </row>
        <row r="478">
          <cell r="V478">
            <v>470</v>
          </cell>
        </row>
        <row r="479">
          <cell r="V479">
            <v>471</v>
          </cell>
        </row>
        <row r="480">
          <cell r="V480">
            <v>472</v>
          </cell>
        </row>
        <row r="481">
          <cell r="V481">
            <v>473</v>
          </cell>
        </row>
        <row r="482">
          <cell r="V482">
            <v>474</v>
          </cell>
        </row>
        <row r="483">
          <cell r="V483">
            <v>475</v>
          </cell>
        </row>
        <row r="484">
          <cell r="V484">
            <v>476</v>
          </cell>
        </row>
        <row r="485">
          <cell r="V485">
            <v>477</v>
          </cell>
        </row>
        <row r="486">
          <cell r="V486">
            <v>478</v>
          </cell>
        </row>
        <row r="487">
          <cell r="V487">
            <v>479</v>
          </cell>
        </row>
        <row r="488">
          <cell r="V488">
            <v>480</v>
          </cell>
        </row>
        <row r="489">
          <cell r="V489">
            <v>481</v>
          </cell>
        </row>
        <row r="490">
          <cell r="V490">
            <v>482</v>
          </cell>
        </row>
        <row r="491">
          <cell r="V491">
            <v>483</v>
          </cell>
        </row>
        <row r="492">
          <cell r="V492">
            <v>484</v>
          </cell>
        </row>
        <row r="493">
          <cell r="V493">
            <v>485</v>
          </cell>
        </row>
        <row r="494">
          <cell r="V494">
            <v>486</v>
          </cell>
        </row>
        <row r="495">
          <cell r="V495">
            <v>487</v>
          </cell>
        </row>
        <row r="496">
          <cell r="V496">
            <v>488</v>
          </cell>
        </row>
        <row r="497">
          <cell r="V497">
            <v>489</v>
          </cell>
        </row>
        <row r="498">
          <cell r="V498">
            <v>490</v>
          </cell>
        </row>
        <row r="499">
          <cell r="V499">
            <v>491</v>
          </cell>
        </row>
        <row r="500">
          <cell r="V500">
            <v>492</v>
          </cell>
        </row>
        <row r="501">
          <cell r="V501">
            <v>493</v>
          </cell>
        </row>
        <row r="502">
          <cell r="V502">
            <v>494</v>
          </cell>
        </row>
        <row r="503">
          <cell r="V503">
            <v>495</v>
          </cell>
        </row>
        <row r="504">
          <cell r="V504">
            <v>496</v>
          </cell>
        </row>
        <row r="505">
          <cell r="V505">
            <v>497</v>
          </cell>
        </row>
        <row r="506">
          <cell r="V506">
            <v>498</v>
          </cell>
        </row>
        <row r="507">
          <cell r="V507">
            <v>499</v>
          </cell>
        </row>
        <row r="508">
          <cell r="V508">
            <v>500</v>
          </cell>
        </row>
        <row r="509">
          <cell r="V509">
            <v>501</v>
          </cell>
        </row>
        <row r="510">
          <cell r="V510">
            <v>502</v>
          </cell>
        </row>
        <row r="511">
          <cell r="V511">
            <v>503</v>
          </cell>
        </row>
        <row r="512">
          <cell r="V512">
            <v>504</v>
          </cell>
        </row>
        <row r="513">
          <cell r="V513">
            <v>505</v>
          </cell>
        </row>
        <row r="514">
          <cell r="V514">
            <v>506</v>
          </cell>
        </row>
        <row r="515">
          <cell r="V515">
            <v>507</v>
          </cell>
        </row>
        <row r="516">
          <cell r="V516">
            <v>508</v>
          </cell>
        </row>
        <row r="517">
          <cell r="V517">
            <v>509</v>
          </cell>
        </row>
        <row r="518">
          <cell r="V518">
            <v>510</v>
          </cell>
        </row>
        <row r="519">
          <cell r="V519">
            <v>511</v>
          </cell>
        </row>
        <row r="520">
          <cell r="V520">
            <v>512</v>
          </cell>
        </row>
        <row r="521">
          <cell r="V521">
            <v>513</v>
          </cell>
        </row>
        <row r="522">
          <cell r="V522">
            <v>514</v>
          </cell>
        </row>
        <row r="523">
          <cell r="V523">
            <v>515</v>
          </cell>
        </row>
        <row r="524">
          <cell r="V524">
            <v>516</v>
          </cell>
        </row>
        <row r="525">
          <cell r="V525">
            <v>517</v>
          </cell>
        </row>
        <row r="526">
          <cell r="V526">
            <v>518</v>
          </cell>
        </row>
        <row r="527">
          <cell r="V527">
            <v>519</v>
          </cell>
        </row>
        <row r="528">
          <cell r="V528">
            <v>520</v>
          </cell>
        </row>
        <row r="529">
          <cell r="V529">
            <v>521</v>
          </cell>
        </row>
        <row r="530">
          <cell r="V530">
            <v>522</v>
          </cell>
        </row>
        <row r="531">
          <cell r="V531">
            <v>523</v>
          </cell>
        </row>
        <row r="532">
          <cell r="V532">
            <v>524</v>
          </cell>
        </row>
        <row r="533">
          <cell r="V533">
            <v>525</v>
          </cell>
        </row>
        <row r="534">
          <cell r="V534">
            <v>526</v>
          </cell>
        </row>
        <row r="535">
          <cell r="V535">
            <v>527</v>
          </cell>
        </row>
        <row r="536">
          <cell r="V536">
            <v>528</v>
          </cell>
        </row>
        <row r="537">
          <cell r="V537">
            <v>529</v>
          </cell>
        </row>
        <row r="538">
          <cell r="V538">
            <v>530</v>
          </cell>
        </row>
        <row r="539">
          <cell r="V539">
            <v>531</v>
          </cell>
        </row>
        <row r="540">
          <cell r="V540">
            <v>532</v>
          </cell>
        </row>
        <row r="541">
          <cell r="V541">
            <v>533</v>
          </cell>
        </row>
        <row r="542">
          <cell r="V542">
            <v>534</v>
          </cell>
        </row>
        <row r="543">
          <cell r="V543">
            <v>535</v>
          </cell>
        </row>
        <row r="544">
          <cell r="V544">
            <v>536</v>
          </cell>
        </row>
        <row r="545">
          <cell r="V545">
            <v>537</v>
          </cell>
        </row>
        <row r="546">
          <cell r="V546">
            <v>538</v>
          </cell>
        </row>
        <row r="547">
          <cell r="V547">
            <v>539</v>
          </cell>
        </row>
        <row r="548">
          <cell r="V548">
            <v>540</v>
          </cell>
        </row>
        <row r="549">
          <cell r="V549">
            <v>541</v>
          </cell>
        </row>
        <row r="550">
          <cell r="V550">
            <v>542</v>
          </cell>
        </row>
        <row r="551">
          <cell r="V551">
            <v>543</v>
          </cell>
        </row>
        <row r="552">
          <cell r="V552">
            <v>544</v>
          </cell>
        </row>
        <row r="553">
          <cell r="V553">
            <v>545</v>
          </cell>
        </row>
        <row r="554">
          <cell r="V554">
            <v>546</v>
          </cell>
        </row>
        <row r="555">
          <cell r="V555">
            <v>547</v>
          </cell>
        </row>
        <row r="556">
          <cell r="V556">
            <v>548</v>
          </cell>
        </row>
        <row r="557">
          <cell r="V557">
            <v>549</v>
          </cell>
        </row>
        <row r="558">
          <cell r="V558">
            <v>550</v>
          </cell>
        </row>
        <row r="559">
          <cell r="V559">
            <v>551</v>
          </cell>
        </row>
        <row r="560">
          <cell r="V560">
            <v>552</v>
          </cell>
        </row>
        <row r="561">
          <cell r="V561">
            <v>553</v>
          </cell>
        </row>
        <row r="562">
          <cell r="V562">
            <v>554</v>
          </cell>
        </row>
        <row r="563">
          <cell r="V563">
            <v>555</v>
          </cell>
        </row>
        <row r="564">
          <cell r="V564">
            <v>556</v>
          </cell>
        </row>
        <row r="565">
          <cell r="V565">
            <v>557</v>
          </cell>
        </row>
        <row r="566">
          <cell r="V566">
            <v>558</v>
          </cell>
        </row>
        <row r="567">
          <cell r="V567">
            <v>559</v>
          </cell>
        </row>
        <row r="568">
          <cell r="V568">
            <v>560</v>
          </cell>
        </row>
        <row r="569">
          <cell r="V569">
            <v>561</v>
          </cell>
        </row>
        <row r="570">
          <cell r="V570">
            <v>562</v>
          </cell>
        </row>
        <row r="571">
          <cell r="V571">
            <v>563</v>
          </cell>
        </row>
        <row r="572">
          <cell r="V572">
            <v>564</v>
          </cell>
        </row>
        <row r="573">
          <cell r="V573">
            <v>565</v>
          </cell>
        </row>
        <row r="574">
          <cell r="V574">
            <v>566</v>
          </cell>
        </row>
        <row r="575">
          <cell r="V575">
            <v>567</v>
          </cell>
        </row>
        <row r="576">
          <cell r="V576">
            <v>568</v>
          </cell>
        </row>
        <row r="577">
          <cell r="V577">
            <v>569</v>
          </cell>
        </row>
        <row r="578">
          <cell r="V578">
            <v>570</v>
          </cell>
        </row>
        <row r="579">
          <cell r="V579">
            <v>571</v>
          </cell>
        </row>
        <row r="580">
          <cell r="V580">
            <v>572</v>
          </cell>
        </row>
        <row r="581">
          <cell r="V581">
            <v>573</v>
          </cell>
        </row>
        <row r="582">
          <cell r="V582">
            <v>574</v>
          </cell>
        </row>
        <row r="583">
          <cell r="V583">
            <v>575</v>
          </cell>
        </row>
        <row r="584">
          <cell r="V584">
            <v>576</v>
          </cell>
        </row>
        <row r="585">
          <cell r="V585">
            <v>577</v>
          </cell>
        </row>
        <row r="586">
          <cell r="V586">
            <v>578</v>
          </cell>
        </row>
        <row r="587">
          <cell r="V587">
            <v>579</v>
          </cell>
        </row>
        <row r="588">
          <cell r="V588">
            <v>580</v>
          </cell>
        </row>
        <row r="589">
          <cell r="V589">
            <v>581</v>
          </cell>
        </row>
        <row r="590">
          <cell r="V590">
            <v>582</v>
          </cell>
        </row>
        <row r="591">
          <cell r="V591">
            <v>583</v>
          </cell>
        </row>
        <row r="592">
          <cell r="V592">
            <v>584</v>
          </cell>
        </row>
        <row r="593">
          <cell r="V593">
            <v>585</v>
          </cell>
        </row>
        <row r="594">
          <cell r="V594">
            <v>586</v>
          </cell>
        </row>
        <row r="595">
          <cell r="V595">
            <v>587</v>
          </cell>
        </row>
        <row r="596">
          <cell r="V596">
            <v>588</v>
          </cell>
        </row>
        <row r="597">
          <cell r="V597">
            <v>589</v>
          </cell>
        </row>
        <row r="598">
          <cell r="V598">
            <v>590</v>
          </cell>
        </row>
        <row r="599">
          <cell r="V599">
            <v>591</v>
          </cell>
        </row>
        <row r="600">
          <cell r="V600">
            <v>592</v>
          </cell>
        </row>
        <row r="601">
          <cell r="V601">
            <v>593</v>
          </cell>
        </row>
        <row r="602">
          <cell r="V602">
            <v>594</v>
          </cell>
        </row>
        <row r="603">
          <cell r="V603">
            <v>595</v>
          </cell>
        </row>
        <row r="604">
          <cell r="V604">
            <v>596</v>
          </cell>
        </row>
        <row r="605">
          <cell r="V605">
            <v>597</v>
          </cell>
        </row>
        <row r="606">
          <cell r="V606">
            <v>598</v>
          </cell>
        </row>
        <row r="607">
          <cell r="V607">
            <v>599</v>
          </cell>
        </row>
        <row r="608">
          <cell r="V608">
            <v>600</v>
          </cell>
        </row>
        <row r="609">
          <cell r="V609">
            <v>601</v>
          </cell>
        </row>
        <row r="610">
          <cell r="V610">
            <v>602</v>
          </cell>
        </row>
        <row r="611">
          <cell r="V611">
            <v>603</v>
          </cell>
        </row>
        <row r="612">
          <cell r="V612">
            <v>604</v>
          </cell>
        </row>
        <row r="613">
          <cell r="V613">
            <v>605</v>
          </cell>
        </row>
        <row r="614">
          <cell r="V614">
            <v>606</v>
          </cell>
        </row>
        <row r="615">
          <cell r="V615">
            <v>607</v>
          </cell>
        </row>
        <row r="616">
          <cell r="V616">
            <v>608</v>
          </cell>
        </row>
        <row r="617">
          <cell r="V617">
            <v>609</v>
          </cell>
        </row>
        <row r="618">
          <cell r="V618">
            <v>610</v>
          </cell>
        </row>
        <row r="619">
          <cell r="V619">
            <v>611</v>
          </cell>
        </row>
        <row r="620">
          <cell r="V620">
            <v>612</v>
          </cell>
        </row>
        <row r="621">
          <cell r="V621">
            <v>613</v>
          </cell>
        </row>
        <row r="622">
          <cell r="V622">
            <v>614</v>
          </cell>
        </row>
        <row r="623">
          <cell r="V623">
            <v>615</v>
          </cell>
        </row>
        <row r="624">
          <cell r="V624">
            <v>616</v>
          </cell>
        </row>
        <row r="625">
          <cell r="V625">
            <v>617</v>
          </cell>
        </row>
        <row r="626">
          <cell r="V626">
            <v>618</v>
          </cell>
        </row>
        <row r="627">
          <cell r="V627">
            <v>619</v>
          </cell>
        </row>
        <row r="628">
          <cell r="V628">
            <v>620</v>
          </cell>
        </row>
        <row r="629">
          <cell r="V629">
            <v>621</v>
          </cell>
        </row>
        <row r="630">
          <cell r="V630">
            <v>622</v>
          </cell>
        </row>
        <row r="631">
          <cell r="V631">
            <v>623</v>
          </cell>
        </row>
        <row r="632">
          <cell r="V632">
            <v>624</v>
          </cell>
        </row>
        <row r="633">
          <cell r="V633">
            <v>625</v>
          </cell>
        </row>
        <row r="634">
          <cell r="V634">
            <v>626</v>
          </cell>
        </row>
        <row r="635">
          <cell r="V635">
            <v>627</v>
          </cell>
        </row>
        <row r="636">
          <cell r="V636">
            <v>628</v>
          </cell>
        </row>
        <row r="637">
          <cell r="V637">
            <v>629</v>
          </cell>
        </row>
        <row r="638">
          <cell r="V638">
            <v>630</v>
          </cell>
        </row>
        <row r="639">
          <cell r="V639">
            <v>631</v>
          </cell>
        </row>
        <row r="640">
          <cell r="V640">
            <v>632</v>
          </cell>
        </row>
        <row r="641">
          <cell r="V641">
            <v>633</v>
          </cell>
        </row>
        <row r="642">
          <cell r="V642">
            <v>634</v>
          </cell>
        </row>
        <row r="643">
          <cell r="V643">
            <v>635</v>
          </cell>
        </row>
        <row r="644">
          <cell r="V644">
            <v>636</v>
          </cell>
        </row>
        <row r="645">
          <cell r="V645">
            <v>637</v>
          </cell>
        </row>
        <row r="646">
          <cell r="V646">
            <v>638</v>
          </cell>
        </row>
        <row r="647">
          <cell r="V647">
            <v>639</v>
          </cell>
        </row>
        <row r="648">
          <cell r="V648">
            <v>640</v>
          </cell>
        </row>
        <row r="649">
          <cell r="V649">
            <v>641</v>
          </cell>
        </row>
        <row r="650">
          <cell r="V650">
            <v>642</v>
          </cell>
        </row>
        <row r="651">
          <cell r="V651">
            <v>643</v>
          </cell>
        </row>
        <row r="652">
          <cell r="V652">
            <v>644</v>
          </cell>
        </row>
        <row r="653">
          <cell r="V653">
            <v>645</v>
          </cell>
        </row>
        <row r="654">
          <cell r="V654">
            <v>646</v>
          </cell>
        </row>
        <row r="655">
          <cell r="V655">
            <v>647</v>
          </cell>
        </row>
        <row r="656">
          <cell r="V656">
            <v>648</v>
          </cell>
        </row>
        <row r="657">
          <cell r="V657">
            <v>649</v>
          </cell>
        </row>
        <row r="658">
          <cell r="V658">
            <v>650</v>
          </cell>
        </row>
        <row r="659">
          <cell r="V659">
            <v>651</v>
          </cell>
        </row>
        <row r="660">
          <cell r="V660">
            <v>652</v>
          </cell>
        </row>
        <row r="661">
          <cell r="V661">
            <v>653</v>
          </cell>
        </row>
        <row r="662">
          <cell r="V662">
            <v>654</v>
          </cell>
        </row>
        <row r="663">
          <cell r="V663">
            <v>655</v>
          </cell>
        </row>
        <row r="664">
          <cell r="V664">
            <v>656</v>
          </cell>
        </row>
        <row r="665">
          <cell r="V665">
            <v>657</v>
          </cell>
        </row>
        <row r="666">
          <cell r="V666">
            <v>658</v>
          </cell>
        </row>
        <row r="667">
          <cell r="V667">
            <v>659</v>
          </cell>
        </row>
        <row r="668">
          <cell r="V668">
            <v>660</v>
          </cell>
        </row>
        <row r="669">
          <cell r="V669">
            <v>661</v>
          </cell>
        </row>
        <row r="670">
          <cell r="V670">
            <v>662</v>
          </cell>
        </row>
        <row r="671">
          <cell r="V671">
            <v>663</v>
          </cell>
        </row>
        <row r="672">
          <cell r="V672">
            <v>664</v>
          </cell>
        </row>
        <row r="673">
          <cell r="V673">
            <v>665</v>
          </cell>
        </row>
        <row r="674">
          <cell r="V674">
            <v>666</v>
          </cell>
        </row>
        <row r="675">
          <cell r="V675">
            <v>667</v>
          </cell>
        </row>
        <row r="676">
          <cell r="V676">
            <v>668</v>
          </cell>
        </row>
        <row r="677">
          <cell r="V677">
            <v>669</v>
          </cell>
        </row>
        <row r="678">
          <cell r="V678">
            <v>670</v>
          </cell>
        </row>
        <row r="679">
          <cell r="V679">
            <v>671</v>
          </cell>
        </row>
        <row r="680">
          <cell r="V680">
            <v>672</v>
          </cell>
        </row>
        <row r="681">
          <cell r="V681">
            <v>673</v>
          </cell>
        </row>
        <row r="682">
          <cell r="V682">
            <v>674</v>
          </cell>
        </row>
        <row r="683">
          <cell r="V683">
            <v>675</v>
          </cell>
        </row>
        <row r="684">
          <cell r="V684">
            <v>676</v>
          </cell>
        </row>
        <row r="685">
          <cell r="V685">
            <v>677</v>
          </cell>
        </row>
        <row r="686">
          <cell r="V686">
            <v>678</v>
          </cell>
        </row>
        <row r="687">
          <cell r="V687">
            <v>679</v>
          </cell>
        </row>
        <row r="688">
          <cell r="V688">
            <v>680</v>
          </cell>
        </row>
        <row r="689">
          <cell r="V689">
            <v>681</v>
          </cell>
        </row>
        <row r="690">
          <cell r="V690">
            <v>682</v>
          </cell>
        </row>
        <row r="691">
          <cell r="V691">
            <v>683</v>
          </cell>
        </row>
        <row r="692">
          <cell r="V692">
            <v>684</v>
          </cell>
        </row>
        <row r="693">
          <cell r="V693">
            <v>685</v>
          </cell>
        </row>
        <row r="694">
          <cell r="V694">
            <v>686</v>
          </cell>
        </row>
        <row r="695">
          <cell r="V695">
            <v>687</v>
          </cell>
        </row>
        <row r="696">
          <cell r="V696">
            <v>688</v>
          </cell>
        </row>
        <row r="697">
          <cell r="V697">
            <v>689</v>
          </cell>
        </row>
        <row r="698">
          <cell r="V698">
            <v>690</v>
          </cell>
        </row>
        <row r="699">
          <cell r="V699">
            <v>691</v>
          </cell>
        </row>
        <row r="700">
          <cell r="V700">
            <v>692</v>
          </cell>
        </row>
        <row r="701">
          <cell r="V701">
            <v>693</v>
          </cell>
        </row>
        <row r="702">
          <cell r="V702">
            <v>694</v>
          </cell>
        </row>
        <row r="703">
          <cell r="V703">
            <v>695</v>
          </cell>
        </row>
        <row r="704">
          <cell r="V704">
            <v>696</v>
          </cell>
        </row>
        <row r="705">
          <cell r="V705">
            <v>697</v>
          </cell>
        </row>
        <row r="706">
          <cell r="V706">
            <v>698</v>
          </cell>
        </row>
        <row r="707">
          <cell r="V707">
            <v>699</v>
          </cell>
        </row>
        <row r="708">
          <cell r="V708">
            <v>700</v>
          </cell>
        </row>
        <row r="709">
          <cell r="V709">
            <v>701</v>
          </cell>
        </row>
        <row r="710">
          <cell r="V710">
            <v>702</v>
          </cell>
        </row>
        <row r="711">
          <cell r="V711">
            <v>703</v>
          </cell>
        </row>
        <row r="712">
          <cell r="V712">
            <v>704</v>
          </cell>
        </row>
        <row r="713">
          <cell r="V713">
            <v>705</v>
          </cell>
        </row>
        <row r="714">
          <cell r="V714">
            <v>706</v>
          </cell>
        </row>
        <row r="715">
          <cell r="V715">
            <v>707</v>
          </cell>
        </row>
        <row r="716">
          <cell r="V716">
            <v>708</v>
          </cell>
        </row>
        <row r="717">
          <cell r="V717">
            <v>709</v>
          </cell>
        </row>
        <row r="718">
          <cell r="V718">
            <v>710</v>
          </cell>
        </row>
        <row r="719">
          <cell r="V719">
            <v>711</v>
          </cell>
        </row>
        <row r="720">
          <cell r="V720">
            <v>712</v>
          </cell>
        </row>
        <row r="721">
          <cell r="V721">
            <v>713</v>
          </cell>
        </row>
        <row r="722">
          <cell r="V722">
            <v>714</v>
          </cell>
        </row>
        <row r="723">
          <cell r="V723">
            <v>715</v>
          </cell>
        </row>
        <row r="724">
          <cell r="V724">
            <v>716</v>
          </cell>
        </row>
        <row r="725">
          <cell r="V725">
            <v>717</v>
          </cell>
        </row>
        <row r="726">
          <cell r="V726">
            <v>718</v>
          </cell>
        </row>
        <row r="727">
          <cell r="V727">
            <v>719</v>
          </cell>
        </row>
        <row r="728">
          <cell r="V728">
            <v>720</v>
          </cell>
        </row>
        <row r="729">
          <cell r="V729">
            <v>721</v>
          </cell>
        </row>
        <row r="730">
          <cell r="V730">
            <v>722</v>
          </cell>
        </row>
        <row r="731">
          <cell r="V731">
            <v>723</v>
          </cell>
        </row>
        <row r="732">
          <cell r="V732">
            <v>724</v>
          </cell>
        </row>
        <row r="733">
          <cell r="V733">
            <v>725</v>
          </cell>
        </row>
        <row r="734">
          <cell r="V734">
            <v>726</v>
          </cell>
        </row>
        <row r="735">
          <cell r="V735">
            <v>727</v>
          </cell>
        </row>
        <row r="736">
          <cell r="V736">
            <v>728</v>
          </cell>
        </row>
        <row r="737">
          <cell r="V737">
            <v>729</v>
          </cell>
        </row>
        <row r="738">
          <cell r="V738">
            <v>730</v>
          </cell>
        </row>
        <row r="739">
          <cell r="V739">
            <v>731</v>
          </cell>
        </row>
        <row r="740">
          <cell r="V740">
            <v>732</v>
          </cell>
        </row>
        <row r="741">
          <cell r="V741">
            <v>733</v>
          </cell>
        </row>
        <row r="742">
          <cell r="V742">
            <v>734</v>
          </cell>
        </row>
        <row r="743">
          <cell r="V743">
            <v>735</v>
          </cell>
        </row>
        <row r="744">
          <cell r="V744">
            <v>736</v>
          </cell>
        </row>
        <row r="745">
          <cell r="V745">
            <v>737</v>
          </cell>
        </row>
        <row r="746">
          <cell r="V746">
            <v>738</v>
          </cell>
        </row>
        <row r="747">
          <cell r="V747">
            <v>739</v>
          </cell>
        </row>
        <row r="748">
          <cell r="V748">
            <v>740</v>
          </cell>
        </row>
        <row r="749">
          <cell r="V749">
            <v>741</v>
          </cell>
        </row>
        <row r="750">
          <cell r="V750">
            <v>742</v>
          </cell>
        </row>
        <row r="751">
          <cell r="V751">
            <v>743</v>
          </cell>
        </row>
        <row r="752">
          <cell r="V752">
            <v>744</v>
          </cell>
        </row>
        <row r="753">
          <cell r="V753">
            <v>745</v>
          </cell>
        </row>
        <row r="754">
          <cell r="V754">
            <v>746</v>
          </cell>
        </row>
        <row r="755">
          <cell r="V755">
            <v>747</v>
          </cell>
        </row>
        <row r="756">
          <cell r="V756">
            <v>748</v>
          </cell>
        </row>
        <row r="757">
          <cell r="V757">
            <v>749</v>
          </cell>
        </row>
        <row r="758">
          <cell r="V758">
            <v>750</v>
          </cell>
        </row>
        <row r="759">
          <cell r="V759">
            <v>751</v>
          </cell>
        </row>
        <row r="760">
          <cell r="V760">
            <v>752</v>
          </cell>
        </row>
        <row r="761">
          <cell r="V761">
            <v>753</v>
          </cell>
        </row>
        <row r="762">
          <cell r="V762">
            <v>754</v>
          </cell>
        </row>
        <row r="763">
          <cell r="V763">
            <v>755</v>
          </cell>
        </row>
        <row r="764">
          <cell r="V764">
            <v>756</v>
          </cell>
        </row>
        <row r="765">
          <cell r="V765">
            <v>757</v>
          </cell>
        </row>
        <row r="766">
          <cell r="V766">
            <v>758</v>
          </cell>
        </row>
        <row r="767">
          <cell r="V767">
            <v>759</v>
          </cell>
        </row>
        <row r="768">
          <cell r="V768">
            <v>760</v>
          </cell>
        </row>
        <row r="769">
          <cell r="V769">
            <v>761</v>
          </cell>
        </row>
        <row r="770">
          <cell r="V770">
            <v>762</v>
          </cell>
        </row>
        <row r="771">
          <cell r="V771">
            <v>763</v>
          </cell>
        </row>
        <row r="772">
          <cell r="V772">
            <v>764</v>
          </cell>
        </row>
        <row r="773">
          <cell r="V773">
            <v>765</v>
          </cell>
        </row>
        <row r="774">
          <cell r="V774">
            <v>766</v>
          </cell>
        </row>
        <row r="775">
          <cell r="V775">
            <v>767</v>
          </cell>
        </row>
        <row r="776">
          <cell r="V776">
            <v>768</v>
          </cell>
        </row>
        <row r="777">
          <cell r="V777">
            <v>769</v>
          </cell>
        </row>
        <row r="778">
          <cell r="V778">
            <v>770</v>
          </cell>
        </row>
        <row r="779">
          <cell r="V779">
            <v>771</v>
          </cell>
        </row>
        <row r="780">
          <cell r="V780">
            <v>772</v>
          </cell>
        </row>
        <row r="781">
          <cell r="V781">
            <v>773</v>
          </cell>
        </row>
        <row r="782">
          <cell r="V782">
            <v>774</v>
          </cell>
        </row>
        <row r="783">
          <cell r="V783">
            <v>775</v>
          </cell>
        </row>
        <row r="784">
          <cell r="V784">
            <v>776</v>
          </cell>
        </row>
        <row r="785">
          <cell r="V785">
            <v>777</v>
          </cell>
        </row>
        <row r="786">
          <cell r="V786">
            <v>778</v>
          </cell>
        </row>
        <row r="787">
          <cell r="V787">
            <v>779</v>
          </cell>
        </row>
        <row r="788">
          <cell r="V788">
            <v>780</v>
          </cell>
        </row>
        <row r="789">
          <cell r="V789">
            <v>781</v>
          </cell>
        </row>
        <row r="790">
          <cell r="V790">
            <v>782</v>
          </cell>
        </row>
      </sheetData>
      <sheetData sheetId="3">
        <row r="8">
          <cell r="X8" t="str">
            <v>Decile</v>
          </cell>
        </row>
      </sheetData>
      <sheetData sheetId="4">
        <row r="8">
          <cell r="X8" t="str">
            <v>Decile</v>
          </cell>
        </row>
      </sheetData>
      <sheetData sheetId="5">
        <row r="8">
          <cell r="X8" t="str">
            <v>Decile</v>
          </cell>
        </row>
      </sheetData>
      <sheetData sheetId="6">
        <row r="8">
          <cell r="X8" t="str">
            <v>Decile</v>
          </cell>
        </row>
      </sheetData>
      <sheetData sheetId="7">
        <row r="9">
          <cell r="B9">
            <v>10</v>
          </cell>
        </row>
      </sheetData>
      <sheetData sheetId="8">
        <row r="3">
          <cell r="C3">
            <v>10</v>
          </cell>
          <cell r="D3">
            <v>0</v>
          </cell>
        </row>
        <row r="4">
          <cell r="C4">
            <v>9</v>
          </cell>
          <cell r="D4">
            <v>0.1</v>
          </cell>
        </row>
        <row r="5">
          <cell r="C5">
            <v>8</v>
          </cell>
          <cell r="D5">
            <v>0.2</v>
          </cell>
        </row>
        <row r="6">
          <cell r="C6">
            <v>7</v>
          </cell>
          <cell r="D6">
            <v>0.30000000000000004</v>
          </cell>
        </row>
        <row r="7">
          <cell r="C7">
            <v>6</v>
          </cell>
          <cell r="D7">
            <v>0.4</v>
          </cell>
        </row>
        <row r="8">
          <cell r="C8">
            <v>5</v>
          </cell>
          <cell r="D8">
            <v>0.5</v>
          </cell>
        </row>
        <row r="9">
          <cell r="C9">
            <v>4</v>
          </cell>
          <cell r="D9">
            <v>0.6</v>
          </cell>
        </row>
        <row r="10">
          <cell r="C10">
            <v>3</v>
          </cell>
          <cell r="D10">
            <v>0.7</v>
          </cell>
        </row>
        <row r="11">
          <cell r="C11">
            <v>2</v>
          </cell>
          <cell r="D11">
            <v>0.79999999999999993</v>
          </cell>
        </row>
        <row r="12">
          <cell r="C12">
            <v>1</v>
          </cell>
          <cell r="D12">
            <v>0.89999999999999991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Reference WIP"/>
      <sheetName val="Germany (completed)"/>
      <sheetName val="France"/>
      <sheetName val="UK"/>
      <sheetName val="Spain"/>
      <sheetName val="Italy"/>
      <sheetName val="Sizing Model"/>
      <sheetName val="Mapping"/>
    </sheetNames>
    <sheetDataSet>
      <sheetData sheetId="0" refreshError="1"/>
      <sheetData sheetId="1" refreshError="1"/>
      <sheetData sheetId="2">
        <row r="8">
          <cell r="T8" t="str">
            <v>Decile</v>
          </cell>
        </row>
        <row r="9">
          <cell r="R9">
            <v>1</v>
          </cell>
        </row>
        <row r="10">
          <cell r="R10">
            <v>2</v>
          </cell>
        </row>
        <row r="11">
          <cell r="R11">
            <v>3</v>
          </cell>
        </row>
        <row r="12">
          <cell r="R12">
            <v>4</v>
          </cell>
        </row>
        <row r="13">
          <cell r="R13">
            <v>5</v>
          </cell>
        </row>
        <row r="14">
          <cell r="R14">
            <v>6</v>
          </cell>
        </row>
        <row r="15">
          <cell r="R15">
            <v>7</v>
          </cell>
        </row>
        <row r="16">
          <cell r="R16">
            <v>8</v>
          </cell>
        </row>
        <row r="17">
          <cell r="R17">
            <v>9</v>
          </cell>
        </row>
        <row r="18">
          <cell r="R18">
            <v>10</v>
          </cell>
        </row>
        <row r="19">
          <cell r="R19">
            <v>11</v>
          </cell>
        </row>
        <row r="20">
          <cell r="R20">
            <v>12</v>
          </cell>
        </row>
        <row r="21">
          <cell r="R21">
            <v>13</v>
          </cell>
        </row>
        <row r="22">
          <cell r="R22">
            <v>14</v>
          </cell>
        </row>
        <row r="23">
          <cell r="R23">
            <v>15</v>
          </cell>
        </row>
        <row r="24">
          <cell r="R24">
            <v>16</v>
          </cell>
        </row>
        <row r="25">
          <cell r="R25">
            <v>17</v>
          </cell>
        </row>
        <row r="26">
          <cell r="R26">
            <v>18</v>
          </cell>
        </row>
        <row r="27">
          <cell r="R27">
            <v>19</v>
          </cell>
        </row>
        <row r="28">
          <cell r="R28">
            <v>20</v>
          </cell>
        </row>
        <row r="29">
          <cell r="R29">
            <v>21</v>
          </cell>
        </row>
        <row r="30">
          <cell r="R30">
            <v>22</v>
          </cell>
        </row>
        <row r="31">
          <cell r="R31">
            <v>23</v>
          </cell>
        </row>
        <row r="32">
          <cell r="R32">
            <v>24</v>
          </cell>
        </row>
        <row r="33">
          <cell r="R33">
            <v>25</v>
          </cell>
        </row>
        <row r="34">
          <cell r="R34">
            <v>26</v>
          </cell>
        </row>
        <row r="35">
          <cell r="R35">
            <v>27</v>
          </cell>
        </row>
        <row r="36">
          <cell r="R36">
            <v>28</v>
          </cell>
        </row>
        <row r="37">
          <cell r="R37">
            <v>29</v>
          </cell>
        </row>
        <row r="38">
          <cell r="R38">
            <v>30</v>
          </cell>
        </row>
        <row r="39">
          <cell r="R39">
            <v>31</v>
          </cell>
        </row>
        <row r="40">
          <cell r="R40">
            <v>32</v>
          </cell>
        </row>
        <row r="41">
          <cell r="R41">
            <v>33</v>
          </cell>
        </row>
        <row r="42">
          <cell r="R42">
            <v>34</v>
          </cell>
        </row>
        <row r="43">
          <cell r="R43">
            <v>35</v>
          </cell>
        </row>
        <row r="44">
          <cell r="R44">
            <v>36</v>
          </cell>
        </row>
        <row r="45">
          <cell r="R45">
            <v>37</v>
          </cell>
        </row>
        <row r="46">
          <cell r="R46">
            <v>38</v>
          </cell>
        </row>
        <row r="47">
          <cell r="R47">
            <v>39</v>
          </cell>
        </row>
        <row r="48">
          <cell r="R48">
            <v>40</v>
          </cell>
        </row>
        <row r="49">
          <cell r="R49">
            <v>41</v>
          </cell>
        </row>
        <row r="50">
          <cell r="R50">
            <v>42</v>
          </cell>
        </row>
        <row r="51">
          <cell r="R51">
            <v>43</v>
          </cell>
        </row>
        <row r="52">
          <cell r="R52">
            <v>44</v>
          </cell>
        </row>
        <row r="53">
          <cell r="R53">
            <v>45</v>
          </cell>
        </row>
        <row r="54">
          <cell r="R54">
            <v>46</v>
          </cell>
        </row>
        <row r="55">
          <cell r="R55">
            <v>47</v>
          </cell>
        </row>
        <row r="56">
          <cell r="R56">
            <v>48</v>
          </cell>
        </row>
        <row r="57">
          <cell r="R57">
            <v>49</v>
          </cell>
        </row>
        <row r="58">
          <cell r="R58">
            <v>50</v>
          </cell>
        </row>
        <row r="59">
          <cell r="R59">
            <v>51</v>
          </cell>
        </row>
        <row r="60">
          <cell r="R60">
            <v>52</v>
          </cell>
        </row>
        <row r="61">
          <cell r="R61">
            <v>53</v>
          </cell>
        </row>
        <row r="62">
          <cell r="R62">
            <v>54</v>
          </cell>
        </row>
        <row r="63">
          <cell r="R63">
            <v>55</v>
          </cell>
        </row>
        <row r="64">
          <cell r="R64">
            <v>56</v>
          </cell>
        </row>
        <row r="65">
          <cell r="R65">
            <v>57</v>
          </cell>
        </row>
        <row r="66">
          <cell r="R66">
            <v>58</v>
          </cell>
        </row>
        <row r="67">
          <cell r="R67">
            <v>59</v>
          </cell>
        </row>
        <row r="68">
          <cell r="R68">
            <v>60</v>
          </cell>
        </row>
        <row r="69">
          <cell r="R69">
            <v>61</v>
          </cell>
        </row>
        <row r="70">
          <cell r="R70">
            <v>62</v>
          </cell>
        </row>
        <row r="71">
          <cell r="R71">
            <v>63</v>
          </cell>
        </row>
        <row r="72">
          <cell r="R72">
            <v>64</v>
          </cell>
        </row>
        <row r="73">
          <cell r="R73">
            <v>65</v>
          </cell>
        </row>
        <row r="74">
          <cell r="R74">
            <v>66</v>
          </cell>
        </row>
        <row r="75">
          <cell r="R75">
            <v>67</v>
          </cell>
        </row>
        <row r="76">
          <cell r="R76">
            <v>68</v>
          </cell>
        </row>
        <row r="77">
          <cell r="R77">
            <v>69</v>
          </cell>
        </row>
        <row r="78">
          <cell r="R78">
            <v>70</v>
          </cell>
        </row>
        <row r="79">
          <cell r="R79">
            <v>71</v>
          </cell>
        </row>
        <row r="80">
          <cell r="R80">
            <v>72</v>
          </cell>
        </row>
        <row r="81">
          <cell r="R81">
            <v>73</v>
          </cell>
        </row>
        <row r="82">
          <cell r="R82">
            <v>74</v>
          </cell>
        </row>
        <row r="83">
          <cell r="R83">
            <v>75</v>
          </cell>
        </row>
        <row r="84">
          <cell r="R84">
            <v>76</v>
          </cell>
        </row>
        <row r="85">
          <cell r="R85">
            <v>77</v>
          </cell>
        </row>
        <row r="86">
          <cell r="R86">
            <v>78</v>
          </cell>
        </row>
        <row r="87">
          <cell r="R87">
            <v>79</v>
          </cell>
        </row>
        <row r="88">
          <cell r="R88">
            <v>80</v>
          </cell>
        </row>
        <row r="89">
          <cell r="R89">
            <v>81</v>
          </cell>
        </row>
        <row r="90">
          <cell r="R90">
            <v>82</v>
          </cell>
        </row>
        <row r="91">
          <cell r="R91">
            <v>83</v>
          </cell>
        </row>
        <row r="92">
          <cell r="R92">
            <v>84</v>
          </cell>
        </row>
        <row r="93">
          <cell r="R93">
            <v>85</v>
          </cell>
        </row>
        <row r="94">
          <cell r="R94">
            <v>86</v>
          </cell>
        </row>
        <row r="95">
          <cell r="R95">
            <v>87</v>
          </cell>
        </row>
        <row r="96">
          <cell r="R96">
            <v>88</v>
          </cell>
        </row>
        <row r="97">
          <cell r="R97">
            <v>89</v>
          </cell>
        </row>
        <row r="98">
          <cell r="R98">
            <v>90</v>
          </cell>
        </row>
        <row r="99">
          <cell r="R99">
            <v>91</v>
          </cell>
        </row>
        <row r="100">
          <cell r="R100">
            <v>92</v>
          </cell>
        </row>
        <row r="101">
          <cell r="R101">
            <v>93</v>
          </cell>
        </row>
        <row r="102">
          <cell r="R102">
            <v>94</v>
          </cell>
        </row>
        <row r="103">
          <cell r="R103">
            <v>95</v>
          </cell>
        </row>
        <row r="104">
          <cell r="R104">
            <v>96</v>
          </cell>
        </row>
        <row r="105">
          <cell r="R105">
            <v>97</v>
          </cell>
        </row>
        <row r="106">
          <cell r="R106">
            <v>98</v>
          </cell>
        </row>
        <row r="107">
          <cell r="R107">
            <v>99</v>
          </cell>
        </row>
        <row r="108">
          <cell r="R108">
            <v>100</v>
          </cell>
        </row>
        <row r="109">
          <cell r="R109">
            <v>101</v>
          </cell>
        </row>
        <row r="110">
          <cell r="R110">
            <v>102</v>
          </cell>
        </row>
        <row r="111">
          <cell r="R111">
            <v>103</v>
          </cell>
        </row>
        <row r="112">
          <cell r="R112">
            <v>104</v>
          </cell>
        </row>
        <row r="113">
          <cell r="R113">
            <v>105</v>
          </cell>
        </row>
        <row r="114">
          <cell r="R114">
            <v>106</v>
          </cell>
        </row>
        <row r="115">
          <cell r="R115">
            <v>107</v>
          </cell>
        </row>
        <row r="116">
          <cell r="R116">
            <v>108</v>
          </cell>
        </row>
        <row r="117">
          <cell r="R117">
            <v>109</v>
          </cell>
        </row>
        <row r="118">
          <cell r="R118">
            <v>110</v>
          </cell>
        </row>
        <row r="119">
          <cell r="R119">
            <v>111</v>
          </cell>
        </row>
        <row r="120">
          <cell r="R120">
            <v>112</v>
          </cell>
        </row>
        <row r="121">
          <cell r="R121">
            <v>113</v>
          </cell>
        </row>
        <row r="122">
          <cell r="R122">
            <v>114</v>
          </cell>
        </row>
        <row r="123">
          <cell r="R123">
            <v>115</v>
          </cell>
        </row>
        <row r="124">
          <cell r="R124">
            <v>116</v>
          </cell>
        </row>
        <row r="125">
          <cell r="R125">
            <v>117</v>
          </cell>
        </row>
        <row r="126">
          <cell r="R126">
            <v>118</v>
          </cell>
        </row>
        <row r="127">
          <cell r="R127">
            <v>119</v>
          </cell>
        </row>
        <row r="128">
          <cell r="R128">
            <v>120</v>
          </cell>
        </row>
        <row r="129">
          <cell r="R129">
            <v>121</v>
          </cell>
        </row>
        <row r="130">
          <cell r="R130">
            <v>122</v>
          </cell>
        </row>
        <row r="131">
          <cell r="R131">
            <v>123</v>
          </cell>
        </row>
        <row r="132">
          <cell r="R132">
            <v>124</v>
          </cell>
        </row>
        <row r="133">
          <cell r="R133">
            <v>125</v>
          </cell>
        </row>
        <row r="134">
          <cell r="R134">
            <v>126</v>
          </cell>
        </row>
        <row r="135">
          <cell r="R135">
            <v>127</v>
          </cell>
        </row>
        <row r="136">
          <cell r="R136">
            <v>128</v>
          </cell>
        </row>
        <row r="137">
          <cell r="R137">
            <v>129</v>
          </cell>
        </row>
        <row r="138">
          <cell r="R138">
            <v>130</v>
          </cell>
        </row>
        <row r="139">
          <cell r="R139">
            <v>131</v>
          </cell>
        </row>
        <row r="140">
          <cell r="R140">
            <v>132</v>
          </cell>
        </row>
        <row r="141">
          <cell r="R141">
            <v>133</v>
          </cell>
        </row>
        <row r="142">
          <cell r="R142">
            <v>134</v>
          </cell>
        </row>
        <row r="143">
          <cell r="R143">
            <v>135</v>
          </cell>
        </row>
        <row r="144">
          <cell r="R144">
            <v>136</v>
          </cell>
        </row>
        <row r="145">
          <cell r="R145">
            <v>137</v>
          </cell>
        </row>
        <row r="146">
          <cell r="R146">
            <v>138</v>
          </cell>
        </row>
        <row r="147">
          <cell r="R147">
            <v>139</v>
          </cell>
        </row>
        <row r="148">
          <cell r="R148">
            <v>140</v>
          </cell>
        </row>
        <row r="149">
          <cell r="R149">
            <v>141</v>
          </cell>
        </row>
        <row r="150">
          <cell r="R150">
            <v>142</v>
          </cell>
        </row>
        <row r="151">
          <cell r="R151">
            <v>143</v>
          </cell>
        </row>
        <row r="152">
          <cell r="R152">
            <v>144</v>
          </cell>
        </row>
        <row r="153">
          <cell r="R153">
            <v>145</v>
          </cell>
        </row>
        <row r="154">
          <cell r="R154">
            <v>146</v>
          </cell>
        </row>
        <row r="155">
          <cell r="R155">
            <v>147</v>
          </cell>
        </row>
        <row r="156">
          <cell r="R156">
            <v>148</v>
          </cell>
        </row>
        <row r="157">
          <cell r="R157">
            <v>149</v>
          </cell>
        </row>
        <row r="158">
          <cell r="R158">
            <v>150</v>
          </cell>
        </row>
        <row r="159">
          <cell r="R159">
            <v>151</v>
          </cell>
        </row>
        <row r="160">
          <cell r="R160">
            <v>152</v>
          </cell>
        </row>
        <row r="161">
          <cell r="R161">
            <v>153</v>
          </cell>
        </row>
        <row r="162">
          <cell r="R162">
            <v>154</v>
          </cell>
        </row>
        <row r="163">
          <cell r="R163">
            <v>155</v>
          </cell>
        </row>
        <row r="164">
          <cell r="R164">
            <v>156</v>
          </cell>
        </row>
        <row r="165">
          <cell r="R165">
            <v>157</v>
          </cell>
        </row>
        <row r="166">
          <cell r="R166">
            <v>158</v>
          </cell>
        </row>
        <row r="167">
          <cell r="R167">
            <v>159</v>
          </cell>
        </row>
        <row r="168">
          <cell r="R168">
            <v>160</v>
          </cell>
        </row>
        <row r="169">
          <cell r="R169">
            <v>161</v>
          </cell>
        </row>
        <row r="170">
          <cell r="R170">
            <v>162</v>
          </cell>
        </row>
        <row r="171">
          <cell r="R171">
            <v>163</v>
          </cell>
        </row>
        <row r="172">
          <cell r="R172">
            <v>164</v>
          </cell>
        </row>
        <row r="173">
          <cell r="R173">
            <v>165</v>
          </cell>
        </row>
        <row r="174">
          <cell r="R174">
            <v>166</v>
          </cell>
        </row>
        <row r="175">
          <cell r="R175">
            <v>167</v>
          </cell>
        </row>
        <row r="176">
          <cell r="R176">
            <v>168</v>
          </cell>
        </row>
        <row r="177">
          <cell r="R177">
            <v>169</v>
          </cell>
        </row>
        <row r="178">
          <cell r="R178">
            <v>170</v>
          </cell>
        </row>
        <row r="179">
          <cell r="R179">
            <v>171</v>
          </cell>
        </row>
        <row r="180">
          <cell r="R180">
            <v>172</v>
          </cell>
        </row>
        <row r="181">
          <cell r="R181">
            <v>173</v>
          </cell>
        </row>
        <row r="182">
          <cell r="R182">
            <v>174</v>
          </cell>
        </row>
        <row r="183">
          <cell r="R183">
            <v>175</v>
          </cell>
        </row>
        <row r="184">
          <cell r="R184">
            <v>176</v>
          </cell>
        </row>
        <row r="185">
          <cell r="R185">
            <v>177</v>
          </cell>
        </row>
        <row r="186">
          <cell r="R186">
            <v>178</v>
          </cell>
        </row>
        <row r="187">
          <cell r="R187">
            <v>179</v>
          </cell>
        </row>
        <row r="188">
          <cell r="R188">
            <v>180</v>
          </cell>
        </row>
        <row r="189">
          <cell r="R189">
            <v>181</v>
          </cell>
        </row>
        <row r="190">
          <cell r="R190">
            <v>182</v>
          </cell>
        </row>
        <row r="191">
          <cell r="R191">
            <v>183</v>
          </cell>
        </row>
        <row r="192">
          <cell r="R192">
            <v>184</v>
          </cell>
        </row>
        <row r="193">
          <cell r="R193">
            <v>185</v>
          </cell>
        </row>
        <row r="194">
          <cell r="R194">
            <v>186</v>
          </cell>
        </row>
        <row r="195">
          <cell r="R195">
            <v>187</v>
          </cell>
        </row>
        <row r="196">
          <cell r="R196">
            <v>188</v>
          </cell>
        </row>
        <row r="197">
          <cell r="R197">
            <v>189</v>
          </cell>
        </row>
        <row r="198">
          <cell r="R198">
            <v>190</v>
          </cell>
        </row>
        <row r="199">
          <cell r="R199">
            <v>191</v>
          </cell>
        </row>
        <row r="200">
          <cell r="R200">
            <v>192</v>
          </cell>
        </row>
        <row r="201">
          <cell r="R201">
            <v>193</v>
          </cell>
        </row>
        <row r="202">
          <cell r="R202">
            <v>194</v>
          </cell>
        </row>
        <row r="203">
          <cell r="R203">
            <v>195</v>
          </cell>
        </row>
        <row r="204">
          <cell r="R204">
            <v>196</v>
          </cell>
        </row>
        <row r="205">
          <cell r="R205">
            <v>197</v>
          </cell>
        </row>
        <row r="206">
          <cell r="R206">
            <v>198</v>
          </cell>
        </row>
        <row r="207">
          <cell r="R207">
            <v>199</v>
          </cell>
        </row>
        <row r="208">
          <cell r="R208">
            <v>200</v>
          </cell>
        </row>
        <row r="209">
          <cell r="R209">
            <v>201</v>
          </cell>
        </row>
        <row r="210">
          <cell r="R210">
            <v>202</v>
          </cell>
        </row>
        <row r="211">
          <cell r="R211">
            <v>203</v>
          </cell>
        </row>
        <row r="212">
          <cell r="R212">
            <v>204</v>
          </cell>
        </row>
        <row r="213">
          <cell r="R213">
            <v>205</v>
          </cell>
        </row>
        <row r="214">
          <cell r="R214">
            <v>206</v>
          </cell>
        </row>
        <row r="215">
          <cell r="R215">
            <v>207</v>
          </cell>
        </row>
        <row r="216">
          <cell r="R216">
            <v>208</v>
          </cell>
        </row>
        <row r="217">
          <cell r="R217">
            <v>209</v>
          </cell>
        </row>
        <row r="218">
          <cell r="R218">
            <v>210</v>
          </cell>
        </row>
        <row r="219">
          <cell r="R219">
            <v>211</v>
          </cell>
        </row>
        <row r="220">
          <cell r="R220">
            <v>212</v>
          </cell>
        </row>
        <row r="221">
          <cell r="R221">
            <v>213</v>
          </cell>
        </row>
        <row r="222">
          <cell r="R222">
            <v>214</v>
          </cell>
        </row>
        <row r="223">
          <cell r="R223">
            <v>215</v>
          </cell>
        </row>
        <row r="224">
          <cell r="R224">
            <v>216</v>
          </cell>
        </row>
        <row r="225">
          <cell r="R225">
            <v>217</v>
          </cell>
        </row>
        <row r="226">
          <cell r="R226">
            <v>218</v>
          </cell>
        </row>
        <row r="227">
          <cell r="R227">
            <v>219</v>
          </cell>
        </row>
        <row r="228">
          <cell r="R228">
            <v>220</v>
          </cell>
        </row>
        <row r="229">
          <cell r="R229">
            <v>221</v>
          </cell>
        </row>
        <row r="230">
          <cell r="R230">
            <v>222</v>
          </cell>
        </row>
        <row r="231">
          <cell r="R231">
            <v>223</v>
          </cell>
        </row>
        <row r="232">
          <cell r="R232">
            <v>224</v>
          </cell>
        </row>
        <row r="233">
          <cell r="R233">
            <v>225</v>
          </cell>
        </row>
        <row r="234">
          <cell r="R234">
            <v>226</v>
          </cell>
        </row>
        <row r="235">
          <cell r="R235">
            <v>227</v>
          </cell>
        </row>
        <row r="236">
          <cell r="R236">
            <v>228</v>
          </cell>
        </row>
        <row r="237">
          <cell r="R237">
            <v>229</v>
          </cell>
        </row>
        <row r="238">
          <cell r="R238">
            <v>230</v>
          </cell>
        </row>
        <row r="239">
          <cell r="R239">
            <v>231</v>
          </cell>
        </row>
        <row r="240">
          <cell r="R240">
            <v>232</v>
          </cell>
        </row>
        <row r="241">
          <cell r="R241">
            <v>233</v>
          </cell>
        </row>
        <row r="242">
          <cell r="R242">
            <v>234</v>
          </cell>
        </row>
        <row r="243">
          <cell r="R243">
            <v>235</v>
          </cell>
        </row>
        <row r="244">
          <cell r="R244">
            <v>236</v>
          </cell>
        </row>
        <row r="245">
          <cell r="R245">
            <v>237</v>
          </cell>
        </row>
        <row r="246">
          <cell r="R246">
            <v>238</v>
          </cell>
        </row>
        <row r="247">
          <cell r="R247">
            <v>239</v>
          </cell>
        </row>
        <row r="248">
          <cell r="R248">
            <v>240</v>
          </cell>
        </row>
        <row r="249">
          <cell r="R249">
            <v>241</v>
          </cell>
        </row>
        <row r="250">
          <cell r="R250">
            <v>242</v>
          </cell>
        </row>
        <row r="251">
          <cell r="R251">
            <v>243</v>
          </cell>
        </row>
        <row r="252">
          <cell r="R252">
            <v>244</v>
          </cell>
        </row>
        <row r="253">
          <cell r="R253">
            <v>245</v>
          </cell>
        </row>
        <row r="254">
          <cell r="R254">
            <v>246</v>
          </cell>
        </row>
        <row r="255">
          <cell r="R255">
            <v>247</v>
          </cell>
        </row>
        <row r="256">
          <cell r="R256">
            <v>248</v>
          </cell>
        </row>
        <row r="257">
          <cell r="R257">
            <v>249</v>
          </cell>
        </row>
        <row r="258">
          <cell r="R258">
            <v>250</v>
          </cell>
        </row>
        <row r="259">
          <cell r="R259">
            <v>251</v>
          </cell>
        </row>
        <row r="260">
          <cell r="R260">
            <v>252</v>
          </cell>
        </row>
        <row r="261">
          <cell r="R261">
            <v>253</v>
          </cell>
        </row>
        <row r="262">
          <cell r="R262">
            <v>254</v>
          </cell>
        </row>
        <row r="263">
          <cell r="R263">
            <v>255</v>
          </cell>
        </row>
        <row r="264">
          <cell r="R264">
            <v>256</v>
          </cell>
        </row>
        <row r="265">
          <cell r="R265">
            <v>257</v>
          </cell>
        </row>
        <row r="266">
          <cell r="R266">
            <v>258</v>
          </cell>
        </row>
        <row r="267">
          <cell r="R267">
            <v>259</v>
          </cell>
        </row>
        <row r="268">
          <cell r="R268">
            <v>260</v>
          </cell>
        </row>
        <row r="269">
          <cell r="R269">
            <v>261</v>
          </cell>
        </row>
        <row r="270">
          <cell r="R270">
            <v>262</v>
          </cell>
        </row>
        <row r="271">
          <cell r="R271">
            <v>263</v>
          </cell>
        </row>
        <row r="272">
          <cell r="R272">
            <v>264</v>
          </cell>
        </row>
        <row r="273">
          <cell r="R273">
            <v>265</v>
          </cell>
        </row>
        <row r="274">
          <cell r="R274">
            <v>266</v>
          </cell>
        </row>
        <row r="275">
          <cell r="R275">
            <v>267</v>
          </cell>
        </row>
        <row r="276">
          <cell r="R276">
            <v>268</v>
          </cell>
        </row>
        <row r="277">
          <cell r="R277">
            <v>269</v>
          </cell>
        </row>
        <row r="278">
          <cell r="R278">
            <v>270</v>
          </cell>
        </row>
        <row r="279">
          <cell r="R279">
            <v>271</v>
          </cell>
        </row>
        <row r="280">
          <cell r="R280">
            <v>272</v>
          </cell>
        </row>
        <row r="281">
          <cell r="R281">
            <v>273</v>
          </cell>
        </row>
        <row r="282">
          <cell r="R282">
            <v>274</v>
          </cell>
        </row>
        <row r="283">
          <cell r="R283">
            <v>275</v>
          </cell>
        </row>
        <row r="284">
          <cell r="R284">
            <v>276</v>
          </cell>
        </row>
        <row r="285">
          <cell r="R285">
            <v>277</v>
          </cell>
        </row>
        <row r="286">
          <cell r="R286">
            <v>278</v>
          </cell>
        </row>
        <row r="287">
          <cell r="R287">
            <v>279</v>
          </cell>
        </row>
        <row r="288">
          <cell r="R288">
            <v>280</v>
          </cell>
        </row>
        <row r="289">
          <cell r="R289">
            <v>281</v>
          </cell>
        </row>
        <row r="290">
          <cell r="R290">
            <v>282</v>
          </cell>
        </row>
        <row r="291">
          <cell r="R291">
            <v>283</v>
          </cell>
        </row>
        <row r="292">
          <cell r="R292">
            <v>284</v>
          </cell>
        </row>
        <row r="293">
          <cell r="R293">
            <v>285</v>
          </cell>
        </row>
        <row r="294">
          <cell r="R294">
            <v>286</v>
          </cell>
        </row>
        <row r="295">
          <cell r="R295">
            <v>287</v>
          </cell>
        </row>
        <row r="296">
          <cell r="R296">
            <v>288</v>
          </cell>
        </row>
        <row r="297">
          <cell r="R297">
            <v>289</v>
          </cell>
        </row>
        <row r="298">
          <cell r="R298">
            <v>290</v>
          </cell>
        </row>
        <row r="299">
          <cell r="R299">
            <v>291</v>
          </cell>
        </row>
        <row r="300">
          <cell r="R300">
            <v>292</v>
          </cell>
        </row>
        <row r="301">
          <cell r="R301">
            <v>293</v>
          </cell>
        </row>
        <row r="302">
          <cell r="R302">
            <v>294</v>
          </cell>
        </row>
        <row r="303">
          <cell r="R303">
            <v>295</v>
          </cell>
        </row>
        <row r="304">
          <cell r="R304">
            <v>296</v>
          </cell>
        </row>
        <row r="305">
          <cell r="R305">
            <v>297</v>
          </cell>
        </row>
        <row r="306">
          <cell r="R306">
            <v>298</v>
          </cell>
        </row>
        <row r="307">
          <cell r="R307">
            <v>299</v>
          </cell>
        </row>
        <row r="308">
          <cell r="R308">
            <v>300</v>
          </cell>
        </row>
        <row r="309">
          <cell r="R309">
            <v>301</v>
          </cell>
        </row>
        <row r="310">
          <cell r="R310">
            <v>302</v>
          </cell>
        </row>
        <row r="311">
          <cell r="R311">
            <v>303</v>
          </cell>
        </row>
        <row r="312">
          <cell r="R312">
            <v>304</v>
          </cell>
        </row>
        <row r="313">
          <cell r="R313">
            <v>305</v>
          </cell>
        </row>
        <row r="314">
          <cell r="R314">
            <v>306</v>
          </cell>
        </row>
        <row r="315">
          <cell r="R315">
            <v>307</v>
          </cell>
        </row>
        <row r="316">
          <cell r="R316">
            <v>308</v>
          </cell>
        </row>
        <row r="317">
          <cell r="R317">
            <v>309</v>
          </cell>
        </row>
        <row r="318">
          <cell r="R318">
            <v>310</v>
          </cell>
        </row>
        <row r="319">
          <cell r="R319">
            <v>311</v>
          </cell>
        </row>
        <row r="320">
          <cell r="R320">
            <v>312</v>
          </cell>
        </row>
        <row r="321">
          <cell r="R321">
            <v>313</v>
          </cell>
        </row>
        <row r="322">
          <cell r="R322">
            <v>314</v>
          </cell>
        </row>
        <row r="323">
          <cell r="R323">
            <v>315</v>
          </cell>
        </row>
        <row r="324">
          <cell r="R324">
            <v>316</v>
          </cell>
        </row>
        <row r="325">
          <cell r="R325">
            <v>317</v>
          </cell>
        </row>
        <row r="326">
          <cell r="R326">
            <v>318</v>
          </cell>
        </row>
        <row r="327">
          <cell r="R327">
            <v>319</v>
          </cell>
        </row>
        <row r="328">
          <cell r="R328">
            <v>320</v>
          </cell>
        </row>
        <row r="329">
          <cell r="R329">
            <v>321</v>
          </cell>
        </row>
        <row r="330">
          <cell r="R330">
            <v>322</v>
          </cell>
        </row>
        <row r="331">
          <cell r="R331">
            <v>323</v>
          </cell>
        </row>
        <row r="332">
          <cell r="R332">
            <v>324</v>
          </cell>
        </row>
        <row r="333">
          <cell r="R333">
            <v>325</v>
          </cell>
        </row>
        <row r="334">
          <cell r="R334">
            <v>326</v>
          </cell>
        </row>
        <row r="335">
          <cell r="R335">
            <v>327</v>
          </cell>
        </row>
        <row r="336">
          <cell r="R336">
            <v>328</v>
          </cell>
        </row>
        <row r="337">
          <cell r="R337">
            <v>329</v>
          </cell>
        </row>
        <row r="338">
          <cell r="R338">
            <v>330</v>
          </cell>
        </row>
        <row r="339">
          <cell r="R339">
            <v>331</v>
          </cell>
        </row>
        <row r="340">
          <cell r="R340">
            <v>332</v>
          </cell>
        </row>
        <row r="341">
          <cell r="R341">
            <v>333</v>
          </cell>
        </row>
        <row r="342">
          <cell r="R342">
            <v>334</v>
          </cell>
        </row>
        <row r="343">
          <cell r="R343">
            <v>335</v>
          </cell>
        </row>
        <row r="344">
          <cell r="R344">
            <v>336</v>
          </cell>
        </row>
        <row r="345">
          <cell r="R345">
            <v>337</v>
          </cell>
        </row>
        <row r="346">
          <cell r="R346">
            <v>338</v>
          </cell>
        </row>
        <row r="347">
          <cell r="R347">
            <v>339</v>
          </cell>
        </row>
        <row r="348">
          <cell r="R348">
            <v>340</v>
          </cell>
        </row>
        <row r="349">
          <cell r="R349">
            <v>341</v>
          </cell>
        </row>
        <row r="350">
          <cell r="R350">
            <v>342</v>
          </cell>
        </row>
        <row r="351">
          <cell r="R351">
            <v>343</v>
          </cell>
        </row>
        <row r="352">
          <cell r="R352">
            <v>344</v>
          </cell>
        </row>
        <row r="353">
          <cell r="R353">
            <v>345</v>
          </cell>
        </row>
        <row r="354">
          <cell r="R354">
            <v>346</v>
          </cell>
        </row>
        <row r="355">
          <cell r="R355">
            <v>347</v>
          </cell>
        </row>
        <row r="356">
          <cell r="R356">
            <v>348</v>
          </cell>
        </row>
        <row r="357">
          <cell r="R357">
            <v>349</v>
          </cell>
        </row>
        <row r="358">
          <cell r="R358">
            <v>350</v>
          </cell>
        </row>
        <row r="359">
          <cell r="R359">
            <v>351</v>
          </cell>
        </row>
        <row r="360">
          <cell r="R360">
            <v>352</v>
          </cell>
        </row>
        <row r="361">
          <cell r="R361">
            <v>353</v>
          </cell>
        </row>
        <row r="362">
          <cell r="R362">
            <v>354</v>
          </cell>
        </row>
        <row r="363">
          <cell r="R363">
            <v>355</v>
          </cell>
        </row>
        <row r="364">
          <cell r="R364">
            <v>356</v>
          </cell>
        </row>
        <row r="365">
          <cell r="R365">
            <v>357</v>
          </cell>
        </row>
        <row r="366">
          <cell r="R366">
            <v>358</v>
          </cell>
        </row>
        <row r="367">
          <cell r="R367">
            <v>359</v>
          </cell>
        </row>
        <row r="368">
          <cell r="R368">
            <v>360</v>
          </cell>
        </row>
        <row r="369">
          <cell r="R369">
            <v>361</v>
          </cell>
        </row>
        <row r="370">
          <cell r="R370">
            <v>362</v>
          </cell>
        </row>
        <row r="371">
          <cell r="R371">
            <v>363</v>
          </cell>
        </row>
        <row r="372">
          <cell r="R372">
            <v>364</v>
          </cell>
        </row>
        <row r="373">
          <cell r="R373">
            <v>365</v>
          </cell>
        </row>
        <row r="374">
          <cell r="R374">
            <v>366</v>
          </cell>
        </row>
        <row r="375">
          <cell r="R375">
            <v>367</v>
          </cell>
        </row>
        <row r="376">
          <cell r="R376">
            <v>368</v>
          </cell>
        </row>
        <row r="377">
          <cell r="R377">
            <v>369</v>
          </cell>
        </row>
        <row r="378">
          <cell r="R378">
            <v>370</v>
          </cell>
        </row>
        <row r="379">
          <cell r="R379">
            <v>371</v>
          </cell>
        </row>
        <row r="380">
          <cell r="R380">
            <v>372</v>
          </cell>
        </row>
        <row r="381">
          <cell r="R381">
            <v>373</v>
          </cell>
        </row>
        <row r="382">
          <cell r="R382">
            <v>374</v>
          </cell>
        </row>
        <row r="383">
          <cell r="R383">
            <v>375</v>
          </cell>
        </row>
        <row r="384">
          <cell r="R384">
            <v>376</v>
          </cell>
        </row>
        <row r="385">
          <cell r="R385">
            <v>377</v>
          </cell>
        </row>
        <row r="386">
          <cell r="R386">
            <v>378</v>
          </cell>
        </row>
        <row r="387">
          <cell r="R387">
            <v>379</v>
          </cell>
        </row>
        <row r="388">
          <cell r="R388">
            <v>380</v>
          </cell>
        </row>
        <row r="389">
          <cell r="R389">
            <v>381</v>
          </cell>
        </row>
        <row r="390">
          <cell r="R390">
            <v>382</v>
          </cell>
        </row>
        <row r="391">
          <cell r="R391">
            <v>383</v>
          </cell>
        </row>
        <row r="392">
          <cell r="R392">
            <v>384</v>
          </cell>
        </row>
        <row r="393">
          <cell r="R393">
            <v>385</v>
          </cell>
        </row>
        <row r="394">
          <cell r="R394">
            <v>386</v>
          </cell>
        </row>
        <row r="395">
          <cell r="R395">
            <v>387</v>
          </cell>
        </row>
        <row r="396">
          <cell r="R396">
            <v>388</v>
          </cell>
        </row>
        <row r="397">
          <cell r="R397">
            <v>389</v>
          </cell>
        </row>
        <row r="398">
          <cell r="R398">
            <v>390</v>
          </cell>
        </row>
        <row r="399">
          <cell r="R399">
            <v>391</v>
          </cell>
        </row>
        <row r="400">
          <cell r="R400">
            <v>392</v>
          </cell>
        </row>
        <row r="401">
          <cell r="R401">
            <v>393</v>
          </cell>
        </row>
        <row r="402">
          <cell r="R402">
            <v>394</v>
          </cell>
        </row>
        <row r="403">
          <cell r="R403">
            <v>395</v>
          </cell>
        </row>
        <row r="404">
          <cell r="R404">
            <v>396</v>
          </cell>
        </row>
        <row r="405">
          <cell r="R405">
            <v>397</v>
          </cell>
        </row>
        <row r="406">
          <cell r="R406">
            <v>398</v>
          </cell>
        </row>
        <row r="407">
          <cell r="R407">
            <v>399</v>
          </cell>
        </row>
        <row r="408">
          <cell r="R408">
            <v>400</v>
          </cell>
        </row>
        <row r="409">
          <cell r="R409">
            <v>401</v>
          </cell>
        </row>
        <row r="410">
          <cell r="R410">
            <v>402</v>
          </cell>
        </row>
        <row r="411">
          <cell r="R411">
            <v>403</v>
          </cell>
        </row>
        <row r="412">
          <cell r="R412">
            <v>404</v>
          </cell>
        </row>
        <row r="413">
          <cell r="R413">
            <v>405</v>
          </cell>
        </row>
        <row r="414">
          <cell r="R414">
            <v>406</v>
          </cell>
        </row>
        <row r="415">
          <cell r="R415">
            <v>407</v>
          </cell>
        </row>
        <row r="416">
          <cell r="R416">
            <v>408</v>
          </cell>
        </row>
        <row r="417">
          <cell r="R417">
            <v>409</v>
          </cell>
        </row>
        <row r="418">
          <cell r="R418">
            <v>410</v>
          </cell>
        </row>
        <row r="419">
          <cell r="R419">
            <v>411</v>
          </cell>
        </row>
        <row r="420">
          <cell r="R420">
            <v>412</v>
          </cell>
        </row>
        <row r="421">
          <cell r="R421">
            <v>413</v>
          </cell>
        </row>
        <row r="422">
          <cell r="R422">
            <v>414</v>
          </cell>
        </row>
        <row r="423">
          <cell r="R423">
            <v>415</v>
          </cell>
        </row>
        <row r="424">
          <cell r="R424">
            <v>416</v>
          </cell>
        </row>
        <row r="425">
          <cell r="R425">
            <v>417</v>
          </cell>
        </row>
        <row r="426">
          <cell r="R426">
            <v>418</v>
          </cell>
        </row>
        <row r="427">
          <cell r="R427">
            <v>419</v>
          </cell>
        </row>
        <row r="428">
          <cell r="R428">
            <v>420</v>
          </cell>
        </row>
        <row r="429">
          <cell r="R429">
            <v>421</v>
          </cell>
        </row>
        <row r="430">
          <cell r="R430">
            <v>422</v>
          </cell>
        </row>
        <row r="431">
          <cell r="R431">
            <v>423</v>
          </cell>
        </row>
        <row r="432">
          <cell r="R432">
            <v>424</v>
          </cell>
        </row>
        <row r="433">
          <cell r="R433">
            <v>425</v>
          </cell>
        </row>
        <row r="434">
          <cell r="R434">
            <v>426</v>
          </cell>
        </row>
        <row r="435">
          <cell r="R435">
            <v>427</v>
          </cell>
        </row>
        <row r="436">
          <cell r="R436">
            <v>428</v>
          </cell>
        </row>
        <row r="437">
          <cell r="R437">
            <v>429</v>
          </cell>
        </row>
        <row r="438">
          <cell r="R438">
            <v>430</v>
          </cell>
        </row>
        <row r="439">
          <cell r="R439">
            <v>431</v>
          </cell>
        </row>
        <row r="440">
          <cell r="R440">
            <v>432</v>
          </cell>
        </row>
        <row r="441">
          <cell r="R441">
            <v>433</v>
          </cell>
        </row>
        <row r="442">
          <cell r="R442">
            <v>434</v>
          </cell>
        </row>
        <row r="443">
          <cell r="R443">
            <v>435</v>
          </cell>
        </row>
        <row r="444">
          <cell r="R444">
            <v>436</v>
          </cell>
        </row>
        <row r="445">
          <cell r="R445">
            <v>437</v>
          </cell>
        </row>
        <row r="446">
          <cell r="R446">
            <v>438</v>
          </cell>
        </row>
        <row r="447">
          <cell r="R447">
            <v>439</v>
          </cell>
        </row>
        <row r="448">
          <cell r="R448">
            <v>440</v>
          </cell>
        </row>
        <row r="449">
          <cell r="R449">
            <v>441</v>
          </cell>
        </row>
        <row r="450">
          <cell r="R450">
            <v>442</v>
          </cell>
        </row>
        <row r="451">
          <cell r="R451">
            <v>443</v>
          </cell>
        </row>
        <row r="452">
          <cell r="R452">
            <v>444</v>
          </cell>
        </row>
        <row r="453">
          <cell r="R453">
            <v>445</v>
          </cell>
        </row>
        <row r="454">
          <cell r="R454">
            <v>446</v>
          </cell>
        </row>
        <row r="455">
          <cell r="R455">
            <v>447</v>
          </cell>
        </row>
        <row r="456">
          <cell r="R456">
            <v>448</v>
          </cell>
        </row>
        <row r="457">
          <cell r="R457">
            <v>449</v>
          </cell>
        </row>
        <row r="458">
          <cell r="R458">
            <v>450</v>
          </cell>
        </row>
        <row r="459">
          <cell r="R459">
            <v>451</v>
          </cell>
        </row>
        <row r="460">
          <cell r="R460">
            <v>452</v>
          </cell>
        </row>
        <row r="461">
          <cell r="R461">
            <v>453</v>
          </cell>
        </row>
        <row r="462">
          <cell r="R462">
            <v>454</v>
          </cell>
        </row>
        <row r="463">
          <cell r="R463">
            <v>455</v>
          </cell>
        </row>
        <row r="464">
          <cell r="R464">
            <v>456</v>
          </cell>
        </row>
        <row r="465">
          <cell r="R465">
            <v>457</v>
          </cell>
        </row>
        <row r="466">
          <cell r="R466">
            <v>458</v>
          </cell>
        </row>
        <row r="467">
          <cell r="R467">
            <v>459</v>
          </cell>
        </row>
        <row r="468">
          <cell r="R468">
            <v>460</v>
          </cell>
        </row>
        <row r="469">
          <cell r="R469">
            <v>461</v>
          </cell>
        </row>
        <row r="470">
          <cell r="R470">
            <v>462</v>
          </cell>
        </row>
        <row r="471">
          <cell r="R471">
            <v>463</v>
          </cell>
        </row>
        <row r="472">
          <cell r="R472">
            <v>464</v>
          </cell>
        </row>
        <row r="473">
          <cell r="R473">
            <v>465</v>
          </cell>
        </row>
        <row r="474">
          <cell r="R474">
            <v>466</v>
          </cell>
        </row>
        <row r="475">
          <cell r="R475">
            <v>467</v>
          </cell>
        </row>
        <row r="476">
          <cell r="R476">
            <v>468</v>
          </cell>
        </row>
        <row r="477">
          <cell r="R477">
            <v>469</v>
          </cell>
        </row>
        <row r="478">
          <cell r="R478">
            <v>470</v>
          </cell>
        </row>
        <row r="479">
          <cell r="R479">
            <v>471</v>
          </cell>
        </row>
        <row r="480">
          <cell r="R480">
            <v>472</v>
          </cell>
        </row>
        <row r="481">
          <cell r="R481">
            <v>473</v>
          </cell>
        </row>
        <row r="482">
          <cell r="R482">
            <v>474</v>
          </cell>
        </row>
        <row r="483">
          <cell r="R483">
            <v>475</v>
          </cell>
        </row>
        <row r="484">
          <cell r="R484">
            <v>476</v>
          </cell>
        </row>
        <row r="485">
          <cell r="R485">
            <v>477</v>
          </cell>
        </row>
        <row r="486">
          <cell r="R486">
            <v>478</v>
          </cell>
        </row>
        <row r="487">
          <cell r="R487">
            <v>479</v>
          </cell>
        </row>
        <row r="488">
          <cell r="R488">
            <v>480</v>
          </cell>
        </row>
        <row r="489">
          <cell r="R489">
            <v>481</v>
          </cell>
        </row>
        <row r="490">
          <cell r="R490">
            <v>482</v>
          </cell>
        </row>
        <row r="491">
          <cell r="R491">
            <v>483</v>
          </cell>
        </row>
        <row r="492">
          <cell r="R492">
            <v>484</v>
          </cell>
        </row>
        <row r="493">
          <cell r="R493">
            <v>485</v>
          </cell>
        </row>
        <row r="494">
          <cell r="R494">
            <v>486</v>
          </cell>
        </row>
        <row r="495">
          <cell r="R495">
            <v>487</v>
          </cell>
        </row>
        <row r="496">
          <cell r="R496">
            <v>488</v>
          </cell>
        </row>
        <row r="497">
          <cell r="R497">
            <v>489</v>
          </cell>
        </row>
        <row r="498">
          <cell r="R498">
            <v>490</v>
          </cell>
        </row>
        <row r="499">
          <cell r="R499">
            <v>491</v>
          </cell>
        </row>
        <row r="500">
          <cell r="R500">
            <v>492</v>
          </cell>
        </row>
        <row r="501">
          <cell r="R501">
            <v>493</v>
          </cell>
        </row>
        <row r="502">
          <cell r="R502">
            <v>494</v>
          </cell>
        </row>
        <row r="503">
          <cell r="R503">
            <v>495</v>
          </cell>
        </row>
        <row r="504">
          <cell r="R504">
            <v>496</v>
          </cell>
        </row>
        <row r="505">
          <cell r="R505">
            <v>497</v>
          </cell>
        </row>
        <row r="506">
          <cell r="R506">
            <v>498</v>
          </cell>
        </row>
        <row r="507">
          <cell r="R507">
            <v>499</v>
          </cell>
        </row>
        <row r="508">
          <cell r="R508">
            <v>500</v>
          </cell>
        </row>
        <row r="509">
          <cell r="R509">
            <v>501</v>
          </cell>
        </row>
        <row r="510">
          <cell r="R510">
            <v>502</v>
          </cell>
        </row>
        <row r="511">
          <cell r="R511">
            <v>503</v>
          </cell>
        </row>
        <row r="512">
          <cell r="R512">
            <v>504</v>
          </cell>
        </row>
        <row r="513">
          <cell r="R513">
            <v>505</v>
          </cell>
        </row>
        <row r="514">
          <cell r="R514">
            <v>506</v>
          </cell>
        </row>
        <row r="515">
          <cell r="R515">
            <v>507</v>
          </cell>
        </row>
        <row r="516">
          <cell r="R516">
            <v>508</v>
          </cell>
        </row>
        <row r="517">
          <cell r="R517">
            <v>509</v>
          </cell>
        </row>
        <row r="518">
          <cell r="R518">
            <v>510</v>
          </cell>
        </row>
        <row r="519">
          <cell r="R519">
            <v>511</v>
          </cell>
        </row>
        <row r="520">
          <cell r="R520">
            <v>512</v>
          </cell>
        </row>
        <row r="521">
          <cell r="R521">
            <v>513</v>
          </cell>
        </row>
        <row r="522">
          <cell r="R522">
            <v>514</v>
          </cell>
        </row>
        <row r="523">
          <cell r="R523">
            <v>515</v>
          </cell>
        </row>
        <row r="524">
          <cell r="R524">
            <v>516</v>
          </cell>
        </row>
        <row r="525">
          <cell r="R525">
            <v>517</v>
          </cell>
        </row>
        <row r="526">
          <cell r="R526">
            <v>518</v>
          </cell>
        </row>
        <row r="527">
          <cell r="R527">
            <v>519</v>
          </cell>
        </row>
        <row r="528">
          <cell r="R528">
            <v>520</v>
          </cell>
        </row>
        <row r="529">
          <cell r="R529">
            <v>521</v>
          </cell>
        </row>
        <row r="530">
          <cell r="R530">
            <v>522</v>
          </cell>
        </row>
        <row r="531">
          <cell r="R531">
            <v>523</v>
          </cell>
        </row>
        <row r="532">
          <cell r="R532">
            <v>524</v>
          </cell>
        </row>
        <row r="533">
          <cell r="R533">
            <v>525</v>
          </cell>
        </row>
        <row r="534">
          <cell r="R534">
            <v>526</v>
          </cell>
        </row>
        <row r="535">
          <cell r="R535">
            <v>527</v>
          </cell>
        </row>
        <row r="536">
          <cell r="R536">
            <v>528</v>
          </cell>
        </row>
        <row r="537">
          <cell r="R537">
            <v>529</v>
          </cell>
        </row>
        <row r="538">
          <cell r="R538">
            <v>530</v>
          </cell>
        </row>
        <row r="539">
          <cell r="R539">
            <v>531</v>
          </cell>
        </row>
        <row r="540">
          <cell r="R540">
            <v>532</v>
          </cell>
        </row>
        <row r="541">
          <cell r="R541">
            <v>533</v>
          </cell>
        </row>
        <row r="542">
          <cell r="R542">
            <v>534</v>
          </cell>
        </row>
        <row r="543">
          <cell r="R543">
            <v>535</v>
          </cell>
        </row>
        <row r="544">
          <cell r="R544">
            <v>536</v>
          </cell>
        </row>
        <row r="545">
          <cell r="R545">
            <v>537</v>
          </cell>
        </row>
        <row r="546">
          <cell r="R546">
            <v>538</v>
          </cell>
        </row>
        <row r="547">
          <cell r="R547">
            <v>539</v>
          </cell>
        </row>
        <row r="548">
          <cell r="R548">
            <v>540</v>
          </cell>
        </row>
        <row r="549">
          <cell r="R549">
            <v>541</v>
          </cell>
        </row>
        <row r="550">
          <cell r="R550">
            <v>542</v>
          </cell>
        </row>
        <row r="551">
          <cell r="R551">
            <v>543</v>
          </cell>
        </row>
        <row r="552">
          <cell r="R552">
            <v>544</v>
          </cell>
        </row>
        <row r="553">
          <cell r="R553">
            <v>545</v>
          </cell>
        </row>
        <row r="554">
          <cell r="R554">
            <v>546</v>
          </cell>
        </row>
        <row r="555">
          <cell r="R555">
            <v>547</v>
          </cell>
        </row>
        <row r="556">
          <cell r="R556">
            <v>548</v>
          </cell>
        </row>
        <row r="557">
          <cell r="R557">
            <v>549</v>
          </cell>
        </row>
        <row r="558">
          <cell r="R558">
            <v>550</v>
          </cell>
        </row>
        <row r="559">
          <cell r="R559">
            <v>551</v>
          </cell>
        </row>
        <row r="560">
          <cell r="R560">
            <v>552</v>
          </cell>
        </row>
        <row r="561">
          <cell r="R561">
            <v>553</v>
          </cell>
        </row>
        <row r="562">
          <cell r="R562">
            <v>554</v>
          </cell>
        </row>
        <row r="563">
          <cell r="R563">
            <v>555</v>
          </cell>
        </row>
        <row r="564">
          <cell r="R564">
            <v>556</v>
          </cell>
        </row>
        <row r="565">
          <cell r="R565">
            <v>557</v>
          </cell>
        </row>
        <row r="566">
          <cell r="R566">
            <v>558</v>
          </cell>
        </row>
        <row r="567">
          <cell r="R567">
            <v>559</v>
          </cell>
        </row>
        <row r="568">
          <cell r="R568">
            <v>560</v>
          </cell>
        </row>
        <row r="569">
          <cell r="R569">
            <v>561</v>
          </cell>
        </row>
        <row r="570">
          <cell r="R570">
            <v>562</v>
          </cell>
        </row>
        <row r="571">
          <cell r="R571">
            <v>563</v>
          </cell>
        </row>
        <row r="572">
          <cell r="R572">
            <v>564</v>
          </cell>
        </row>
        <row r="573">
          <cell r="R573">
            <v>565</v>
          </cell>
        </row>
        <row r="574">
          <cell r="R574">
            <v>566</v>
          </cell>
        </row>
        <row r="575">
          <cell r="R575">
            <v>567</v>
          </cell>
        </row>
        <row r="576">
          <cell r="R576">
            <v>568</v>
          </cell>
        </row>
        <row r="577">
          <cell r="R577">
            <v>569</v>
          </cell>
        </row>
        <row r="578">
          <cell r="R578">
            <v>570</v>
          </cell>
        </row>
        <row r="579">
          <cell r="R579">
            <v>571</v>
          </cell>
        </row>
        <row r="580">
          <cell r="R580">
            <v>572</v>
          </cell>
        </row>
        <row r="581">
          <cell r="R581">
            <v>573</v>
          </cell>
        </row>
        <row r="582">
          <cell r="R582">
            <v>574</v>
          </cell>
        </row>
        <row r="583">
          <cell r="R583">
            <v>575</v>
          </cell>
        </row>
        <row r="584">
          <cell r="R584">
            <v>576</v>
          </cell>
        </row>
        <row r="585">
          <cell r="R585">
            <v>577</v>
          </cell>
        </row>
        <row r="586">
          <cell r="R586">
            <v>578</v>
          </cell>
        </row>
        <row r="587">
          <cell r="R587">
            <v>579</v>
          </cell>
        </row>
        <row r="588">
          <cell r="R588">
            <v>580</v>
          </cell>
        </row>
        <row r="589">
          <cell r="R589">
            <v>581</v>
          </cell>
        </row>
        <row r="590">
          <cell r="R590">
            <v>582</v>
          </cell>
        </row>
        <row r="591">
          <cell r="R591">
            <v>583</v>
          </cell>
        </row>
        <row r="592">
          <cell r="R592">
            <v>584</v>
          </cell>
        </row>
        <row r="593">
          <cell r="R593">
            <v>585</v>
          </cell>
        </row>
        <row r="594">
          <cell r="R594">
            <v>586</v>
          </cell>
        </row>
        <row r="595">
          <cell r="R595">
            <v>587</v>
          </cell>
        </row>
        <row r="596">
          <cell r="R596">
            <v>588</v>
          </cell>
        </row>
        <row r="597">
          <cell r="R597">
            <v>589</v>
          </cell>
        </row>
        <row r="598">
          <cell r="R598">
            <v>590</v>
          </cell>
        </row>
        <row r="599">
          <cell r="R599">
            <v>591</v>
          </cell>
        </row>
        <row r="600">
          <cell r="R600">
            <v>592</v>
          </cell>
        </row>
        <row r="601">
          <cell r="R601">
            <v>593</v>
          </cell>
        </row>
        <row r="602">
          <cell r="R602">
            <v>594</v>
          </cell>
        </row>
        <row r="603">
          <cell r="R603">
            <v>595</v>
          </cell>
        </row>
        <row r="604">
          <cell r="R604">
            <v>596</v>
          </cell>
        </row>
        <row r="605">
          <cell r="R605">
            <v>597</v>
          </cell>
        </row>
        <row r="606">
          <cell r="R606">
            <v>598</v>
          </cell>
        </row>
        <row r="607">
          <cell r="R607">
            <v>599</v>
          </cell>
        </row>
        <row r="608">
          <cell r="R608">
            <v>600</v>
          </cell>
        </row>
        <row r="609">
          <cell r="R609">
            <v>601</v>
          </cell>
        </row>
        <row r="610">
          <cell r="R610">
            <v>602</v>
          </cell>
        </row>
        <row r="611">
          <cell r="R611">
            <v>603</v>
          </cell>
        </row>
        <row r="612">
          <cell r="R612">
            <v>604</v>
          </cell>
        </row>
        <row r="613">
          <cell r="R613">
            <v>605</v>
          </cell>
        </row>
        <row r="614">
          <cell r="R614">
            <v>606</v>
          </cell>
        </row>
        <row r="615">
          <cell r="R615">
            <v>607</v>
          </cell>
        </row>
        <row r="616">
          <cell r="R616">
            <v>608</v>
          </cell>
        </row>
        <row r="617">
          <cell r="R617">
            <v>609</v>
          </cell>
        </row>
        <row r="618">
          <cell r="R618">
            <v>610</v>
          </cell>
        </row>
        <row r="619">
          <cell r="R619">
            <v>611</v>
          </cell>
        </row>
        <row r="620">
          <cell r="R620">
            <v>612</v>
          </cell>
        </row>
        <row r="621">
          <cell r="R621">
            <v>613</v>
          </cell>
        </row>
        <row r="622">
          <cell r="R622">
            <v>614</v>
          </cell>
        </row>
        <row r="623">
          <cell r="R623">
            <v>615</v>
          </cell>
        </row>
        <row r="624">
          <cell r="R624">
            <v>616</v>
          </cell>
        </row>
        <row r="625">
          <cell r="R625">
            <v>617</v>
          </cell>
        </row>
        <row r="626">
          <cell r="R626">
            <v>618</v>
          </cell>
        </row>
        <row r="627">
          <cell r="R627">
            <v>619</v>
          </cell>
        </row>
        <row r="628">
          <cell r="R628">
            <v>620</v>
          </cell>
        </row>
        <row r="629">
          <cell r="R629">
            <v>621</v>
          </cell>
        </row>
        <row r="630">
          <cell r="R630">
            <v>622</v>
          </cell>
        </row>
        <row r="631">
          <cell r="R631">
            <v>623</v>
          </cell>
        </row>
        <row r="632">
          <cell r="R632">
            <v>624</v>
          </cell>
        </row>
        <row r="633">
          <cell r="R633">
            <v>625</v>
          </cell>
        </row>
        <row r="634">
          <cell r="R634">
            <v>626</v>
          </cell>
        </row>
        <row r="635">
          <cell r="R635">
            <v>627</v>
          </cell>
        </row>
        <row r="636">
          <cell r="R636">
            <v>628</v>
          </cell>
        </row>
        <row r="637">
          <cell r="R637">
            <v>629</v>
          </cell>
        </row>
        <row r="638">
          <cell r="R638">
            <v>630</v>
          </cell>
        </row>
        <row r="639">
          <cell r="R639">
            <v>631</v>
          </cell>
        </row>
        <row r="640">
          <cell r="R640">
            <v>632</v>
          </cell>
        </row>
        <row r="641">
          <cell r="R641">
            <v>633</v>
          </cell>
        </row>
        <row r="642">
          <cell r="R642">
            <v>634</v>
          </cell>
        </row>
        <row r="643">
          <cell r="R643">
            <v>635</v>
          </cell>
        </row>
        <row r="644">
          <cell r="R644">
            <v>636</v>
          </cell>
        </row>
        <row r="645">
          <cell r="R645">
            <v>637</v>
          </cell>
        </row>
        <row r="646">
          <cell r="R646">
            <v>638</v>
          </cell>
        </row>
        <row r="647">
          <cell r="R647">
            <v>639</v>
          </cell>
        </row>
        <row r="648">
          <cell r="R648">
            <v>640</v>
          </cell>
        </row>
        <row r="649">
          <cell r="R649">
            <v>641</v>
          </cell>
        </row>
        <row r="650">
          <cell r="R650">
            <v>642</v>
          </cell>
        </row>
        <row r="651">
          <cell r="R651">
            <v>643</v>
          </cell>
        </row>
        <row r="652">
          <cell r="R652">
            <v>644</v>
          </cell>
        </row>
        <row r="653">
          <cell r="R653">
            <v>645</v>
          </cell>
        </row>
        <row r="654">
          <cell r="R654">
            <v>646</v>
          </cell>
        </row>
        <row r="655">
          <cell r="R655">
            <v>647</v>
          </cell>
        </row>
        <row r="656">
          <cell r="R656">
            <v>648</v>
          </cell>
        </row>
        <row r="657">
          <cell r="R657">
            <v>649</v>
          </cell>
        </row>
        <row r="658">
          <cell r="R658">
            <v>650</v>
          </cell>
        </row>
        <row r="659">
          <cell r="R659">
            <v>651</v>
          </cell>
        </row>
        <row r="660">
          <cell r="R660">
            <v>652</v>
          </cell>
        </row>
        <row r="661">
          <cell r="R661">
            <v>653</v>
          </cell>
        </row>
        <row r="662">
          <cell r="R662">
            <v>654</v>
          </cell>
        </row>
        <row r="663">
          <cell r="R663">
            <v>655</v>
          </cell>
        </row>
        <row r="664">
          <cell r="R664">
            <v>656</v>
          </cell>
        </row>
        <row r="665">
          <cell r="R665">
            <v>657</v>
          </cell>
        </row>
        <row r="666">
          <cell r="R666">
            <v>658</v>
          </cell>
        </row>
        <row r="667">
          <cell r="R667">
            <v>659</v>
          </cell>
        </row>
        <row r="668">
          <cell r="R668">
            <v>660</v>
          </cell>
        </row>
        <row r="669">
          <cell r="R669">
            <v>661</v>
          </cell>
        </row>
        <row r="670">
          <cell r="R670">
            <v>662</v>
          </cell>
        </row>
        <row r="671">
          <cell r="R671">
            <v>663</v>
          </cell>
        </row>
        <row r="672">
          <cell r="R672">
            <v>664</v>
          </cell>
        </row>
        <row r="673">
          <cell r="R673">
            <v>665</v>
          </cell>
        </row>
        <row r="674">
          <cell r="R674">
            <v>666</v>
          </cell>
        </row>
        <row r="675">
          <cell r="R675">
            <v>667</v>
          </cell>
        </row>
        <row r="676">
          <cell r="R676">
            <v>668</v>
          </cell>
        </row>
        <row r="677">
          <cell r="R677">
            <v>669</v>
          </cell>
        </row>
        <row r="678">
          <cell r="R678">
            <v>670</v>
          </cell>
        </row>
        <row r="679">
          <cell r="R679">
            <v>671</v>
          </cell>
        </row>
        <row r="680">
          <cell r="R680">
            <v>672</v>
          </cell>
        </row>
        <row r="681">
          <cell r="R681">
            <v>673</v>
          </cell>
        </row>
        <row r="682">
          <cell r="R682">
            <v>674</v>
          </cell>
        </row>
        <row r="683">
          <cell r="R683">
            <v>675</v>
          </cell>
        </row>
        <row r="684">
          <cell r="R684">
            <v>676</v>
          </cell>
        </row>
        <row r="685">
          <cell r="R685">
            <v>677</v>
          </cell>
        </row>
        <row r="686">
          <cell r="R686">
            <v>678</v>
          </cell>
        </row>
        <row r="687">
          <cell r="R687">
            <v>679</v>
          </cell>
        </row>
        <row r="688">
          <cell r="R688">
            <v>680</v>
          </cell>
        </row>
        <row r="689">
          <cell r="R689">
            <v>681</v>
          </cell>
        </row>
        <row r="690">
          <cell r="R690">
            <v>682</v>
          </cell>
        </row>
        <row r="691">
          <cell r="R691">
            <v>683</v>
          </cell>
        </row>
        <row r="692">
          <cell r="R692">
            <v>684</v>
          </cell>
        </row>
        <row r="693">
          <cell r="R693">
            <v>685</v>
          </cell>
        </row>
        <row r="694">
          <cell r="R694">
            <v>686</v>
          </cell>
        </row>
        <row r="695">
          <cell r="R695">
            <v>687</v>
          </cell>
        </row>
        <row r="696">
          <cell r="R696">
            <v>688</v>
          </cell>
        </row>
        <row r="697">
          <cell r="R697">
            <v>689</v>
          </cell>
        </row>
        <row r="698">
          <cell r="R698">
            <v>690</v>
          </cell>
        </row>
        <row r="699">
          <cell r="R699">
            <v>691</v>
          </cell>
        </row>
        <row r="700">
          <cell r="R700">
            <v>692</v>
          </cell>
        </row>
        <row r="701">
          <cell r="R701">
            <v>693</v>
          </cell>
        </row>
        <row r="702">
          <cell r="R702">
            <v>694</v>
          </cell>
        </row>
        <row r="703">
          <cell r="R703">
            <v>695</v>
          </cell>
        </row>
        <row r="704">
          <cell r="R704">
            <v>696</v>
          </cell>
        </row>
        <row r="705">
          <cell r="R705">
            <v>697</v>
          </cell>
        </row>
        <row r="706">
          <cell r="R706">
            <v>698</v>
          </cell>
        </row>
        <row r="707">
          <cell r="R707">
            <v>699</v>
          </cell>
        </row>
        <row r="708">
          <cell r="R708">
            <v>700</v>
          </cell>
        </row>
        <row r="709">
          <cell r="R709">
            <v>701</v>
          </cell>
        </row>
        <row r="710">
          <cell r="R710">
            <v>702</v>
          </cell>
        </row>
        <row r="711">
          <cell r="R711">
            <v>703</v>
          </cell>
        </row>
        <row r="712">
          <cell r="R712">
            <v>704</v>
          </cell>
        </row>
        <row r="713">
          <cell r="R713">
            <v>705</v>
          </cell>
        </row>
        <row r="714">
          <cell r="R714">
            <v>706</v>
          </cell>
        </row>
        <row r="715">
          <cell r="R715">
            <v>707</v>
          </cell>
        </row>
        <row r="716">
          <cell r="R716">
            <v>708</v>
          </cell>
        </row>
        <row r="717">
          <cell r="R717">
            <v>709</v>
          </cell>
        </row>
        <row r="718">
          <cell r="R718">
            <v>710</v>
          </cell>
        </row>
        <row r="719">
          <cell r="R719">
            <v>711</v>
          </cell>
        </row>
        <row r="720">
          <cell r="R720">
            <v>712</v>
          </cell>
        </row>
        <row r="721">
          <cell r="R721">
            <v>713</v>
          </cell>
        </row>
        <row r="722">
          <cell r="R722">
            <v>714</v>
          </cell>
        </row>
        <row r="723">
          <cell r="R723">
            <v>715</v>
          </cell>
        </row>
        <row r="724">
          <cell r="R724">
            <v>716</v>
          </cell>
        </row>
        <row r="725">
          <cell r="R725">
            <v>717</v>
          </cell>
        </row>
        <row r="726">
          <cell r="R726">
            <v>718</v>
          </cell>
        </row>
        <row r="727">
          <cell r="R727">
            <v>719</v>
          </cell>
        </row>
        <row r="728">
          <cell r="R728">
            <v>720</v>
          </cell>
        </row>
        <row r="729">
          <cell r="R729">
            <v>721</v>
          </cell>
        </row>
        <row r="730">
          <cell r="R730">
            <v>722</v>
          </cell>
        </row>
        <row r="731">
          <cell r="R731">
            <v>723</v>
          </cell>
        </row>
        <row r="732">
          <cell r="R732">
            <v>724</v>
          </cell>
        </row>
        <row r="733">
          <cell r="R733">
            <v>725</v>
          </cell>
        </row>
        <row r="734">
          <cell r="R734">
            <v>726</v>
          </cell>
        </row>
        <row r="735">
          <cell r="R735">
            <v>727</v>
          </cell>
        </row>
        <row r="736">
          <cell r="R736">
            <v>728</v>
          </cell>
        </row>
        <row r="737">
          <cell r="R737">
            <v>729</v>
          </cell>
        </row>
        <row r="738">
          <cell r="R738">
            <v>730</v>
          </cell>
        </row>
        <row r="739">
          <cell r="R739">
            <v>731</v>
          </cell>
        </row>
        <row r="740">
          <cell r="R740">
            <v>732</v>
          </cell>
        </row>
        <row r="741">
          <cell r="R741">
            <v>733</v>
          </cell>
        </row>
        <row r="742">
          <cell r="R742">
            <v>734</v>
          </cell>
        </row>
        <row r="743">
          <cell r="R743">
            <v>735</v>
          </cell>
        </row>
        <row r="744">
          <cell r="R744">
            <v>736</v>
          </cell>
        </row>
        <row r="745">
          <cell r="R745">
            <v>737</v>
          </cell>
        </row>
        <row r="746">
          <cell r="R746">
            <v>738</v>
          </cell>
        </row>
        <row r="747">
          <cell r="R747">
            <v>739</v>
          </cell>
        </row>
        <row r="748">
          <cell r="R748">
            <v>740</v>
          </cell>
        </row>
        <row r="749">
          <cell r="R749">
            <v>741</v>
          </cell>
        </row>
        <row r="750">
          <cell r="R750">
            <v>742</v>
          </cell>
        </row>
        <row r="751">
          <cell r="R751">
            <v>743</v>
          </cell>
        </row>
        <row r="752">
          <cell r="R752">
            <v>744</v>
          </cell>
        </row>
        <row r="753">
          <cell r="R753">
            <v>745</v>
          </cell>
        </row>
        <row r="754">
          <cell r="R754">
            <v>746</v>
          </cell>
        </row>
        <row r="755">
          <cell r="R755">
            <v>747</v>
          </cell>
        </row>
        <row r="756">
          <cell r="R756">
            <v>748</v>
          </cell>
        </row>
        <row r="757">
          <cell r="R757">
            <v>749</v>
          </cell>
        </row>
        <row r="758">
          <cell r="R758">
            <v>750</v>
          </cell>
        </row>
        <row r="759">
          <cell r="R759">
            <v>751</v>
          </cell>
        </row>
        <row r="760">
          <cell r="R760">
            <v>752</v>
          </cell>
        </row>
        <row r="761">
          <cell r="R761">
            <v>753</v>
          </cell>
        </row>
        <row r="762">
          <cell r="R762">
            <v>754</v>
          </cell>
        </row>
        <row r="763">
          <cell r="R763">
            <v>755</v>
          </cell>
        </row>
        <row r="764">
          <cell r="R764">
            <v>756</v>
          </cell>
        </row>
        <row r="765">
          <cell r="R765">
            <v>757</v>
          </cell>
        </row>
        <row r="766">
          <cell r="R766">
            <v>758</v>
          </cell>
        </row>
        <row r="767">
          <cell r="R767">
            <v>759</v>
          </cell>
        </row>
        <row r="768">
          <cell r="R768">
            <v>760</v>
          </cell>
        </row>
        <row r="769">
          <cell r="R769">
            <v>761</v>
          </cell>
        </row>
        <row r="770">
          <cell r="R770">
            <v>762</v>
          </cell>
        </row>
        <row r="771">
          <cell r="R771">
            <v>763</v>
          </cell>
        </row>
        <row r="772">
          <cell r="R772">
            <v>764</v>
          </cell>
        </row>
        <row r="773">
          <cell r="R773">
            <v>765</v>
          </cell>
        </row>
        <row r="774">
          <cell r="R774">
            <v>766</v>
          </cell>
        </row>
        <row r="775">
          <cell r="R775">
            <v>767</v>
          </cell>
        </row>
        <row r="776">
          <cell r="R776">
            <v>768</v>
          </cell>
        </row>
        <row r="777">
          <cell r="R777">
            <v>769</v>
          </cell>
        </row>
        <row r="778">
          <cell r="R778">
            <v>770</v>
          </cell>
        </row>
        <row r="779">
          <cell r="R779">
            <v>771</v>
          </cell>
        </row>
        <row r="780">
          <cell r="R780">
            <v>772</v>
          </cell>
        </row>
        <row r="781">
          <cell r="R781">
            <v>773</v>
          </cell>
        </row>
        <row r="782">
          <cell r="R782">
            <v>774</v>
          </cell>
        </row>
        <row r="783">
          <cell r="R783">
            <v>775</v>
          </cell>
        </row>
        <row r="784">
          <cell r="R784">
            <v>776</v>
          </cell>
        </row>
        <row r="785">
          <cell r="R785">
            <v>777</v>
          </cell>
        </row>
        <row r="786">
          <cell r="R786">
            <v>778</v>
          </cell>
        </row>
        <row r="787">
          <cell r="R787">
            <v>779</v>
          </cell>
        </row>
        <row r="788">
          <cell r="R788">
            <v>780</v>
          </cell>
        </row>
        <row r="789">
          <cell r="R789">
            <v>781</v>
          </cell>
        </row>
        <row r="790">
          <cell r="R790">
            <v>782</v>
          </cell>
        </row>
        <row r="791">
          <cell r="R791">
            <v>783</v>
          </cell>
        </row>
        <row r="792">
          <cell r="R792">
            <v>784</v>
          </cell>
        </row>
        <row r="793">
          <cell r="R793">
            <v>785</v>
          </cell>
        </row>
        <row r="794">
          <cell r="R794">
            <v>786</v>
          </cell>
        </row>
        <row r="795">
          <cell r="R795">
            <v>787</v>
          </cell>
        </row>
        <row r="796">
          <cell r="R796">
            <v>788</v>
          </cell>
        </row>
        <row r="797">
          <cell r="R797">
            <v>789</v>
          </cell>
        </row>
        <row r="798">
          <cell r="R798">
            <v>790</v>
          </cell>
        </row>
        <row r="799">
          <cell r="R799">
            <v>791</v>
          </cell>
        </row>
        <row r="800">
          <cell r="R800">
            <v>792</v>
          </cell>
        </row>
        <row r="801">
          <cell r="R801">
            <v>793</v>
          </cell>
        </row>
        <row r="802">
          <cell r="R802">
            <v>794</v>
          </cell>
        </row>
        <row r="803">
          <cell r="R803">
            <v>795</v>
          </cell>
        </row>
        <row r="804">
          <cell r="R804">
            <v>796</v>
          </cell>
        </row>
        <row r="805">
          <cell r="R805">
            <v>797</v>
          </cell>
        </row>
        <row r="806">
          <cell r="R806">
            <v>798</v>
          </cell>
        </row>
        <row r="807">
          <cell r="R807">
            <v>799</v>
          </cell>
        </row>
        <row r="808">
          <cell r="R808">
            <v>800</v>
          </cell>
        </row>
        <row r="809">
          <cell r="R809">
            <v>801</v>
          </cell>
        </row>
        <row r="810">
          <cell r="R810">
            <v>802</v>
          </cell>
        </row>
        <row r="811">
          <cell r="R811">
            <v>803</v>
          </cell>
        </row>
        <row r="812">
          <cell r="R812">
            <v>804</v>
          </cell>
        </row>
        <row r="813">
          <cell r="R813">
            <v>805</v>
          </cell>
        </row>
        <row r="814">
          <cell r="R814">
            <v>806</v>
          </cell>
        </row>
        <row r="815">
          <cell r="R815">
            <v>807</v>
          </cell>
        </row>
        <row r="816">
          <cell r="R816">
            <v>808</v>
          </cell>
        </row>
        <row r="817">
          <cell r="R817">
            <v>809</v>
          </cell>
        </row>
        <row r="818">
          <cell r="R818">
            <v>810</v>
          </cell>
        </row>
        <row r="819">
          <cell r="R819">
            <v>811</v>
          </cell>
        </row>
        <row r="820">
          <cell r="R820">
            <v>812</v>
          </cell>
        </row>
        <row r="821">
          <cell r="R821">
            <v>813</v>
          </cell>
        </row>
        <row r="822">
          <cell r="R822">
            <v>814</v>
          </cell>
        </row>
        <row r="823">
          <cell r="R823">
            <v>815</v>
          </cell>
        </row>
        <row r="824">
          <cell r="R824">
            <v>816</v>
          </cell>
        </row>
        <row r="825">
          <cell r="R825">
            <v>817</v>
          </cell>
        </row>
        <row r="826">
          <cell r="R826">
            <v>818</v>
          </cell>
        </row>
        <row r="827">
          <cell r="R827">
            <v>819</v>
          </cell>
        </row>
        <row r="828">
          <cell r="R828">
            <v>820</v>
          </cell>
        </row>
        <row r="829">
          <cell r="R829">
            <v>821</v>
          </cell>
        </row>
        <row r="830">
          <cell r="R830">
            <v>822</v>
          </cell>
        </row>
        <row r="831">
          <cell r="R831">
            <v>823</v>
          </cell>
        </row>
        <row r="832">
          <cell r="R832">
            <v>824</v>
          </cell>
        </row>
        <row r="833">
          <cell r="R833">
            <v>825</v>
          </cell>
        </row>
        <row r="834">
          <cell r="R834">
            <v>826</v>
          </cell>
        </row>
        <row r="835">
          <cell r="R835">
            <v>827</v>
          </cell>
        </row>
        <row r="836">
          <cell r="R836">
            <v>828</v>
          </cell>
        </row>
        <row r="837">
          <cell r="R837">
            <v>829</v>
          </cell>
        </row>
        <row r="838">
          <cell r="R838">
            <v>830</v>
          </cell>
        </row>
        <row r="839">
          <cell r="R839">
            <v>831</v>
          </cell>
        </row>
        <row r="840">
          <cell r="R840">
            <v>832</v>
          </cell>
        </row>
        <row r="841">
          <cell r="R841">
            <v>833</v>
          </cell>
        </row>
        <row r="842">
          <cell r="R842">
            <v>834</v>
          </cell>
        </row>
        <row r="843">
          <cell r="R843">
            <v>835</v>
          </cell>
        </row>
        <row r="844">
          <cell r="R844">
            <v>836</v>
          </cell>
        </row>
        <row r="845">
          <cell r="R845">
            <v>837</v>
          </cell>
        </row>
        <row r="846">
          <cell r="R846">
            <v>838</v>
          </cell>
        </row>
        <row r="847">
          <cell r="R847">
            <v>839</v>
          </cell>
        </row>
        <row r="848">
          <cell r="R848">
            <v>840</v>
          </cell>
        </row>
        <row r="849">
          <cell r="R849">
            <v>841</v>
          </cell>
        </row>
        <row r="850">
          <cell r="R850">
            <v>842</v>
          </cell>
        </row>
        <row r="851">
          <cell r="R851">
            <v>843</v>
          </cell>
        </row>
        <row r="852">
          <cell r="R852">
            <v>844</v>
          </cell>
        </row>
        <row r="853">
          <cell r="R853">
            <v>845</v>
          </cell>
        </row>
        <row r="854">
          <cell r="R854">
            <v>846</v>
          </cell>
        </row>
        <row r="855">
          <cell r="R855">
            <v>847</v>
          </cell>
        </row>
        <row r="856">
          <cell r="R856">
            <v>848</v>
          </cell>
        </row>
        <row r="857">
          <cell r="R857">
            <v>849</v>
          </cell>
        </row>
        <row r="858">
          <cell r="R858">
            <v>850</v>
          </cell>
        </row>
        <row r="859">
          <cell r="R859">
            <v>851</v>
          </cell>
        </row>
        <row r="860">
          <cell r="R860">
            <v>852</v>
          </cell>
        </row>
        <row r="861">
          <cell r="R861">
            <v>853</v>
          </cell>
        </row>
        <row r="862">
          <cell r="R862">
            <v>854</v>
          </cell>
        </row>
        <row r="863">
          <cell r="R863">
            <v>855</v>
          </cell>
        </row>
        <row r="864">
          <cell r="R864">
            <v>856</v>
          </cell>
        </row>
        <row r="865">
          <cell r="R865">
            <v>857</v>
          </cell>
        </row>
        <row r="866">
          <cell r="R866">
            <v>858</v>
          </cell>
        </row>
        <row r="867">
          <cell r="R867">
            <v>859</v>
          </cell>
        </row>
        <row r="868">
          <cell r="R868">
            <v>860</v>
          </cell>
        </row>
        <row r="869">
          <cell r="R869">
            <v>861</v>
          </cell>
        </row>
        <row r="870">
          <cell r="R870">
            <v>862</v>
          </cell>
        </row>
        <row r="871">
          <cell r="R871">
            <v>863</v>
          </cell>
        </row>
        <row r="872">
          <cell r="R872">
            <v>864</v>
          </cell>
        </row>
        <row r="873">
          <cell r="R873">
            <v>865</v>
          </cell>
        </row>
        <row r="874">
          <cell r="R874">
            <v>866</v>
          </cell>
        </row>
        <row r="875">
          <cell r="R875">
            <v>867</v>
          </cell>
        </row>
        <row r="876">
          <cell r="R876">
            <v>868</v>
          </cell>
        </row>
        <row r="877">
          <cell r="R877">
            <v>869</v>
          </cell>
        </row>
        <row r="878">
          <cell r="R878">
            <v>870</v>
          </cell>
        </row>
        <row r="879">
          <cell r="R879">
            <v>871</v>
          </cell>
        </row>
        <row r="880">
          <cell r="R880">
            <v>872</v>
          </cell>
        </row>
        <row r="881">
          <cell r="R881">
            <v>873</v>
          </cell>
        </row>
        <row r="882">
          <cell r="R882">
            <v>874</v>
          </cell>
        </row>
        <row r="883">
          <cell r="R883">
            <v>875</v>
          </cell>
        </row>
        <row r="884">
          <cell r="R884">
            <v>876</v>
          </cell>
        </row>
        <row r="885">
          <cell r="R885">
            <v>877</v>
          </cell>
        </row>
        <row r="886">
          <cell r="R886">
            <v>878</v>
          </cell>
        </row>
        <row r="887">
          <cell r="R887">
            <v>879</v>
          </cell>
        </row>
        <row r="888">
          <cell r="R888">
            <v>880</v>
          </cell>
        </row>
        <row r="889">
          <cell r="R889">
            <v>881</v>
          </cell>
        </row>
        <row r="890">
          <cell r="R890">
            <v>882</v>
          </cell>
        </row>
        <row r="891">
          <cell r="R891">
            <v>883</v>
          </cell>
        </row>
        <row r="892">
          <cell r="R892">
            <v>884</v>
          </cell>
        </row>
        <row r="893">
          <cell r="R893">
            <v>885</v>
          </cell>
        </row>
        <row r="894">
          <cell r="R894">
            <v>886</v>
          </cell>
        </row>
        <row r="895">
          <cell r="R895">
            <v>887</v>
          </cell>
        </row>
        <row r="896">
          <cell r="R896">
            <v>888</v>
          </cell>
        </row>
        <row r="897">
          <cell r="R897">
            <v>889</v>
          </cell>
        </row>
        <row r="898">
          <cell r="R898">
            <v>890</v>
          </cell>
        </row>
        <row r="899">
          <cell r="R899">
            <v>891</v>
          </cell>
        </row>
        <row r="900">
          <cell r="R900">
            <v>892</v>
          </cell>
        </row>
        <row r="901">
          <cell r="R901">
            <v>893</v>
          </cell>
        </row>
        <row r="902">
          <cell r="R902">
            <v>894</v>
          </cell>
        </row>
        <row r="903">
          <cell r="R903">
            <v>895</v>
          </cell>
        </row>
        <row r="904">
          <cell r="R904">
            <v>896</v>
          </cell>
        </row>
        <row r="905">
          <cell r="R905">
            <v>897</v>
          </cell>
        </row>
        <row r="906">
          <cell r="R906">
            <v>898</v>
          </cell>
        </row>
        <row r="907">
          <cell r="R907">
            <v>899</v>
          </cell>
        </row>
        <row r="908">
          <cell r="R908">
            <v>900</v>
          </cell>
        </row>
        <row r="909">
          <cell r="R909">
            <v>901</v>
          </cell>
        </row>
        <row r="910">
          <cell r="R910">
            <v>902</v>
          </cell>
        </row>
        <row r="911">
          <cell r="R911">
            <v>903</v>
          </cell>
        </row>
        <row r="912">
          <cell r="R912">
            <v>904</v>
          </cell>
        </row>
        <row r="913">
          <cell r="R913">
            <v>905</v>
          </cell>
        </row>
        <row r="914">
          <cell r="R914">
            <v>906</v>
          </cell>
        </row>
        <row r="915">
          <cell r="R915">
            <v>907</v>
          </cell>
        </row>
        <row r="916">
          <cell r="R916">
            <v>908</v>
          </cell>
        </row>
        <row r="917">
          <cell r="R917">
            <v>909</v>
          </cell>
        </row>
        <row r="918">
          <cell r="R918">
            <v>910</v>
          </cell>
        </row>
        <row r="919">
          <cell r="R919">
            <v>911</v>
          </cell>
        </row>
        <row r="920">
          <cell r="R920">
            <v>912</v>
          </cell>
        </row>
        <row r="921">
          <cell r="R921">
            <v>913</v>
          </cell>
        </row>
        <row r="922">
          <cell r="R922">
            <v>914</v>
          </cell>
        </row>
        <row r="923">
          <cell r="R923">
            <v>915</v>
          </cell>
        </row>
        <row r="924">
          <cell r="R924">
            <v>916</v>
          </cell>
        </row>
        <row r="925">
          <cell r="R925">
            <v>917</v>
          </cell>
        </row>
        <row r="926">
          <cell r="R926">
            <v>918</v>
          </cell>
        </row>
        <row r="927">
          <cell r="R927">
            <v>919</v>
          </cell>
        </row>
        <row r="928">
          <cell r="R928">
            <v>920</v>
          </cell>
        </row>
        <row r="929">
          <cell r="R929">
            <v>921</v>
          </cell>
        </row>
        <row r="930">
          <cell r="R930">
            <v>922</v>
          </cell>
        </row>
        <row r="931">
          <cell r="R931">
            <v>923</v>
          </cell>
        </row>
        <row r="932">
          <cell r="R932">
            <v>924</v>
          </cell>
        </row>
        <row r="933">
          <cell r="R933">
            <v>925</v>
          </cell>
        </row>
        <row r="934">
          <cell r="R934">
            <v>926</v>
          </cell>
        </row>
        <row r="935">
          <cell r="R935">
            <v>927</v>
          </cell>
        </row>
        <row r="936">
          <cell r="R936">
            <v>928</v>
          </cell>
        </row>
        <row r="937">
          <cell r="R937">
            <v>929</v>
          </cell>
        </row>
        <row r="938">
          <cell r="R938">
            <v>930</v>
          </cell>
        </row>
        <row r="939">
          <cell r="R939">
            <v>931</v>
          </cell>
        </row>
        <row r="940">
          <cell r="R940">
            <v>932</v>
          </cell>
        </row>
        <row r="941">
          <cell r="R941">
            <v>933</v>
          </cell>
        </row>
        <row r="942">
          <cell r="R942">
            <v>934</v>
          </cell>
        </row>
        <row r="943">
          <cell r="R943">
            <v>935</v>
          </cell>
        </row>
        <row r="944">
          <cell r="R944">
            <v>936</v>
          </cell>
        </row>
        <row r="945">
          <cell r="R945">
            <v>937</v>
          </cell>
        </row>
        <row r="946">
          <cell r="R946">
            <v>938</v>
          </cell>
        </row>
        <row r="947">
          <cell r="R947">
            <v>939</v>
          </cell>
        </row>
        <row r="948">
          <cell r="R948">
            <v>940</v>
          </cell>
        </row>
        <row r="949">
          <cell r="R949">
            <v>941</v>
          </cell>
        </row>
        <row r="950">
          <cell r="R950">
            <v>942</v>
          </cell>
        </row>
        <row r="951">
          <cell r="R951">
            <v>943</v>
          </cell>
        </row>
        <row r="952">
          <cell r="R952">
            <v>944</v>
          </cell>
        </row>
        <row r="953">
          <cell r="R953">
            <v>945</v>
          </cell>
        </row>
        <row r="954">
          <cell r="R954">
            <v>946</v>
          </cell>
        </row>
        <row r="955">
          <cell r="R955">
            <v>947</v>
          </cell>
        </row>
        <row r="956">
          <cell r="R956">
            <v>948</v>
          </cell>
        </row>
        <row r="957">
          <cell r="R957">
            <v>949</v>
          </cell>
        </row>
        <row r="958">
          <cell r="R958">
            <v>950</v>
          </cell>
        </row>
        <row r="959">
          <cell r="R959">
            <v>951</v>
          </cell>
        </row>
        <row r="960">
          <cell r="R960">
            <v>952</v>
          </cell>
        </row>
        <row r="961">
          <cell r="R961">
            <v>953</v>
          </cell>
        </row>
        <row r="962">
          <cell r="R962">
            <v>954</v>
          </cell>
        </row>
        <row r="963">
          <cell r="R963">
            <v>955</v>
          </cell>
        </row>
        <row r="964">
          <cell r="R964">
            <v>956</v>
          </cell>
        </row>
        <row r="965">
          <cell r="R965">
            <v>957</v>
          </cell>
        </row>
        <row r="966">
          <cell r="R966">
            <v>958</v>
          </cell>
        </row>
        <row r="967">
          <cell r="R967">
            <v>959</v>
          </cell>
        </row>
        <row r="968">
          <cell r="R968">
            <v>960</v>
          </cell>
        </row>
        <row r="969">
          <cell r="R969">
            <v>961</v>
          </cell>
        </row>
        <row r="970">
          <cell r="R970">
            <v>962</v>
          </cell>
        </row>
        <row r="971">
          <cell r="R971">
            <v>963</v>
          </cell>
        </row>
        <row r="972">
          <cell r="R972">
            <v>964</v>
          </cell>
        </row>
        <row r="973">
          <cell r="R973">
            <v>965</v>
          </cell>
        </row>
        <row r="974">
          <cell r="R974">
            <v>966</v>
          </cell>
        </row>
        <row r="975">
          <cell r="R975">
            <v>967</v>
          </cell>
        </row>
        <row r="976">
          <cell r="R976">
            <v>968</v>
          </cell>
        </row>
        <row r="977">
          <cell r="R977">
            <v>969</v>
          </cell>
        </row>
        <row r="978">
          <cell r="R978">
            <v>970</v>
          </cell>
        </row>
        <row r="979">
          <cell r="R979">
            <v>971</v>
          </cell>
        </row>
        <row r="980">
          <cell r="R980">
            <v>972</v>
          </cell>
        </row>
        <row r="981">
          <cell r="R981">
            <v>973</v>
          </cell>
        </row>
        <row r="982">
          <cell r="R982">
            <v>974</v>
          </cell>
        </row>
        <row r="983">
          <cell r="R983">
            <v>975</v>
          </cell>
        </row>
        <row r="984">
          <cell r="R984">
            <v>976</v>
          </cell>
        </row>
        <row r="985">
          <cell r="R985">
            <v>977</v>
          </cell>
        </row>
        <row r="986">
          <cell r="R986">
            <v>978</v>
          </cell>
        </row>
        <row r="987">
          <cell r="R987">
            <v>979</v>
          </cell>
        </row>
        <row r="988">
          <cell r="R988">
            <v>980</v>
          </cell>
        </row>
        <row r="989">
          <cell r="R989">
            <v>981</v>
          </cell>
        </row>
        <row r="990">
          <cell r="R990">
            <v>982</v>
          </cell>
        </row>
        <row r="991">
          <cell r="R991">
            <v>983</v>
          </cell>
        </row>
        <row r="992">
          <cell r="R992">
            <v>984</v>
          </cell>
        </row>
        <row r="993">
          <cell r="R993">
            <v>985</v>
          </cell>
        </row>
        <row r="994">
          <cell r="R994">
            <v>986</v>
          </cell>
        </row>
        <row r="995">
          <cell r="R995">
            <v>987</v>
          </cell>
        </row>
        <row r="996">
          <cell r="R996">
            <v>988</v>
          </cell>
        </row>
        <row r="997">
          <cell r="R997">
            <v>989</v>
          </cell>
        </row>
        <row r="998">
          <cell r="R998">
            <v>990</v>
          </cell>
        </row>
        <row r="999">
          <cell r="R999">
            <v>991</v>
          </cell>
        </row>
        <row r="1000">
          <cell r="R1000">
            <v>992</v>
          </cell>
        </row>
        <row r="1001">
          <cell r="R1001">
            <v>993</v>
          </cell>
        </row>
        <row r="1002">
          <cell r="R1002">
            <v>994</v>
          </cell>
        </row>
        <row r="1003">
          <cell r="R1003">
            <v>995</v>
          </cell>
        </row>
        <row r="1004">
          <cell r="R1004">
            <v>996</v>
          </cell>
        </row>
        <row r="1005">
          <cell r="R1005">
            <v>997</v>
          </cell>
        </row>
        <row r="1006">
          <cell r="R1006">
            <v>998</v>
          </cell>
        </row>
        <row r="1007">
          <cell r="R1007">
            <v>999</v>
          </cell>
        </row>
        <row r="1008">
          <cell r="R1008">
            <v>1000</v>
          </cell>
        </row>
        <row r="1009">
          <cell r="R1009">
            <v>1001</v>
          </cell>
        </row>
        <row r="1010">
          <cell r="R1010">
            <v>1002</v>
          </cell>
        </row>
        <row r="1011">
          <cell r="R1011">
            <v>1003</v>
          </cell>
        </row>
        <row r="1012">
          <cell r="R1012">
            <v>1004</v>
          </cell>
        </row>
        <row r="1013">
          <cell r="R1013">
            <v>1005</v>
          </cell>
        </row>
        <row r="1014">
          <cell r="R1014">
            <v>1006</v>
          </cell>
        </row>
        <row r="1015">
          <cell r="R1015">
            <v>1007</v>
          </cell>
        </row>
        <row r="1016">
          <cell r="R1016">
            <v>1008</v>
          </cell>
        </row>
        <row r="1017">
          <cell r="R1017">
            <v>1009</v>
          </cell>
        </row>
        <row r="1018">
          <cell r="R1018">
            <v>1010</v>
          </cell>
        </row>
        <row r="1019">
          <cell r="R1019">
            <v>1011</v>
          </cell>
        </row>
        <row r="1020">
          <cell r="R1020">
            <v>1012</v>
          </cell>
        </row>
        <row r="1021">
          <cell r="R1021">
            <v>1013</v>
          </cell>
        </row>
        <row r="1022">
          <cell r="R1022">
            <v>1014</v>
          </cell>
        </row>
        <row r="1023">
          <cell r="R1023">
            <v>1015</v>
          </cell>
        </row>
        <row r="1024">
          <cell r="R1024">
            <v>1016</v>
          </cell>
        </row>
        <row r="1025">
          <cell r="R1025">
            <v>1017</v>
          </cell>
        </row>
        <row r="1026">
          <cell r="R1026">
            <v>1018</v>
          </cell>
        </row>
        <row r="1027">
          <cell r="R1027">
            <v>1019</v>
          </cell>
        </row>
      </sheetData>
      <sheetData sheetId="3" refreshError="1"/>
      <sheetData sheetId="4" refreshError="1"/>
      <sheetData sheetId="5" refreshError="1"/>
      <sheetData sheetId="6" refreshError="1"/>
      <sheetData sheetId="7">
        <row r="9">
          <cell r="B9">
            <v>10</v>
          </cell>
        </row>
      </sheetData>
      <sheetData sheetId="8">
        <row r="3">
          <cell r="C3">
            <v>10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Reference WIP"/>
      <sheetName val="Germany (completed)"/>
      <sheetName val="France"/>
      <sheetName val="UK"/>
      <sheetName val="Spain"/>
      <sheetName val="Italy"/>
      <sheetName val="Sizing Model"/>
      <sheetName val="Mapping"/>
    </sheetNames>
    <sheetDataSet>
      <sheetData sheetId="0" refreshError="1"/>
      <sheetData sheetId="1" refreshError="1"/>
      <sheetData sheetId="2">
        <row r="8">
          <cell r="Y8" t="str">
            <v>Decile</v>
          </cell>
        </row>
        <row r="9">
          <cell r="W9">
            <v>1</v>
          </cell>
        </row>
        <row r="10">
          <cell r="W10">
            <v>2</v>
          </cell>
        </row>
        <row r="11">
          <cell r="W11">
            <v>3</v>
          </cell>
        </row>
        <row r="12">
          <cell r="W12">
            <v>4</v>
          </cell>
        </row>
        <row r="13">
          <cell r="W13">
            <v>5</v>
          </cell>
        </row>
        <row r="14">
          <cell r="W14">
            <v>6</v>
          </cell>
        </row>
        <row r="15">
          <cell r="W15">
            <v>7</v>
          </cell>
        </row>
        <row r="16">
          <cell r="W16">
            <v>8</v>
          </cell>
        </row>
        <row r="17">
          <cell r="W17">
            <v>9</v>
          </cell>
        </row>
        <row r="18">
          <cell r="W18">
            <v>10</v>
          </cell>
        </row>
        <row r="19">
          <cell r="W19">
            <v>11</v>
          </cell>
        </row>
        <row r="20">
          <cell r="W20">
            <v>12</v>
          </cell>
        </row>
        <row r="21">
          <cell r="W21">
            <v>13</v>
          </cell>
        </row>
        <row r="22">
          <cell r="W22">
            <v>14</v>
          </cell>
        </row>
        <row r="23">
          <cell r="W23">
            <v>15</v>
          </cell>
        </row>
        <row r="24">
          <cell r="W24">
            <v>16</v>
          </cell>
        </row>
        <row r="25">
          <cell r="W25">
            <v>17</v>
          </cell>
        </row>
        <row r="26">
          <cell r="W26">
            <v>18</v>
          </cell>
        </row>
        <row r="27">
          <cell r="W27">
            <v>19</v>
          </cell>
        </row>
        <row r="28">
          <cell r="W28">
            <v>20</v>
          </cell>
        </row>
        <row r="29">
          <cell r="W29">
            <v>21</v>
          </cell>
        </row>
        <row r="30">
          <cell r="W30">
            <v>22</v>
          </cell>
        </row>
        <row r="31">
          <cell r="W31">
            <v>23</v>
          </cell>
        </row>
        <row r="32">
          <cell r="W32">
            <v>24</v>
          </cell>
        </row>
        <row r="33">
          <cell r="W33">
            <v>25</v>
          </cell>
        </row>
        <row r="34">
          <cell r="W34">
            <v>26</v>
          </cell>
        </row>
        <row r="35">
          <cell r="W35">
            <v>27</v>
          </cell>
        </row>
        <row r="36">
          <cell r="W36">
            <v>28</v>
          </cell>
        </row>
        <row r="37">
          <cell r="W37">
            <v>29</v>
          </cell>
        </row>
        <row r="38">
          <cell r="W38">
            <v>30</v>
          </cell>
        </row>
        <row r="39">
          <cell r="W39">
            <v>31</v>
          </cell>
        </row>
        <row r="40">
          <cell r="W40">
            <v>32</v>
          </cell>
        </row>
        <row r="41">
          <cell r="W41">
            <v>33</v>
          </cell>
        </row>
        <row r="42">
          <cell r="W42">
            <v>34</v>
          </cell>
        </row>
        <row r="43">
          <cell r="W43">
            <v>35</v>
          </cell>
        </row>
        <row r="44">
          <cell r="W44">
            <v>36</v>
          </cell>
        </row>
        <row r="45">
          <cell r="W45">
            <v>37</v>
          </cell>
        </row>
        <row r="46">
          <cell r="W46">
            <v>38</v>
          </cell>
        </row>
        <row r="47">
          <cell r="W47">
            <v>39</v>
          </cell>
        </row>
        <row r="48">
          <cell r="W48">
            <v>40</v>
          </cell>
        </row>
        <row r="49">
          <cell r="W49">
            <v>41</v>
          </cell>
        </row>
        <row r="50">
          <cell r="W50">
            <v>42</v>
          </cell>
        </row>
        <row r="51">
          <cell r="W51">
            <v>43</v>
          </cell>
        </row>
        <row r="52">
          <cell r="W52">
            <v>44</v>
          </cell>
        </row>
        <row r="53">
          <cell r="W53">
            <v>45</v>
          </cell>
        </row>
        <row r="54">
          <cell r="W54">
            <v>46</v>
          </cell>
        </row>
        <row r="55">
          <cell r="W55">
            <v>47</v>
          </cell>
        </row>
        <row r="56">
          <cell r="W56">
            <v>48</v>
          </cell>
        </row>
        <row r="57">
          <cell r="W57">
            <v>49</v>
          </cell>
        </row>
        <row r="58">
          <cell r="W58">
            <v>50</v>
          </cell>
        </row>
        <row r="59">
          <cell r="W59">
            <v>51</v>
          </cell>
        </row>
        <row r="60">
          <cell r="W60">
            <v>52</v>
          </cell>
        </row>
        <row r="61">
          <cell r="W61">
            <v>53</v>
          </cell>
        </row>
        <row r="62">
          <cell r="W62">
            <v>54</v>
          </cell>
        </row>
        <row r="63">
          <cell r="W63">
            <v>55</v>
          </cell>
        </row>
        <row r="64">
          <cell r="W64">
            <v>56</v>
          </cell>
        </row>
        <row r="65">
          <cell r="W65">
            <v>57</v>
          </cell>
        </row>
        <row r="66">
          <cell r="W66">
            <v>58</v>
          </cell>
        </row>
        <row r="67">
          <cell r="W67">
            <v>59</v>
          </cell>
        </row>
        <row r="68">
          <cell r="W68">
            <v>60</v>
          </cell>
        </row>
        <row r="69">
          <cell r="W69">
            <v>61</v>
          </cell>
        </row>
        <row r="70">
          <cell r="W70">
            <v>62</v>
          </cell>
        </row>
        <row r="71">
          <cell r="W71">
            <v>63</v>
          </cell>
        </row>
        <row r="72">
          <cell r="W72">
            <v>64</v>
          </cell>
        </row>
        <row r="73">
          <cell r="W73">
            <v>65</v>
          </cell>
        </row>
        <row r="74">
          <cell r="W74">
            <v>66</v>
          </cell>
        </row>
        <row r="75">
          <cell r="W75">
            <v>67</v>
          </cell>
        </row>
        <row r="76">
          <cell r="W76">
            <v>68</v>
          </cell>
        </row>
        <row r="77">
          <cell r="W77">
            <v>69</v>
          </cell>
        </row>
        <row r="78">
          <cell r="W78">
            <v>70</v>
          </cell>
        </row>
        <row r="79">
          <cell r="W79">
            <v>71</v>
          </cell>
        </row>
        <row r="80">
          <cell r="W80">
            <v>72</v>
          </cell>
        </row>
        <row r="81">
          <cell r="W81">
            <v>73</v>
          </cell>
        </row>
        <row r="82">
          <cell r="W82">
            <v>74</v>
          </cell>
        </row>
        <row r="83">
          <cell r="W83">
            <v>75</v>
          </cell>
        </row>
        <row r="84">
          <cell r="W84">
            <v>76</v>
          </cell>
        </row>
        <row r="85">
          <cell r="W85">
            <v>77</v>
          </cell>
        </row>
        <row r="86">
          <cell r="W86">
            <v>78</v>
          </cell>
        </row>
        <row r="87">
          <cell r="W87">
            <v>79</v>
          </cell>
        </row>
        <row r="88">
          <cell r="W88">
            <v>80</v>
          </cell>
        </row>
        <row r="89">
          <cell r="W89">
            <v>81</v>
          </cell>
        </row>
        <row r="90">
          <cell r="W90">
            <v>82</v>
          </cell>
        </row>
        <row r="91">
          <cell r="W91">
            <v>83</v>
          </cell>
        </row>
        <row r="92">
          <cell r="W92">
            <v>84</v>
          </cell>
        </row>
        <row r="93">
          <cell r="W93">
            <v>85</v>
          </cell>
        </row>
        <row r="94">
          <cell r="W94">
            <v>86</v>
          </cell>
        </row>
        <row r="95">
          <cell r="W95">
            <v>87</v>
          </cell>
        </row>
        <row r="96">
          <cell r="W96">
            <v>88</v>
          </cell>
        </row>
        <row r="97">
          <cell r="W97">
            <v>89</v>
          </cell>
        </row>
        <row r="98">
          <cell r="W98">
            <v>90</v>
          </cell>
        </row>
        <row r="99">
          <cell r="W99">
            <v>91</v>
          </cell>
        </row>
        <row r="100">
          <cell r="W100">
            <v>92</v>
          </cell>
        </row>
        <row r="101">
          <cell r="W101">
            <v>93</v>
          </cell>
        </row>
        <row r="102">
          <cell r="W102">
            <v>94</v>
          </cell>
        </row>
        <row r="103">
          <cell r="W103">
            <v>95</v>
          </cell>
        </row>
        <row r="104">
          <cell r="W104">
            <v>96</v>
          </cell>
        </row>
        <row r="105">
          <cell r="W105">
            <v>97</v>
          </cell>
        </row>
        <row r="106">
          <cell r="W106">
            <v>98</v>
          </cell>
        </row>
        <row r="107">
          <cell r="W107">
            <v>99</v>
          </cell>
        </row>
        <row r="108">
          <cell r="W108">
            <v>100</v>
          </cell>
        </row>
        <row r="109">
          <cell r="W109">
            <v>101</v>
          </cell>
        </row>
        <row r="110">
          <cell r="W110">
            <v>102</v>
          </cell>
        </row>
        <row r="111">
          <cell r="W111">
            <v>103</v>
          </cell>
        </row>
        <row r="112">
          <cell r="W112">
            <v>104</v>
          </cell>
        </row>
        <row r="113">
          <cell r="W113">
            <v>105</v>
          </cell>
        </row>
        <row r="114">
          <cell r="W114">
            <v>106</v>
          </cell>
        </row>
        <row r="115">
          <cell r="W115">
            <v>107</v>
          </cell>
        </row>
        <row r="116">
          <cell r="W116">
            <v>108</v>
          </cell>
        </row>
        <row r="117">
          <cell r="W117">
            <v>109</v>
          </cell>
        </row>
        <row r="118">
          <cell r="W118">
            <v>110</v>
          </cell>
        </row>
        <row r="119">
          <cell r="W119">
            <v>111</v>
          </cell>
        </row>
        <row r="120">
          <cell r="W120">
            <v>112</v>
          </cell>
        </row>
        <row r="121">
          <cell r="W121">
            <v>113</v>
          </cell>
        </row>
        <row r="122">
          <cell r="W122">
            <v>114</v>
          </cell>
        </row>
        <row r="123">
          <cell r="W123">
            <v>115</v>
          </cell>
        </row>
        <row r="124">
          <cell r="W124">
            <v>116</v>
          </cell>
        </row>
        <row r="125">
          <cell r="W125">
            <v>117</v>
          </cell>
        </row>
        <row r="126">
          <cell r="W126">
            <v>118</v>
          </cell>
        </row>
        <row r="127">
          <cell r="W127">
            <v>119</v>
          </cell>
        </row>
        <row r="128">
          <cell r="W128">
            <v>120</v>
          </cell>
        </row>
        <row r="129">
          <cell r="W129">
            <v>121</v>
          </cell>
        </row>
        <row r="130">
          <cell r="W130">
            <v>122</v>
          </cell>
        </row>
        <row r="131">
          <cell r="W131">
            <v>123</v>
          </cell>
        </row>
        <row r="132">
          <cell r="W132">
            <v>124</v>
          </cell>
        </row>
        <row r="133">
          <cell r="W133">
            <v>125</v>
          </cell>
        </row>
        <row r="134">
          <cell r="W134">
            <v>126</v>
          </cell>
        </row>
        <row r="135">
          <cell r="W135">
            <v>127</v>
          </cell>
        </row>
        <row r="136">
          <cell r="W136">
            <v>128</v>
          </cell>
        </row>
        <row r="137">
          <cell r="W137">
            <v>129</v>
          </cell>
        </row>
        <row r="138">
          <cell r="W138">
            <v>130</v>
          </cell>
        </row>
        <row r="139">
          <cell r="W139">
            <v>131</v>
          </cell>
        </row>
        <row r="140">
          <cell r="W140">
            <v>132</v>
          </cell>
        </row>
        <row r="141">
          <cell r="W141">
            <v>133</v>
          </cell>
        </row>
        <row r="142">
          <cell r="W142">
            <v>134</v>
          </cell>
        </row>
        <row r="143">
          <cell r="W143">
            <v>135</v>
          </cell>
        </row>
        <row r="144">
          <cell r="W144">
            <v>136</v>
          </cell>
        </row>
        <row r="145">
          <cell r="W145">
            <v>137</v>
          </cell>
        </row>
        <row r="146">
          <cell r="W146">
            <v>138</v>
          </cell>
        </row>
        <row r="147">
          <cell r="W147">
            <v>139</v>
          </cell>
        </row>
        <row r="148">
          <cell r="W148">
            <v>140</v>
          </cell>
        </row>
        <row r="149">
          <cell r="W149">
            <v>141</v>
          </cell>
        </row>
        <row r="150">
          <cell r="W150">
            <v>142</v>
          </cell>
        </row>
        <row r="151">
          <cell r="W151">
            <v>143</v>
          </cell>
        </row>
        <row r="152">
          <cell r="W152">
            <v>144</v>
          </cell>
        </row>
        <row r="153">
          <cell r="W153">
            <v>145</v>
          </cell>
        </row>
        <row r="154">
          <cell r="W154">
            <v>146</v>
          </cell>
        </row>
        <row r="155">
          <cell r="W155">
            <v>147</v>
          </cell>
        </row>
        <row r="156">
          <cell r="W156">
            <v>148</v>
          </cell>
        </row>
        <row r="157">
          <cell r="W157">
            <v>149</v>
          </cell>
        </row>
        <row r="158">
          <cell r="W158">
            <v>150</v>
          </cell>
        </row>
        <row r="159">
          <cell r="W159">
            <v>151</v>
          </cell>
        </row>
        <row r="160">
          <cell r="W160">
            <v>152</v>
          </cell>
        </row>
        <row r="161">
          <cell r="W161">
            <v>153</v>
          </cell>
        </row>
        <row r="162">
          <cell r="W162">
            <v>154</v>
          </cell>
        </row>
        <row r="163">
          <cell r="W163">
            <v>155</v>
          </cell>
        </row>
        <row r="164">
          <cell r="W164">
            <v>156</v>
          </cell>
        </row>
        <row r="165">
          <cell r="W165">
            <v>157</v>
          </cell>
        </row>
        <row r="166">
          <cell r="W166">
            <v>158</v>
          </cell>
        </row>
        <row r="167">
          <cell r="W167">
            <v>159</v>
          </cell>
        </row>
        <row r="168">
          <cell r="W168">
            <v>160</v>
          </cell>
        </row>
        <row r="169">
          <cell r="W169">
            <v>161</v>
          </cell>
        </row>
        <row r="170">
          <cell r="W170">
            <v>162</v>
          </cell>
        </row>
        <row r="171">
          <cell r="W171">
            <v>163</v>
          </cell>
        </row>
        <row r="172">
          <cell r="W172">
            <v>164</v>
          </cell>
        </row>
        <row r="173">
          <cell r="W173">
            <v>165</v>
          </cell>
        </row>
        <row r="174">
          <cell r="W174">
            <v>166</v>
          </cell>
        </row>
        <row r="175">
          <cell r="W175">
            <v>167</v>
          </cell>
        </row>
        <row r="176">
          <cell r="W176">
            <v>168</v>
          </cell>
        </row>
        <row r="177">
          <cell r="W177">
            <v>169</v>
          </cell>
        </row>
        <row r="178">
          <cell r="W178">
            <v>170</v>
          </cell>
        </row>
        <row r="179">
          <cell r="W179">
            <v>171</v>
          </cell>
        </row>
        <row r="180">
          <cell r="W180">
            <v>172</v>
          </cell>
        </row>
        <row r="181">
          <cell r="W181">
            <v>173</v>
          </cell>
        </row>
        <row r="182">
          <cell r="W182">
            <v>174</v>
          </cell>
        </row>
        <row r="183">
          <cell r="W183">
            <v>175</v>
          </cell>
        </row>
        <row r="184">
          <cell r="W184">
            <v>176</v>
          </cell>
        </row>
        <row r="185">
          <cell r="W185">
            <v>177</v>
          </cell>
        </row>
        <row r="186">
          <cell r="W186">
            <v>178</v>
          </cell>
        </row>
        <row r="187">
          <cell r="W187">
            <v>179</v>
          </cell>
        </row>
        <row r="188">
          <cell r="W188">
            <v>180</v>
          </cell>
        </row>
        <row r="189">
          <cell r="W189">
            <v>181</v>
          </cell>
        </row>
        <row r="190">
          <cell r="W190">
            <v>182</v>
          </cell>
        </row>
        <row r="191">
          <cell r="W191">
            <v>183</v>
          </cell>
        </row>
        <row r="192">
          <cell r="W192">
            <v>184</v>
          </cell>
        </row>
        <row r="193">
          <cell r="W193">
            <v>185</v>
          </cell>
        </row>
        <row r="194">
          <cell r="W194">
            <v>186</v>
          </cell>
        </row>
        <row r="195">
          <cell r="W195">
            <v>187</v>
          </cell>
        </row>
        <row r="196">
          <cell r="W196">
            <v>188</v>
          </cell>
        </row>
        <row r="197">
          <cell r="W197">
            <v>189</v>
          </cell>
        </row>
        <row r="198">
          <cell r="W198">
            <v>190</v>
          </cell>
        </row>
        <row r="199">
          <cell r="W199">
            <v>191</v>
          </cell>
        </row>
        <row r="200">
          <cell r="W200">
            <v>192</v>
          </cell>
        </row>
        <row r="201">
          <cell r="W201">
            <v>193</v>
          </cell>
        </row>
        <row r="202">
          <cell r="W202">
            <v>194</v>
          </cell>
        </row>
        <row r="203">
          <cell r="W203">
            <v>195</v>
          </cell>
        </row>
        <row r="204">
          <cell r="W204">
            <v>196</v>
          </cell>
        </row>
        <row r="205">
          <cell r="W205">
            <v>197</v>
          </cell>
        </row>
        <row r="206">
          <cell r="W206">
            <v>198</v>
          </cell>
        </row>
        <row r="207">
          <cell r="W207">
            <v>199</v>
          </cell>
        </row>
        <row r="208">
          <cell r="W208">
            <v>200</v>
          </cell>
        </row>
        <row r="209">
          <cell r="W209">
            <v>201</v>
          </cell>
        </row>
        <row r="210">
          <cell r="W210">
            <v>202</v>
          </cell>
        </row>
        <row r="211">
          <cell r="W211">
            <v>203</v>
          </cell>
        </row>
        <row r="212">
          <cell r="W212">
            <v>204</v>
          </cell>
        </row>
        <row r="213">
          <cell r="W213">
            <v>205</v>
          </cell>
        </row>
        <row r="214">
          <cell r="W214">
            <v>206</v>
          </cell>
        </row>
        <row r="215">
          <cell r="W215">
            <v>207</v>
          </cell>
        </row>
        <row r="216">
          <cell r="W216">
            <v>208</v>
          </cell>
        </row>
        <row r="217">
          <cell r="W217">
            <v>209</v>
          </cell>
        </row>
        <row r="218">
          <cell r="W218">
            <v>210</v>
          </cell>
        </row>
        <row r="219">
          <cell r="W219">
            <v>211</v>
          </cell>
        </row>
        <row r="220">
          <cell r="W220">
            <v>212</v>
          </cell>
        </row>
        <row r="221">
          <cell r="W221">
            <v>213</v>
          </cell>
        </row>
        <row r="222">
          <cell r="W222">
            <v>214</v>
          </cell>
        </row>
        <row r="223">
          <cell r="W223">
            <v>215</v>
          </cell>
        </row>
        <row r="224">
          <cell r="W224">
            <v>216</v>
          </cell>
        </row>
        <row r="225">
          <cell r="W225">
            <v>217</v>
          </cell>
        </row>
        <row r="226">
          <cell r="W226">
            <v>218</v>
          </cell>
        </row>
        <row r="227">
          <cell r="W227">
            <v>219</v>
          </cell>
        </row>
        <row r="228">
          <cell r="W228">
            <v>220</v>
          </cell>
        </row>
        <row r="229">
          <cell r="W229">
            <v>221</v>
          </cell>
        </row>
        <row r="230">
          <cell r="W230">
            <v>222</v>
          </cell>
        </row>
        <row r="231">
          <cell r="W231">
            <v>223</v>
          </cell>
        </row>
        <row r="232">
          <cell r="W232">
            <v>224</v>
          </cell>
        </row>
        <row r="233">
          <cell r="W233">
            <v>225</v>
          </cell>
        </row>
        <row r="234">
          <cell r="W234">
            <v>226</v>
          </cell>
        </row>
        <row r="235">
          <cell r="W235">
            <v>227</v>
          </cell>
        </row>
        <row r="236">
          <cell r="W236">
            <v>228</v>
          </cell>
        </row>
        <row r="237">
          <cell r="W237">
            <v>229</v>
          </cell>
        </row>
        <row r="238">
          <cell r="W238">
            <v>230</v>
          </cell>
        </row>
        <row r="239">
          <cell r="W239">
            <v>231</v>
          </cell>
        </row>
        <row r="240">
          <cell r="W240">
            <v>232</v>
          </cell>
        </row>
        <row r="241">
          <cell r="W241">
            <v>233</v>
          </cell>
        </row>
        <row r="242">
          <cell r="W242">
            <v>234</v>
          </cell>
        </row>
        <row r="243">
          <cell r="W243">
            <v>235</v>
          </cell>
        </row>
        <row r="244">
          <cell r="W244">
            <v>236</v>
          </cell>
        </row>
        <row r="245">
          <cell r="W245">
            <v>237</v>
          </cell>
        </row>
        <row r="246">
          <cell r="W246">
            <v>238</v>
          </cell>
        </row>
        <row r="247">
          <cell r="W247">
            <v>239</v>
          </cell>
        </row>
        <row r="248">
          <cell r="W248">
            <v>240</v>
          </cell>
        </row>
        <row r="249">
          <cell r="W249">
            <v>241</v>
          </cell>
        </row>
        <row r="250">
          <cell r="W250">
            <v>242</v>
          </cell>
        </row>
        <row r="251">
          <cell r="W251">
            <v>243</v>
          </cell>
        </row>
        <row r="252">
          <cell r="W252">
            <v>244</v>
          </cell>
        </row>
        <row r="253">
          <cell r="W253">
            <v>245</v>
          </cell>
        </row>
        <row r="254">
          <cell r="W254">
            <v>246</v>
          </cell>
        </row>
        <row r="255">
          <cell r="W255">
            <v>247</v>
          </cell>
        </row>
        <row r="256">
          <cell r="W256">
            <v>248</v>
          </cell>
        </row>
        <row r="257">
          <cell r="W257">
            <v>249</v>
          </cell>
        </row>
        <row r="258">
          <cell r="W258">
            <v>250</v>
          </cell>
        </row>
        <row r="259">
          <cell r="W259">
            <v>251</v>
          </cell>
        </row>
        <row r="260">
          <cell r="W260">
            <v>252</v>
          </cell>
        </row>
        <row r="261">
          <cell r="W261">
            <v>253</v>
          </cell>
        </row>
        <row r="262">
          <cell r="W262">
            <v>254</v>
          </cell>
        </row>
        <row r="263">
          <cell r="W263">
            <v>255</v>
          </cell>
        </row>
        <row r="264">
          <cell r="W264">
            <v>256</v>
          </cell>
        </row>
        <row r="265">
          <cell r="W265">
            <v>257</v>
          </cell>
        </row>
        <row r="266">
          <cell r="W266">
            <v>258</v>
          </cell>
        </row>
        <row r="267">
          <cell r="W267">
            <v>259</v>
          </cell>
        </row>
        <row r="268">
          <cell r="W268">
            <v>260</v>
          </cell>
        </row>
        <row r="269">
          <cell r="W269">
            <v>261</v>
          </cell>
        </row>
        <row r="270">
          <cell r="W270">
            <v>262</v>
          </cell>
        </row>
        <row r="271">
          <cell r="W271">
            <v>263</v>
          </cell>
        </row>
        <row r="272">
          <cell r="W272">
            <v>264</v>
          </cell>
        </row>
        <row r="273">
          <cell r="W273">
            <v>265</v>
          </cell>
        </row>
        <row r="274">
          <cell r="W274">
            <v>266</v>
          </cell>
        </row>
        <row r="275">
          <cell r="W275">
            <v>267</v>
          </cell>
        </row>
        <row r="276">
          <cell r="W276">
            <v>268</v>
          </cell>
        </row>
        <row r="277">
          <cell r="W277">
            <v>269</v>
          </cell>
        </row>
        <row r="278">
          <cell r="W278">
            <v>270</v>
          </cell>
        </row>
        <row r="279">
          <cell r="W279">
            <v>271</v>
          </cell>
        </row>
        <row r="280">
          <cell r="W280">
            <v>272</v>
          </cell>
        </row>
        <row r="281">
          <cell r="W281">
            <v>273</v>
          </cell>
        </row>
        <row r="282">
          <cell r="W282">
            <v>274</v>
          </cell>
        </row>
        <row r="283">
          <cell r="W283">
            <v>275</v>
          </cell>
        </row>
        <row r="284">
          <cell r="W284">
            <v>276</v>
          </cell>
        </row>
        <row r="285">
          <cell r="W285">
            <v>277</v>
          </cell>
        </row>
        <row r="286">
          <cell r="W286">
            <v>278</v>
          </cell>
        </row>
        <row r="287">
          <cell r="W287">
            <v>279</v>
          </cell>
        </row>
        <row r="288">
          <cell r="W288">
            <v>280</v>
          </cell>
        </row>
        <row r="289">
          <cell r="W289">
            <v>281</v>
          </cell>
        </row>
        <row r="290">
          <cell r="W290">
            <v>282</v>
          </cell>
        </row>
        <row r="291">
          <cell r="W291">
            <v>283</v>
          </cell>
        </row>
        <row r="292">
          <cell r="W292">
            <v>284</v>
          </cell>
        </row>
        <row r="293">
          <cell r="W293">
            <v>285</v>
          </cell>
        </row>
        <row r="294">
          <cell r="W294">
            <v>286</v>
          </cell>
        </row>
        <row r="295">
          <cell r="W295">
            <v>287</v>
          </cell>
        </row>
        <row r="296">
          <cell r="W296">
            <v>288</v>
          </cell>
        </row>
        <row r="297">
          <cell r="W297">
            <v>289</v>
          </cell>
        </row>
        <row r="298">
          <cell r="W298">
            <v>290</v>
          </cell>
        </row>
        <row r="299">
          <cell r="W299">
            <v>291</v>
          </cell>
        </row>
        <row r="300">
          <cell r="W300">
            <v>292</v>
          </cell>
        </row>
        <row r="301">
          <cell r="W301">
            <v>293</v>
          </cell>
        </row>
        <row r="302">
          <cell r="W302">
            <v>294</v>
          </cell>
        </row>
        <row r="303">
          <cell r="W303">
            <v>295</v>
          </cell>
        </row>
        <row r="304">
          <cell r="W304">
            <v>296</v>
          </cell>
        </row>
        <row r="305">
          <cell r="W305">
            <v>297</v>
          </cell>
        </row>
        <row r="306">
          <cell r="W306">
            <v>298</v>
          </cell>
        </row>
        <row r="307">
          <cell r="W307">
            <v>299</v>
          </cell>
        </row>
        <row r="308">
          <cell r="W308">
            <v>300</v>
          </cell>
        </row>
        <row r="309">
          <cell r="W309">
            <v>301</v>
          </cell>
        </row>
        <row r="310">
          <cell r="W310">
            <v>302</v>
          </cell>
        </row>
        <row r="311">
          <cell r="W311">
            <v>303</v>
          </cell>
        </row>
        <row r="312">
          <cell r="W312">
            <v>304</v>
          </cell>
        </row>
        <row r="313">
          <cell r="W313">
            <v>305</v>
          </cell>
        </row>
        <row r="314">
          <cell r="W314">
            <v>306</v>
          </cell>
        </row>
        <row r="315">
          <cell r="W315">
            <v>307</v>
          </cell>
        </row>
        <row r="316">
          <cell r="W316">
            <v>308</v>
          </cell>
        </row>
        <row r="317">
          <cell r="W317">
            <v>309</v>
          </cell>
        </row>
        <row r="318">
          <cell r="W318">
            <v>310</v>
          </cell>
        </row>
        <row r="319">
          <cell r="W319">
            <v>311</v>
          </cell>
        </row>
        <row r="320">
          <cell r="W320">
            <v>312</v>
          </cell>
        </row>
        <row r="321">
          <cell r="W321">
            <v>313</v>
          </cell>
        </row>
        <row r="322">
          <cell r="W322">
            <v>314</v>
          </cell>
        </row>
        <row r="323">
          <cell r="W323">
            <v>315</v>
          </cell>
        </row>
        <row r="324">
          <cell r="W324">
            <v>316</v>
          </cell>
        </row>
        <row r="325">
          <cell r="W325">
            <v>317</v>
          </cell>
        </row>
        <row r="326">
          <cell r="W326">
            <v>318</v>
          </cell>
        </row>
        <row r="327">
          <cell r="W327">
            <v>319</v>
          </cell>
        </row>
        <row r="328">
          <cell r="W328">
            <v>320</v>
          </cell>
        </row>
        <row r="329">
          <cell r="W329">
            <v>321</v>
          </cell>
        </row>
        <row r="330">
          <cell r="W330">
            <v>322</v>
          </cell>
        </row>
        <row r="331">
          <cell r="W331">
            <v>323</v>
          </cell>
        </row>
        <row r="332">
          <cell r="W332">
            <v>324</v>
          </cell>
        </row>
        <row r="333">
          <cell r="W333">
            <v>325</v>
          </cell>
        </row>
        <row r="334">
          <cell r="W334">
            <v>326</v>
          </cell>
        </row>
        <row r="335">
          <cell r="W335">
            <v>327</v>
          </cell>
        </row>
        <row r="336">
          <cell r="W336">
            <v>328</v>
          </cell>
        </row>
        <row r="337">
          <cell r="W337">
            <v>329</v>
          </cell>
        </row>
        <row r="338">
          <cell r="W338">
            <v>330</v>
          </cell>
        </row>
        <row r="339">
          <cell r="W339">
            <v>331</v>
          </cell>
        </row>
        <row r="340">
          <cell r="W340">
            <v>332</v>
          </cell>
        </row>
        <row r="341">
          <cell r="W341">
            <v>333</v>
          </cell>
        </row>
        <row r="342">
          <cell r="W342">
            <v>334</v>
          </cell>
        </row>
        <row r="343">
          <cell r="W343">
            <v>335</v>
          </cell>
        </row>
        <row r="344">
          <cell r="W344">
            <v>336</v>
          </cell>
        </row>
        <row r="345">
          <cell r="W345">
            <v>337</v>
          </cell>
        </row>
        <row r="346">
          <cell r="W346">
            <v>338</v>
          </cell>
        </row>
        <row r="347">
          <cell r="W347">
            <v>339</v>
          </cell>
        </row>
        <row r="348">
          <cell r="W348">
            <v>340</v>
          </cell>
        </row>
        <row r="349">
          <cell r="W349">
            <v>341</v>
          </cell>
        </row>
        <row r="350">
          <cell r="W350">
            <v>342</v>
          </cell>
        </row>
        <row r="351">
          <cell r="W351">
            <v>343</v>
          </cell>
        </row>
        <row r="352">
          <cell r="W352">
            <v>344</v>
          </cell>
        </row>
        <row r="353">
          <cell r="W353">
            <v>345</v>
          </cell>
        </row>
        <row r="354">
          <cell r="W354">
            <v>346</v>
          </cell>
        </row>
        <row r="355">
          <cell r="W355">
            <v>347</v>
          </cell>
        </row>
        <row r="356">
          <cell r="W356">
            <v>348</v>
          </cell>
        </row>
        <row r="357">
          <cell r="W357">
            <v>349</v>
          </cell>
        </row>
        <row r="358">
          <cell r="W358">
            <v>350</v>
          </cell>
        </row>
        <row r="359">
          <cell r="W359">
            <v>351</v>
          </cell>
        </row>
        <row r="360">
          <cell r="W360">
            <v>352</v>
          </cell>
        </row>
        <row r="361">
          <cell r="W361">
            <v>353</v>
          </cell>
        </row>
        <row r="362">
          <cell r="W362">
            <v>354</v>
          </cell>
        </row>
        <row r="363">
          <cell r="W363">
            <v>355</v>
          </cell>
        </row>
        <row r="364">
          <cell r="W364">
            <v>356</v>
          </cell>
        </row>
        <row r="365">
          <cell r="W365">
            <v>357</v>
          </cell>
        </row>
        <row r="366">
          <cell r="W366">
            <v>358</v>
          </cell>
        </row>
        <row r="367">
          <cell r="W367">
            <v>359</v>
          </cell>
        </row>
        <row r="368">
          <cell r="W368">
            <v>360</v>
          </cell>
        </row>
        <row r="369">
          <cell r="W369">
            <v>361</v>
          </cell>
        </row>
        <row r="370">
          <cell r="W370">
            <v>362</v>
          </cell>
        </row>
        <row r="371">
          <cell r="W371">
            <v>363</v>
          </cell>
        </row>
        <row r="372">
          <cell r="W372">
            <v>364</v>
          </cell>
        </row>
        <row r="373">
          <cell r="W373">
            <v>365</v>
          </cell>
        </row>
        <row r="374">
          <cell r="W374">
            <v>366</v>
          </cell>
        </row>
        <row r="375">
          <cell r="W375">
            <v>367</v>
          </cell>
        </row>
        <row r="376">
          <cell r="W376">
            <v>368</v>
          </cell>
        </row>
        <row r="377">
          <cell r="W377">
            <v>369</v>
          </cell>
        </row>
        <row r="378">
          <cell r="W378">
            <v>370</v>
          </cell>
        </row>
        <row r="379">
          <cell r="W379">
            <v>371</v>
          </cell>
        </row>
        <row r="380">
          <cell r="W380">
            <v>372</v>
          </cell>
        </row>
        <row r="381">
          <cell r="W381">
            <v>373</v>
          </cell>
        </row>
        <row r="382">
          <cell r="W382">
            <v>374</v>
          </cell>
        </row>
        <row r="383">
          <cell r="W383">
            <v>375</v>
          </cell>
        </row>
        <row r="384">
          <cell r="W384">
            <v>376</v>
          </cell>
        </row>
        <row r="385">
          <cell r="W385">
            <v>377</v>
          </cell>
        </row>
        <row r="386">
          <cell r="W386">
            <v>378</v>
          </cell>
        </row>
        <row r="387">
          <cell r="W387">
            <v>379</v>
          </cell>
        </row>
        <row r="388">
          <cell r="W388">
            <v>380</v>
          </cell>
        </row>
        <row r="389">
          <cell r="W389">
            <v>381</v>
          </cell>
        </row>
        <row r="390">
          <cell r="W390">
            <v>382</v>
          </cell>
        </row>
        <row r="391">
          <cell r="W391">
            <v>383</v>
          </cell>
        </row>
        <row r="392">
          <cell r="W392">
            <v>384</v>
          </cell>
        </row>
        <row r="393">
          <cell r="W393">
            <v>385</v>
          </cell>
        </row>
        <row r="394">
          <cell r="W394">
            <v>386</v>
          </cell>
        </row>
        <row r="395">
          <cell r="W395">
            <v>387</v>
          </cell>
        </row>
        <row r="396">
          <cell r="W396">
            <v>388</v>
          </cell>
        </row>
        <row r="397">
          <cell r="W397">
            <v>389</v>
          </cell>
        </row>
        <row r="398">
          <cell r="W398">
            <v>390</v>
          </cell>
        </row>
        <row r="399">
          <cell r="W399">
            <v>391</v>
          </cell>
        </row>
        <row r="400">
          <cell r="W400">
            <v>392</v>
          </cell>
        </row>
        <row r="401">
          <cell r="W401">
            <v>393</v>
          </cell>
        </row>
        <row r="402">
          <cell r="W402">
            <v>394</v>
          </cell>
        </row>
        <row r="403">
          <cell r="W403">
            <v>395</v>
          </cell>
        </row>
        <row r="404">
          <cell r="W404">
            <v>396</v>
          </cell>
        </row>
        <row r="405">
          <cell r="W405">
            <v>397</v>
          </cell>
        </row>
        <row r="406">
          <cell r="W406">
            <v>398</v>
          </cell>
        </row>
        <row r="407">
          <cell r="W407">
            <v>399</v>
          </cell>
        </row>
        <row r="408">
          <cell r="W408">
            <v>400</v>
          </cell>
        </row>
        <row r="409">
          <cell r="W409">
            <v>401</v>
          </cell>
        </row>
        <row r="410">
          <cell r="W410">
            <v>402</v>
          </cell>
        </row>
        <row r="411">
          <cell r="W411">
            <v>403</v>
          </cell>
        </row>
        <row r="412">
          <cell r="W412">
            <v>404</v>
          </cell>
        </row>
        <row r="413">
          <cell r="W413">
            <v>405</v>
          </cell>
        </row>
        <row r="414">
          <cell r="W414">
            <v>406</v>
          </cell>
        </row>
        <row r="415">
          <cell r="W415">
            <v>407</v>
          </cell>
        </row>
        <row r="416">
          <cell r="W416">
            <v>408</v>
          </cell>
        </row>
        <row r="417">
          <cell r="W417">
            <v>409</v>
          </cell>
        </row>
        <row r="418">
          <cell r="W418">
            <v>410</v>
          </cell>
        </row>
        <row r="419">
          <cell r="W419">
            <v>411</v>
          </cell>
        </row>
        <row r="420">
          <cell r="W420">
            <v>412</v>
          </cell>
        </row>
        <row r="421">
          <cell r="W421">
            <v>413</v>
          </cell>
        </row>
        <row r="422">
          <cell r="W422">
            <v>414</v>
          </cell>
        </row>
        <row r="423">
          <cell r="W423">
            <v>415</v>
          </cell>
        </row>
        <row r="424">
          <cell r="W424">
            <v>416</v>
          </cell>
        </row>
        <row r="425">
          <cell r="W425">
            <v>417</v>
          </cell>
        </row>
        <row r="426">
          <cell r="W426">
            <v>418</v>
          </cell>
        </row>
        <row r="427">
          <cell r="W427">
            <v>419</v>
          </cell>
        </row>
        <row r="428">
          <cell r="W428">
            <v>420</v>
          </cell>
        </row>
        <row r="429">
          <cell r="W429">
            <v>421</v>
          </cell>
        </row>
        <row r="430">
          <cell r="W430">
            <v>422</v>
          </cell>
        </row>
        <row r="431">
          <cell r="W431">
            <v>423</v>
          </cell>
        </row>
        <row r="432">
          <cell r="W432">
            <v>424</v>
          </cell>
        </row>
        <row r="433">
          <cell r="W433">
            <v>425</v>
          </cell>
        </row>
        <row r="434">
          <cell r="W434">
            <v>426</v>
          </cell>
        </row>
        <row r="435">
          <cell r="W435">
            <v>427</v>
          </cell>
        </row>
        <row r="436">
          <cell r="W436">
            <v>428</v>
          </cell>
        </row>
        <row r="437">
          <cell r="W437">
            <v>429</v>
          </cell>
        </row>
        <row r="438">
          <cell r="W438">
            <v>430</v>
          </cell>
        </row>
        <row r="439">
          <cell r="W439">
            <v>431</v>
          </cell>
        </row>
        <row r="440">
          <cell r="W440">
            <v>432</v>
          </cell>
        </row>
        <row r="441">
          <cell r="W441">
            <v>433</v>
          </cell>
        </row>
        <row r="442">
          <cell r="W442">
            <v>434</v>
          </cell>
        </row>
        <row r="443">
          <cell r="W443">
            <v>435</v>
          </cell>
        </row>
        <row r="444">
          <cell r="W444">
            <v>436</v>
          </cell>
        </row>
        <row r="445">
          <cell r="W445">
            <v>437</v>
          </cell>
        </row>
        <row r="446">
          <cell r="W446">
            <v>438</v>
          </cell>
        </row>
        <row r="447">
          <cell r="W447">
            <v>439</v>
          </cell>
        </row>
        <row r="448">
          <cell r="W448">
            <v>440</v>
          </cell>
        </row>
        <row r="449">
          <cell r="W449">
            <v>441</v>
          </cell>
        </row>
        <row r="450">
          <cell r="W450">
            <v>442</v>
          </cell>
        </row>
        <row r="451">
          <cell r="W451">
            <v>443</v>
          </cell>
        </row>
        <row r="452">
          <cell r="W452">
            <v>444</v>
          </cell>
        </row>
        <row r="453">
          <cell r="W453">
            <v>445</v>
          </cell>
        </row>
        <row r="454">
          <cell r="W454">
            <v>446</v>
          </cell>
        </row>
        <row r="455">
          <cell r="W455">
            <v>447</v>
          </cell>
        </row>
        <row r="456">
          <cell r="W456">
            <v>448</v>
          </cell>
        </row>
        <row r="457">
          <cell r="W457">
            <v>449</v>
          </cell>
        </row>
        <row r="458">
          <cell r="W458">
            <v>450</v>
          </cell>
        </row>
        <row r="459">
          <cell r="W459">
            <v>451</v>
          </cell>
        </row>
        <row r="460">
          <cell r="W460">
            <v>452</v>
          </cell>
        </row>
        <row r="461">
          <cell r="W461">
            <v>453</v>
          </cell>
        </row>
        <row r="462">
          <cell r="W462">
            <v>454</v>
          </cell>
        </row>
        <row r="463">
          <cell r="W463">
            <v>455</v>
          </cell>
        </row>
        <row r="464">
          <cell r="W464">
            <v>456</v>
          </cell>
        </row>
        <row r="465">
          <cell r="W465">
            <v>457</v>
          </cell>
        </row>
        <row r="466">
          <cell r="W466">
            <v>458</v>
          </cell>
        </row>
        <row r="467">
          <cell r="W467">
            <v>459</v>
          </cell>
        </row>
        <row r="468">
          <cell r="W468">
            <v>460</v>
          </cell>
        </row>
        <row r="469">
          <cell r="W469">
            <v>461</v>
          </cell>
        </row>
        <row r="470">
          <cell r="W470">
            <v>462</v>
          </cell>
        </row>
        <row r="471">
          <cell r="W471">
            <v>463</v>
          </cell>
        </row>
        <row r="472">
          <cell r="W472">
            <v>464</v>
          </cell>
        </row>
        <row r="473">
          <cell r="W473">
            <v>465</v>
          </cell>
        </row>
        <row r="474">
          <cell r="W474">
            <v>466</v>
          </cell>
        </row>
        <row r="475">
          <cell r="W475">
            <v>467</v>
          </cell>
        </row>
        <row r="476">
          <cell r="W476">
            <v>468</v>
          </cell>
        </row>
        <row r="477">
          <cell r="W477">
            <v>469</v>
          </cell>
        </row>
        <row r="478">
          <cell r="W478">
            <v>470</v>
          </cell>
        </row>
        <row r="479">
          <cell r="W479">
            <v>471</v>
          </cell>
        </row>
        <row r="480">
          <cell r="W480">
            <v>472</v>
          </cell>
        </row>
        <row r="481">
          <cell r="W481">
            <v>473</v>
          </cell>
        </row>
        <row r="482">
          <cell r="W482">
            <v>474</v>
          </cell>
        </row>
        <row r="483">
          <cell r="W483">
            <v>475</v>
          </cell>
        </row>
        <row r="484">
          <cell r="W484">
            <v>476</v>
          </cell>
        </row>
        <row r="485">
          <cell r="W485">
            <v>477</v>
          </cell>
        </row>
        <row r="486">
          <cell r="W486">
            <v>478</v>
          </cell>
        </row>
        <row r="487">
          <cell r="W487">
            <v>479</v>
          </cell>
        </row>
        <row r="488">
          <cell r="W488">
            <v>480</v>
          </cell>
        </row>
        <row r="489">
          <cell r="W489">
            <v>481</v>
          </cell>
        </row>
        <row r="490">
          <cell r="W490">
            <v>482</v>
          </cell>
        </row>
        <row r="491">
          <cell r="W491">
            <v>483</v>
          </cell>
        </row>
        <row r="492">
          <cell r="W492">
            <v>484</v>
          </cell>
        </row>
        <row r="493">
          <cell r="W493">
            <v>485</v>
          </cell>
        </row>
        <row r="494">
          <cell r="W494">
            <v>486</v>
          </cell>
        </row>
        <row r="495">
          <cell r="W495">
            <v>487</v>
          </cell>
        </row>
        <row r="496">
          <cell r="W496">
            <v>488</v>
          </cell>
        </row>
        <row r="497">
          <cell r="W497">
            <v>489</v>
          </cell>
        </row>
        <row r="498">
          <cell r="W498">
            <v>490</v>
          </cell>
        </row>
        <row r="499">
          <cell r="W499">
            <v>491</v>
          </cell>
        </row>
        <row r="500">
          <cell r="W500">
            <v>492</v>
          </cell>
        </row>
        <row r="501">
          <cell r="W501">
            <v>493</v>
          </cell>
        </row>
        <row r="502">
          <cell r="W502">
            <v>494</v>
          </cell>
        </row>
        <row r="503">
          <cell r="W503">
            <v>495</v>
          </cell>
        </row>
        <row r="504">
          <cell r="W504">
            <v>496</v>
          </cell>
        </row>
        <row r="505">
          <cell r="W505">
            <v>497</v>
          </cell>
        </row>
        <row r="506">
          <cell r="W506">
            <v>498</v>
          </cell>
        </row>
        <row r="507">
          <cell r="W507">
            <v>499</v>
          </cell>
        </row>
        <row r="508">
          <cell r="W508">
            <v>500</v>
          </cell>
        </row>
        <row r="509">
          <cell r="W509">
            <v>501</v>
          </cell>
        </row>
        <row r="510">
          <cell r="W510">
            <v>502</v>
          </cell>
        </row>
        <row r="511">
          <cell r="W511">
            <v>503</v>
          </cell>
        </row>
        <row r="512">
          <cell r="W512">
            <v>504</v>
          </cell>
        </row>
        <row r="513">
          <cell r="W513">
            <v>505</v>
          </cell>
        </row>
        <row r="514">
          <cell r="W514">
            <v>506</v>
          </cell>
        </row>
        <row r="515">
          <cell r="W515">
            <v>507</v>
          </cell>
        </row>
        <row r="516">
          <cell r="W516">
            <v>508</v>
          </cell>
        </row>
        <row r="517">
          <cell r="W517">
            <v>509</v>
          </cell>
        </row>
        <row r="518">
          <cell r="W518">
            <v>510</v>
          </cell>
        </row>
        <row r="519">
          <cell r="W519">
            <v>511</v>
          </cell>
        </row>
        <row r="520">
          <cell r="W520">
            <v>512</v>
          </cell>
        </row>
        <row r="521">
          <cell r="W521">
            <v>513</v>
          </cell>
        </row>
        <row r="522">
          <cell r="W522">
            <v>514</v>
          </cell>
        </row>
        <row r="523">
          <cell r="W523">
            <v>515</v>
          </cell>
        </row>
        <row r="524">
          <cell r="W524">
            <v>516</v>
          </cell>
        </row>
        <row r="525">
          <cell r="W525">
            <v>517</v>
          </cell>
        </row>
        <row r="526">
          <cell r="W526">
            <v>518</v>
          </cell>
        </row>
        <row r="527">
          <cell r="W527">
            <v>519</v>
          </cell>
        </row>
        <row r="528">
          <cell r="W528">
            <v>520</v>
          </cell>
        </row>
        <row r="529">
          <cell r="W529">
            <v>521</v>
          </cell>
        </row>
        <row r="530">
          <cell r="W530">
            <v>522</v>
          </cell>
        </row>
        <row r="531">
          <cell r="W531">
            <v>523</v>
          </cell>
        </row>
        <row r="532">
          <cell r="W532">
            <v>524</v>
          </cell>
        </row>
        <row r="533">
          <cell r="W533">
            <v>525</v>
          </cell>
        </row>
        <row r="534">
          <cell r="W534">
            <v>526</v>
          </cell>
        </row>
        <row r="535">
          <cell r="W535">
            <v>527</v>
          </cell>
        </row>
        <row r="536">
          <cell r="W536">
            <v>528</v>
          </cell>
        </row>
        <row r="537">
          <cell r="W537">
            <v>529</v>
          </cell>
        </row>
        <row r="538">
          <cell r="W538">
            <v>530</v>
          </cell>
        </row>
        <row r="539">
          <cell r="W539">
            <v>531</v>
          </cell>
        </row>
        <row r="540">
          <cell r="W540">
            <v>532</v>
          </cell>
        </row>
        <row r="541">
          <cell r="W541">
            <v>533</v>
          </cell>
        </row>
        <row r="542">
          <cell r="W542">
            <v>534</v>
          </cell>
        </row>
        <row r="543">
          <cell r="W543">
            <v>535</v>
          </cell>
        </row>
        <row r="544">
          <cell r="W544">
            <v>536</v>
          </cell>
        </row>
        <row r="545">
          <cell r="W545">
            <v>537</v>
          </cell>
        </row>
        <row r="546">
          <cell r="W546">
            <v>538</v>
          </cell>
        </row>
        <row r="547">
          <cell r="W547">
            <v>539</v>
          </cell>
        </row>
        <row r="548">
          <cell r="W548">
            <v>540</v>
          </cell>
        </row>
        <row r="549">
          <cell r="W549">
            <v>541</v>
          </cell>
        </row>
        <row r="550">
          <cell r="W550">
            <v>542</v>
          </cell>
        </row>
        <row r="551">
          <cell r="W551">
            <v>543</v>
          </cell>
        </row>
        <row r="552">
          <cell r="W552">
            <v>544</v>
          </cell>
        </row>
        <row r="553">
          <cell r="W553">
            <v>545</v>
          </cell>
        </row>
        <row r="554">
          <cell r="W554">
            <v>546</v>
          </cell>
        </row>
        <row r="555">
          <cell r="W555">
            <v>547</v>
          </cell>
        </row>
        <row r="556">
          <cell r="W556">
            <v>548</v>
          </cell>
        </row>
        <row r="557">
          <cell r="W557">
            <v>549</v>
          </cell>
        </row>
        <row r="558">
          <cell r="W558">
            <v>550</v>
          </cell>
        </row>
        <row r="559">
          <cell r="W559">
            <v>551</v>
          </cell>
        </row>
        <row r="560">
          <cell r="W560">
            <v>552</v>
          </cell>
        </row>
        <row r="561">
          <cell r="W561">
            <v>553</v>
          </cell>
        </row>
        <row r="562">
          <cell r="W562">
            <v>554</v>
          </cell>
        </row>
        <row r="563">
          <cell r="W563">
            <v>555</v>
          </cell>
        </row>
        <row r="564">
          <cell r="W564">
            <v>556</v>
          </cell>
        </row>
        <row r="565">
          <cell r="W565">
            <v>557</v>
          </cell>
        </row>
        <row r="566">
          <cell r="W566">
            <v>558</v>
          </cell>
        </row>
        <row r="567">
          <cell r="W567">
            <v>559</v>
          </cell>
        </row>
        <row r="568">
          <cell r="W568">
            <v>560</v>
          </cell>
        </row>
        <row r="569">
          <cell r="W569">
            <v>561</v>
          </cell>
        </row>
        <row r="570">
          <cell r="W570">
            <v>562</v>
          </cell>
        </row>
        <row r="571">
          <cell r="W571">
            <v>563</v>
          </cell>
        </row>
        <row r="572">
          <cell r="W572">
            <v>564</v>
          </cell>
        </row>
        <row r="573">
          <cell r="W573">
            <v>565</v>
          </cell>
        </row>
        <row r="574">
          <cell r="W574">
            <v>566</v>
          </cell>
        </row>
        <row r="575">
          <cell r="W575">
            <v>567</v>
          </cell>
        </row>
        <row r="576">
          <cell r="W576">
            <v>568</v>
          </cell>
        </row>
        <row r="577">
          <cell r="W577">
            <v>569</v>
          </cell>
        </row>
        <row r="578">
          <cell r="W578">
            <v>570</v>
          </cell>
        </row>
        <row r="579">
          <cell r="W579">
            <v>571</v>
          </cell>
        </row>
        <row r="580">
          <cell r="W580">
            <v>572</v>
          </cell>
        </row>
        <row r="581">
          <cell r="W581">
            <v>573</v>
          </cell>
        </row>
        <row r="582">
          <cell r="W582">
            <v>574</v>
          </cell>
        </row>
        <row r="583">
          <cell r="W583">
            <v>575</v>
          </cell>
        </row>
        <row r="584">
          <cell r="W584">
            <v>576</v>
          </cell>
        </row>
        <row r="585">
          <cell r="W585">
            <v>577</v>
          </cell>
        </row>
        <row r="586">
          <cell r="W586">
            <v>578</v>
          </cell>
        </row>
        <row r="587">
          <cell r="W587">
            <v>579</v>
          </cell>
        </row>
        <row r="588">
          <cell r="W588">
            <v>580</v>
          </cell>
        </row>
        <row r="589">
          <cell r="W589">
            <v>581</v>
          </cell>
        </row>
        <row r="590">
          <cell r="W590">
            <v>582</v>
          </cell>
        </row>
        <row r="591">
          <cell r="W591">
            <v>583</v>
          </cell>
        </row>
        <row r="592">
          <cell r="W592">
            <v>584</v>
          </cell>
        </row>
        <row r="593">
          <cell r="W593">
            <v>585</v>
          </cell>
        </row>
        <row r="594">
          <cell r="W594">
            <v>586</v>
          </cell>
        </row>
        <row r="595">
          <cell r="W595">
            <v>587</v>
          </cell>
        </row>
        <row r="596">
          <cell r="W596">
            <v>588</v>
          </cell>
        </row>
        <row r="597">
          <cell r="W597">
            <v>589</v>
          </cell>
        </row>
        <row r="598">
          <cell r="W598">
            <v>590</v>
          </cell>
        </row>
        <row r="599">
          <cell r="W599">
            <v>591</v>
          </cell>
        </row>
        <row r="600">
          <cell r="W600">
            <v>592</v>
          </cell>
        </row>
        <row r="601">
          <cell r="W601">
            <v>593</v>
          </cell>
        </row>
        <row r="602">
          <cell r="W602">
            <v>594</v>
          </cell>
        </row>
        <row r="603">
          <cell r="W603">
            <v>595</v>
          </cell>
        </row>
        <row r="604">
          <cell r="W604">
            <v>596</v>
          </cell>
        </row>
        <row r="605">
          <cell r="W605">
            <v>597</v>
          </cell>
        </row>
        <row r="606">
          <cell r="W606">
            <v>598</v>
          </cell>
        </row>
        <row r="607">
          <cell r="W607">
            <v>599</v>
          </cell>
        </row>
        <row r="608">
          <cell r="W608">
            <v>600</v>
          </cell>
        </row>
        <row r="609">
          <cell r="W609">
            <v>601</v>
          </cell>
        </row>
        <row r="610">
          <cell r="W610">
            <v>602</v>
          </cell>
        </row>
        <row r="611">
          <cell r="W611">
            <v>603</v>
          </cell>
        </row>
        <row r="612">
          <cell r="W612">
            <v>604</v>
          </cell>
        </row>
        <row r="613">
          <cell r="W613">
            <v>605</v>
          </cell>
        </row>
        <row r="614">
          <cell r="W614">
            <v>606</v>
          </cell>
        </row>
        <row r="615">
          <cell r="W615">
            <v>607</v>
          </cell>
        </row>
        <row r="616">
          <cell r="W616">
            <v>608</v>
          </cell>
        </row>
        <row r="617">
          <cell r="W617">
            <v>609</v>
          </cell>
        </row>
        <row r="618">
          <cell r="W618">
            <v>610</v>
          </cell>
        </row>
        <row r="619">
          <cell r="W619">
            <v>611</v>
          </cell>
        </row>
        <row r="620">
          <cell r="W620">
            <v>612</v>
          </cell>
        </row>
        <row r="621">
          <cell r="W621">
            <v>613</v>
          </cell>
        </row>
        <row r="622">
          <cell r="W622">
            <v>614</v>
          </cell>
        </row>
        <row r="623">
          <cell r="W623">
            <v>615</v>
          </cell>
        </row>
        <row r="624">
          <cell r="W624">
            <v>616</v>
          </cell>
        </row>
        <row r="625">
          <cell r="W625">
            <v>617</v>
          </cell>
        </row>
        <row r="626">
          <cell r="W626">
            <v>618</v>
          </cell>
        </row>
        <row r="627">
          <cell r="W627">
            <v>619</v>
          </cell>
        </row>
        <row r="628">
          <cell r="W628">
            <v>620</v>
          </cell>
        </row>
        <row r="629">
          <cell r="W629">
            <v>621</v>
          </cell>
        </row>
        <row r="630">
          <cell r="W630">
            <v>622</v>
          </cell>
        </row>
        <row r="631">
          <cell r="W631">
            <v>623</v>
          </cell>
        </row>
        <row r="632">
          <cell r="W632">
            <v>624</v>
          </cell>
        </row>
        <row r="633">
          <cell r="W633">
            <v>625</v>
          </cell>
        </row>
        <row r="634">
          <cell r="W634">
            <v>626</v>
          </cell>
        </row>
        <row r="635">
          <cell r="W635">
            <v>627</v>
          </cell>
        </row>
        <row r="636">
          <cell r="W636">
            <v>628</v>
          </cell>
        </row>
        <row r="637">
          <cell r="W637">
            <v>629</v>
          </cell>
        </row>
        <row r="638">
          <cell r="W638">
            <v>630</v>
          </cell>
        </row>
        <row r="639">
          <cell r="W639">
            <v>631</v>
          </cell>
        </row>
        <row r="640">
          <cell r="W640">
            <v>632</v>
          </cell>
        </row>
        <row r="641">
          <cell r="W641">
            <v>633</v>
          </cell>
        </row>
        <row r="642">
          <cell r="W642">
            <v>634</v>
          </cell>
        </row>
        <row r="643">
          <cell r="W643">
            <v>635</v>
          </cell>
        </row>
        <row r="644">
          <cell r="W644">
            <v>636</v>
          </cell>
        </row>
        <row r="645">
          <cell r="W645">
            <v>637</v>
          </cell>
        </row>
        <row r="646">
          <cell r="W646">
            <v>638</v>
          </cell>
        </row>
        <row r="647">
          <cell r="W647">
            <v>639</v>
          </cell>
        </row>
        <row r="648">
          <cell r="W648">
            <v>640</v>
          </cell>
        </row>
        <row r="649">
          <cell r="W649">
            <v>641</v>
          </cell>
        </row>
        <row r="650">
          <cell r="W650">
            <v>642</v>
          </cell>
        </row>
        <row r="651">
          <cell r="W651">
            <v>643</v>
          </cell>
        </row>
        <row r="652">
          <cell r="W652">
            <v>644</v>
          </cell>
        </row>
        <row r="653">
          <cell r="W653">
            <v>645</v>
          </cell>
        </row>
        <row r="654">
          <cell r="W654">
            <v>646</v>
          </cell>
        </row>
        <row r="655">
          <cell r="W655">
            <v>647</v>
          </cell>
        </row>
        <row r="656">
          <cell r="W656">
            <v>648</v>
          </cell>
        </row>
        <row r="657">
          <cell r="W657">
            <v>649</v>
          </cell>
        </row>
        <row r="658">
          <cell r="W658">
            <v>650</v>
          </cell>
        </row>
        <row r="659">
          <cell r="W659">
            <v>651</v>
          </cell>
        </row>
        <row r="660">
          <cell r="W660">
            <v>652</v>
          </cell>
        </row>
        <row r="661">
          <cell r="W661">
            <v>653</v>
          </cell>
        </row>
        <row r="662">
          <cell r="W662">
            <v>654</v>
          </cell>
        </row>
        <row r="663">
          <cell r="W663">
            <v>655</v>
          </cell>
        </row>
        <row r="664">
          <cell r="W664">
            <v>656</v>
          </cell>
        </row>
        <row r="665">
          <cell r="W665">
            <v>657</v>
          </cell>
        </row>
        <row r="666">
          <cell r="W666">
            <v>658</v>
          </cell>
        </row>
        <row r="667">
          <cell r="W667">
            <v>659</v>
          </cell>
        </row>
        <row r="668">
          <cell r="W668">
            <v>660</v>
          </cell>
        </row>
        <row r="669">
          <cell r="W669">
            <v>661</v>
          </cell>
        </row>
        <row r="670">
          <cell r="W670">
            <v>662</v>
          </cell>
        </row>
        <row r="671">
          <cell r="W671">
            <v>663</v>
          </cell>
        </row>
        <row r="672">
          <cell r="W672">
            <v>664</v>
          </cell>
        </row>
        <row r="673">
          <cell r="W673">
            <v>665</v>
          </cell>
        </row>
        <row r="674">
          <cell r="W674">
            <v>666</v>
          </cell>
        </row>
        <row r="675">
          <cell r="W675">
            <v>667</v>
          </cell>
        </row>
        <row r="676">
          <cell r="W676">
            <v>668</v>
          </cell>
        </row>
        <row r="677">
          <cell r="W677">
            <v>669</v>
          </cell>
        </row>
        <row r="678">
          <cell r="W678">
            <v>670</v>
          </cell>
        </row>
        <row r="679">
          <cell r="W679">
            <v>671</v>
          </cell>
        </row>
        <row r="680">
          <cell r="W680">
            <v>672</v>
          </cell>
        </row>
        <row r="681">
          <cell r="W681">
            <v>673</v>
          </cell>
        </row>
        <row r="682">
          <cell r="W682">
            <v>674</v>
          </cell>
        </row>
        <row r="683">
          <cell r="W683">
            <v>675</v>
          </cell>
        </row>
        <row r="684">
          <cell r="W684">
            <v>676</v>
          </cell>
        </row>
        <row r="685">
          <cell r="W685">
            <v>677</v>
          </cell>
        </row>
        <row r="686">
          <cell r="W686">
            <v>678</v>
          </cell>
        </row>
        <row r="687">
          <cell r="W687">
            <v>679</v>
          </cell>
        </row>
        <row r="688">
          <cell r="W688">
            <v>680</v>
          </cell>
        </row>
        <row r="689">
          <cell r="W689">
            <v>681</v>
          </cell>
        </row>
        <row r="690">
          <cell r="W690">
            <v>682</v>
          </cell>
        </row>
        <row r="691">
          <cell r="W691">
            <v>683</v>
          </cell>
        </row>
        <row r="692">
          <cell r="W692">
            <v>684</v>
          </cell>
        </row>
        <row r="693">
          <cell r="W693">
            <v>685</v>
          </cell>
        </row>
        <row r="694">
          <cell r="W694">
            <v>686</v>
          </cell>
        </row>
        <row r="695">
          <cell r="W695">
            <v>687</v>
          </cell>
        </row>
        <row r="696">
          <cell r="W696">
            <v>688</v>
          </cell>
        </row>
        <row r="697">
          <cell r="W697">
            <v>689</v>
          </cell>
        </row>
        <row r="698">
          <cell r="W698">
            <v>690</v>
          </cell>
        </row>
        <row r="699">
          <cell r="W699">
            <v>691</v>
          </cell>
        </row>
        <row r="700">
          <cell r="W700">
            <v>692</v>
          </cell>
        </row>
        <row r="701">
          <cell r="W701">
            <v>693</v>
          </cell>
        </row>
        <row r="702">
          <cell r="W702">
            <v>694</v>
          </cell>
        </row>
        <row r="703">
          <cell r="W703">
            <v>695</v>
          </cell>
        </row>
        <row r="704">
          <cell r="W704">
            <v>696</v>
          </cell>
        </row>
        <row r="705">
          <cell r="W705">
            <v>697</v>
          </cell>
        </row>
        <row r="706">
          <cell r="W706">
            <v>698</v>
          </cell>
        </row>
        <row r="707">
          <cell r="W707">
            <v>699</v>
          </cell>
        </row>
        <row r="708">
          <cell r="W708">
            <v>700</v>
          </cell>
        </row>
        <row r="709">
          <cell r="W709">
            <v>701</v>
          </cell>
        </row>
        <row r="710">
          <cell r="W710">
            <v>702</v>
          </cell>
        </row>
        <row r="711">
          <cell r="W711">
            <v>703</v>
          </cell>
        </row>
        <row r="712">
          <cell r="W712">
            <v>704</v>
          </cell>
        </row>
        <row r="713">
          <cell r="W713">
            <v>705</v>
          </cell>
        </row>
        <row r="714">
          <cell r="W714">
            <v>706</v>
          </cell>
        </row>
        <row r="715">
          <cell r="W715">
            <v>707</v>
          </cell>
        </row>
        <row r="716">
          <cell r="W716">
            <v>708</v>
          </cell>
        </row>
        <row r="717">
          <cell r="W717">
            <v>709</v>
          </cell>
        </row>
        <row r="718">
          <cell r="W718">
            <v>710</v>
          </cell>
        </row>
        <row r="719">
          <cell r="W719">
            <v>711</v>
          </cell>
        </row>
        <row r="720">
          <cell r="W720">
            <v>712</v>
          </cell>
        </row>
        <row r="721">
          <cell r="W721">
            <v>713</v>
          </cell>
        </row>
        <row r="722">
          <cell r="W722">
            <v>714</v>
          </cell>
        </row>
        <row r="723">
          <cell r="W723">
            <v>715</v>
          </cell>
        </row>
        <row r="724">
          <cell r="W724">
            <v>716</v>
          </cell>
        </row>
        <row r="725">
          <cell r="W725">
            <v>717</v>
          </cell>
        </row>
        <row r="726">
          <cell r="W726">
            <v>718</v>
          </cell>
        </row>
        <row r="727">
          <cell r="W727">
            <v>719</v>
          </cell>
        </row>
        <row r="728">
          <cell r="W728">
            <v>720</v>
          </cell>
        </row>
        <row r="729">
          <cell r="W729">
            <v>721</v>
          </cell>
        </row>
        <row r="730">
          <cell r="W730">
            <v>722</v>
          </cell>
        </row>
        <row r="731">
          <cell r="W731">
            <v>723</v>
          </cell>
        </row>
        <row r="732">
          <cell r="W732">
            <v>724</v>
          </cell>
        </row>
        <row r="733">
          <cell r="W733">
            <v>725</v>
          </cell>
        </row>
        <row r="734">
          <cell r="W734">
            <v>726</v>
          </cell>
        </row>
        <row r="735">
          <cell r="W735">
            <v>727</v>
          </cell>
        </row>
        <row r="736">
          <cell r="W736">
            <v>728</v>
          </cell>
        </row>
        <row r="737">
          <cell r="W737">
            <v>729</v>
          </cell>
        </row>
        <row r="738">
          <cell r="W738">
            <v>730</v>
          </cell>
        </row>
        <row r="739">
          <cell r="W739">
            <v>731</v>
          </cell>
        </row>
        <row r="740">
          <cell r="W740">
            <v>732</v>
          </cell>
        </row>
        <row r="741">
          <cell r="W741">
            <v>733</v>
          </cell>
        </row>
        <row r="742">
          <cell r="W742">
            <v>734</v>
          </cell>
        </row>
        <row r="743">
          <cell r="W743">
            <v>735</v>
          </cell>
        </row>
        <row r="744">
          <cell r="W744">
            <v>736</v>
          </cell>
        </row>
        <row r="745">
          <cell r="W745">
            <v>737</v>
          </cell>
        </row>
        <row r="746">
          <cell r="W746">
            <v>738</v>
          </cell>
        </row>
        <row r="747">
          <cell r="W747">
            <v>739</v>
          </cell>
        </row>
        <row r="748">
          <cell r="W748">
            <v>740</v>
          </cell>
        </row>
        <row r="749">
          <cell r="W749">
            <v>741</v>
          </cell>
        </row>
        <row r="750">
          <cell r="W750">
            <v>742</v>
          </cell>
        </row>
        <row r="751">
          <cell r="W751">
            <v>743</v>
          </cell>
        </row>
        <row r="752">
          <cell r="W752">
            <v>744</v>
          </cell>
        </row>
        <row r="753">
          <cell r="W753">
            <v>745</v>
          </cell>
        </row>
        <row r="754">
          <cell r="W754">
            <v>746</v>
          </cell>
        </row>
        <row r="755">
          <cell r="W755">
            <v>747</v>
          </cell>
        </row>
        <row r="756">
          <cell r="W756">
            <v>748</v>
          </cell>
        </row>
        <row r="757">
          <cell r="W757">
            <v>749</v>
          </cell>
        </row>
        <row r="758">
          <cell r="W758">
            <v>750</v>
          </cell>
        </row>
        <row r="759">
          <cell r="W759">
            <v>751</v>
          </cell>
        </row>
        <row r="760">
          <cell r="W760">
            <v>752</v>
          </cell>
        </row>
        <row r="761">
          <cell r="W761">
            <v>753</v>
          </cell>
        </row>
        <row r="762">
          <cell r="W762">
            <v>754</v>
          </cell>
        </row>
        <row r="763">
          <cell r="W763">
            <v>755</v>
          </cell>
        </row>
        <row r="764">
          <cell r="W764">
            <v>756</v>
          </cell>
        </row>
        <row r="765">
          <cell r="W765">
            <v>757</v>
          </cell>
        </row>
        <row r="766">
          <cell r="W766">
            <v>758</v>
          </cell>
        </row>
        <row r="767">
          <cell r="W767">
            <v>759</v>
          </cell>
        </row>
        <row r="768">
          <cell r="W768">
            <v>760</v>
          </cell>
        </row>
        <row r="769">
          <cell r="W769">
            <v>761</v>
          </cell>
        </row>
        <row r="770">
          <cell r="W770">
            <v>762</v>
          </cell>
        </row>
        <row r="771">
          <cell r="W771">
            <v>763</v>
          </cell>
        </row>
        <row r="772">
          <cell r="W772">
            <v>764</v>
          </cell>
        </row>
        <row r="773">
          <cell r="W773">
            <v>765</v>
          </cell>
        </row>
        <row r="774">
          <cell r="W774">
            <v>766</v>
          </cell>
        </row>
        <row r="775">
          <cell r="W775">
            <v>767</v>
          </cell>
        </row>
        <row r="776">
          <cell r="W776">
            <v>768</v>
          </cell>
        </row>
        <row r="777">
          <cell r="W777">
            <v>769</v>
          </cell>
        </row>
        <row r="778">
          <cell r="W778">
            <v>770</v>
          </cell>
        </row>
        <row r="779">
          <cell r="W779">
            <v>771</v>
          </cell>
        </row>
        <row r="780">
          <cell r="W780">
            <v>772</v>
          </cell>
        </row>
        <row r="781">
          <cell r="W781">
            <v>773</v>
          </cell>
        </row>
        <row r="782">
          <cell r="W782">
            <v>774</v>
          </cell>
        </row>
        <row r="783">
          <cell r="W783">
            <v>775</v>
          </cell>
        </row>
        <row r="784">
          <cell r="W784">
            <v>776</v>
          </cell>
        </row>
        <row r="785">
          <cell r="W785">
            <v>777</v>
          </cell>
        </row>
        <row r="786">
          <cell r="W786">
            <v>778</v>
          </cell>
        </row>
        <row r="787">
          <cell r="W787">
            <v>779</v>
          </cell>
        </row>
        <row r="788">
          <cell r="W788">
            <v>780</v>
          </cell>
        </row>
        <row r="789">
          <cell r="W789">
            <v>781</v>
          </cell>
        </row>
        <row r="790">
          <cell r="W790">
            <v>782</v>
          </cell>
        </row>
        <row r="791">
          <cell r="W791">
            <v>783</v>
          </cell>
        </row>
        <row r="792">
          <cell r="W792">
            <v>784</v>
          </cell>
        </row>
        <row r="793">
          <cell r="W793">
            <v>785</v>
          </cell>
        </row>
        <row r="794">
          <cell r="W794">
            <v>786</v>
          </cell>
        </row>
        <row r="795">
          <cell r="W795">
            <v>787</v>
          </cell>
        </row>
        <row r="796">
          <cell r="W796">
            <v>788</v>
          </cell>
        </row>
        <row r="797">
          <cell r="W797">
            <v>789</v>
          </cell>
        </row>
        <row r="798">
          <cell r="W798">
            <v>790</v>
          </cell>
        </row>
        <row r="799">
          <cell r="W799">
            <v>791</v>
          </cell>
        </row>
        <row r="800">
          <cell r="W800">
            <v>792</v>
          </cell>
        </row>
        <row r="801">
          <cell r="W801">
            <v>793</v>
          </cell>
        </row>
        <row r="802">
          <cell r="W802">
            <v>794</v>
          </cell>
        </row>
        <row r="803">
          <cell r="W803">
            <v>795</v>
          </cell>
        </row>
        <row r="804">
          <cell r="W804">
            <v>796</v>
          </cell>
        </row>
        <row r="805">
          <cell r="W805">
            <v>797</v>
          </cell>
        </row>
        <row r="806">
          <cell r="W806">
            <v>798</v>
          </cell>
        </row>
        <row r="807">
          <cell r="W807">
            <v>799</v>
          </cell>
        </row>
        <row r="808">
          <cell r="W808">
            <v>800</v>
          </cell>
        </row>
        <row r="809">
          <cell r="W809">
            <v>801</v>
          </cell>
        </row>
        <row r="810">
          <cell r="W810">
            <v>802</v>
          </cell>
        </row>
        <row r="811">
          <cell r="W811">
            <v>803</v>
          </cell>
        </row>
        <row r="812">
          <cell r="W812">
            <v>804</v>
          </cell>
        </row>
        <row r="813">
          <cell r="W813">
            <v>805</v>
          </cell>
        </row>
        <row r="814">
          <cell r="W814">
            <v>806</v>
          </cell>
        </row>
        <row r="815">
          <cell r="W815">
            <v>807</v>
          </cell>
        </row>
        <row r="816">
          <cell r="W816">
            <v>808</v>
          </cell>
        </row>
        <row r="817">
          <cell r="W817">
            <v>809</v>
          </cell>
        </row>
        <row r="818">
          <cell r="W818">
            <v>810</v>
          </cell>
        </row>
        <row r="819">
          <cell r="W819">
            <v>811</v>
          </cell>
        </row>
        <row r="820">
          <cell r="W820">
            <v>812</v>
          </cell>
        </row>
        <row r="821">
          <cell r="W821">
            <v>813</v>
          </cell>
        </row>
        <row r="822">
          <cell r="W822">
            <v>814</v>
          </cell>
        </row>
        <row r="823">
          <cell r="W823">
            <v>815</v>
          </cell>
        </row>
        <row r="824">
          <cell r="W824">
            <v>816</v>
          </cell>
        </row>
        <row r="825">
          <cell r="W825">
            <v>817</v>
          </cell>
        </row>
        <row r="826">
          <cell r="W826">
            <v>818</v>
          </cell>
        </row>
        <row r="827">
          <cell r="W827">
            <v>819</v>
          </cell>
        </row>
        <row r="828">
          <cell r="W828">
            <v>820</v>
          </cell>
        </row>
        <row r="829">
          <cell r="W829">
            <v>821</v>
          </cell>
        </row>
        <row r="830">
          <cell r="W830">
            <v>822</v>
          </cell>
        </row>
        <row r="831">
          <cell r="W831">
            <v>823</v>
          </cell>
        </row>
        <row r="832">
          <cell r="W832">
            <v>824</v>
          </cell>
        </row>
        <row r="833">
          <cell r="W833">
            <v>825</v>
          </cell>
        </row>
        <row r="834">
          <cell r="W834">
            <v>826</v>
          </cell>
        </row>
        <row r="835">
          <cell r="W835">
            <v>827</v>
          </cell>
        </row>
        <row r="836">
          <cell r="W836">
            <v>828</v>
          </cell>
        </row>
        <row r="837">
          <cell r="W837">
            <v>829</v>
          </cell>
        </row>
        <row r="838">
          <cell r="W838">
            <v>830</v>
          </cell>
        </row>
        <row r="839">
          <cell r="W839">
            <v>831</v>
          </cell>
        </row>
        <row r="840">
          <cell r="W840">
            <v>832</v>
          </cell>
        </row>
        <row r="841">
          <cell r="W841">
            <v>833</v>
          </cell>
        </row>
        <row r="842">
          <cell r="W842">
            <v>834</v>
          </cell>
        </row>
        <row r="843">
          <cell r="W843">
            <v>835</v>
          </cell>
        </row>
        <row r="844">
          <cell r="W844">
            <v>836</v>
          </cell>
        </row>
        <row r="845">
          <cell r="W845">
            <v>837</v>
          </cell>
        </row>
        <row r="846">
          <cell r="W846">
            <v>838</v>
          </cell>
        </row>
        <row r="847">
          <cell r="W847">
            <v>839</v>
          </cell>
        </row>
        <row r="848">
          <cell r="W848">
            <v>840</v>
          </cell>
        </row>
        <row r="849">
          <cell r="W849">
            <v>841</v>
          </cell>
        </row>
        <row r="850">
          <cell r="W850">
            <v>842</v>
          </cell>
        </row>
        <row r="851">
          <cell r="W851">
            <v>843</v>
          </cell>
        </row>
        <row r="852">
          <cell r="W852">
            <v>844</v>
          </cell>
        </row>
        <row r="853">
          <cell r="W853">
            <v>845</v>
          </cell>
        </row>
        <row r="854">
          <cell r="W854">
            <v>846</v>
          </cell>
        </row>
        <row r="855">
          <cell r="W855">
            <v>847</v>
          </cell>
        </row>
        <row r="856">
          <cell r="W856">
            <v>848</v>
          </cell>
        </row>
        <row r="857">
          <cell r="W857">
            <v>849</v>
          </cell>
        </row>
        <row r="858">
          <cell r="W858">
            <v>850</v>
          </cell>
        </row>
        <row r="859">
          <cell r="W859">
            <v>851</v>
          </cell>
        </row>
        <row r="860">
          <cell r="W860">
            <v>852</v>
          </cell>
        </row>
        <row r="861">
          <cell r="W861">
            <v>853</v>
          </cell>
        </row>
        <row r="862">
          <cell r="W862">
            <v>854</v>
          </cell>
        </row>
        <row r="863">
          <cell r="W863">
            <v>855</v>
          </cell>
        </row>
        <row r="864">
          <cell r="W864">
            <v>856</v>
          </cell>
        </row>
        <row r="865">
          <cell r="W865">
            <v>857</v>
          </cell>
        </row>
        <row r="866">
          <cell r="W866">
            <v>858</v>
          </cell>
        </row>
        <row r="867">
          <cell r="W867">
            <v>859</v>
          </cell>
        </row>
        <row r="868">
          <cell r="W868">
            <v>860</v>
          </cell>
        </row>
        <row r="869">
          <cell r="W869">
            <v>861</v>
          </cell>
        </row>
        <row r="870">
          <cell r="W870">
            <v>862</v>
          </cell>
        </row>
        <row r="871">
          <cell r="W871">
            <v>863</v>
          </cell>
        </row>
        <row r="872">
          <cell r="W872">
            <v>864</v>
          </cell>
        </row>
        <row r="873">
          <cell r="W873">
            <v>865</v>
          </cell>
        </row>
        <row r="874">
          <cell r="W874">
            <v>866</v>
          </cell>
        </row>
        <row r="875">
          <cell r="W875">
            <v>867</v>
          </cell>
        </row>
        <row r="876">
          <cell r="W876">
            <v>868</v>
          </cell>
        </row>
        <row r="877">
          <cell r="W877">
            <v>869</v>
          </cell>
        </row>
        <row r="878">
          <cell r="W878">
            <v>870</v>
          </cell>
        </row>
        <row r="879">
          <cell r="W879">
            <v>871</v>
          </cell>
        </row>
        <row r="880">
          <cell r="W880">
            <v>872</v>
          </cell>
        </row>
        <row r="881">
          <cell r="W881">
            <v>873</v>
          </cell>
        </row>
        <row r="882">
          <cell r="W882">
            <v>874</v>
          </cell>
        </row>
        <row r="883">
          <cell r="W883">
            <v>875</v>
          </cell>
        </row>
        <row r="884">
          <cell r="W884">
            <v>876</v>
          </cell>
        </row>
        <row r="885">
          <cell r="W885">
            <v>877</v>
          </cell>
        </row>
        <row r="886">
          <cell r="W886">
            <v>878</v>
          </cell>
        </row>
        <row r="887">
          <cell r="W887">
            <v>879</v>
          </cell>
        </row>
        <row r="888">
          <cell r="W888">
            <v>880</v>
          </cell>
        </row>
        <row r="889">
          <cell r="W889">
            <v>881</v>
          </cell>
        </row>
      </sheetData>
      <sheetData sheetId="3" refreshError="1"/>
      <sheetData sheetId="4" refreshError="1"/>
      <sheetData sheetId="5" refreshError="1"/>
      <sheetData sheetId="6" refreshError="1"/>
      <sheetData sheetId="7">
        <row r="9">
          <cell r="B9">
            <v>10</v>
          </cell>
        </row>
      </sheetData>
      <sheetData sheetId="8">
        <row r="3">
          <cell r="C3">
            <v>10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Reference WIP"/>
      <sheetName val="Germany (completed)"/>
      <sheetName val="France"/>
      <sheetName val="UK"/>
      <sheetName val="Spain"/>
      <sheetName val="Italy"/>
      <sheetName val="Sizing Model"/>
      <sheetName val="Mapping"/>
    </sheetNames>
    <sheetDataSet>
      <sheetData sheetId="0" refreshError="1"/>
      <sheetData sheetId="1" refreshError="1"/>
      <sheetData sheetId="2">
        <row r="8">
          <cell r="Y8" t="str">
            <v>Decile</v>
          </cell>
        </row>
        <row r="9">
          <cell r="W9">
            <v>1</v>
          </cell>
        </row>
        <row r="10">
          <cell r="W10">
            <v>2</v>
          </cell>
        </row>
        <row r="11">
          <cell r="W11">
            <v>3</v>
          </cell>
        </row>
        <row r="12">
          <cell r="W12">
            <v>4</v>
          </cell>
        </row>
        <row r="13">
          <cell r="W13">
            <v>5</v>
          </cell>
        </row>
        <row r="14">
          <cell r="W14">
            <v>6</v>
          </cell>
        </row>
        <row r="15">
          <cell r="W15">
            <v>7</v>
          </cell>
        </row>
        <row r="16">
          <cell r="W16">
            <v>8</v>
          </cell>
        </row>
        <row r="17">
          <cell r="W17">
            <v>9</v>
          </cell>
        </row>
        <row r="18">
          <cell r="W18">
            <v>10</v>
          </cell>
        </row>
        <row r="19">
          <cell r="W19">
            <v>11</v>
          </cell>
        </row>
        <row r="20">
          <cell r="W20">
            <v>12</v>
          </cell>
        </row>
        <row r="21">
          <cell r="W21">
            <v>13</v>
          </cell>
        </row>
        <row r="22">
          <cell r="W22">
            <v>14</v>
          </cell>
        </row>
        <row r="23">
          <cell r="W23">
            <v>15</v>
          </cell>
        </row>
        <row r="24">
          <cell r="W24">
            <v>16</v>
          </cell>
        </row>
        <row r="25">
          <cell r="W25">
            <v>17</v>
          </cell>
        </row>
        <row r="26">
          <cell r="W26">
            <v>18</v>
          </cell>
        </row>
        <row r="27">
          <cell r="W27">
            <v>19</v>
          </cell>
        </row>
        <row r="28">
          <cell r="W28">
            <v>20</v>
          </cell>
        </row>
        <row r="29">
          <cell r="W29">
            <v>21</v>
          </cell>
        </row>
        <row r="30">
          <cell r="W30">
            <v>22</v>
          </cell>
        </row>
        <row r="31">
          <cell r="W31">
            <v>23</v>
          </cell>
        </row>
        <row r="32">
          <cell r="W32">
            <v>24</v>
          </cell>
        </row>
        <row r="33">
          <cell r="W33">
            <v>25</v>
          </cell>
        </row>
        <row r="34">
          <cell r="W34">
            <v>26</v>
          </cell>
        </row>
        <row r="35">
          <cell r="W35">
            <v>27</v>
          </cell>
        </row>
        <row r="36">
          <cell r="W36">
            <v>28</v>
          </cell>
        </row>
        <row r="37">
          <cell r="W37">
            <v>29</v>
          </cell>
        </row>
        <row r="38">
          <cell r="W38">
            <v>30</v>
          </cell>
        </row>
        <row r="39">
          <cell r="W39">
            <v>31</v>
          </cell>
        </row>
        <row r="40">
          <cell r="W40">
            <v>32</v>
          </cell>
        </row>
        <row r="41">
          <cell r="W41">
            <v>33</v>
          </cell>
        </row>
        <row r="42">
          <cell r="W42">
            <v>34</v>
          </cell>
        </row>
        <row r="43">
          <cell r="W43">
            <v>35</v>
          </cell>
        </row>
        <row r="44">
          <cell r="W44">
            <v>36</v>
          </cell>
        </row>
        <row r="45">
          <cell r="W45">
            <v>37</v>
          </cell>
        </row>
        <row r="46">
          <cell r="W46">
            <v>38</v>
          </cell>
        </row>
        <row r="47">
          <cell r="W47">
            <v>39</v>
          </cell>
        </row>
        <row r="48">
          <cell r="W48">
            <v>40</v>
          </cell>
        </row>
        <row r="49">
          <cell r="W49">
            <v>41</v>
          </cell>
        </row>
        <row r="50">
          <cell r="W50">
            <v>42</v>
          </cell>
        </row>
        <row r="51">
          <cell r="W51">
            <v>43</v>
          </cell>
        </row>
        <row r="52">
          <cell r="W52">
            <v>44</v>
          </cell>
        </row>
        <row r="53">
          <cell r="W53">
            <v>45</v>
          </cell>
        </row>
        <row r="54">
          <cell r="W54">
            <v>46</v>
          </cell>
        </row>
        <row r="55">
          <cell r="W55">
            <v>47</v>
          </cell>
        </row>
        <row r="56">
          <cell r="W56">
            <v>48</v>
          </cell>
        </row>
        <row r="57">
          <cell r="W57">
            <v>49</v>
          </cell>
        </row>
        <row r="58">
          <cell r="W58">
            <v>50</v>
          </cell>
        </row>
        <row r="59">
          <cell r="W59">
            <v>51</v>
          </cell>
        </row>
        <row r="60">
          <cell r="W60">
            <v>52</v>
          </cell>
        </row>
        <row r="61">
          <cell r="W61">
            <v>53</v>
          </cell>
        </row>
        <row r="62">
          <cell r="W62">
            <v>54</v>
          </cell>
        </row>
        <row r="63">
          <cell r="W63">
            <v>55</v>
          </cell>
        </row>
        <row r="64">
          <cell r="W64">
            <v>56</v>
          </cell>
        </row>
        <row r="65">
          <cell r="W65">
            <v>57</v>
          </cell>
        </row>
        <row r="66">
          <cell r="W66">
            <v>58</v>
          </cell>
        </row>
        <row r="67">
          <cell r="W67">
            <v>59</v>
          </cell>
        </row>
        <row r="68">
          <cell r="W68">
            <v>60</v>
          </cell>
        </row>
        <row r="69">
          <cell r="W69">
            <v>61</v>
          </cell>
        </row>
        <row r="70">
          <cell r="W70">
            <v>62</v>
          </cell>
        </row>
        <row r="71">
          <cell r="W71">
            <v>63</v>
          </cell>
        </row>
        <row r="72">
          <cell r="W72">
            <v>64</v>
          </cell>
        </row>
        <row r="73">
          <cell r="W73">
            <v>65</v>
          </cell>
        </row>
        <row r="74">
          <cell r="W74">
            <v>66</v>
          </cell>
        </row>
        <row r="75">
          <cell r="W75">
            <v>67</v>
          </cell>
        </row>
        <row r="76">
          <cell r="W76">
            <v>68</v>
          </cell>
        </row>
        <row r="77">
          <cell r="W77">
            <v>69</v>
          </cell>
        </row>
        <row r="78">
          <cell r="W78">
            <v>70</v>
          </cell>
        </row>
        <row r="79">
          <cell r="W79">
            <v>71</v>
          </cell>
        </row>
        <row r="80">
          <cell r="W80">
            <v>72</v>
          </cell>
        </row>
        <row r="81">
          <cell r="W81">
            <v>73</v>
          </cell>
        </row>
        <row r="82">
          <cell r="W82">
            <v>74</v>
          </cell>
        </row>
        <row r="83">
          <cell r="W83">
            <v>75</v>
          </cell>
        </row>
        <row r="84">
          <cell r="W84">
            <v>76</v>
          </cell>
        </row>
        <row r="85">
          <cell r="W85">
            <v>77</v>
          </cell>
        </row>
        <row r="86">
          <cell r="W86">
            <v>78</v>
          </cell>
        </row>
        <row r="87">
          <cell r="W87">
            <v>79</v>
          </cell>
        </row>
        <row r="88">
          <cell r="W88">
            <v>80</v>
          </cell>
        </row>
        <row r="89">
          <cell r="W89">
            <v>81</v>
          </cell>
        </row>
        <row r="90">
          <cell r="W90">
            <v>82</v>
          </cell>
        </row>
        <row r="91">
          <cell r="W91">
            <v>83</v>
          </cell>
        </row>
        <row r="92">
          <cell r="W92">
            <v>84</v>
          </cell>
        </row>
        <row r="93">
          <cell r="W93">
            <v>85</v>
          </cell>
        </row>
        <row r="94">
          <cell r="W94">
            <v>86</v>
          </cell>
        </row>
        <row r="95">
          <cell r="W95">
            <v>87</v>
          </cell>
        </row>
        <row r="96">
          <cell r="W96">
            <v>88</v>
          </cell>
        </row>
        <row r="97">
          <cell r="W97">
            <v>89</v>
          </cell>
        </row>
        <row r="98">
          <cell r="W98">
            <v>90</v>
          </cell>
        </row>
        <row r="99">
          <cell r="W99">
            <v>91</v>
          </cell>
        </row>
        <row r="100">
          <cell r="W100">
            <v>92</v>
          </cell>
        </row>
        <row r="101">
          <cell r="W101">
            <v>93</v>
          </cell>
        </row>
        <row r="102">
          <cell r="W102">
            <v>94</v>
          </cell>
        </row>
        <row r="103">
          <cell r="W103">
            <v>95</v>
          </cell>
        </row>
        <row r="104">
          <cell r="W104">
            <v>96</v>
          </cell>
        </row>
        <row r="105">
          <cell r="W105">
            <v>97</v>
          </cell>
        </row>
        <row r="106">
          <cell r="W106">
            <v>98</v>
          </cell>
        </row>
        <row r="107">
          <cell r="W107">
            <v>99</v>
          </cell>
        </row>
        <row r="108">
          <cell r="W108">
            <v>100</v>
          </cell>
        </row>
        <row r="109">
          <cell r="W109">
            <v>101</v>
          </cell>
        </row>
        <row r="110">
          <cell r="W110">
            <v>102</v>
          </cell>
        </row>
        <row r="111">
          <cell r="W111">
            <v>103</v>
          </cell>
        </row>
        <row r="112">
          <cell r="W112">
            <v>104</v>
          </cell>
        </row>
        <row r="113">
          <cell r="W113">
            <v>105</v>
          </cell>
        </row>
        <row r="114">
          <cell r="W114">
            <v>106</v>
          </cell>
        </row>
        <row r="115">
          <cell r="W115">
            <v>107</v>
          </cell>
        </row>
        <row r="116">
          <cell r="W116">
            <v>108</v>
          </cell>
        </row>
        <row r="117">
          <cell r="W117">
            <v>109</v>
          </cell>
        </row>
        <row r="118">
          <cell r="W118">
            <v>110</v>
          </cell>
        </row>
        <row r="119">
          <cell r="W119">
            <v>111</v>
          </cell>
        </row>
        <row r="120">
          <cell r="W120">
            <v>112</v>
          </cell>
        </row>
        <row r="121">
          <cell r="W121">
            <v>113</v>
          </cell>
        </row>
        <row r="122">
          <cell r="W122">
            <v>114</v>
          </cell>
        </row>
        <row r="123">
          <cell r="W123">
            <v>115</v>
          </cell>
        </row>
        <row r="124">
          <cell r="W124">
            <v>116</v>
          </cell>
        </row>
        <row r="125">
          <cell r="W125">
            <v>117</v>
          </cell>
        </row>
        <row r="126">
          <cell r="W126">
            <v>118</v>
          </cell>
        </row>
        <row r="127">
          <cell r="W127">
            <v>119</v>
          </cell>
        </row>
        <row r="128">
          <cell r="W128">
            <v>120</v>
          </cell>
        </row>
        <row r="129">
          <cell r="W129">
            <v>121</v>
          </cell>
        </row>
        <row r="130">
          <cell r="W130">
            <v>122</v>
          </cell>
        </row>
        <row r="131">
          <cell r="W131">
            <v>123</v>
          </cell>
        </row>
        <row r="132">
          <cell r="W132">
            <v>124</v>
          </cell>
        </row>
        <row r="133">
          <cell r="W133">
            <v>125</v>
          </cell>
        </row>
        <row r="134">
          <cell r="W134">
            <v>126</v>
          </cell>
        </row>
        <row r="135">
          <cell r="W135">
            <v>127</v>
          </cell>
        </row>
        <row r="136">
          <cell r="W136">
            <v>128</v>
          </cell>
        </row>
        <row r="137">
          <cell r="W137">
            <v>129</v>
          </cell>
        </row>
        <row r="138">
          <cell r="W138">
            <v>130</v>
          </cell>
        </row>
        <row r="139">
          <cell r="W139">
            <v>131</v>
          </cell>
        </row>
        <row r="140">
          <cell r="W140">
            <v>132</v>
          </cell>
        </row>
        <row r="141">
          <cell r="W141">
            <v>133</v>
          </cell>
        </row>
        <row r="142">
          <cell r="W142">
            <v>134</v>
          </cell>
        </row>
        <row r="143">
          <cell r="W143">
            <v>135</v>
          </cell>
        </row>
        <row r="144">
          <cell r="W144">
            <v>136</v>
          </cell>
        </row>
        <row r="145">
          <cell r="W145">
            <v>137</v>
          </cell>
        </row>
        <row r="146">
          <cell r="W146">
            <v>138</v>
          </cell>
        </row>
        <row r="147">
          <cell r="W147">
            <v>139</v>
          </cell>
        </row>
        <row r="148">
          <cell r="W148">
            <v>140</v>
          </cell>
        </row>
        <row r="149">
          <cell r="W149">
            <v>141</v>
          </cell>
        </row>
        <row r="150">
          <cell r="W150">
            <v>142</v>
          </cell>
        </row>
        <row r="151">
          <cell r="W151">
            <v>143</v>
          </cell>
        </row>
        <row r="152">
          <cell r="W152">
            <v>144</v>
          </cell>
        </row>
        <row r="153">
          <cell r="W153">
            <v>145</v>
          </cell>
        </row>
        <row r="154">
          <cell r="W154">
            <v>146</v>
          </cell>
        </row>
        <row r="155">
          <cell r="W155">
            <v>147</v>
          </cell>
        </row>
        <row r="156">
          <cell r="W156">
            <v>148</v>
          </cell>
        </row>
        <row r="157">
          <cell r="W157">
            <v>149</v>
          </cell>
        </row>
        <row r="158">
          <cell r="W158">
            <v>150</v>
          </cell>
        </row>
        <row r="159">
          <cell r="W159">
            <v>151</v>
          </cell>
        </row>
        <row r="160">
          <cell r="W160">
            <v>152</v>
          </cell>
        </row>
        <row r="161">
          <cell r="W161">
            <v>153</v>
          </cell>
        </row>
        <row r="162">
          <cell r="W162">
            <v>154</v>
          </cell>
        </row>
        <row r="163">
          <cell r="W163">
            <v>155</v>
          </cell>
        </row>
        <row r="164">
          <cell r="W164">
            <v>156</v>
          </cell>
        </row>
        <row r="165">
          <cell r="W165">
            <v>157</v>
          </cell>
        </row>
        <row r="166">
          <cell r="W166">
            <v>158</v>
          </cell>
        </row>
        <row r="167">
          <cell r="W167">
            <v>159</v>
          </cell>
        </row>
        <row r="168">
          <cell r="W168">
            <v>160</v>
          </cell>
        </row>
        <row r="169">
          <cell r="W169">
            <v>161</v>
          </cell>
        </row>
        <row r="170">
          <cell r="W170">
            <v>162</v>
          </cell>
        </row>
        <row r="171">
          <cell r="W171">
            <v>163</v>
          </cell>
        </row>
        <row r="172">
          <cell r="W172">
            <v>164</v>
          </cell>
        </row>
        <row r="173">
          <cell r="W173">
            <v>165</v>
          </cell>
        </row>
        <row r="174">
          <cell r="W174">
            <v>166</v>
          </cell>
        </row>
        <row r="175">
          <cell r="W175">
            <v>167</v>
          </cell>
        </row>
        <row r="176">
          <cell r="W176">
            <v>168</v>
          </cell>
        </row>
        <row r="177">
          <cell r="W177">
            <v>169</v>
          </cell>
        </row>
        <row r="178">
          <cell r="W178">
            <v>170</v>
          </cell>
        </row>
        <row r="179">
          <cell r="W179">
            <v>171</v>
          </cell>
        </row>
        <row r="180">
          <cell r="W180">
            <v>172</v>
          </cell>
        </row>
        <row r="181">
          <cell r="W181">
            <v>173</v>
          </cell>
        </row>
        <row r="182">
          <cell r="W182">
            <v>174</v>
          </cell>
        </row>
        <row r="183">
          <cell r="W183">
            <v>175</v>
          </cell>
        </row>
        <row r="184">
          <cell r="W184">
            <v>176</v>
          </cell>
        </row>
        <row r="185">
          <cell r="W185">
            <v>177</v>
          </cell>
        </row>
        <row r="186">
          <cell r="W186">
            <v>178</v>
          </cell>
        </row>
        <row r="187">
          <cell r="W187">
            <v>179</v>
          </cell>
        </row>
        <row r="188">
          <cell r="W188">
            <v>180</v>
          </cell>
        </row>
        <row r="189">
          <cell r="W189">
            <v>181</v>
          </cell>
        </row>
        <row r="190">
          <cell r="W190">
            <v>182</v>
          </cell>
        </row>
        <row r="191">
          <cell r="W191">
            <v>183</v>
          </cell>
        </row>
        <row r="192">
          <cell r="W192">
            <v>184</v>
          </cell>
        </row>
        <row r="193">
          <cell r="W193">
            <v>185</v>
          </cell>
        </row>
        <row r="194">
          <cell r="W194">
            <v>186</v>
          </cell>
        </row>
        <row r="195">
          <cell r="W195">
            <v>187</v>
          </cell>
        </row>
        <row r="196">
          <cell r="W196">
            <v>188</v>
          </cell>
        </row>
        <row r="197">
          <cell r="W197">
            <v>189</v>
          </cell>
        </row>
        <row r="198">
          <cell r="W198">
            <v>190</v>
          </cell>
        </row>
        <row r="199">
          <cell r="W199">
            <v>191</v>
          </cell>
        </row>
        <row r="200">
          <cell r="W200">
            <v>192</v>
          </cell>
        </row>
        <row r="201">
          <cell r="W201">
            <v>193</v>
          </cell>
        </row>
        <row r="202">
          <cell r="W202">
            <v>194</v>
          </cell>
        </row>
        <row r="203">
          <cell r="W203">
            <v>195</v>
          </cell>
        </row>
        <row r="204">
          <cell r="W204">
            <v>196</v>
          </cell>
        </row>
        <row r="205">
          <cell r="W205">
            <v>197</v>
          </cell>
        </row>
        <row r="206">
          <cell r="W206">
            <v>198</v>
          </cell>
        </row>
        <row r="207">
          <cell r="W207">
            <v>199</v>
          </cell>
        </row>
        <row r="208">
          <cell r="W208">
            <v>200</v>
          </cell>
        </row>
        <row r="209">
          <cell r="W209">
            <v>201</v>
          </cell>
        </row>
        <row r="210">
          <cell r="W210">
            <v>202</v>
          </cell>
        </row>
        <row r="211">
          <cell r="W211">
            <v>203</v>
          </cell>
        </row>
        <row r="212">
          <cell r="W212">
            <v>204</v>
          </cell>
        </row>
        <row r="213">
          <cell r="W213">
            <v>205</v>
          </cell>
        </row>
        <row r="214">
          <cell r="W214">
            <v>206</v>
          </cell>
        </row>
        <row r="215">
          <cell r="W215">
            <v>207</v>
          </cell>
        </row>
        <row r="216">
          <cell r="W216">
            <v>208</v>
          </cell>
        </row>
        <row r="217">
          <cell r="W217">
            <v>209</v>
          </cell>
        </row>
        <row r="218">
          <cell r="W218">
            <v>210</v>
          </cell>
        </row>
        <row r="219">
          <cell r="W219">
            <v>211</v>
          </cell>
        </row>
        <row r="220">
          <cell r="W220">
            <v>212</v>
          </cell>
        </row>
        <row r="221">
          <cell r="W221">
            <v>213</v>
          </cell>
        </row>
        <row r="222">
          <cell r="W222">
            <v>214</v>
          </cell>
        </row>
        <row r="223">
          <cell r="W223">
            <v>215</v>
          </cell>
        </row>
        <row r="224">
          <cell r="W224">
            <v>216</v>
          </cell>
        </row>
        <row r="225">
          <cell r="W225">
            <v>217</v>
          </cell>
        </row>
        <row r="226">
          <cell r="W226">
            <v>218</v>
          </cell>
        </row>
        <row r="227">
          <cell r="W227">
            <v>219</v>
          </cell>
        </row>
        <row r="228">
          <cell r="W228">
            <v>220</v>
          </cell>
        </row>
        <row r="229">
          <cell r="W229">
            <v>221</v>
          </cell>
        </row>
        <row r="230">
          <cell r="W230">
            <v>222</v>
          </cell>
        </row>
        <row r="231">
          <cell r="W231">
            <v>223</v>
          </cell>
        </row>
        <row r="232">
          <cell r="W232">
            <v>224</v>
          </cell>
        </row>
        <row r="233">
          <cell r="W233">
            <v>225</v>
          </cell>
        </row>
        <row r="234">
          <cell r="W234">
            <v>226</v>
          </cell>
        </row>
        <row r="235">
          <cell r="W235">
            <v>227</v>
          </cell>
        </row>
        <row r="236">
          <cell r="W236">
            <v>228</v>
          </cell>
        </row>
        <row r="237">
          <cell r="W237">
            <v>229</v>
          </cell>
        </row>
        <row r="238">
          <cell r="W238">
            <v>230</v>
          </cell>
        </row>
        <row r="239">
          <cell r="W239">
            <v>231</v>
          </cell>
        </row>
        <row r="240">
          <cell r="W240">
            <v>232</v>
          </cell>
        </row>
        <row r="241">
          <cell r="W241">
            <v>233</v>
          </cell>
        </row>
        <row r="242">
          <cell r="W242">
            <v>234</v>
          </cell>
        </row>
        <row r="243">
          <cell r="W243">
            <v>235</v>
          </cell>
        </row>
        <row r="244">
          <cell r="W244">
            <v>236</v>
          </cell>
        </row>
        <row r="245">
          <cell r="W245">
            <v>237</v>
          </cell>
        </row>
        <row r="246">
          <cell r="W246">
            <v>238</v>
          </cell>
        </row>
        <row r="247">
          <cell r="W247">
            <v>239</v>
          </cell>
        </row>
        <row r="248">
          <cell r="W248">
            <v>240</v>
          </cell>
        </row>
        <row r="249">
          <cell r="W249">
            <v>241</v>
          </cell>
        </row>
        <row r="250">
          <cell r="W250">
            <v>242</v>
          </cell>
        </row>
        <row r="251">
          <cell r="W251">
            <v>243</v>
          </cell>
        </row>
        <row r="252">
          <cell r="W252">
            <v>244</v>
          </cell>
        </row>
        <row r="253">
          <cell r="W253">
            <v>245</v>
          </cell>
        </row>
        <row r="254">
          <cell r="W254">
            <v>246</v>
          </cell>
        </row>
        <row r="255">
          <cell r="W255">
            <v>247</v>
          </cell>
        </row>
        <row r="256">
          <cell r="W256">
            <v>248</v>
          </cell>
        </row>
        <row r="257">
          <cell r="W257">
            <v>249</v>
          </cell>
        </row>
        <row r="258">
          <cell r="W258">
            <v>250</v>
          </cell>
        </row>
        <row r="259">
          <cell r="W259">
            <v>251</v>
          </cell>
        </row>
        <row r="260">
          <cell r="W260">
            <v>252</v>
          </cell>
        </row>
        <row r="261">
          <cell r="W261">
            <v>253</v>
          </cell>
        </row>
        <row r="262">
          <cell r="W262">
            <v>254</v>
          </cell>
        </row>
        <row r="263">
          <cell r="W263">
            <v>255</v>
          </cell>
        </row>
        <row r="264">
          <cell r="W264">
            <v>256</v>
          </cell>
        </row>
        <row r="265">
          <cell r="W265">
            <v>257</v>
          </cell>
        </row>
        <row r="266">
          <cell r="W266">
            <v>258</v>
          </cell>
        </row>
        <row r="267">
          <cell r="W267">
            <v>259</v>
          </cell>
        </row>
        <row r="268">
          <cell r="W268">
            <v>260</v>
          </cell>
        </row>
        <row r="269">
          <cell r="W269">
            <v>261</v>
          </cell>
        </row>
        <row r="270">
          <cell r="W270">
            <v>262</v>
          </cell>
        </row>
        <row r="271">
          <cell r="W271">
            <v>263</v>
          </cell>
        </row>
        <row r="272">
          <cell r="W272">
            <v>264</v>
          </cell>
        </row>
        <row r="273">
          <cell r="W273">
            <v>265</v>
          </cell>
        </row>
        <row r="274">
          <cell r="W274">
            <v>266</v>
          </cell>
        </row>
        <row r="275">
          <cell r="W275">
            <v>267</v>
          </cell>
        </row>
        <row r="276">
          <cell r="W276">
            <v>268</v>
          </cell>
        </row>
        <row r="277">
          <cell r="W277">
            <v>269</v>
          </cell>
        </row>
        <row r="278">
          <cell r="W278">
            <v>270</v>
          </cell>
        </row>
        <row r="279">
          <cell r="W279">
            <v>271</v>
          </cell>
        </row>
        <row r="280">
          <cell r="W280">
            <v>272</v>
          </cell>
        </row>
        <row r="281">
          <cell r="W281">
            <v>273</v>
          </cell>
        </row>
        <row r="282">
          <cell r="W282">
            <v>274</v>
          </cell>
        </row>
        <row r="283">
          <cell r="W283">
            <v>275</v>
          </cell>
        </row>
        <row r="284">
          <cell r="W284">
            <v>276</v>
          </cell>
        </row>
        <row r="285">
          <cell r="W285">
            <v>277</v>
          </cell>
        </row>
        <row r="286">
          <cell r="W286">
            <v>278</v>
          </cell>
        </row>
        <row r="287">
          <cell r="W287">
            <v>279</v>
          </cell>
        </row>
        <row r="288">
          <cell r="W288">
            <v>280</v>
          </cell>
        </row>
        <row r="289">
          <cell r="W289">
            <v>281</v>
          </cell>
        </row>
        <row r="290">
          <cell r="W290">
            <v>282</v>
          </cell>
        </row>
        <row r="291">
          <cell r="W291">
            <v>283</v>
          </cell>
        </row>
        <row r="292">
          <cell r="W292">
            <v>284</v>
          </cell>
        </row>
        <row r="293">
          <cell r="W293">
            <v>285</v>
          </cell>
        </row>
        <row r="294">
          <cell r="W294">
            <v>286</v>
          </cell>
        </row>
        <row r="295">
          <cell r="W295">
            <v>287</v>
          </cell>
        </row>
        <row r="296">
          <cell r="W296">
            <v>288</v>
          </cell>
        </row>
        <row r="297">
          <cell r="W297">
            <v>289</v>
          </cell>
        </row>
        <row r="298">
          <cell r="W298">
            <v>290</v>
          </cell>
        </row>
        <row r="299">
          <cell r="W299">
            <v>291</v>
          </cell>
        </row>
        <row r="300">
          <cell r="W300">
            <v>292</v>
          </cell>
        </row>
        <row r="301">
          <cell r="W301">
            <v>293</v>
          </cell>
        </row>
        <row r="302">
          <cell r="W302">
            <v>294</v>
          </cell>
        </row>
        <row r="303">
          <cell r="W303">
            <v>295</v>
          </cell>
        </row>
        <row r="304">
          <cell r="W304">
            <v>296</v>
          </cell>
        </row>
        <row r="305">
          <cell r="W305">
            <v>297</v>
          </cell>
        </row>
        <row r="306">
          <cell r="W306">
            <v>298</v>
          </cell>
        </row>
        <row r="307">
          <cell r="W307">
            <v>299</v>
          </cell>
        </row>
        <row r="308">
          <cell r="W308">
            <v>300</v>
          </cell>
        </row>
        <row r="309">
          <cell r="W309">
            <v>301</v>
          </cell>
        </row>
        <row r="310">
          <cell r="W310">
            <v>302</v>
          </cell>
        </row>
        <row r="311">
          <cell r="W311">
            <v>303</v>
          </cell>
        </row>
        <row r="312">
          <cell r="W312">
            <v>304</v>
          </cell>
        </row>
        <row r="313">
          <cell r="W313">
            <v>305</v>
          </cell>
        </row>
        <row r="314">
          <cell r="W314">
            <v>306</v>
          </cell>
        </row>
        <row r="315">
          <cell r="W315">
            <v>307</v>
          </cell>
        </row>
        <row r="316">
          <cell r="W316">
            <v>308</v>
          </cell>
        </row>
        <row r="317">
          <cell r="W317">
            <v>309</v>
          </cell>
        </row>
        <row r="318">
          <cell r="W318">
            <v>310</v>
          </cell>
        </row>
        <row r="319">
          <cell r="W319">
            <v>311</v>
          </cell>
        </row>
        <row r="320">
          <cell r="W320">
            <v>312</v>
          </cell>
        </row>
        <row r="321">
          <cell r="W321">
            <v>313</v>
          </cell>
        </row>
        <row r="322">
          <cell r="W322">
            <v>314</v>
          </cell>
        </row>
        <row r="323">
          <cell r="W323">
            <v>315</v>
          </cell>
        </row>
        <row r="324">
          <cell r="W324">
            <v>316</v>
          </cell>
        </row>
        <row r="325">
          <cell r="W325">
            <v>317</v>
          </cell>
        </row>
        <row r="326">
          <cell r="W326">
            <v>318</v>
          </cell>
        </row>
        <row r="327">
          <cell r="W327">
            <v>319</v>
          </cell>
        </row>
        <row r="328">
          <cell r="W328">
            <v>320</v>
          </cell>
        </row>
        <row r="329">
          <cell r="W329">
            <v>321</v>
          </cell>
        </row>
        <row r="330">
          <cell r="W330">
            <v>322</v>
          </cell>
        </row>
        <row r="331">
          <cell r="W331">
            <v>323</v>
          </cell>
        </row>
        <row r="332">
          <cell r="W332">
            <v>324</v>
          </cell>
        </row>
        <row r="333">
          <cell r="W333">
            <v>325</v>
          </cell>
        </row>
        <row r="334">
          <cell r="W334">
            <v>326</v>
          </cell>
        </row>
        <row r="335">
          <cell r="W335">
            <v>327</v>
          </cell>
        </row>
        <row r="336">
          <cell r="W336">
            <v>328</v>
          </cell>
        </row>
        <row r="337">
          <cell r="W337">
            <v>329</v>
          </cell>
        </row>
        <row r="338">
          <cell r="W338">
            <v>330</v>
          </cell>
        </row>
        <row r="339">
          <cell r="W339">
            <v>331</v>
          </cell>
        </row>
        <row r="340">
          <cell r="W340">
            <v>332</v>
          </cell>
        </row>
        <row r="341">
          <cell r="W341">
            <v>333</v>
          </cell>
        </row>
        <row r="342">
          <cell r="W342">
            <v>334</v>
          </cell>
        </row>
        <row r="343">
          <cell r="W343">
            <v>335</v>
          </cell>
        </row>
        <row r="344">
          <cell r="W344">
            <v>336</v>
          </cell>
        </row>
        <row r="345">
          <cell r="W345">
            <v>337</v>
          </cell>
        </row>
        <row r="346">
          <cell r="W346">
            <v>338</v>
          </cell>
        </row>
        <row r="347">
          <cell r="W347">
            <v>339</v>
          </cell>
        </row>
        <row r="348">
          <cell r="W348">
            <v>340</v>
          </cell>
        </row>
        <row r="349">
          <cell r="W349">
            <v>341</v>
          </cell>
        </row>
        <row r="350">
          <cell r="W350">
            <v>342</v>
          </cell>
        </row>
        <row r="351">
          <cell r="W351">
            <v>343</v>
          </cell>
        </row>
        <row r="352">
          <cell r="W352">
            <v>344</v>
          </cell>
        </row>
        <row r="353">
          <cell r="W353">
            <v>345</v>
          </cell>
        </row>
        <row r="354">
          <cell r="W354">
            <v>346</v>
          </cell>
        </row>
        <row r="355">
          <cell r="W355">
            <v>347</v>
          </cell>
        </row>
        <row r="356">
          <cell r="W356">
            <v>348</v>
          </cell>
        </row>
        <row r="357">
          <cell r="W357">
            <v>349</v>
          </cell>
        </row>
        <row r="358">
          <cell r="W358">
            <v>350</v>
          </cell>
        </row>
        <row r="359">
          <cell r="W359">
            <v>351</v>
          </cell>
        </row>
        <row r="360">
          <cell r="W360">
            <v>352</v>
          </cell>
        </row>
        <row r="361">
          <cell r="W361">
            <v>353</v>
          </cell>
        </row>
        <row r="362">
          <cell r="W362">
            <v>354</v>
          </cell>
        </row>
        <row r="363">
          <cell r="W363">
            <v>355</v>
          </cell>
        </row>
        <row r="364">
          <cell r="W364">
            <v>356</v>
          </cell>
        </row>
        <row r="365">
          <cell r="W365">
            <v>357</v>
          </cell>
        </row>
        <row r="366">
          <cell r="W366">
            <v>358</v>
          </cell>
        </row>
        <row r="367">
          <cell r="W367">
            <v>359</v>
          </cell>
        </row>
        <row r="368">
          <cell r="W368">
            <v>360</v>
          </cell>
        </row>
        <row r="369">
          <cell r="W369">
            <v>361</v>
          </cell>
        </row>
        <row r="370">
          <cell r="W370">
            <v>362</v>
          </cell>
        </row>
        <row r="371">
          <cell r="W371">
            <v>363</v>
          </cell>
        </row>
        <row r="372">
          <cell r="W372">
            <v>364</v>
          </cell>
        </row>
        <row r="373">
          <cell r="W373">
            <v>365</v>
          </cell>
        </row>
        <row r="374">
          <cell r="W374">
            <v>366</v>
          </cell>
        </row>
        <row r="375">
          <cell r="W375">
            <v>367</v>
          </cell>
        </row>
        <row r="376">
          <cell r="W376">
            <v>368</v>
          </cell>
        </row>
        <row r="377">
          <cell r="W377">
            <v>369</v>
          </cell>
        </row>
        <row r="378">
          <cell r="W378">
            <v>370</v>
          </cell>
        </row>
        <row r="379">
          <cell r="W379">
            <v>371</v>
          </cell>
        </row>
        <row r="380">
          <cell r="W380">
            <v>372</v>
          </cell>
        </row>
        <row r="381">
          <cell r="W381">
            <v>373</v>
          </cell>
        </row>
        <row r="382">
          <cell r="W382">
            <v>374</v>
          </cell>
        </row>
        <row r="383">
          <cell r="W383">
            <v>375</v>
          </cell>
        </row>
        <row r="384">
          <cell r="W384">
            <v>376</v>
          </cell>
        </row>
        <row r="385">
          <cell r="W385">
            <v>377</v>
          </cell>
        </row>
        <row r="386">
          <cell r="W386">
            <v>378</v>
          </cell>
        </row>
        <row r="387">
          <cell r="W387">
            <v>379</v>
          </cell>
        </row>
        <row r="388">
          <cell r="W388">
            <v>380</v>
          </cell>
        </row>
        <row r="389">
          <cell r="W389">
            <v>381</v>
          </cell>
        </row>
        <row r="390">
          <cell r="W390">
            <v>382</v>
          </cell>
        </row>
        <row r="391">
          <cell r="W391">
            <v>383</v>
          </cell>
        </row>
        <row r="392">
          <cell r="W392">
            <v>384</v>
          </cell>
        </row>
        <row r="393">
          <cell r="W393">
            <v>385</v>
          </cell>
        </row>
        <row r="394">
          <cell r="W394">
            <v>386</v>
          </cell>
        </row>
        <row r="395">
          <cell r="W395">
            <v>387</v>
          </cell>
        </row>
        <row r="396">
          <cell r="W396">
            <v>388</v>
          </cell>
        </row>
        <row r="397">
          <cell r="W397">
            <v>389</v>
          </cell>
        </row>
        <row r="398">
          <cell r="W398">
            <v>390</v>
          </cell>
        </row>
        <row r="399">
          <cell r="W399">
            <v>391</v>
          </cell>
        </row>
        <row r="400">
          <cell r="W400">
            <v>392</v>
          </cell>
        </row>
        <row r="401">
          <cell r="W401">
            <v>393</v>
          </cell>
        </row>
        <row r="402">
          <cell r="W402">
            <v>394</v>
          </cell>
        </row>
        <row r="403">
          <cell r="W403">
            <v>395</v>
          </cell>
        </row>
        <row r="404">
          <cell r="W404">
            <v>396</v>
          </cell>
        </row>
        <row r="405">
          <cell r="W405">
            <v>397</v>
          </cell>
        </row>
        <row r="406">
          <cell r="W406">
            <v>398</v>
          </cell>
        </row>
        <row r="407">
          <cell r="W407">
            <v>399</v>
          </cell>
        </row>
        <row r="408">
          <cell r="W408">
            <v>400</v>
          </cell>
        </row>
        <row r="409">
          <cell r="W409">
            <v>401</v>
          </cell>
        </row>
        <row r="410">
          <cell r="W410">
            <v>402</v>
          </cell>
        </row>
        <row r="411">
          <cell r="W411">
            <v>403</v>
          </cell>
        </row>
        <row r="412">
          <cell r="W412">
            <v>404</v>
          </cell>
        </row>
        <row r="413">
          <cell r="W413">
            <v>405</v>
          </cell>
        </row>
        <row r="414">
          <cell r="W414">
            <v>406</v>
          </cell>
        </row>
        <row r="415">
          <cell r="W415">
            <v>407</v>
          </cell>
        </row>
        <row r="416">
          <cell r="W416">
            <v>408</v>
          </cell>
        </row>
        <row r="417">
          <cell r="W417">
            <v>409</v>
          </cell>
        </row>
        <row r="418">
          <cell r="W418">
            <v>410</v>
          </cell>
        </row>
        <row r="419">
          <cell r="W419">
            <v>411</v>
          </cell>
        </row>
        <row r="420">
          <cell r="W420">
            <v>412</v>
          </cell>
        </row>
        <row r="421">
          <cell r="W421">
            <v>413</v>
          </cell>
        </row>
        <row r="422">
          <cell r="W422">
            <v>414</v>
          </cell>
        </row>
        <row r="423">
          <cell r="W423">
            <v>415</v>
          </cell>
        </row>
        <row r="424">
          <cell r="W424">
            <v>416</v>
          </cell>
        </row>
        <row r="425">
          <cell r="W425">
            <v>417</v>
          </cell>
        </row>
        <row r="426">
          <cell r="W426">
            <v>418</v>
          </cell>
        </row>
        <row r="427">
          <cell r="W427">
            <v>419</v>
          </cell>
        </row>
        <row r="428">
          <cell r="W428">
            <v>420</v>
          </cell>
        </row>
        <row r="429">
          <cell r="W429">
            <v>421</v>
          </cell>
        </row>
        <row r="430">
          <cell r="W430">
            <v>422</v>
          </cell>
        </row>
        <row r="431">
          <cell r="W431">
            <v>423</v>
          </cell>
        </row>
        <row r="432">
          <cell r="W432">
            <v>424</v>
          </cell>
        </row>
        <row r="433">
          <cell r="W433">
            <v>425</v>
          </cell>
        </row>
        <row r="434">
          <cell r="W434">
            <v>426</v>
          </cell>
        </row>
        <row r="435">
          <cell r="W435">
            <v>427</v>
          </cell>
        </row>
        <row r="436">
          <cell r="W436">
            <v>428</v>
          </cell>
        </row>
        <row r="437">
          <cell r="W437">
            <v>429</v>
          </cell>
        </row>
        <row r="438">
          <cell r="W438">
            <v>430</v>
          </cell>
        </row>
        <row r="439">
          <cell r="W439">
            <v>431</v>
          </cell>
        </row>
        <row r="440">
          <cell r="W440">
            <v>432</v>
          </cell>
        </row>
        <row r="441">
          <cell r="W441">
            <v>433</v>
          </cell>
        </row>
        <row r="442">
          <cell r="W442">
            <v>434</v>
          </cell>
        </row>
        <row r="443">
          <cell r="W443">
            <v>435</v>
          </cell>
        </row>
        <row r="444">
          <cell r="W444">
            <v>436</v>
          </cell>
        </row>
        <row r="445">
          <cell r="W445">
            <v>437</v>
          </cell>
        </row>
        <row r="446">
          <cell r="W446">
            <v>438</v>
          </cell>
        </row>
        <row r="447">
          <cell r="W447">
            <v>439</v>
          </cell>
        </row>
        <row r="448">
          <cell r="W448">
            <v>440</v>
          </cell>
        </row>
        <row r="449">
          <cell r="W449">
            <v>441</v>
          </cell>
        </row>
        <row r="450">
          <cell r="W450">
            <v>442</v>
          </cell>
        </row>
        <row r="451">
          <cell r="W451">
            <v>443</v>
          </cell>
        </row>
        <row r="452">
          <cell r="W452">
            <v>444</v>
          </cell>
        </row>
        <row r="453">
          <cell r="W453">
            <v>445</v>
          </cell>
        </row>
        <row r="454">
          <cell r="W454">
            <v>446</v>
          </cell>
        </row>
        <row r="455">
          <cell r="W455">
            <v>447</v>
          </cell>
        </row>
        <row r="456">
          <cell r="W456">
            <v>448</v>
          </cell>
        </row>
        <row r="457">
          <cell r="W457">
            <v>449</v>
          </cell>
        </row>
        <row r="458">
          <cell r="W458">
            <v>450</v>
          </cell>
        </row>
        <row r="459">
          <cell r="W459">
            <v>451</v>
          </cell>
        </row>
        <row r="460">
          <cell r="W460">
            <v>452</v>
          </cell>
        </row>
        <row r="461">
          <cell r="W461">
            <v>453</v>
          </cell>
        </row>
        <row r="462">
          <cell r="W462">
            <v>454</v>
          </cell>
        </row>
        <row r="463">
          <cell r="W463">
            <v>455</v>
          </cell>
        </row>
        <row r="464">
          <cell r="W464">
            <v>456</v>
          </cell>
        </row>
        <row r="465">
          <cell r="W465">
            <v>457</v>
          </cell>
        </row>
        <row r="466">
          <cell r="W466">
            <v>458</v>
          </cell>
        </row>
        <row r="467">
          <cell r="W467">
            <v>459</v>
          </cell>
        </row>
        <row r="468">
          <cell r="W468">
            <v>460</v>
          </cell>
        </row>
        <row r="469">
          <cell r="W469">
            <v>461</v>
          </cell>
        </row>
        <row r="470">
          <cell r="W470">
            <v>462</v>
          </cell>
        </row>
        <row r="471">
          <cell r="W471">
            <v>463</v>
          </cell>
        </row>
        <row r="472">
          <cell r="W472">
            <v>464</v>
          </cell>
        </row>
        <row r="473">
          <cell r="W473">
            <v>465</v>
          </cell>
        </row>
        <row r="474">
          <cell r="W474">
            <v>466</v>
          </cell>
        </row>
        <row r="475">
          <cell r="W475">
            <v>467</v>
          </cell>
        </row>
        <row r="476">
          <cell r="W476">
            <v>468</v>
          </cell>
        </row>
        <row r="477">
          <cell r="W477">
            <v>469</v>
          </cell>
        </row>
        <row r="478">
          <cell r="W478">
            <v>470</v>
          </cell>
        </row>
        <row r="479">
          <cell r="W479">
            <v>471</v>
          </cell>
        </row>
        <row r="480">
          <cell r="W480">
            <v>472</v>
          </cell>
        </row>
        <row r="481">
          <cell r="W481">
            <v>473</v>
          </cell>
        </row>
        <row r="482">
          <cell r="W482">
            <v>474</v>
          </cell>
        </row>
        <row r="483">
          <cell r="W483">
            <v>475</v>
          </cell>
        </row>
        <row r="484">
          <cell r="W484">
            <v>476</v>
          </cell>
        </row>
        <row r="485">
          <cell r="W485">
            <v>477</v>
          </cell>
        </row>
        <row r="486">
          <cell r="W486">
            <v>478</v>
          </cell>
        </row>
        <row r="487">
          <cell r="W487">
            <v>479</v>
          </cell>
        </row>
        <row r="488">
          <cell r="W488">
            <v>480</v>
          </cell>
        </row>
        <row r="489">
          <cell r="W489">
            <v>481</v>
          </cell>
        </row>
        <row r="490">
          <cell r="W490">
            <v>482</v>
          </cell>
        </row>
        <row r="491">
          <cell r="W491">
            <v>483</v>
          </cell>
        </row>
        <row r="492">
          <cell r="W492">
            <v>484</v>
          </cell>
        </row>
        <row r="493">
          <cell r="W493">
            <v>485</v>
          </cell>
        </row>
        <row r="494">
          <cell r="W494">
            <v>486</v>
          </cell>
        </row>
        <row r="495">
          <cell r="W495">
            <v>487</v>
          </cell>
        </row>
        <row r="496">
          <cell r="W496">
            <v>488</v>
          </cell>
        </row>
        <row r="497">
          <cell r="W497">
            <v>489</v>
          </cell>
        </row>
        <row r="498">
          <cell r="W498">
            <v>490</v>
          </cell>
        </row>
        <row r="499">
          <cell r="W499">
            <v>491</v>
          </cell>
        </row>
        <row r="500">
          <cell r="W500">
            <v>492</v>
          </cell>
        </row>
        <row r="501">
          <cell r="W501">
            <v>493</v>
          </cell>
        </row>
        <row r="502">
          <cell r="W502">
            <v>494</v>
          </cell>
        </row>
        <row r="503">
          <cell r="W503">
            <v>495</v>
          </cell>
        </row>
        <row r="504">
          <cell r="W504">
            <v>496</v>
          </cell>
        </row>
        <row r="505">
          <cell r="W505">
            <v>497</v>
          </cell>
        </row>
        <row r="506">
          <cell r="W506">
            <v>498</v>
          </cell>
        </row>
        <row r="507">
          <cell r="W507">
            <v>499</v>
          </cell>
        </row>
        <row r="508">
          <cell r="W508">
            <v>500</v>
          </cell>
        </row>
        <row r="509">
          <cell r="W509">
            <v>501</v>
          </cell>
        </row>
        <row r="510">
          <cell r="W510">
            <v>502</v>
          </cell>
        </row>
        <row r="511">
          <cell r="W511">
            <v>503</v>
          </cell>
        </row>
        <row r="512">
          <cell r="W512">
            <v>504</v>
          </cell>
        </row>
        <row r="513">
          <cell r="W513">
            <v>505</v>
          </cell>
        </row>
        <row r="514">
          <cell r="W514">
            <v>506</v>
          </cell>
        </row>
        <row r="515">
          <cell r="W515">
            <v>507</v>
          </cell>
        </row>
        <row r="516">
          <cell r="W516">
            <v>508</v>
          </cell>
        </row>
        <row r="517">
          <cell r="W517">
            <v>509</v>
          </cell>
        </row>
        <row r="518">
          <cell r="W518">
            <v>510</v>
          </cell>
        </row>
        <row r="519">
          <cell r="W519">
            <v>511</v>
          </cell>
        </row>
        <row r="520">
          <cell r="W520">
            <v>512</v>
          </cell>
        </row>
        <row r="521">
          <cell r="W521">
            <v>513</v>
          </cell>
        </row>
        <row r="522">
          <cell r="W522">
            <v>514</v>
          </cell>
        </row>
        <row r="523">
          <cell r="W523">
            <v>515</v>
          </cell>
        </row>
        <row r="524">
          <cell r="W524">
            <v>516</v>
          </cell>
        </row>
        <row r="525">
          <cell r="W525">
            <v>517</v>
          </cell>
        </row>
        <row r="526">
          <cell r="W526">
            <v>518</v>
          </cell>
        </row>
        <row r="527">
          <cell r="W527">
            <v>519</v>
          </cell>
        </row>
        <row r="528">
          <cell r="W528">
            <v>520</v>
          </cell>
        </row>
        <row r="529">
          <cell r="W529">
            <v>521</v>
          </cell>
        </row>
        <row r="530">
          <cell r="W530">
            <v>522</v>
          </cell>
        </row>
        <row r="531">
          <cell r="W531">
            <v>523</v>
          </cell>
        </row>
        <row r="532">
          <cell r="W532">
            <v>524</v>
          </cell>
        </row>
        <row r="533">
          <cell r="W533">
            <v>525</v>
          </cell>
        </row>
        <row r="534">
          <cell r="W534">
            <v>526</v>
          </cell>
        </row>
        <row r="535">
          <cell r="W535">
            <v>527</v>
          </cell>
        </row>
        <row r="536">
          <cell r="W536">
            <v>528</v>
          </cell>
        </row>
        <row r="537">
          <cell r="W537">
            <v>529</v>
          </cell>
        </row>
        <row r="538">
          <cell r="W538">
            <v>530</v>
          </cell>
        </row>
        <row r="539">
          <cell r="W539">
            <v>531</v>
          </cell>
        </row>
        <row r="540">
          <cell r="W540">
            <v>532</v>
          </cell>
        </row>
        <row r="541">
          <cell r="W541">
            <v>533</v>
          </cell>
        </row>
        <row r="542">
          <cell r="W542">
            <v>534</v>
          </cell>
        </row>
        <row r="543">
          <cell r="W543">
            <v>535</v>
          </cell>
        </row>
        <row r="544">
          <cell r="W544">
            <v>536</v>
          </cell>
        </row>
        <row r="545">
          <cell r="W545">
            <v>537</v>
          </cell>
        </row>
        <row r="546">
          <cell r="W546">
            <v>538</v>
          </cell>
        </row>
        <row r="547">
          <cell r="W547">
            <v>539</v>
          </cell>
        </row>
        <row r="548">
          <cell r="W548">
            <v>540</v>
          </cell>
        </row>
        <row r="549">
          <cell r="W549">
            <v>541</v>
          </cell>
        </row>
        <row r="550">
          <cell r="W550">
            <v>542</v>
          </cell>
        </row>
        <row r="551">
          <cell r="W551">
            <v>543</v>
          </cell>
        </row>
        <row r="552">
          <cell r="W552">
            <v>544</v>
          </cell>
        </row>
        <row r="553">
          <cell r="W553">
            <v>545</v>
          </cell>
        </row>
        <row r="554">
          <cell r="W554">
            <v>546</v>
          </cell>
        </row>
        <row r="555">
          <cell r="W555">
            <v>547</v>
          </cell>
        </row>
        <row r="556">
          <cell r="W556">
            <v>548</v>
          </cell>
        </row>
        <row r="557">
          <cell r="W557">
            <v>549</v>
          </cell>
        </row>
        <row r="558">
          <cell r="W558">
            <v>550</v>
          </cell>
        </row>
        <row r="559">
          <cell r="W559">
            <v>551</v>
          </cell>
        </row>
        <row r="560">
          <cell r="W560">
            <v>552</v>
          </cell>
        </row>
        <row r="561">
          <cell r="W561">
            <v>553</v>
          </cell>
        </row>
        <row r="562">
          <cell r="W562">
            <v>554</v>
          </cell>
        </row>
        <row r="563">
          <cell r="W563">
            <v>555</v>
          </cell>
        </row>
        <row r="564">
          <cell r="W564">
            <v>556</v>
          </cell>
        </row>
        <row r="565">
          <cell r="W565">
            <v>557</v>
          </cell>
        </row>
        <row r="566">
          <cell r="W566">
            <v>558</v>
          </cell>
        </row>
        <row r="567">
          <cell r="W567">
            <v>559</v>
          </cell>
        </row>
        <row r="568">
          <cell r="W568">
            <v>560</v>
          </cell>
        </row>
        <row r="569">
          <cell r="W569">
            <v>561</v>
          </cell>
        </row>
        <row r="570">
          <cell r="W570">
            <v>562</v>
          </cell>
        </row>
        <row r="571">
          <cell r="W571">
            <v>563</v>
          </cell>
        </row>
        <row r="572">
          <cell r="W572">
            <v>564</v>
          </cell>
        </row>
        <row r="573">
          <cell r="W573">
            <v>565</v>
          </cell>
        </row>
        <row r="574">
          <cell r="W574">
            <v>566</v>
          </cell>
        </row>
        <row r="575">
          <cell r="W575">
            <v>567</v>
          </cell>
        </row>
        <row r="576">
          <cell r="W576">
            <v>568</v>
          </cell>
        </row>
        <row r="577">
          <cell r="W577">
            <v>569</v>
          </cell>
        </row>
        <row r="578">
          <cell r="W578">
            <v>570</v>
          </cell>
        </row>
        <row r="579">
          <cell r="W579">
            <v>571</v>
          </cell>
        </row>
        <row r="580">
          <cell r="W580">
            <v>572</v>
          </cell>
        </row>
        <row r="581">
          <cell r="W581">
            <v>573</v>
          </cell>
        </row>
        <row r="582">
          <cell r="W582">
            <v>574</v>
          </cell>
        </row>
        <row r="583">
          <cell r="W583">
            <v>575</v>
          </cell>
        </row>
        <row r="584">
          <cell r="W584">
            <v>576</v>
          </cell>
        </row>
        <row r="585">
          <cell r="W585">
            <v>577</v>
          </cell>
        </row>
        <row r="586">
          <cell r="W586">
            <v>578</v>
          </cell>
        </row>
        <row r="587">
          <cell r="W587">
            <v>579</v>
          </cell>
        </row>
        <row r="588">
          <cell r="W588">
            <v>580</v>
          </cell>
        </row>
        <row r="589">
          <cell r="W589">
            <v>581</v>
          </cell>
        </row>
        <row r="590">
          <cell r="W590">
            <v>582</v>
          </cell>
        </row>
        <row r="591">
          <cell r="W591">
            <v>583</v>
          </cell>
        </row>
        <row r="592">
          <cell r="W592">
            <v>584</v>
          </cell>
        </row>
        <row r="593">
          <cell r="W593">
            <v>585</v>
          </cell>
        </row>
        <row r="594">
          <cell r="W594">
            <v>586</v>
          </cell>
        </row>
        <row r="595">
          <cell r="W595">
            <v>587</v>
          </cell>
        </row>
        <row r="596">
          <cell r="W596">
            <v>588</v>
          </cell>
        </row>
        <row r="597">
          <cell r="W597">
            <v>589</v>
          </cell>
        </row>
        <row r="598">
          <cell r="W598">
            <v>590</v>
          </cell>
        </row>
        <row r="599">
          <cell r="W599">
            <v>591</v>
          </cell>
        </row>
        <row r="600">
          <cell r="W600">
            <v>592</v>
          </cell>
        </row>
        <row r="601">
          <cell r="W601">
            <v>593</v>
          </cell>
        </row>
        <row r="602">
          <cell r="W602">
            <v>594</v>
          </cell>
        </row>
        <row r="603">
          <cell r="W603">
            <v>595</v>
          </cell>
        </row>
        <row r="604">
          <cell r="W604">
            <v>596</v>
          </cell>
        </row>
        <row r="605">
          <cell r="W605">
            <v>597</v>
          </cell>
        </row>
        <row r="606">
          <cell r="W606">
            <v>598</v>
          </cell>
        </row>
        <row r="607">
          <cell r="W607">
            <v>599</v>
          </cell>
        </row>
        <row r="608">
          <cell r="W608">
            <v>600</v>
          </cell>
        </row>
        <row r="609">
          <cell r="W609">
            <v>601</v>
          </cell>
        </row>
        <row r="610">
          <cell r="W610">
            <v>602</v>
          </cell>
        </row>
        <row r="611">
          <cell r="W611">
            <v>603</v>
          </cell>
        </row>
        <row r="612">
          <cell r="W612">
            <v>604</v>
          </cell>
        </row>
        <row r="613">
          <cell r="W613">
            <v>605</v>
          </cell>
        </row>
        <row r="614">
          <cell r="W614">
            <v>606</v>
          </cell>
        </row>
        <row r="615">
          <cell r="W615">
            <v>607</v>
          </cell>
        </row>
        <row r="616">
          <cell r="W616">
            <v>608</v>
          </cell>
        </row>
        <row r="617">
          <cell r="W617">
            <v>609</v>
          </cell>
        </row>
        <row r="618">
          <cell r="W618">
            <v>610</v>
          </cell>
        </row>
        <row r="619">
          <cell r="W619">
            <v>611</v>
          </cell>
        </row>
        <row r="620">
          <cell r="W620">
            <v>612</v>
          </cell>
        </row>
        <row r="621">
          <cell r="W621">
            <v>613</v>
          </cell>
        </row>
        <row r="622">
          <cell r="W622">
            <v>614</v>
          </cell>
        </row>
        <row r="623">
          <cell r="W623">
            <v>615</v>
          </cell>
        </row>
        <row r="624">
          <cell r="W624">
            <v>616</v>
          </cell>
        </row>
        <row r="625">
          <cell r="W625">
            <v>617</v>
          </cell>
        </row>
        <row r="626">
          <cell r="W626">
            <v>618</v>
          </cell>
        </row>
        <row r="627">
          <cell r="W627">
            <v>619</v>
          </cell>
        </row>
        <row r="628">
          <cell r="W628">
            <v>620</v>
          </cell>
        </row>
        <row r="629">
          <cell r="W629">
            <v>621</v>
          </cell>
        </row>
        <row r="630">
          <cell r="W630">
            <v>622</v>
          </cell>
        </row>
        <row r="631">
          <cell r="W631">
            <v>623</v>
          </cell>
        </row>
        <row r="632">
          <cell r="W632">
            <v>624</v>
          </cell>
        </row>
        <row r="633">
          <cell r="W633">
            <v>625</v>
          </cell>
        </row>
        <row r="634">
          <cell r="W634">
            <v>626</v>
          </cell>
        </row>
        <row r="635">
          <cell r="W635">
            <v>627</v>
          </cell>
        </row>
        <row r="636">
          <cell r="W636">
            <v>628</v>
          </cell>
        </row>
        <row r="637">
          <cell r="W637">
            <v>629</v>
          </cell>
        </row>
        <row r="638">
          <cell r="W638">
            <v>630</v>
          </cell>
        </row>
        <row r="639">
          <cell r="W639">
            <v>631</v>
          </cell>
        </row>
        <row r="640">
          <cell r="W640">
            <v>632</v>
          </cell>
        </row>
        <row r="641">
          <cell r="W641">
            <v>633</v>
          </cell>
        </row>
        <row r="642">
          <cell r="W642">
            <v>634</v>
          </cell>
        </row>
        <row r="643">
          <cell r="W643">
            <v>635</v>
          </cell>
        </row>
        <row r="644">
          <cell r="W644">
            <v>636</v>
          </cell>
        </row>
        <row r="645">
          <cell r="W645">
            <v>637</v>
          </cell>
        </row>
        <row r="646">
          <cell r="W646">
            <v>638</v>
          </cell>
        </row>
        <row r="647">
          <cell r="W647">
            <v>639</v>
          </cell>
        </row>
        <row r="648">
          <cell r="W648">
            <v>640</v>
          </cell>
        </row>
        <row r="649">
          <cell r="W649">
            <v>641</v>
          </cell>
        </row>
        <row r="650">
          <cell r="W650">
            <v>642</v>
          </cell>
        </row>
        <row r="651">
          <cell r="W651">
            <v>643</v>
          </cell>
        </row>
        <row r="652">
          <cell r="W652">
            <v>644</v>
          </cell>
        </row>
        <row r="653">
          <cell r="W653">
            <v>645</v>
          </cell>
        </row>
        <row r="654">
          <cell r="W654">
            <v>646</v>
          </cell>
        </row>
        <row r="655">
          <cell r="W655">
            <v>647</v>
          </cell>
        </row>
        <row r="656">
          <cell r="W656">
            <v>648</v>
          </cell>
        </row>
        <row r="657">
          <cell r="W657">
            <v>649</v>
          </cell>
        </row>
        <row r="658">
          <cell r="W658">
            <v>650</v>
          </cell>
        </row>
        <row r="659">
          <cell r="W659">
            <v>651</v>
          </cell>
        </row>
        <row r="660">
          <cell r="W660">
            <v>652</v>
          </cell>
        </row>
        <row r="661">
          <cell r="W661">
            <v>653</v>
          </cell>
        </row>
        <row r="662">
          <cell r="W662">
            <v>654</v>
          </cell>
        </row>
        <row r="663">
          <cell r="W663">
            <v>655</v>
          </cell>
        </row>
        <row r="664">
          <cell r="W664">
            <v>656</v>
          </cell>
        </row>
        <row r="665">
          <cell r="W665">
            <v>657</v>
          </cell>
        </row>
        <row r="666">
          <cell r="W666">
            <v>658</v>
          </cell>
        </row>
        <row r="667">
          <cell r="W667">
            <v>659</v>
          </cell>
        </row>
        <row r="668">
          <cell r="W668">
            <v>660</v>
          </cell>
        </row>
        <row r="669">
          <cell r="W669">
            <v>661</v>
          </cell>
        </row>
        <row r="670">
          <cell r="W670">
            <v>662</v>
          </cell>
        </row>
        <row r="671">
          <cell r="W671">
            <v>663</v>
          </cell>
        </row>
        <row r="672">
          <cell r="W672">
            <v>664</v>
          </cell>
        </row>
        <row r="673">
          <cell r="W673">
            <v>665</v>
          </cell>
        </row>
        <row r="674">
          <cell r="W674">
            <v>666</v>
          </cell>
        </row>
        <row r="675">
          <cell r="W675">
            <v>667</v>
          </cell>
        </row>
        <row r="676">
          <cell r="W676">
            <v>668</v>
          </cell>
        </row>
        <row r="677">
          <cell r="W677">
            <v>669</v>
          </cell>
        </row>
        <row r="678">
          <cell r="W678">
            <v>670</v>
          </cell>
        </row>
        <row r="679">
          <cell r="W679">
            <v>671</v>
          </cell>
        </row>
        <row r="680">
          <cell r="W680">
            <v>672</v>
          </cell>
        </row>
        <row r="681">
          <cell r="W681">
            <v>673</v>
          </cell>
        </row>
        <row r="682">
          <cell r="W682">
            <v>674</v>
          </cell>
        </row>
        <row r="683">
          <cell r="W683">
            <v>675</v>
          </cell>
        </row>
        <row r="684">
          <cell r="W684">
            <v>676</v>
          </cell>
        </row>
        <row r="685">
          <cell r="W685">
            <v>677</v>
          </cell>
        </row>
        <row r="686">
          <cell r="W686">
            <v>678</v>
          </cell>
        </row>
        <row r="687">
          <cell r="W687">
            <v>679</v>
          </cell>
        </row>
        <row r="688">
          <cell r="W688">
            <v>680</v>
          </cell>
        </row>
        <row r="689">
          <cell r="W689">
            <v>681</v>
          </cell>
        </row>
        <row r="690">
          <cell r="W690">
            <v>682</v>
          </cell>
        </row>
        <row r="691">
          <cell r="W691">
            <v>683</v>
          </cell>
        </row>
        <row r="692">
          <cell r="W692">
            <v>684</v>
          </cell>
        </row>
        <row r="693">
          <cell r="W693">
            <v>685</v>
          </cell>
        </row>
        <row r="694">
          <cell r="W694">
            <v>686</v>
          </cell>
        </row>
        <row r="695">
          <cell r="W695">
            <v>687</v>
          </cell>
        </row>
        <row r="696">
          <cell r="W696">
            <v>688</v>
          </cell>
        </row>
        <row r="697">
          <cell r="W697">
            <v>689</v>
          </cell>
        </row>
        <row r="698">
          <cell r="W698">
            <v>690</v>
          </cell>
        </row>
        <row r="699">
          <cell r="W699">
            <v>691</v>
          </cell>
        </row>
        <row r="700">
          <cell r="W700">
            <v>692</v>
          </cell>
        </row>
        <row r="701">
          <cell r="W701">
            <v>693</v>
          </cell>
        </row>
        <row r="702">
          <cell r="W702">
            <v>694</v>
          </cell>
        </row>
        <row r="703">
          <cell r="W703">
            <v>695</v>
          </cell>
        </row>
        <row r="704">
          <cell r="W704">
            <v>696</v>
          </cell>
        </row>
        <row r="705">
          <cell r="W705">
            <v>697</v>
          </cell>
        </row>
        <row r="706">
          <cell r="W706">
            <v>698</v>
          </cell>
        </row>
        <row r="707">
          <cell r="W707">
            <v>699</v>
          </cell>
        </row>
        <row r="708">
          <cell r="W708">
            <v>700</v>
          </cell>
        </row>
        <row r="709">
          <cell r="W709">
            <v>701</v>
          </cell>
        </row>
        <row r="710">
          <cell r="W710">
            <v>702</v>
          </cell>
        </row>
        <row r="711">
          <cell r="W711">
            <v>703</v>
          </cell>
        </row>
        <row r="712">
          <cell r="W712">
            <v>704</v>
          </cell>
        </row>
        <row r="713">
          <cell r="W713">
            <v>705</v>
          </cell>
        </row>
        <row r="714">
          <cell r="W714">
            <v>706</v>
          </cell>
        </row>
        <row r="715">
          <cell r="W715">
            <v>707</v>
          </cell>
        </row>
        <row r="716">
          <cell r="W716">
            <v>708</v>
          </cell>
        </row>
        <row r="717">
          <cell r="W717">
            <v>709</v>
          </cell>
        </row>
        <row r="718">
          <cell r="W718">
            <v>710</v>
          </cell>
        </row>
        <row r="719">
          <cell r="W719">
            <v>711</v>
          </cell>
        </row>
        <row r="720">
          <cell r="W720">
            <v>712</v>
          </cell>
        </row>
        <row r="721">
          <cell r="W721">
            <v>713</v>
          </cell>
        </row>
        <row r="722">
          <cell r="W722">
            <v>714</v>
          </cell>
        </row>
        <row r="723">
          <cell r="W723">
            <v>715</v>
          </cell>
        </row>
        <row r="724">
          <cell r="W724">
            <v>716</v>
          </cell>
        </row>
        <row r="725">
          <cell r="W725">
            <v>717</v>
          </cell>
        </row>
        <row r="726">
          <cell r="W726">
            <v>718</v>
          </cell>
        </row>
        <row r="727">
          <cell r="W727">
            <v>719</v>
          </cell>
        </row>
        <row r="728">
          <cell r="W728">
            <v>720</v>
          </cell>
        </row>
        <row r="729">
          <cell r="W729">
            <v>721</v>
          </cell>
        </row>
        <row r="730">
          <cell r="W730">
            <v>722</v>
          </cell>
        </row>
        <row r="731">
          <cell r="W731">
            <v>723</v>
          </cell>
        </row>
        <row r="732">
          <cell r="W732">
            <v>724</v>
          </cell>
        </row>
        <row r="733">
          <cell r="W733">
            <v>725</v>
          </cell>
        </row>
        <row r="734">
          <cell r="W734">
            <v>726</v>
          </cell>
        </row>
        <row r="735">
          <cell r="W735">
            <v>727</v>
          </cell>
        </row>
        <row r="736">
          <cell r="W736">
            <v>728</v>
          </cell>
        </row>
        <row r="737">
          <cell r="W737">
            <v>729</v>
          </cell>
        </row>
        <row r="738">
          <cell r="W738">
            <v>730</v>
          </cell>
        </row>
        <row r="739">
          <cell r="W739">
            <v>731</v>
          </cell>
        </row>
        <row r="740">
          <cell r="W740">
            <v>732</v>
          </cell>
        </row>
        <row r="741">
          <cell r="W741">
            <v>733</v>
          </cell>
        </row>
        <row r="742">
          <cell r="W742">
            <v>734</v>
          </cell>
        </row>
        <row r="743">
          <cell r="W743">
            <v>735</v>
          </cell>
        </row>
        <row r="744">
          <cell r="W744">
            <v>736</v>
          </cell>
        </row>
        <row r="745">
          <cell r="W745">
            <v>737</v>
          </cell>
        </row>
        <row r="746">
          <cell r="W746">
            <v>738</v>
          </cell>
        </row>
        <row r="747">
          <cell r="W747">
            <v>739</v>
          </cell>
        </row>
        <row r="748">
          <cell r="W748">
            <v>740</v>
          </cell>
        </row>
        <row r="749">
          <cell r="W749">
            <v>741</v>
          </cell>
        </row>
        <row r="750">
          <cell r="W750">
            <v>742</v>
          </cell>
        </row>
        <row r="751">
          <cell r="W751">
            <v>743</v>
          </cell>
        </row>
        <row r="752">
          <cell r="W752">
            <v>744</v>
          </cell>
        </row>
        <row r="753">
          <cell r="W753">
            <v>745</v>
          </cell>
        </row>
        <row r="754">
          <cell r="W754">
            <v>746</v>
          </cell>
        </row>
        <row r="755">
          <cell r="W755">
            <v>747</v>
          </cell>
        </row>
        <row r="756">
          <cell r="W756">
            <v>748</v>
          </cell>
        </row>
        <row r="757">
          <cell r="W757">
            <v>749</v>
          </cell>
        </row>
        <row r="758">
          <cell r="W758">
            <v>750</v>
          </cell>
        </row>
        <row r="759">
          <cell r="W759">
            <v>751</v>
          </cell>
        </row>
        <row r="760">
          <cell r="W760">
            <v>752</v>
          </cell>
        </row>
        <row r="761">
          <cell r="W761">
            <v>753</v>
          </cell>
        </row>
        <row r="762">
          <cell r="W762">
            <v>754</v>
          </cell>
        </row>
        <row r="763">
          <cell r="W763">
            <v>755</v>
          </cell>
        </row>
        <row r="764">
          <cell r="W764">
            <v>756</v>
          </cell>
        </row>
        <row r="765">
          <cell r="W765">
            <v>757</v>
          </cell>
        </row>
        <row r="766">
          <cell r="W766">
            <v>758</v>
          </cell>
        </row>
        <row r="767">
          <cell r="W767">
            <v>759</v>
          </cell>
        </row>
        <row r="768">
          <cell r="W768">
            <v>760</v>
          </cell>
        </row>
        <row r="769">
          <cell r="W769">
            <v>761</v>
          </cell>
        </row>
        <row r="770">
          <cell r="W770">
            <v>762</v>
          </cell>
        </row>
        <row r="771">
          <cell r="W771">
            <v>763</v>
          </cell>
        </row>
        <row r="772">
          <cell r="W772">
            <v>764</v>
          </cell>
        </row>
        <row r="773">
          <cell r="W773">
            <v>765</v>
          </cell>
        </row>
        <row r="774">
          <cell r="W774">
            <v>766</v>
          </cell>
        </row>
        <row r="775">
          <cell r="W775">
            <v>767</v>
          </cell>
        </row>
        <row r="776">
          <cell r="W776">
            <v>768</v>
          </cell>
        </row>
        <row r="777">
          <cell r="W777">
            <v>769</v>
          </cell>
        </row>
        <row r="778">
          <cell r="W778">
            <v>770</v>
          </cell>
        </row>
        <row r="779">
          <cell r="W779">
            <v>771</v>
          </cell>
        </row>
        <row r="780">
          <cell r="W780">
            <v>772</v>
          </cell>
        </row>
        <row r="781">
          <cell r="W781">
            <v>773</v>
          </cell>
        </row>
        <row r="782">
          <cell r="W782">
            <v>774</v>
          </cell>
        </row>
        <row r="783">
          <cell r="W783">
            <v>775</v>
          </cell>
        </row>
        <row r="784">
          <cell r="W784">
            <v>776</v>
          </cell>
        </row>
        <row r="785">
          <cell r="W785">
            <v>777</v>
          </cell>
        </row>
        <row r="786">
          <cell r="W786">
            <v>778</v>
          </cell>
        </row>
        <row r="787">
          <cell r="W787">
            <v>779</v>
          </cell>
        </row>
        <row r="788">
          <cell r="W788">
            <v>780</v>
          </cell>
        </row>
        <row r="789">
          <cell r="W789">
            <v>781</v>
          </cell>
        </row>
        <row r="790">
          <cell r="W790">
            <v>782</v>
          </cell>
        </row>
        <row r="791">
          <cell r="W791">
            <v>783</v>
          </cell>
        </row>
        <row r="792">
          <cell r="W792">
            <v>784</v>
          </cell>
        </row>
        <row r="793">
          <cell r="W793">
            <v>785</v>
          </cell>
        </row>
        <row r="794">
          <cell r="W794">
            <v>786</v>
          </cell>
        </row>
        <row r="795">
          <cell r="W795">
            <v>787</v>
          </cell>
        </row>
        <row r="796">
          <cell r="W796">
            <v>788</v>
          </cell>
        </row>
        <row r="797">
          <cell r="W797">
            <v>789</v>
          </cell>
        </row>
        <row r="798">
          <cell r="W798">
            <v>790</v>
          </cell>
        </row>
        <row r="799">
          <cell r="W799">
            <v>791</v>
          </cell>
        </row>
        <row r="800">
          <cell r="W800">
            <v>792</v>
          </cell>
        </row>
        <row r="801">
          <cell r="W801">
            <v>793</v>
          </cell>
        </row>
        <row r="802">
          <cell r="W802">
            <v>794</v>
          </cell>
        </row>
        <row r="803">
          <cell r="W803">
            <v>795</v>
          </cell>
        </row>
        <row r="804">
          <cell r="W804">
            <v>796</v>
          </cell>
        </row>
        <row r="805">
          <cell r="W805">
            <v>797</v>
          </cell>
        </row>
        <row r="806">
          <cell r="W806">
            <v>798</v>
          </cell>
        </row>
        <row r="807">
          <cell r="W807">
            <v>799</v>
          </cell>
        </row>
        <row r="808">
          <cell r="W808">
            <v>800</v>
          </cell>
        </row>
        <row r="809">
          <cell r="W809">
            <v>801</v>
          </cell>
        </row>
        <row r="810">
          <cell r="W810">
            <v>802</v>
          </cell>
        </row>
        <row r="811">
          <cell r="W811">
            <v>803</v>
          </cell>
        </row>
        <row r="812">
          <cell r="W812">
            <v>804</v>
          </cell>
        </row>
        <row r="813">
          <cell r="W813">
            <v>805</v>
          </cell>
        </row>
        <row r="814">
          <cell r="W814">
            <v>806</v>
          </cell>
        </row>
        <row r="815">
          <cell r="W815">
            <v>807</v>
          </cell>
        </row>
        <row r="816">
          <cell r="W816">
            <v>808</v>
          </cell>
        </row>
        <row r="817">
          <cell r="W817">
            <v>809</v>
          </cell>
        </row>
        <row r="818">
          <cell r="W818">
            <v>810</v>
          </cell>
        </row>
        <row r="819">
          <cell r="W819">
            <v>811</v>
          </cell>
        </row>
        <row r="820">
          <cell r="W820">
            <v>812</v>
          </cell>
        </row>
        <row r="821">
          <cell r="W821">
            <v>813</v>
          </cell>
        </row>
        <row r="822">
          <cell r="W822">
            <v>814</v>
          </cell>
        </row>
        <row r="823">
          <cell r="W823">
            <v>815</v>
          </cell>
        </row>
        <row r="824">
          <cell r="W824">
            <v>816</v>
          </cell>
        </row>
        <row r="825">
          <cell r="W825">
            <v>817</v>
          </cell>
        </row>
        <row r="826">
          <cell r="W826">
            <v>818</v>
          </cell>
        </row>
        <row r="827">
          <cell r="W827">
            <v>819</v>
          </cell>
        </row>
        <row r="828">
          <cell r="W828">
            <v>820</v>
          </cell>
        </row>
        <row r="829">
          <cell r="W829">
            <v>821</v>
          </cell>
        </row>
        <row r="830">
          <cell r="W830">
            <v>822</v>
          </cell>
        </row>
        <row r="831">
          <cell r="W831">
            <v>823</v>
          </cell>
        </row>
        <row r="832">
          <cell r="W832">
            <v>824</v>
          </cell>
        </row>
        <row r="833">
          <cell r="W833">
            <v>825</v>
          </cell>
        </row>
        <row r="834">
          <cell r="W834">
            <v>826</v>
          </cell>
        </row>
        <row r="835">
          <cell r="W835">
            <v>827</v>
          </cell>
        </row>
        <row r="836">
          <cell r="W836">
            <v>828</v>
          </cell>
        </row>
        <row r="837">
          <cell r="W837">
            <v>829</v>
          </cell>
        </row>
        <row r="838">
          <cell r="W838">
            <v>830</v>
          </cell>
        </row>
        <row r="839">
          <cell r="W839">
            <v>831</v>
          </cell>
        </row>
        <row r="840">
          <cell r="W840">
            <v>832</v>
          </cell>
        </row>
        <row r="841">
          <cell r="W841">
            <v>833</v>
          </cell>
        </row>
        <row r="842">
          <cell r="W842">
            <v>834</v>
          </cell>
        </row>
        <row r="843">
          <cell r="W843">
            <v>835</v>
          </cell>
        </row>
        <row r="844">
          <cell r="W844">
            <v>836</v>
          </cell>
        </row>
        <row r="845">
          <cell r="W845">
            <v>837</v>
          </cell>
        </row>
        <row r="846">
          <cell r="W846">
            <v>838</v>
          </cell>
        </row>
        <row r="847">
          <cell r="W847">
            <v>839</v>
          </cell>
        </row>
        <row r="848">
          <cell r="W848">
            <v>840</v>
          </cell>
        </row>
        <row r="849">
          <cell r="W849">
            <v>841</v>
          </cell>
        </row>
        <row r="850">
          <cell r="W850">
            <v>842</v>
          </cell>
        </row>
        <row r="851">
          <cell r="W851">
            <v>843</v>
          </cell>
        </row>
        <row r="852">
          <cell r="W852">
            <v>844</v>
          </cell>
        </row>
        <row r="853">
          <cell r="W853">
            <v>845</v>
          </cell>
        </row>
        <row r="854">
          <cell r="W854">
            <v>846</v>
          </cell>
        </row>
        <row r="855">
          <cell r="W855">
            <v>847</v>
          </cell>
        </row>
        <row r="856">
          <cell r="W856">
            <v>848</v>
          </cell>
        </row>
        <row r="857">
          <cell r="W857">
            <v>849</v>
          </cell>
        </row>
        <row r="858">
          <cell r="W858">
            <v>850</v>
          </cell>
        </row>
        <row r="859">
          <cell r="W859">
            <v>851</v>
          </cell>
        </row>
        <row r="860">
          <cell r="W860">
            <v>852</v>
          </cell>
        </row>
        <row r="861">
          <cell r="W861">
            <v>853</v>
          </cell>
        </row>
        <row r="862">
          <cell r="W862">
            <v>854</v>
          </cell>
        </row>
        <row r="863">
          <cell r="W863">
            <v>855</v>
          </cell>
        </row>
        <row r="864">
          <cell r="W864">
            <v>856</v>
          </cell>
        </row>
        <row r="865">
          <cell r="W865">
            <v>857</v>
          </cell>
        </row>
        <row r="866">
          <cell r="W866">
            <v>858</v>
          </cell>
        </row>
        <row r="867">
          <cell r="W867">
            <v>859</v>
          </cell>
        </row>
        <row r="868">
          <cell r="W868">
            <v>860</v>
          </cell>
        </row>
        <row r="869">
          <cell r="W869">
            <v>861</v>
          </cell>
        </row>
        <row r="870">
          <cell r="W870">
            <v>862</v>
          </cell>
        </row>
        <row r="871">
          <cell r="W871">
            <v>863</v>
          </cell>
        </row>
        <row r="872">
          <cell r="W872">
            <v>864</v>
          </cell>
        </row>
        <row r="873">
          <cell r="W873">
            <v>865</v>
          </cell>
        </row>
        <row r="874">
          <cell r="W874">
            <v>866</v>
          </cell>
        </row>
        <row r="875">
          <cell r="W875">
            <v>867</v>
          </cell>
        </row>
        <row r="876">
          <cell r="W876">
            <v>868</v>
          </cell>
        </row>
        <row r="877">
          <cell r="W877">
            <v>869</v>
          </cell>
        </row>
        <row r="878">
          <cell r="W878">
            <v>870</v>
          </cell>
        </row>
        <row r="879">
          <cell r="W879">
            <v>871</v>
          </cell>
        </row>
        <row r="880">
          <cell r="W880">
            <v>872</v>
          </cell>
        </row>
        <row r="881">
          <cell r="W881">
            <v>873</v>
          </cell>
        </row>
        <row r="882">
          <cell r="W882">
            <v>874</v>
          </cell>
        </row>
        <row r="883">
          <cell r="W883">
            <v>875</v>
          </cell>
        </row>
        <row r="884">
          <cell r="W884">
            <v>876</v>
          </cell>
        </row>
        <row r="885">
          <cell r="W885">
            <v>877</v>
          </cell>
        </row>
        <row r="886">
          <cell r="W886">
            <v>878</v>
          </cell>
        </row>
        <row r="887">
          <cell r="W887">
            <v>879</v>
          </cell>
        </row>
        <row r="888">
          <cell r="W888">
            <v>880</v>
          </cell>
        </row>
        <row r="889">
          <cell r="W889">
            <v>881</v>
          </cell>
        </row>
        <row r="890">
          <cell r="W890">
            <v>882</v>
          </cell>
        </row>
        <row r="891">
          <cell r="W891">
            <v>883</v>
          </cell>
        </row>
        <row r="892">
          <cell r="W892">
            <v>884</v>
          </cell>
        </row>
        <row r="893">
          <cell r="W893">
            <v>885</v>
          </cell>
        </row>
        <row r="894">
          <cell r="W894">
            <v>886</v>
          </cell>
        </row>
        <row r="895">
          <cell r="W895">
            <v>887</v>
          </cell>
        </row>
        <row r="896">
          <cell r="W896">
            <v>888</v>
          </cell>
        </row>
        <row r="897">
          <cell r="W897">
            <v>889</v>
          </cell>
        </row>
        <row r="898">
          <cell r="W898">
            <v>890</v>
          </cell>
        </row>
        <row r="899">
          <cell r="W899">
            <v>891</v>
          </cell>
        </row>
        <row r="900">
          <cell r="W900">
            <v>892</v>
          </cell>
        </row>
        <row r="901">
          <cell r="W901">
            <v>893</v>
          </cell>
        </row>
        <row r="902">
          <cell r="W902">
            <v>894</v>
          </cell>
        </row>
        <row r="903">
          <cell r="W903">
            <v>895</v>
          </cell>
        </row>
        <row r="904">
          <cell r="W904">
            <v>896</v>
          </cell>
        </row>
        <row r="905">
          <cell r="W905">
            <v>897</v>
          </cell>
        </row>
        <row r="906">
          <cell r="W906">
            <v>898</v>
          </cell>
        </row>
        <row r="907">
          <cell r="W907">
            <v>899</v>
          </cell>
        </row>
        <row r="908">
          <cell r="W908">
            <v>900</v>
          </cell>
        </row>
        <row r="909">
          <cell r="W909">
            <v>901</v>
          </cell>
        </row>
        <row r="910">
          <cell r="W910">
            <v>902</v>
          </cell>
        </row>
        <row r="911">
          <cell r="W911">
            <v>903</v>
          </cell>
        </row>
        <row r="912">
          <cell r="W912">
            <v>904</v>
          </cell>
        </row>
        <row r="913">
          <cell r="W913">
            <v>905</v>
          </cell>
        </row>
        <row r="914">
          <cell r="W914">
            <v>906</v>
          </cell>
        </row>
        <row r="915">
          <cell r="W915">
            <v>907</v>
          </cell>
        </row>
        <row r="916">
          <cell r="W916">
            <v>908</v>
          </cell>
        </row>
        <row r="917">
          <cell r="W917">
            <v>909</v>
          </cell>
        </row>
        <row r="918">
          <cell r="W918">
            <v>910</v>
          </cell>
        </row>
        <row r="919">
          <cell r="W919">
            <v>911</v>
          </cell>
        </row>
        <row r="920">
          <cell r="W920">
            <v>912</v>
          </cell>
        </row>
        <row r="921">
          <cell r="W921">
            <v>913</v>
          </cell>
        </row>
        <row r="922">
          <cell r="W922">
            <v>914</v>
          </cell>
        </row>
        <row r="923">
          <cell r="W923">
            <v>915</v>
          </cell>
        </row>
        <row r="924">
          <cell r="W924">
            <v>916</v>
          </cell>
        </row>
        <row r="925">
          <cell r="W925">
            <v>917</v>
          </cell>
        </row>
        <row r="926">
          <cell r="W926">
            <v>918</v>
          </cell>
        </row>
        <row r="927">
          <cell r="W927">
            <v>919</v>
          </cell>
        </row>
        <row r="928">
          <cell r="W928">
            <v>920</v>
          </cell>
        </row>
        <row r="929">
          <cell r="W929">
            <v>921</v>
          </cell>
        </row>
        <row r="930">
          <cell r="W930">
            <v>922</v>
          </cell>
        </row>
        <row r="931">
          <cell r="W931">
            <v>923</v>
          </cell>
        </row>
        <row r="932">
          <cell r="W932">
            <v>924</v>
          </cell>
        </row>
        <row r="933">
          <cell r="W933">
            <v>925</v>
          </cell>
        </row>
        <row r="934">
          <cell r="W934">
            <v>926</v>
          </cell>
        </row>
        <row r="935">
          <cell r="W935">
            <v>927</v>
          </cell>
        </row>
        <row r="936">
          <cell r="W936">
            <v>928</v>
          </cell>
        </row>
        <row r="937">
          <cell r="W937">
            <v>929</v>
          </cell>
        </row>
        <row r="938">
          <cell r="W938">
            <v>930</v>
          </cell>
        </row>
        <row r="939">
          <cell r="W939">
            <v>931</v>
          </cell>
        </row>
        <row r="940">
          <cell r="W940">
            <v>932</v>
          </cell>
        </row>
        <row r="941">
          <cell r="W941">
            <v>933</v>
          </cell>
        </row>
        <row r="942">
          <cell r="W942">
            <v>934</v>
          </cell>
        </row>
        <row r="943">
          <cell r="W943">
            <v>935</v>
          </cell>
        </row>
        <row r="944">
          <cell r="W944">
            <v>936</v>
          </cell>
        </row>
        <row r="945">
          <cell r="W945">
            <v>937</v>
          </cell>
        </row>
        <row r="946">
          <cell r="W946">
            <v>938</v>
          </cell>
        </row>
        <row r="947">
          <cell r="W947">
            <v>939</v>
          </cell>
        </row>
        <row r="948">
          <cell r="W948">
            <v>940</v>
          </cell>
        </row>
        <row r="949">
          <cell r="W949">
            <v>941</v>
          </cell>
        </row>
        <row r="950">
          <cell r="W950">
            <v>942</v>
          </cell>
        </row>
        <row r="951">
          <cell r="W951">
            <v>943</v>
          </cell>
        </row>
        <row r="952">
          <cell r="W952">
            <v>944</v>
          </cell>
        </row>
        <row r="953">
          <cell r="W953">
            <v>945</v>
          </cell>
        </row>
        <row r="954">
          <cell r="W954">
            <v>946</v>
          </cell>
        </row>
        <row r="955">
          <cell r="W955">
            <v>947</v>
          </cell>
        </row>
        <row r="956">
          <cell r="W956">
            <v>948</v>
          </cell>
        </row>
        <row r="957">
          <cell r="W957">
            <v>949</v>
          </cell>
        </row>
        <row r="958">
          <cell r="W958">
            <v>950</v>
          </cell>
        </row>
        <row r="959">
          <cell r="W959">
            <v>951</v>
          </cell>
        </row>
        <row r="960">
          <cell r="W960">
            <v>952</v>
          </cell>
        </row>
        <row r="961">
          <cell r="W961">
            <v>953</v>
          </cell>
        </row>
        <row r="962">
          <cell r="W962">
            <v>954</v>
          </cell>
        </row>
        <row r="963">
          <cell r="W963">
            <v>955</v>
          </cell>
        </row>
        <row r="964">
          <cell r="W964">
            <v>956</v>
          </cell>
        </row>
        <row r="965">
          <cell r="W965">
            <v>957</v>
          </cell>
        </row>
        <row r="966">
          <cell r="W966">
            <v>958</v>
          </cell>
        </row>
        <row r="967">
          <cell r="W967">
            <v>959</v>
          </cell>
        </row>
        <row r="968">
          <cell r="W968">
            <v>960</v>
          </cell>
        </row>
        <row r="969">
          <cell r="W969">
            <v>961</v>
          </cell>
        </row>
        <row r="970">
          <cell r="W970">
            <v>962</v>
          </cell>
        </row>
        <row r="971">
          <cell r="W971">
            <v>963</v>
          </cell>
        </row>
        <row r="972">
          <cell r="W972">
            <v>964</v>
          </cell>
        </row>
        <row r="973">
          <cell r="W973">
            <v>965</v>
          </cell>
        </row>
        <row r="974">
          <cell r="W974">
            <v>966</v>
          </cell>
        </row>
        <row r="975">
          <cell r="W975">
            <v>967</v>
          </cell>
        </row>
        <row r="976">
          <cell r="W976">
            <v>968</v>
          </cell>
        </row>
        <row r="977">
          <cell r="W977">
            <v>969</v>
          </cell>
        </row>
        <row r="978">
          <cell r="W978">
            <v>970</v>
          </cell>
        </row>
        <row r="979">
          <cell r="W979">
            <v>971</v>
          </cell>
        </row>
        <row r="980">
          <cell r="W980">
            <v>972</v>
          </cell>
        </row>
        <row r="981">
          <cell r="W981">
            <v>973</v>
          </cell>
        </row>
        <row r="982">
          <cell r="W982">
            <v>974</v>
          </cell>
        </row>
        <row r="983">
          <cell r="W983">
            <v>975</v>
          </cell>
        </row>
        <row r="984">
          <cell r="W984">
            <v>976</v>
          </cell>
        </row>
        <row r="985">
          <cell r="W985">
            <v>977</v>
          </cell>
        </row>
        <row r="986">
          <cell r="W986">
            <v>978</v>
          </cell>
        </row>
        <row r="987">
          <cell r="W987">
            <v>979</v>
          </cell>
        </row>
        <row r="988">
          <cell r="W988">
            <v>980</v>
          </cell>
        </row>
        <row r="989">
          <cell r="W989">
            <v>981</v>
          </cell>
        </row>
        <row r="990">
          <cell r="W990">
            <v>982</v>
          </cell>
        </row>
        <row r="991">
          <cell r="W991">
            <v>983</v>
          </cell>
        </row>
        <row r="992">
          <cell r="W992">
            <v>984</v>
          </cell>
        </row>
        <row r="993">
          <cell r="W993">
            <v>985</v>
          </cell>
        </row>
        <row r="994">
          <cell r="W994">
            <v>986</v>
          </cell>
        </row>
        <row r="995">
          <cell r="W995">
            <v>987</v>
          </cell>
        </row>
        <row r="996">
          <cell r="W996">
            <v>988</v>
          </cell>
        </row>
        <row r="997">
          <cell r="W997">
            <v>989</v>
          </cell>
        </row>
        <row r="998">
          <cell r="W998">
            <v>990</v>
          </cell>
        </row>
        <row r="999">
          <cell r="W999">
            <v>991</v>
          </cell>
        </row>
        <row r="1000">
          <cell r="W1000">
            <v>992</v>
          </cell>
        </row>
        <row r="1001">
          <cell r="W1001">
            <v>993</v>
          </cell>
        </row>
        <row r="1002">
          <cell r="W1002">
            <v>994</v>
          </cell>
        </row>
        <row r="1003">
          <cell r="W1003">
            <v>995</v>
          </cell>
        </row>
        <row r="1004">
          <cell r="W1004">
            <v>996</v>
          </cell>
        </row>
        <row r="1005">
          <cell r="W1005">
            <v>997</v>
          </cell>
        </row>
        <row r="1006">
          <cell r="W1006">
            <v>998</v>
          </cell>
        </row>
        <row r="1007">
          <cell r="W1007">
            <v>999</v>
          </cell>
        </row>
        <row r="1008">
          <cell r="W1008">
            <v>1000</v>
          </cell>
        </row>
        <row r="1009">
          <cell r="W1009">
            <v>1001</v>
          </cell>
        </row>
        <row r="1010">
          <cell r="W1010">
            <v>1002</v>
          </cell>
        </row>
        <row r="1011">
          <cell r="W1011">
            <v>1003</v>
          </cell>
        </row>
        <row r="1012">
          <cell r="W1012">
            <v>1004</v>
          </cell>
        </row>
        <row r="1013">
          <cell r="W1013">
            <v>1005</v>
          </cell>
        </row>
        <row r="1014">
          <cell r="W1014">
            <v>1006</v>
          </cell>
        </row>
        <row r="1015">
          <cell r="W1015">
            <v>1007</v>
          </cell>
        </row>
        <row r="1016">
          <cell r="W1016">
            <v>1008</v>
          </cell>
        </row>
        <row r="1017">
          <cell r="W1017">
            <v>1009</v>
          </cell>
        </row>
        <row r="1018">
          <cell r="W1018">
            <v>1010</v>
          </cell>
        </row>
        <row r="1019">
          <cell r="W1019">
            <v>1011</v>
          </cell>
        </row>
        <row r="1020">
          <cell r="W1020">
            <v>1012</v>
          </cell>
        </row>
        <row r="1021">
          <cell r="W1021">
            <v>1013</v>
          </cell>
        </row>
        <row r="1022">
          <cell r="W1022">
            <v>1014</v>
          </cell>
        </row>
        <row r="1023">
          <cell r="W1023">
            <v>1015</v>
          </cell>
        </row>
        <row r="1024">
          <cell r="W1024">
            <v>1016</v>
          </cell>
        </row>
        <row r="1025">
          <cell r="W1025">
            <v>1017</v>
          </cell>
        </row>
        <row r="1026">
          <cell r="W1026">
            <v>1018</v>
          </cell>
        </row>
      </sheetData>
      <sheetData sheetId="3" refreshError="1"/>
      <sheetData sheetId="4" refreshError="1"/>
      <sheetData sheetId="5" refreshError="1"/>
      <sheetData sheetId="6" refreshError="1"/>
      <sheetData sheetId="7">
        <row r="9">
          <cell r="B9">
            <v>10</v>
          </cell>
        </row>
      </sheetData>
      <sheetData sheetId="8">
        <row r="3">
          <cell r="C3">
            <v>10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Sources"/>
      <sheetName val="Cervical"/>
      <sheetName val="Ovarian"/>
      <sheetName val="Endometrial"/>
      <sheetName val="HNC"/>
      <sheetName val="Ophthalmology"/>
      <sheetName val="Epi"/>
      <sheetName val="Unique lists"/>
      <sheetName val="Overlap analysis"/>
      <sheetName val="Capacity Assumptions"/>
      <sheetName val="Sizing Model"/>
      <sheetName val="Summary"/>
      <sheetName val="Decile Mapping"/>
    </sheetNames>
    <sheetDataSet>
      <sheetData sheetId="0" refreshError="1"/>
      <sheetData sheetId="1" refreshError="1"/>
      <sheetData sheetId="2">
        <row r="9">
          <cell r="W9">
            <v>1</v>
          </cell>
          <cell r="X9">
            <v>2.0862664789453474E-2</v>
          </cell>
        </row>
        <row r="10">
          <cell r="W10">
            <v>2</v>
          </cell>
          <cell r="X10">
            <v>3.94854729297325E-2</v>
          </cell>
        </row>
        <row r="11">
          <cell r="W11">
            <v>3</v>
          </cell>
          <cell r="X11">
            <v>5.7788301548700884E-2</v>
          </cell>
        </row>
        <row r="12">
          <cell r="W12">
            <v>4</v>
          </cell>
          <cell r="X12">
            <v>7.2315371816203761E-2</v>
          </cell>
        </row>
        <row r="13">
          <cell r="W13">
            <v>5</v>
          </cell>
          <cell r="X13">
            <v>8.6522462562396013E-2</v>
          </cell>
        </row>
        <row r="14">
          <cell r="W14">
            <v>6</v>
          </cell>
          <cell r="X14">
            <v>9.765774990400615E-2</v>
          </cell>
        </row>
        <row r="15">
          <cell r="W15">
            <v>7</v>
          </cell>
          <cell r="X15">
            <v>0.10866504543709203</v>
          </cell>
        </row>
        <row r="16">
          <cell r="W16">
            <v>8</v>
          </cell>
          <cell r="X16">
            <v>0.11896838602329451</v>
          </cell>
        </row>
        <row r="17">
          <cell r="W17">
            <v>9</v>
          </cell>
          <cell r="X17">
            <v>0.12888775118392423</v>
          </cell>
        </row>
        <row r="18">
          <cell r="W18">
            <v>10</v>
          </cell>
          <cell r="X18">
            <v>0.13880711634455395</v>
          </cell>
        </row>
        <row r="19">
          <cell r="W19">
            <v>11</v>
          </cell>
          <cell r="X19">
            <v>0.14840650198387303</v>
          </cell>
        </row>
        <row r="20">
          <cell r="W20">
            <v>12</v>
          </cell>
          <cell r="X20">
            <v>0.15768590810188149</v>
          </cell>
        </row>
        <row r="21">
          <cell r="W21">
            <v>13</v>
          </cell>
          <cell r="X21">
            <v>0.1667093306028414</v>
          </cell>
        </row>
        <row r="22">
          <cell r="W22">
            <v>14</v>
          </cell>
          <cell r="X22">
            <v>0.17502879815691796</v>
          </cell>
        </row>
        <row r="23">
          <cell r="W23">
            <v>15</v>
          </cell>
          <cell r="X23">
            <v>0.18322027390247025</v>
          </cell>
        </row>
        <row r="24">
          <cell r="W24">
            <v>16</v>
          </cell>
          <cell r="X24">
            <v>0.19096377831818764</v>
          </cell>
        </row>
        <row r="25">
          <cell r="W25">
            <v>17</v>
          </cell>
          <cell r="X25">
            <v>0.19819531549980801</v>
          </cell>
        </row>
        <row r="26">
          <cell r="W26">
            <v>18</v>
          </cell>
          <cell r="X26">
            <v>0.20517086906437987</v>
          </cell>
        </row>
        <row r="27">
          <cell r="W27">
            <v>19</v>
          </cell>
          <cell r="X27">
            <v>0.21201843082042748</v>
          </cell>
        </row>
        <row r="28">
          <cell r="W28">
            <v>20</v>
          </cell>
          <cell r="X28">
            <v>0.2188659925764751</v>
          </cell>
        </row>
        <row r="29">
          <cell r="W29">
            <v>21</v>
          </cell>
          <cell r="X29">
            <v>0.22564955842826059</v>
          </cell>
        </row>
        <row r="30">
          <cell r="W30">
            <v>22</v>
          </cell>
          <cell r="X30">
            <v>0.2322411365672597</v>
          </cell>
        </row>
        <row r="31">
          <cell r="W31">
            <v>23</v>
          </cell>
          <cell r="X31">
            <v>0.23876871880199668</v>
          </cell>
        </row>
        <row r="32">
          <cell r="W32">
            <v>24</v>
          </cell>
          <cell r="X32">
            <v>0.24510431332394728</v>
          </cell>
        </row>
        <row r="33">
          <cell r="W33">
            <v>25</v>
          </cell>
          <cell r="X33">
            <v>0.25124792013311148</v>
          </cell>
        </row>
        <row r="34">
          <cell r="W34">
            <v>26</v>
          </cell>
          <cell r="X34">
            <v>0.25726353513375144</v>
          </cell>
        </row>
        <row r="35">
          <cell r="W35">
            <v>27</v>
          </cell>
          <cell r="X35">
            <v>0.26321515423012926</v>
          </cell>
        </row>
        <row r="36">
          <cell r="W36">
            <v>28</v>
          </cell>
          <cell r="X36">
            <v>0.26897478561372073</v>
          </cell>
        </row>
        <row r="37">
          <cell r="W37">
            <v>29</v>
          </cell>
          <cell r="X37">
            <v>0.27454242928452577</v>
          </cell>
        </row>
        <row r="38">
          <cell r="W38">
            <v>30</v>
          </cell>
          <cell r="X38">
            <v>0.27998208114680662</v>
          </cell>
        </row>
        <row r="39">
          <cell r="W39">
            <v>31</v>
          </cell>
          <cell r="X39">
            <v>0.28529374120056317</v>
          </cell>
        </row>
        <row r="40">
          <cell r="W40">
            <v>32</v>
          </cell>
          <cell r="X40">
            <v>0.29047740944579548</v>
          </cell>
        </row>
        <row r="41">
          <cell r="W41">
            <v>33</v>
          </cell>
          <cell r="X41">
            <v>0.29553308588250354</v>
          </cell>
        </row>
        <row r="42">
          <cell r="W42">
            <v>34</v>
          </cell>
          <cell r="X42">
            <v>0.30052476641494946</v>
          </cell>
        </row>
        <row r="43">
          <cell r="W43">
            <v>35</v>
          </cell>
          <cell r="X43">
            <v>0.30545245104313323</v>
          </cell>
        </row>
        <row r="44">
          <cell r="W44">
            <v>36</v>
          </cell>
          <cell r="X44">
            <v>0.31025214386279276</v>
          </cell>
        </row>
        <row r="45">
          <cell r="W45">
            <v>37</v>
          </cell>
          <cell r="X45">
            <v>0.3149878407781902</v>
          </cell>
        </row>
        <row r="46">
          <cell r="W46">
            <v>38</v>
          </cell>
          <cell r="X46">
            <v>0.31959554588506334</v>
          </cell>
        </row>
        <row r="47">
          <cell r="W47">
            <v>39</v>
          </cell>
          <cell r="X47">
            <v>0.32420325099193653</v>
          </cell>
        </row>
        <row r="48">
          <cell r="W48">
            <v>40</v>
          </cell>
          <cell r="X48">
            <v>0.32861896838602328</v>
          </cell>
        </row>
        <row r="49">
          <cell r="W49">
            <v>41</v>
          </cell>
          <cell r="X49">
            <v>0.33303468578011008</v>
          </cell>
        </row>
        <row r="50">
          <cell r="W50">
            <v>42</v>
          </cell>
          <cell r="X50">
            <v>0.33725841546141044</v>
          </cell>
        </row>
        <row r="51">
          <cell r="W51">
            <v>43</v>
          </cell>
          <cell r="X51">
            <v>0.34148214514271086</v>
          </cell>
        </row>
        <row r="52">
          <cell r="W52">
            <v>44</v>
          </cell>
          <cell r="X52">
            <v>0.34564187891974912</v>
          </cell>
        </row>
        <row r="53">
          <cell r="W53">
            <v>45</v>
          </cell>
          <cell r="X53">
            <v>0.3497376167925253</v>
          </cell>
        </row>
        <row r="54">
          <cell r="W54">
            <v>46</v>
          </cell>
          <cell r="X54">
            <v>0.35383335466530141</v>
          </cell>
        </row>
        <row r="55">
          <cell r="W55">
            <v>47</v>
          </cell>
          <cell r="X55">
            <v>0.35780110072955329</v>
          </cell>
        </row>
        <row r="56">
          <cell r="W56">
            <v>48</v>
          </cell>
          <cell r="X56">
            <v>0.36176884679380522</v>
          </cell>
        </row>
        <row r="57">
          <cell r="W57">
            <v>49</v>
          </cell>
          <cell r="X57">
            <v>0.36567259695379495</v>
          </cell>
        </row>
        <row r="58">
          <cell r="W58">
            <v>50</v>
          </cell>
          <cell r="X58">
            <v>0.36957634711378473</v>
          </cell>
        </row>
        <row r="59">
          <cell r="W59">
            <v>51</v>
          </cell>
          <cell r="X59">
            <v>0.37341610136951237</v>
          </cell>
        </row>
        <row r="60">
          <cell r="W60">
            <v>52</v>
          </cell>
          <cell r="X60">
            <v>0.37725585562524</v>
          </cell>
        </row>
        <row r="61">
          <cell r="W61">
            <v>53</v>
          </cell>
          <cell r="X61">
            <v>0.38109560988096763</v>
          </cell>
        </row>
        <row r="62">
          <cell r="W62">
            <v>54</v>
          </cell>
          <cell r="X62">
            <v>0.38493536413669527</v>
          </cell>
        </row>
        <row r="63">
          <cell r="W63">
            <v>55</v>
          </cell>
          <cell r="X63">
            <v>0.38871112248816075</v>
          </cell>
        </row>
        <row r="64">
          <cell r="W64">
            <v>56</v>
          </cell>
          <cell r="X64">
            <v>0.39248688083962624</v>
          </cell>
        </row>
        <row r="65">
          <cell r="W65">
            <v>57</v>
          </cell>
          <cell r="X65">
            <v>0.39626263919109178</v>
          </cell>
        </row>
        <row r="66">
          <cell r="W66">
            <v>58</v>
          </cell>
          <cell r="X66">
            <v>0.39991040573403303</v>
          </cell>
        </row>
        <row r="67">
          <cell r="W67">
            <v>59</v>
          </cell>
          <cell r="X67">
            <v>0.40355817227697427</v>
          </cell>
        </row>
        <row r="68">
          <cell r="W68">
            <v>60</v>
          </cell>
          <cell r="X68">
            <v>0.40720593881991551</v>
          </cell>
        </row>
        <row r="69">
          <cell r="W69">
            <v>61</v>
          </cell>
          <cell r="X69">
            <v>0.41078970945859467</v>
          </cell>
        </row>
        <row r="70">
          <cell r="W70">
            <v>62</v>
          </cell>
          <cell r="X70">
            <v>0.41424548828874952</v>
          </cell>
        </row>
        <row r="71">
          <cell r="W71">
            <v>63</v>
          </cell>
          <cell r="X71">
            <v>0.41770126711890437</v>
          </cell>
        </row>
        <row r="72">
          <cell r="W72">
            <v>64</v>
          </cell>
          <cell r="X72">
            <v>0.42115704594905928</v>
          </cell>
        </row>
        <row r="73">
          <cell r="W73">
            <v>65</v>
          </cell>
          <cell r="X73">
            <v>0.42461282477921414</v>
          </cell>
        </row>
        <row r="74">
          <cell r="W74">
            <v>66</v>
          </cell>
          <cell r="X74">
            <v>0.4280046077051069</v>
          </cell>
        </row>
        <row r="75">
          <cell r="W75">
            <v>67</v>
          </cell>
          <cell r="X75">
            <v>0.4313963906309996</v>
          </cell>
        </row>
        <row r="76">
          <cell r="W76">
            <v>68</v>
          </cell>
          <cell r="X76">
            <v>0.43472417765263022</v>
          </cell>
        </row>
        <row r="77">
          <cell r="W77">
            <v>69</v>
          </cell>
          <cell r="X77">
            <v>0.43805196467426083</v>
          </cell>
        </row>
        <row r="78">
          <cell r="W78">
            <v>70</v>
          </cell>
          <cell r="X78">
            <v>0.44131575579162935</v>
          </cell>
        </row>
        <row r="79">
          <cell r="W79">
            <v>71</v>
          </cell>
          <cell r="X79">
            <v>0.44457954690899781</v>
          </cell>
        </row>
        <row r="80">
          <cell r="W80">
            <v>72</v>
          </cell>
          <cell r="X80">
            <v>0.44777934212210418</v>
          </cell>
        </row>
        <row r="81">
          <cell r="W81">
            <v>73</v>
          </cell>
          <cell r="X81">
            <v>0.45097913733521056</v>
          </cell>
        </row>
        <row r="82">
          <cell r="W82">
            <v>74</v>
          </cell>
          <cell r="X82">
            <v>0.45417893254831693</v>
          </cell>
        </row>
        <row r="83">
          <cell r="W83">
            <v>75</v>
          </cell>
          <cell r="X83">
            <v>0.45731473185716115</v>
          </cell>
        </row>
        <row r="84">
          <cell r="W84">
            <v>76</v>
          </cell>
          <cell r="X84">
            <v>0.46032253935748113</v>
          </cell>
        </row>
        <row r="85">
          <cell r="W85">
            <v>77</v>
          </cell>
          <cell r="X85">
            <v>0.46326635095353896</v>
          </cell>
        </row>
        <row r="86">
          <cell r="W86">
            <v>78</v>
          </cell>
          <cell r="X86">
            <v>0.46621016254959685</v>
          </cell>
        </row>
        <row r="87">
          <cell r="W87">
            <v>79</v>
          </cell>
          <cell r="X87">
            <v>0.46915397414565468</v>
          </cell>
        </row>
        <row r="88">
          <cell r="W88">
            <v>80</v>
          </cell>
          <cell r="X88">
            <v>0.47203378983745042</v>
          </cell>
        </row>
        <row r="89">
          <cell r="W89">
            <v>81</v>
          </cell>
          <cell r="X89">
            <v>0.47491360552924611</v>
          </cell>
        </row>
        <row r="90">
          <cell r="W90">
            <v>82</v>
          </cell>
          <cell r="X90">
            <v>0.47779342122104185</v>
          </cell>
        </row>
        <row r="91">
          <cell r="W91">
            <v>83</v>
          </cell>
          <cell r="X91">
            <v>0.48060924100857544</v>
          </cell>
        </row>
        <row r="92">
          <cell r="W92">
            <v>84</v>
          </cell>
          <cell r="X92">
            <v>0.48342506079610903</v>
          </cell>
        </row>
        <row r="93">
          <cell r="W93">
            <v>85</v>
          </cell>
          <cell r="X93">
            <v>0.48617688467938053</v>
          </cell>
        </row>
        <row r="94">
          <cell r="W94">
            <v>86</v>
          </cell>
          <cell r="X94">
            <v>0.48886471265838988</v>
          </cell>
        </row>
        <row r="95">
          <cell r="W95">
            <v>87</v>
          </cell>
          <cell r="X95">
            <v>0.49155254063739923</v>
          </cell>
        </row>
        <row r="96">
          <cell r="W96">
            <v>88</v>
          </cell>
          <cell r="X96">
            <v>0.49424036861640858</v>
          </cell>
        </row>
        <row r="97">
          <cell r="W97">
            <v>89</v>
          </cell>
          <cell r="X97">
            <v>0.49686420069115578</v>
          </cell>
        </row>
        <row r="98">
          <cell r="W98">
            <v>90</v>
          </cell>
          <cell r="X98">
            <v>0.49948803276590298</v>
          </cell>
        </row>
        <row r="99">
          <cell r="W99">
            <v>91</v>
          </cell>
          <cell r="X99">
            <v>0.50211186484065018</v>
          </cell>
        </row>
        <row r="100">
          <cell r="W100">
            <v>92</v>
          </cell>
          <cell r="X100">
            <v>0.50473569691539744</v>
          </cell>
        </row>
        <row r="101">
          <cell r="W101">
            <v>93</v>
          </cell>
          <cell r="X101">
            <v>0.50735952899014458</v>
          </cell>
        </row>
        <row r="102">
          <cell r="W102">
            <v>94</v>
          </cell>
          <cell r="X102">
            <v>0.50998336106489184</v>
          </cell>
        </row>
        <row r="103">
          <cell r="W103">
            <v>95</v>
          </cell>
          <cell r="X103">
            <v>0.51254319723537689</v>
          </cell>
        </row>
        <row r="104">
          <cell r="W104">
            <v>96</v>
          </cell>
          <cell r="X104">
            <v>0.51510303340586205</v>
          </cell>
        </row>
        <row r="105">
          <cell r="W105">
            <v>97</v>
          </cell>
          <cell r="X105">
            <v>0.51759887367208501</v>
          </cell>
        </row>
        <row r="106">
          <cell r="W106">
            <v>98</v>
          </cell>
          <cell r="X106">
            <v>0.52009471393830797</v>
          </cell>
        </row>
        <row r="107">
          <cell r="W107">
            <v>99</v>
          </cell>
          <cell r="X107">
            <v>0.52259055420453093</v>
          </cell>
        </row>
        <row r="108">
          <cell r="W108">
            <v>100</v>
          </cell>
          <cell r="X108">
            <v>0.52508639447075389</v>
          </cell>
        </row>
        <row r="109">
          <cell r="W109">
            <v>101</v>
          </cell>
          <cell r="X109">
            <v>0.52758223473697685</v>
          </cell>
        </row>
        <row r="110">
          <cell r="W110">
            <v>102</v>
          </cell>
          <cell r="X110">
            <v>0.53007807500319981</v>
          </cell>
        </row>
        <row r="111">
          <cell r="W111">
            <v>103</v>
          </cell>
          <cell r="X111">
            <v>0.53250991936516068</v>
          </cell>
        </row>
        <row r="112">
          <cell r="W112">
            <v>104</v>
          </cell>
          <cell r="X112">
            <v>0.53494176372712143</v>
          </cell>
        </row>
        <row r="113">
          <cell r="W113">
            <v>105</v>
          </cell>
          <cell r="X113">
            <v>0.53730961218482021</v>
          </cell>
        </row>
        <row r="114">
          <cell r="W114">
            <v>106</v>
          </cell>
          <cell r="X114">
            <v>0.53961346473825678</v>
          </cell>
        </row>
        <row r="115">
          <cell r="W115">
            <v>107</v>
          </cell>
          <cell r="X115">
            <v>0.54191731729169335</v>
          </cell>
        </row>
        <row r="116">
          <cell r="W116">
            <v>108</v>
          </cell>
          <cell r="X116">
            <v>0.54422116984512992</v>
          </cell>
        </row>
        <row r="117">
          <cell r="W117">
            <v>109</v>
          </cell>
          <cell r="X117">
            <v>0.54646102649430439</v>
          </cell>
        </row>
        <row r="118">
          <cell r="W118">
            <v>110</v>
          </cell>
          <cell r="X118">
            <v>0.54870088314347887</v>
          </cell>
        </row>
        <row r="119">
          <cell r="W119">
            <v>111</v>
          </cell>
          <cell r="X119">
            <v>0.55094073979265323</v>
          </cell>
        </row>
        <row r="120">
          <cell r="W120">
            <v>112</v>
          </cell>
          <cell r="X120">
            <v>0.55318059644182771</v>
          </cell>
        </row>
        <row r="121">
          <cell r="W121">
            <v>113</v>
          </cell>
          <cell r="X121">
            <v>0.55535645718674009</v>
          </cell>
        </row>
        <row r="122">
          <cell r="W122">
            <v>114</v>
          </cell>
          <cell r="X122">
            <v>0.55753231793165237</v>
          </cell>
        </row>
        <row r="123">
          <cell r="W123">
            <v>115</v>
          </cell>
          <cell r="X123">
            <v>0.55970817867656475</v>
          </cell>
        </row>
        <row r="124">
          <cell r="W124">
            <v>116</v>
          </cell>
          <cell r="X124">
            <v>0.56188403942147702</v>
          </cell>
        </row>
        <row r="125">
          <cell r="W125">
            <v>117</v>
          </cell>
          <cell r="X125">
            <v>0.5639959042621272</v>
          </cell>
        </row>
        <row r="126">
          <cell r="W126">
            <v>118</v>
          </cell>
          <cell r="X126">
            <v>0.56610776910277738</v>
          </cell>
        </row>
        <row r="127">
          <cell r="W127">
            <v>119</v>
          </cell>
          <cell r="X127">
            <v>0.56821963394342767</v>
          </cell>
        </row>
        <row r="128">
          <cell r="W128">
            <v>120</v>
          </cell>
          <cell r="X128">
            <v>0.57033149878407785</v>
          </cell>
        </row>
        <row r="129">
          <cell r="W129">
            <v>121</v>
          </cell>
          <cell r="X129">
            <v>0.57244336362472803</v>
          </cell>
        </row>
        <row r="130">
          <cell r="W130">
            <v>122</v>
          </cell>
          <cell r="X130">
            <v>0.57455522846537821</v>
          </cell>
        </row>
        <row r="131">
          <cell r="W131">
            <v>123</v>
          </cell>
          <cell r="X131">
            <v>0.57666709330602839</v>
          </cell>
        </row>
        <row r="132">
          <cell r="W132">
            <v>124</v>
          </cell>
          <cell r="X132">
            <v>0.57877895814667857</v>
          </cell>
        </row>
        <row r="133">
          <cell r="W133">
            <v>125</v>
          </cell>
          <cell r="X133">
            <v>0.58082682708306665</v>
          </cell>
        </row>
        <row r="134">
          <cell r="W134">
            <v>126</v>
          </cell>
          <cell r="X134">
            <v>0.58287469601945474</v>
          </cell>
        </row>
        <row r="135">
          <cell r="W135">
            <v>127</v>
          </cell>
          <cell r="X135">
            <v>0.58485856905158073</v>
          </cell>
        </row>
        <row r="136">
          <cell r="W136">
            <v>128</v>
          </cell>
          <cell r="X136">
            <v>0.58684244208370662</v>
          </cell>
        </row>
        <row r="137">
          <cell r="W137">
            <v>129</v>
          </cell>
          <cell r="X137">
            <v>0.58876231921157041</v>
          </cell>
        </row>
        <row r="138">
          <cell r="W138">
            <v>130</v>
          </cell>
          <cell r="X138">
            <v>0.59068219633943431</v>
          </cell>
        </row>
        <row r="139">
          <cell r="W139">
            <v>131</v>
          </cell>
          <cell r="X139">
            <v>0.5926020734672981</v>
          </cell>
        </row>
        <row r="140">
          <cell r="W140">
            <v>132</v>
          </cell>
          <cell r="X140">
            <v>0.59452195059516189</v>
          </cell>
        </row>
        <row r="141">
          <cell r="W141">
            <v>133</v>
          </cell>
          <cell r="X141">
            <v>0.59644182772302567</v>
          </cell>
        </row>
        <row r="142">
          <cell r="W142">
            <v>134</v>
          </cell>
          <cell r="X142">
            <v>0.59836170485088958</v>
          </cell>
        </row>
        <row r="143">
          <cell r="W143">
            <v>135</v>
          </cell>
          <cell r="X143">
            <v>0.60028158197875336</v>
          </cell>
        </row>
        <row r="144">
          <cell r="W144">
            <v>136</v>
          </cell>
          <cell r="X144">
            <v>0.60213746320235506</v>
          </cell>
        </row>
        <row r="145">
          <cell r="W145">
            <v>137</v>
          </cell>
          <cell r="X145">
            <v>0.60399334442595676</v>
          </cell>
        </row>
        <row r="146">
          <cell r="W146">
            <v>138</v>
          </cell>
          <cell r="X146">
            <v>0.60584922564955845</v>
          </cell>
        </row>
        <row r="147">
          <cell r="W147">
            <v>139</v>
          </cell>
          <cell r="X147">
            <v>0.60770510687316015</v>
          </cell>
        </row>
        <row r="148">
          <cell r="W148">
            <v>140</v>
          </cell>
          <cell r="X148">
            <v>0.60956098809676185</v>
          </cell>
        </row>
        <row r="149">
          <cell r="W149">
            <v>141</v>
          </cell>
          <cell r="X149">
            <v>0.61141686932036354</v>
          </cell>
        </row>
        <row r="150">
          <cell r="W150">
            <v>142</v>
          </cell>
          <cell r="X150">
            <v>0.61327275054396524</v>
          </cell>
        </row>
        <row r="151">
          <cell r="W151">
            <v>143</v>
          </cell>
          <cell r="X151">
            <v>0.61512863176756682</v>
          </cell>
        </row>
        <row r="152">
          <cell r="W152">
            <v>144</v>
          </cell>
          <cell r="X152">
            <v>0.61692051708690643</v>
          </cell>
        </row>
        <row r="153">
          <cell r="W153">
            <v>145</v>
          </cell>
          <cell r="X153">
            <v>0.61871240240624603</v>
          </cell>
        </row>
        <row r="154">
          <cell r="W154">
            <v>146</v>
          </cell>
          <cell r="X154">
            <v>0.62050428772558552</v>
          </cell>
        </row>
        <row r="155">
          <cell r="W155">
            <v>147</v>
          </cell>
          <cell r="X155">
            <v>0.62229617304492513</v>
          </cell>
        </row>
        <row r="156">
          <cell r="W156">
            <v>148</v>
          </cell>
          <cell r="X156">
            <v>0.62408805836426473</v>
          </cell>
        </row>
        <row r="157">
          <cell r="W157">
            <v>149</v>
          </cell>
          <cell r="X157">
            <v>0.62587994368360422</v>
          </cell>
        </row>
        <row r="158">
          <cell r="W158">
            <v>150</v>
          </cell>
          <cell r="X158">
            <v>0.62767182900294383</v>
          </cell>
        </row>
        <row r="159">
          <cell r="W159">
            <v>151</v>
          </cell>
          <cell r="X159">
            <v>0.62939971841802123</v>
          </cell>
        </row>
        <row r="160">
          <cell r="W160">
            <v>152</v>
          </cell>
          <cell r="X160">
            <v>0.63112760783309874</v>
          </cell>
        </row>
        <row r="161">
          <cell r="W161">
            <v>153</v>
          </cell>
          <cell r="X161">
            <v>0.63285549724817614</v>
          </cell>
        </row>
        <row r="162">
          <cell r="W162">
            <v>154</v>
          </cell>
          <cell r="X162">
            <v>0.63458338666325353</v>
          </cell>
        </row>
        <row r="163">
          <cell r="W163">
            <v>155</v>
          </cell>
          <cell r="X163">
            <v>0.63631127607833093</v>
          </cell>
        </row>
        <row r="164">
          <cell r="W164">
            <v>156</v>
          </cell>
          <cell r="X164">
            <v>0.63803916549340844</v>
          </cell>
        </row>
        <row r="165">
          <cell r="W165">
            <v>157</v>
          </cell>
          <cell r="X165">
            <v>0.63970305900422375</v>
          </cell>
        </row>
        <row r="166">
          <cell r="W166">
            <v>158</v>
          </cell>
          <cell r="X166">
            <v>0.64136695251503906</v>
          </cell>
        </row>
        <row r="167">
          <cell r="W167">
            <v>159</v>
          </cell>
          <cell r="X167">
            <v>0.64303084602585436</v>
          </cell>
        </row>
        <row r="168">
          <cell r="W168">
            <v>160</v>
          </cell>
          <cell r="X168">
            <v>0.64469473953666967</v>
          </cell>
        </row>
        <row r="169">
          <cell r="W169">
            <v>161</v>
          </cell>
          <cell r="X169">
            <v>0.64635863304748498</v>
          </cell>
        </row>
        <row r="170">
          <cell r="W170">
            <v>162</v>
          </cell>
          <cell r="X170">
            <v>0.64802252655830028</v>
          </cell>
        </row>
        <row r="171">
          <cell r="W171">
            <v>163</v>
          </cell>
          <cell r="X171">
            <v>0.6496224241648535</v>
          </cell>
        </row>
        <row r="172">
          <cell r="W172">
            <v>164</v>
          </cell>
          <cell r="X172">
            <v>0.6512223217714066</v>
          </cell>
        </row>
        <row r="173">
          <cell r="W173">
            <v>165</v>
          </cell>
          <cell r="X173">
            <v>0.65282221937795981</v>
          </cell>
        </row>
        <row r="174">
          <cell r="W174">
            <v>166</v>
          </cell>
          <cell r="X174">
            <v>0.65442211698451302</v>
          </cell>
        </row>
        <row r="175">
          <cell r="W175">
            <v>167</v>
          </cell>
          <cell r="X175">
            <v>0.65602201459106613</v>
          </cell>
        </row>
        <row r="176">
          <cell r="W176">
            <v>168</v>
          </cell>
          <cell r="X176">
            <v>0.65762191219761934</v>
          </cell>
        </row>
        <row r="177">
          <cell r="W177">
            <v>169</v>
          </cell>
          <cell r="X177">
            <v>0.65922180980417255</v>
          </cell>
        </row>
        <row r="178">
          <cell r="W178">
            <v>170</v>
          </cell>
          <cell r="X178">
            <v>0.66082170741072577</v>
          </cell>
        </row>
        <row r="179">
          <cell r="W179">
            <v>171</v>
          </cell>
          <cell r="X179">
            <v>0.66235760911301678</v>
          </cell>
        </row>
        <row r="180">
          <cell r="W180">
            <v>172</v>
          </cell>
          <cell r="X180">
            <v>0.66389351081530779</v>
          </cell>
        </row>
        <row r="181">
          <cell r="W181">
            <v>173</v>
          </cell>
          <cell r="X181">
            <v>0.66542941251759891</v>
          </cell>
        </row>
        <row r="182">
          <cell r="W182">
            <v>174</v>
          </cell>
          <cell r="X182">
            <v>0.66696531421988992</v>
          </cell>
        </row>
        <row r="183">
          <cell r="W183">
            <v>175</v>
          </cell>
          <cell r="X183">
            <v>0.66850121592218104</v>
          </cell>
        </row>
        <row r="184">
          <cell r="W184">
            <v>176</v>
          </cell>
          <cell r="X184">
            <v>0.66997312172020995</v>
          </cell>
        </row>
        <row r="185">
          <cell r="W185">
            <v>177</v>
          </cell>
          <cell r="X185">
            <v>0.67144502751823887</v>
          </cell>
        </row>
        <row r="186">
          <cell r="W186">
            <v>178</v>
          </cell>
          <cell r="X186">
            <v>0.67291693331626778</v>
          </cell>
        </row>
        <row r="187">
          <cell r="W187">
            <v>179</v>
          </cell>
          <cell r="X187">
            <v>0.6743888391142967</v>
          </cell>
        </row>
        <row r="188">
          <cell r="W188">
            <v>180</v>
          </cell>
          <cell r="X188">
            <v>0.67586074491232562</v>
          </cell>
        </row>
        <row r="189">
          <cell r="W189">
            <v>181</v>
          </cell>
          <cell r="X189">
            <v>0.67733265071035453</v>
          </cell>
        </row>
        <row r="190">
          <cell r="W190">
            <v>182</v>
          </cell>
          <cell r="X190">
            <v>0.67880455650838345</v>
          </cell>
        </row>
        <row r="191">
          <cell r="W191">
            <v>183</v>
          </cell>
          <cell r="X191">
            <v>0.68027646230641237</v>
          </cell>
        </row>
        <row r="192">
          <cell r="W192">
            <v>184</v>
          </cell>
          <cell r="X192">
            <v>0.68174836810444128</v>
          </cell>
        </row>
        <row r="193">
          <cell r="W193">
            <v>185</v>
          </cell>
          <cell r="X193">
            <v>0.6832202739024702</v>
          </cell>
        </row>
        <row r="194">
          <cell r="W194">
            <v>186</v>
          </cell>
          <cell r="X194">
            <v>0.68469217970049912</v>
          </cell>
        </row>
        <row r="195">
          <cell r="W195">
            <v>187</v>
          </cell>
          <cell r="X195">
            <v>0.68616408549852814</v>
          </cell>
        </row>
        <row r="196">
          <cell r="W196">
            <v>188</v>
          </cell>
          <cell r="X196">
            <v>0.68763599129655706</v>
          </cell>
        </row>
        <row r="197">
          <cell r="W197">
            <v>189</v>
          </cell>
          <cell r="X197">
            <v>0.68904390119032377</v>
          </cell>
        </row>
        <row r="198">
          <cell r="W198">
            <v>190</v>
          </cell>
          <cell r="X198">
            <v>0.69045181108409059</v>
          </cell>
        </row>
        <row r="199">
          <cell r="W199">
            <v>191</v>
          </cell>
          <cell r="X199">
            <v>0.69185972097785742</v>
          </cell>
        </row>
        <row r="200">
          <cell r="W200">
            <v>192</v>
          </cell>
          <cell r="X200">
            <v>0.69326763087162424</v>
          </cell>
        </row>
        <row r="201">
          <cell r="W201">
            <v>193</v>
          </cell>
          <cell r="X201">
            <v>0.69467554076539106</v>
          </cell>
        </row>
        <row r="202">
          <cell r="W202">
            <v>194</v>
          </cell>
          <cell r="X202">
            <v>0.69608345065915778</v>
          </cell>
        </row>
        <row r="203">
          <cell r="W203">
            <v>195</v>
          </cell>
          <cell r="X203">
            <v>0.6974913605529246</v>
          </cell>
        </row>
        <row r="204">
          <cell r="W204">
            <v>196</v>
          </cell>
          <cell r="X204">
            <v>0.69889927044669142</v>
          </cell>
        </row>
        <row r="205">
          <cell r="W205">
            <v>197</v>
          </cell>
          <cell r="X205">
            <v>0.70030718034045825</v>
          </cell>
        </row>
        <row r="206">
          <cell r="W206">
            <v>198</v>
          </cell>
          <cell r="X206">
            <v>0.70171509023422496</v>
          </cell>
        </row>
        <row r="207">
          <cell r="W207">
            <v>199</v>
          </cell>
          <cell r="X207">
            <v>0.70312300012799178</v>
          </cell>
        </row>
        <row r="208">
          <cell r="W208">
            <v>200</v>
          </cell>
          <cell r="X208">
            <v>0.70446691411749651</v>
          </cell>
        </row>
        <row r="209">
          <cell r="W209">
            <v>201</v>
          </cell>
          <cell r="X209">
            <v>0.70581082810700113</v>
          </cell>
        </row>
        <row r="210">
          <cell r="W210">
            <v>202</v>
          </cell>
          <cell r="X210">
            <v>0.70715474209650586</v>
          </cell>
        </row>
        <row r="211">
          <cell r="W211">
            <v>203</v>
          </cell>
          <cell r="X211">
            <v>0.70849865608601048</v>
          </cell>
        </row>
        <row r="212">
          <cell r="W212">
            <v>204</v>
          </cell>
          <cell r="X212">
            <v>0.70984257007551521</v>
          </cell>
        </row>
        <row r="213">
          <cell r="W213">
            <v>205</v>
          </cell>
          <cell r="X213">
            <v>0.71118648406501983</v>
          </cell>
        </row>
        <row r="214">
          <cell r="W214">
            <v>206</v>
          </cell>
          <cell r="X214">
            <v>0.71253039805452456</v>
          </cell>
        </row>
        <row r="215">
          <cell r="W215">
            <v>207</v>
          </cell>
          <cell r="X215">
            <v>0.71387431204402918</v>
          </cell>
        </row>
        <row r="216">
          <cell r="W216">
            <v>208</v>
          </cell>
          <cell r="X216">
            <v>0.7152182260335338</v>
          </cell>
        </row>
        <row r="217">
          <cell r="W217">
            <v>209</v>
          </cell>
          <cell r="X217">
            <v>0.71649814411877644</v>
          </cell>
        </row>
        <row r="218">
          <cell r="W218">
            <v>210</v>
          </cell>
          <cell r="X218">
            <v>0.71777806220401896</v>
          </cell>
        </row>
        <row r="219">
          <cell r="W219">
            <v>211</v>
          </cell>
          <cell r="X219">
            <v>0.71905798028926149</v>
          </cell>
        </row>
        <row r="220">
          <cell r="W220">
            <v>212</v>
          </cell>
          <cell r="X220">
            <v>0.72033789837450402</v>
          </cell>
        </row>
        <row r="221">
          <cell r="W221">
            <v>213</v>
          </cell>
          <cell r="X221">
            <v>0.72161781645974654</v>
          </cell>
        </row>
        <row r="222">
          <cell r="W222">
            <v>214</v>
          </cell>
          <cell r="X222">
            <v>0.72289773454498907</v>
          </cell>
        </row>
        <row r="223">
          <cell r="W223">
            <v>215</v>
          </cell>
          <cell r="X223">
            <v>0.72417765263023171</v>
          </cell>
        </row>
        <row r="224">
          <cell r="W224">
            <v>216</v>
          </cell>
          <cell r="X224">
            <v>0.72545757071547423</v>
          </cell>
        </row>
        <row r="225">
          <cell r="W225">
            <v>217</v>
          </cell>
          <cell r="X225">
            <v>0.72673748880071676</v>
          </cell>
        </row>
        <row r="226">
          <cell r="W226">
            <v>218</v>
          </cell>
          <cell r="X226">
            <v>0.72795341098169719</v>
          </cell>
        </row>
        <row r="227">
          <cell r="W227">
            <v>219</v>
          </cell>
          <cell r="X227">
            <v>0.72916933316267762</v>
          </cell>
        </row>
        <row r="228">
          <cell r="W228">
            <v>220</v>
          </cell>
          <cell r="X228">
            <v>0.73038525534365806</v>
          </cell>
        </row>
        <row r="229">
          <cell r="W229">
            <v>221</v>
          </cell>
          <cell r="X229">
            <v>0.73160117752463838</v>
          </cell>
        </row>
        <row r="230">
          <cell r="W230">
            <v>222</v>
          </cell>
          <cell r="X230">
            <v>0.73281709970561881</v>
          </cell>
        </row>
        <row r="231">
          <cell r="W231">
            <v>223</v>
          </cell>
          <cell r="X231">
            <v>0.73403302188659925</v>
          </cell>
        </row>
        <row r="232">
          <cell r="W232">
            <v>224</v>
          </cell>
          <cell r="X232">
            <v>0.73524894406757968</v>
          </cell>
        </row>
        <row r="233">
          <cell r="W233">
            <v>225</v>
          </cell>
          <cell r="X233">
            <v>0.73646486624856011</v>
          </cell>
        </row>
        <row r="234">
          <cell r="W234">
            <v>226</v>
          </cell>
          <cell r="X234">
            <v>0.73768078842954055</v>
          </cell>
        </row>
        <row r="235">
          <cell r="W235">
            <v>227</v>
          </cell>
          <cell r="X235">
            <v>0.73889671061052098</v>
          </cell>
        </row>
        <row r="236">
          <cell r="W236">
            <v>228</v>
          </cell>
          <cell r="X236">
            <v>0.7401126327915013</v>
          </cell>
        </row>
        <row r="237">
          <cell r="W237">
            <v>229</v>
          </cell>
          <cell r="X237">
            <v>0.74132855497248173</v>
          </cell>
        </row>
        <row r="238">
          <cell r="W238">
            <v>230</v>
          </cell>
          <cell r="X238">
            <v>0.74254447715346217</v>
          </cell>
        </row>
        <row r="239">
          <cell r="W239">
            <v>231</v>
          </cell>
          <cell r="X239">
            <v>0.7437603993344426</v>
          </cell>
        </row>
        <row r="240">
          <cell r="W240">
            <v>232</v>
          </cell>
          <cell r="X240">
            <v>0.74491232561116083</v>
          </cell>
        </row>
        <row r="241">
          <cell r="W241">
            <v>233</v>
          </cell>
          <cell r="X241">
            <v>0.74606425188787917</v>
          </cell>
        </row>
        <row r="242">
          <cell r="W242">
            <v>234</v>
          </cell>
          <cell r="X242">
            <v>0.74721617816459751</v>
          </cell>
        </row>
        <row r="243">
          <cell r="W243">
            <v>235</v>
          </cell>
          <cell r="X243">
            <v>0.74836810444131574</v>
          </cell>
        </row>
        <row r="244">
          <cell r="W244">
            <v>236</v>
          </cell>
          <cell r="X244">
            <v>0.74952003071803408</v>
          </cell>
        </row>
        <row r="245">
          <cell r="W245">
            <v>237</v>
          </cell>
          <cell r="X245">
            <v>0.75067195699475231</v>
          </cell>
        </row>
        <row r="246">
          <cell r="W246">
            <v>238</v>
          </cell>
          <cell r="X246">
            <v>0.75182388327147065</v>
          </cell>
        </row>
        <row r="247">
          <cell r="W247">
            <v>239</v>
          </cell>
          <cell r="X247">
            <v>0.75297580954818888</v>
          </cell>
        </row>
        <row r="248">
          <cell r="W248">
            <v>240</v>
          </cell>
          <cell r="X248">
            <v>0.75412773582490722</v>
          </cell>
        </row>
        <row r="249">
          <cell r="W249">
            <v>241</v>
          </cell>
          <cell r="X249">
            <v>0.75527966210162545</v>
          </cell>
        </row>
        <row r="250">
          <cell r="W250">
            <v>242</v>
          </cell>
          <cell r="X250">
            <v>0.75643158837834379</v>
          </cell>
        </row>
        <row r="251">
          <cell r="W251">
            <v>243</v>
          </cell>
          <cell r="X251">
            <v>0.75758351465506213</v>
          </cell>
        </row>
        <row r="252">
          <cell r="W252">
            <v>244</v>
          </cell>
          <cell r="X252">
            <v>0.75873544093178036</v>
          </cell>
        </row>
        <row r="253">
          <cell r="W253">
            <v>245</v>
          </cell>
          <cell r="X253">
            <v>0.7598873672084987</v>
          </cell>
        </row>
        <row r="254">
          <cell r="W254">
            <v>246</v>
          </cell>
          <cell r="X254">
            <v>0.76103929348521693</v>
          </cell>
        </row>
        <row r="255">
          <cell r="W255">
            <v>247</v>
          </cell>
          <cell r="X255">
            <v>0.76212722385767306</v>
          </cell>
        </row>
        <row r="256">
          <cell r="W256">
            <v>248</v>
          </cell>
          <cell r="X256">
            <v>0.76321515423012931</v>
          </cell>
        </row>
        <row r="257">
          <cell r="W257">
            <v>249</v>
          </cell>
          <cell r="X257">
            <v>0.76430308460258545</v>
          </cell>
        </row>
        <row r="258">
          <cell r="W258">
            <v>250</v>
          </cell>
          <cell r="X258">
            <v>0.76539101497504158</v>
          </cell>
        </row>
        <row r="259">
          <cell r="W259">
            <v>251</v>
          </cell>
          <cell r="X259">
            <v>0.76647894534749772</v>
          </cell>
        </row>
        <row r="260">
          <cell r="W260">
            <v>252</v>
          </cell>
          <cell r="X260">
            <v>0.76756687571995397</v>
          </cell>
        </row>
        <row r="261">
          <cell r="W261">
            <v>253</v>
          </cell>
          <cell r="X261">
            <v>0.7686548060924101</v>
          </cell>
        </row>
        <row r="262">
          <cell r="W262">
            <v>254</v>
          </cell>
          <cell r="X262">
            <v>0.76974273646486624</v>
          </cell>
        </row>
        <row r="263">
          <cell r="W263">
            <v>255</v>
          </cell>
          <cell r="X263">
            <v>0.77083066683732238</v>
          </cell>
        </row>
        <row r="264">
          <cell r="W264">
            <v>256</v>
          </cell>
          <cell r="X264">
            <v>0.77191859720977862</v>
          </cell>
        </row>
        <row r="265">
          <cell r="W265">
            <v>257</v>
          </cell>
          <cell r="X265">
            <v>0.77300652758223476</v>
          </cell>
        </row>
        <row r="266">
          <cell r="W266">
            <v>258</v>
          </cell>
          <cell r="X266">
            <v>0.7740304620504288</v>
          </cell>
        </row>
        <row r="267">
          <cell r="W267">
            <v>259</v>
          </cell>
          <cell r="X267">
            <v>0.77505439651862285</v>
          </cell>
        </row>
        <row r="268">
          <cell r="W268">
            <v>260</v>
          </cell>
          <cell r="X268">
            <v>0.77607833098681689</v>
          </cell>
        </row>
        <row r="269">
          <cell r="W269">
            <v>261</v>
          </cell>
          <cell r="X269">
            <v>0.77710226545501093</v>
          </cell>
        </row>
        <row r="270">
          <cell r="W270">
            <v>262</v>
          </cell>
          <cell r="X270">
            <v>0.77812619992320486</v>
          </cell>
        </row>
        <row r="271">
          <cell r="W271">
            <v>263</v>
          </cell>
          <cell r="X271">
            <v>0.77915013439139891</v>
          </cell>
        </row>
        <row r="272">
          <cell r="W272">
            <v>264</v>
          </cell>
          <cell r="X272">
            <v>0.78017406885959295</v>
          </cell>
        </row>
        <row r="273">
          <cell r="W273">
            <v>265</v>
          </cell>
          <cell r="X273">
            <v>0.78119800332778699</v>
          </cell>
        </row>
        <row r="274">
          <cell r="W274">
            <v>266</v>
          </cell>
          <cell r="X274">
            <v>0.78222193779598104</v>
          </cell>
        </row>
        <row r="275">
          <cell r="W275">
            <v>267</v>
          </cell>
          <cell r="X275">
            <v>0.78324587226417508</v>
          </cell>
        </row>
        <row r="276">
          <cell r="W276">
            <v>268</v>
          </cell>
          <cell r="X276">
            <v>0.78426980673236912</v>
          </cell>
        </row>
        <row r="277">
          <cell r="W277">
            <v>269</v>
          </cell>
          <cell r="X277">
            <v>0.78529374120056317</v>
          </cell>
        </row>
        <row r="278">
          <cell r="W278">
            <v>270</v>
          </cell>
          <cell r="X278">
            <v>0.78631767566875721</v>
          </cell>
        </row>
        <row r="279">
          <cell r="W279">
            <v>271</v>
          </cell>
          <cell r="X279">
            <v>0.78734161013695125</v>
          </cell>
        </row>
        <row r="280">
          <cell r="W280">
            <v>272</v>
          </cell>
          <cell r="X280">
            <v>0.7883655446051453</v>
          </cell>
        </row>
        <row r="281">
          <cell r="W281">
            <v>273</v>
          </cell>
          <cell r="X281">
            <v>0.78932548316907714</v>
          </cell>
        </row>
        <row r="282">
          <cell r="W282">
            <v>274</v>
          </cell>
          <cell r="X282">
            <v>0.79028542173300909</v>
          </cell>
        </row>
        <row r="283">
          <cell r="W283">
            <v>275</v>
          </cell>
          <cell r="X283">
            <v>0.79124536029694104</v>
          </cell>
        </row>
        <row r="284">
          <cell r="W284">
            <v>276</v>
          </cell>
          <cell r="X284">
            <v>0.79220529886087288</v>
          </cell>
        </row>
        <row r="285">
          <cell r="W285">
            <v>277</v>
          </cell>
          <cell r="X285">
            <v>0.79316523742480483</v>
          </cell>
        </row>
        <row r="286">
          <cell r="W286">
            <v>278</v>
          </cell>
          <cell r="X286">
            <v>0.79412517598873678</v>
          </cell>
        </row>
        <row r="287">
          <cell r="W287">
            <v>279</v>
          </cell>
          <cell r="X287">
            <v>0.79508511455266861</v>
          </cell>
        </row>
        <row r="288">
          <cell r="W288">
            <v>280</v>
          </cell>
          <cell r="X288">
            <v>0.79604505311660056</v>
          </cell>
        </row>
        <row r="289">
          <cell r="W289">
            <v>281</v>
          </cell>
          <cell r="X289">
            <v>0.7970049916805324</v>
          </cell>
        </row>
        <row r="290">
          <cell r="W290">
            <v>282</v>
          </cell>
          <cell r="X290">
            <v>0.79796493024446435</v>
          </cell>
        </row>
        <row r="291">
          <cell r="W291">
            <v>283</v>
          </cell>
          <cell r="X291">
            <v>0.7989248688083963</v>
          </cell>
        </row>
        <row r="292">
          <cell r="W292">
            <v>284</v>
          </cell>
          <cell r="X292">
            <v>0.79988480737232814</v>
          </cell>
        </row>
        <row r="293">
          <cell r="W293">
            <v>285</v>
          </cell>
          <cell r="X293">
            <v>0.80084474593626009</v>
          </cell>
        </row>
        <row r="294">
          <cell r="W294">
            <v>286</v>
          </cell>
          <cell r="X294">
            <v>0.80180468450019193</v>
          </cell>
        </row>
        <row r="295">
          <cell r="W295">
            <v>287</v>
          </cell>
          <cell r="X295">
            <v>0.80276462306412388</v>
          </cell>
        </row>
        <row r="296">
          <cell r="W296">
            <v>288</v>
          </cell>
          <cell r="X296">
            <v>0.80372456162805583</v>
          </cell>
        </row>
        <row r="297">
          <cell r="W297">
            <v>289</v>
          </cell>
          <cell r="X297">
            <v>0.80468450019198767</v>
          </cell>
        </row>
        <row r="298">
          <cell r="W298">
            <v>290</v>
          </cell>
          <cell r="X298">
            <v>0.80564443875591962</v>
          </cell>
        </row>
        <row r="299">
          <cell r="W299">
            <v>291</v>
          </cell>
          <cell r="X299">
            <v>0.80654038141558937</v>
          </cell>
        </row>
        <row r="300">
          <cell r="W300">
            <v>292</v>
          </cell>
          <cell r="X300">
            <v>0.80743632407525923</v>
          </cell>
        </row>
        <row r="301">
          <cell r="W301">
            <v>293</v>
          </cell>
          <cell r="X301">
            <v>0.80833226673492897</v>
          </cell>
        </row>
        <row r="302">
          <cell r="W302">
            <v>294</v>
          </cell>
          <cell r="X302">
            <v>0.80922820939459872</v>
          </cell>
        </row>
        <row r="303">
          <cell r="W303">
            <v>295</v>
          </cell>
          <cell r="X303">
            <v>0.81012415205426858</v>
          </cell>
        </row>
        <row r="304">
          <cell r="W304">
            <v>296</v>
          </cell>
          <cell r="X304">
            <v>0.81102009471393832</v>
          </cell>
        </row>
        <row r="305">
          <cell r="W305">
            <v>297</v>
          </cell>
          <cell r="X305">
            <v>0.81191603737360807</v>
          </cell>
        </row>
        <row r="306">
          <cell r="W306">
            <v>298</v>
          </cell>
          <cell r="X306">
            <v>0.81281198003327793</v>
          </cell>
        </row>
        <row r="307">
          <cell r="W307">
            <v>299</v>
          </cell>
          <cell r="X307">
            <v>0.81370792269294767</v>
          </cell>
        </row>
        <row r="308">
          <cell r="W308">
            <v>300</v>
          </cell>
          <cell r="X308">
            <v>0.81460386535261742</v>
          </cell>
        </row>
        <row r="309">
          <cell r="W309">
            <v>301</v>
          </cell>
          <cell r="X309">
            <v>0.81549980801228716</v>
          </cell>
        </row>
        <row r="310">
          <cell r="W310">
            <v>302</v>
          </cell>
          <cell r="X310">
            <v>0.81639575067195702</v>
          </cell>
        </row>
        <row r="311">
          <cell r="W311">
            <v>303</v>
          </cell>
          <cell r="X311">
            <v>0.81729169333162677</v>
          </cell>
        </row>
        <row r="312">
          <cell r="W312">
            <v>304</v>
          </cell>
          <cell r="X312">
            <v>0.81818763599129651</v>
          </cell>
        </row>
        <row r="313">
          <cell r="W313">
            <v>305</v>
          </cell>
          <cell r="X313">
            <v>0.81908357865096637</v>
          </cell>
        </row>
        <row r="314">
          <cell r="W314">
            <v>306</v>
          </cell>
          <cell r="X314">
            <v>0.81991552540637402</v>
          </cell>
        </row>
        <row r="315">
          <cell r="W315">
            <v>307</v>
          </cell>
          <cell r="X315">
            <v>0.82074747216178168</v>
          </cell>
        </row>
        <row r="316">
          <cell r="W316">
            <v>308</v>
          </cell>
          <cell r="X316">
            <v>0.82157941891718933</v>
          </cell>
        </row>
        <row r="317">
          <cell r="W317">
            <v>309</v>
          </cell>
          <cell r="X317">
            <v>0.82241136567259698</v>
          </cell>
        </row>
        <row r="318">
          <cell r="W318">
            <v>310</v>
          </cell>
          <cell r="X318">
            <v>0.82324331242800464</v>
          </cell>
        </row>
        <row r="319">
          <cell r="W319">
            <v>311</v>
          </cell>
          <cell r="X319">
            <v>0.82407525918341229</v>
          </cell>
        </row>
        <row r="320">
          <cell r="W320">
            <v>312</v>
          </cell>
          <cell r="X320">
            <v>0.82490720593881994</v>
          </cell>
        </row>
        <row r="321">
          <cell r="W321">
            <v>313</v>
          </cell>
          <cell r="X321">
            <v>0.8257391526942276</v>
          </cell>
        </row>
        <row r="322">
          <cell r="W322">
            <v>314</v>
          </cell>
          <cell r="X322">
            <v>0.82657109944963525</v>
          </cell>
        </row>
        <row r="323">
          <cell r="W323">
            <v>315</v>
          </cell>
          <cell r="X323">
            <v>0.8274030462050429</v>
          </cell>
        </row>
        <row r="324">
          <cell r="W324">
            <v>316</v>
          </cell>
          <cell r="X324">
            <v>0.82823499296045056</v>
          </cell>
        </row>
        <row r="325">
          <cell r="W325">
            <v>317</v>
          </cell>
          <cell r="X325">
            <v>0.82906693971585821</v>
          </cell>
        </row>
        <row r="326">
          <cell r="W326">
            <v>318</v>
          </cell>
          <cell r="X326">
            <v>0.82989888647126586</v>
          </cell>
        </row>
        <row r="327">
          <cell r="W327">
            <v>319</v>
          </cell>
          <cell r="X327">
            <v>0.83073083322667352</v>
          </cell>
        </row>
        <row r="328">
          <cell r="W328">
            <v>320</v>
          </cell>
          <cell r="X328">
            <v>0.83156277998208117</v>
          </cell>
        </row>
        <row r="329">
          <cell r="W329">
            <v>321</v>
          </cell>
          <cell r="X329">
            <v>0.83239472673748882</v>
          </cell>
        </row>
        <row r="330">
          <cell r="W330">
            <v>322</v>
          </cell>
          <cell r="X330">
            <v>0.83322667349289647</v>
          </cell>
        </row>
        <row r="331">
          <cell r="W331">
            <v>323</v>
          </cell>
          <cell r="X331">
            <v>0.83405862024830413</v>
          </cell>
        </row>
        <row r="332">
          <cell r="W332">
            <v>324</v>
          </cell>
          <cell r="X332">
            <v>0.83489056700371178</v>
          </cell>
        </row>
        <row r="333">
          <cell r="W333">
            <v>325</v>
          </cell>
          <cell r="X333">
            <v>0.83572251375911943</v>
          </cell>
        </row>
        <row r="334">
          <cell r="W334">
            <v>326</v>
          </cell>
          <cell r="X334">
            <v>0.83655446051452709</v>
          </cell>
        </row>
        <row r="335">
          <cell r="W335">
            <v>327</v>
          </cell>
          <cell r="X335">
            <v>0.83738640726993474</v>
          </cell>
        </row>
        <row r="336">
          <cell r="W336">
            <v>328</v>
          </cell>
          <cell r="X336">
            <v>0.8381543581210803</v>
          </cell>
        </row>
        <row r="337">
          <cell r="W337">
            <v>329</v>
          </cell>
          <cell r="X337">
            <v>0.83892230897222575</v>
          </cell>
        </row>
        <row r="338">
          <cell r="W338">
            <v>330</v>
          </cell>
          <cell r="X338">
            <v>0.83969025982337131</v>
          </cell>
        </row>
        <row r="339">
          <cell r="W339">
            <v>331</v>
          </cell>
          <cell r="X339">
            <v>0.84045821067451687</v>
          </cell>
        </row>
        <row r="340">
          <cell r="W340">
            <v>332</v>
          </cell>
          <cell r="X340">
            <v>0.84122616152566232</v>
          </cell>
        </row>
        <row r="341">
          <cell r="W341">
            <v>333</v>
          </cell>
          <cell r="X341">
            <v>0.84199411237680788</v>
          </cell>
        </row>
        <row r="342">
          <cell r="W342">
            <v>334</v>
          </cell>
          <cell r="X342">
            <v>0.84276206322795344</v>
          </cell>
        </row>
        <row r="343">
          <cell r="W343">
            <v>335</v>
          </cell>
          <cell r="X343">
            <v>0.84353001407909889</v>
          </cell>
        </row>
        <row r="344">
          <cell r="W344">
            <v>336</v>
          </cell>
          <cell r="X344">
            <v>0.84429796493024445</v>
          </cell>
        </row>
        <row r="345">
          <cell r="W345">
            <v>337</v>
          </cell>
          <cell r="X345">
            <v>0.84506591578139001</v>
          </cell>
        </row>
        <row r="346">
          <cell r="W346">
            <v>338</v>
          </cell>
          <cell r="X346">
            <v>0.84583386663253557</v>
          </cell>
        </row>
        <row r="347">
          <cell r="W347">
            <v>339</v>
          </cell>
          <cell r="X347">
            <v>0.84660181748368102</v>
          </cell>
        </row>
        <row r="348">
          <cell r="W348">
            <v>340</v>
          </cell>
          <cell r="X348">
            <v>0.84736976833482658</v>
          </cell>
        </row>
        <row r="349">
          <cell r="W349">
            <v>341</v>
          </cell>
          <cell r="X349">
            <v>0.84813771918597214</v>
          </cell>
        </row>
        <row r="350">
          <cell r="W350">
            <v>342</v>
          </cell>
          <cell r="X350">
            <v>0.84890567003711759</v>
          </cell>
        </row>
        <row r="351">
          <cell r="W351">
            <v>343</v>
          </cell>
          <cell r="X351">
            <v>0.84967362088826315</v>
          </cell>
        </row>
        <row r="352">
          <cell r="W352">
            <v>344</v>
          </cell>
          <cell r="X352">
            <v>0.85044157173940871</v>
          </cell>
        </row>
        <row r="353">
          <cell r="W353">
            <v>345</v>
          </cell>
          <cell r="X353">
            <v>0.85120952259055416</v>
          </cell>
        </row>
        <row r="354">
          <cell r="W354">
            <v>346</v>
          </cell>
          <cell r="X354">
            <v>0.85197747344169972</v>
          </cell>
        </row>
        <row r="355">
          <cell r="W355">
            <v>347</v>
          </cell>
          <cell r="X355">
            <v>0.85274542429284528</v>
          </cell>
        </row>
        <row r="356">
          <cell r="W356">
            <v>348</v>
          </cell>
          <cell r="X356">
            <v>0.85344937923972863</v>
          </cell>
        </row>
        <row r="357">
          <cell r="W357">
            <v>349</v>
          </cell>
          <cell r="X357">
            <v>0.8541533341866121</v>
          </cell>
        </row>
        <row r="358">
          <cell r="W358">
            <v>350</v>
          </cell>
          <cell r="X358">
            <v>0.85485728913349546</v>
          </cell>
        </row>
        <row r="359">
          <cell r="W359">
            <v>351</v>
          </cell>
          <cell r="X359">
            <v>0.85556124408037881</v>
          </cell>
        </row>
        <row r="360">
          <cell r="W360">
            <v>352</v>
          </cell>
          <cell r="X360">
            <v>0.85626519902726228</v>
          </cell>
        </row>
        <row r="361">
          <cell r="W361">
            <v>353</v>
          </cell>
          <cell r="X361">
            <v>0.85696915397414564</v>
          </cell>
        </row>
        <row r="362">
          <cell r="W362">
            <v>354</v>
          </cell>
          <cell r="X362">
            <v>0.8576731089210291</v>
          </cell>
        </row>
        <row r="363">
          <cell r="W363">
            <v>355</v>
          </cell>
          <cell r="X363">
            <v>0.85837706386791246</v>
          </cell>
        </row>
        <row r="364">
          <cell r="W364">
            <v>356</v>
          </cell>
          <cell r="X364">
            <v>0.85908101881479582</v>
          </cell>
        </row>
        <row r="365">
          <cell r="W365">
            <v>357</v>
          </cell>
          <cell r="X365">
            <v>0.85978497376167928</v>
          </cell>
        </row>
        <row r="366">
          <cell r="W366">
            <v>358</v>
          </cell>
          <cell r="X366">
            <v>0.86048892870856264</v>
          </cell>
        </row>
        <row r="367">
          <cell r="W367">
            <v>359</v>
          </cell>
          <cell r="X367">
            <v>0.86119288365544611</v>
          </cell>
        </row>
        <row r="368">
          <cell r="W368">
            <v>360</v>
          </cell>
          <cell r="X368">
            <v>0.86189683860232946</v>
          </cell>
        </row>
        <row r="369">
          <cell r="W369">
            <v>361</v>
          </cell>
          <cell r="X369">
            <v>0.86260079354921282</v>
          </cell>
        </row>
        <row r="370">
          <cell r="W370">
            <v>362</v>
          </cell>
          <cell r="X370">
            <v>0.86330474849609629</v>
          </cell>
        </row>
        <row r="371">
          <cell r="W371">
            <v>363</v>
          </cell>
          <cell r="X371">
            <v>0.86400870344297964</v>
          </cell>
        </row>
        <row r="372">
          <cell r="W372">
            <v>364</v>
          </cell>
          <cell r="X372">
            <v>0.864712658389863</v>
          </cell>
        </row>
        <row r="373">
          <cell r="W373">
            <v>365</v>
          </cell>
          <cell r="X373">
            <v>0.86541661333674647</v>
          </cell>
        </row>
        <row r="374">
          <cell r="W374">
            <v>366</v>
          </cell>
          <cell r="X374">
            <v>0.86612056828362982</v>
          </cell>
        </row>
        <row r="375">
          <cell r="W375">
            <v>367</v>
          </cell>
          <cell r="X375">
            <v>0.86682452323051329</v>
          </cell>
        </row>
        <row r="376">
          <cell r="W376">
            <v>368</v>
          </cell>
          <cell r="X376">
            <v>0.86752847817739664</v>
          </cell>
        </row>
        <row r="377">
          <cell r="W377">
            <v>369</v>
          </cell>
          <cell r="X377">
            <v>0.86823243312428</v>
          </cell>
        </row>
        <row r="378">
          <cell r="W378">
            <v>370</v>
          </cell>
          <cell r="X378">
            <v>0.86893638807116347</v>
          </cell>
        </row>
        <row r="379">
          <cell r="W379">
            <v>371</v>
          </cell>
          <cell r="X379">
            <v>0.86964034301804682</v>
          </cell>
        </row>
        <row r="380">
          <cell r="W380">
            <v>372</v>
          </cell>
          <cell r="X380">
            <v>0.87034429796493029</v>
          </cell>
        </row>
        <row r="381">
          <cell r="W381">
            <v>373</v>
          </cell>
          <cell r="X381">
            <v>0.87098425700755155</v>
          </cell>
        </row>
        <row r="382">
          <cell r="W382">
            <v>374</v>
          </cell>
          <cell r="X382">
            <v>0.87162421605017282</v>
          </cell>
        </row>
        <row r="383">
          <cell r="W383">
            <v>375</v>
          </cell>
          <cell r="X383">
            <v>0.87226417509279408</v>
          </cell>
        </row>
        <row r="384">
          <cell r="W384">
            <v>376</v>
          </cell>
          <cell r="X384">
            <v>0.87290413413541534</v>
          </cell>
        </row>
        <row r="385">
          <cell r="W385">
            <v>377</v>
          </cell>
          <cell r="X385">
            <v>0.87354409317803661</v>
          </cell>
        </row>
        <row r="386">
          <cell r="W386">
            <v>378</v>
          </cell>
          <cell r="X386">
            <v>0.87418405222065787</v>
          </cell>
        </row>
        <row r="387">
          <cell r="W387">
            <v>379</v>
          </cell>
          <cell r="X387">
            <v>0.87482401126327913</v>
          </cell>
        </row>
        <row r="388">
          <cell r="W388">
            <v>380</v>
          </cell>
          <cell r="X388">
            <v>0.8754639703059004</v>
          </cell>
        </row>
        <row r="389">
          <cell r="W389">
            <v>381</v>
          </cell>
          <cell r="X389">
            <v>0.87610392934852166</v>
          </cell>
        </row>
        <row r="390">
          <cell r="W390">
            <v>382</v>
          </cell>
          <cell r="X390">
            <v>0.87674388839114292</v>
          </cell>
        </row>
        <row r="391">
          <cell r="W391">
            <v>383</v>
          </cell>
          <cell r="X391">
            <v>0.87738384743376419</v>
          </cell>
        </row>
        <row r="392">
          <cell r="W392">
            <v>384</v>
          </cell>
          <cell r="X392">
            <v>0.87802380647638556</v>
          </cell>
        </row>
        <row r="393">
          <cell r="W393">
            <v>385</v>
          </cell>
          <cell r="X393">
            <v>0.87866376551900682</v>
          </cell>
        </row>
        <row r="394">
          <cell r="W394">
            <v>386</v>
          </cell>
          <cell r="X394">
            <v>0.87930372456162809</v>
          </cell>
        </row>
        <row r="395">
          <cell r="W395">
            <v>387</v>
          </cell>
          <cell r="X395">
            <v>0.87994368360424935</v>
          </cell>
        </row>
        <row r="396">
          <cell r="W396">
            <v>388</v>
          </cell>
          <cell r="X396">
            <v>0.88058364264687061</v>
          </cell>
        </row>
        <row r="397">
          <cell r="W397">
            <v>389</v>
          </cell>
          <cell r="X397">
            <v>0.88122360168949188</v>
          </cell>
        </row>
        <row r="398">
          <cell r="W398">
            <v>390</v>
          </cell>
          <cell r="X398">
            <v>0.88186356073211314</v>
          </cell>
        </row>
        <row r="399">
          <cell r="W399">
            <v>391</v>
          </cell>
          <cell r="X399">
            <v>0.8825035197747344</v>
          </cell>
        </row>
        <row r="400">
          <cell r="W400">
            <v>392</v>
          </cell>
          <cell r="X400">
            <v>0.88314347881735566</v>
          </cell>
        </row>
        <row r="401">
          <cell r="W401">
            <v>393</v>
          </cell>
          <cell r="X401">
            <v>0.88378343785997693</v>
          </cell>
        </row>
        <row r="402">
          <cell r="W402">
            <v>394</v>
          </cell>
          <cell r="X402">
            <v>0.88442339690259819</v>
          </cell>
        </row>
        <row r="403">
          <cell r="W403">
            <v>395</v>
          </cell>
          <cell r="X403">
            <v>0.88506335594521945</v>
          </cell>
        </row>
        <row r="404">
          <cell r="W404">
            <v>396</v>
          </cell>
          <cell r="X404">
            <v>0.88570331498784083</v>
          </cell>
        </row>
        <row r="405">
          <cell r="W405">
            <v>397</v>
          </cell>
          <cell r="X405">
            <v>0.88634327403046209</v>
          </cell>
        </row>
        <row r="406">
          <cell r="W406">
            <v>398</v>
          </cell>
          <cell r="X406">
            <v>0.88698323307308335</v>
          </cell>
        </row>
        <row r="407">
          <cell r="W407">
            <v>399</v>
          </cell>
          <cell r="X407">
            <v>0.88762319211570462</v>
          </cell>
        </row>
        <row r="408">
          <cell r="W408">
            <v>400</v>
          </cell>
          <cell r="X408">
            <v>0.88826315115832588</v>
          </cell>
        </row>
        <row r="409">
          <cell r="W409">
            <v>401</v>
          </cell>
          <cell r="X409">
            <v>0.88890311020094714</v>
          </cell>
        </row>
        <row r="410">
          <cell r="W410">
            <v>402</v>
          </cell>
          <cell r="X410">
            <v>0.88947907333930631</v>
          </cell>
        </row>
        <row r="411">
          <cell r="W411">
            <v>403</v>
          </cell>
          <cell r="X411">
            <v>0.89005503647766548</v>
          </cell>
        </row>
        <row r="412">
          <cell r="W412">
            <v>404</v>
          </cell>
          <cell r="X412">
            <v>0.89063099961602454</v>
          </cell>
        </row>
        <row r="413">
          <cell r="W413">
            <v>405</v>
          </cell>
          <cell r="X413">
            <v>0.89120696275438371</v>
          </cell>
        </row>
        <row r="414">
          <cell r="W414">
            <v>406</v>
          </cell>
          <cell r="X414">
            <v>0.89178292589274288</v>
          </cell>
        </row>
        <row r="415">
          <cell r="W415">
            <v>407</v>
          </cell>
          <cell r="X415">
            <v>0.89235888903110205</v>
          </cell>
        </row>
        <row r="416">
          <cell r="W416">
            <v>408</v>
          </cell>
          <cell r="X416">
            <v>0.89293485216946111</v>
          </cell>
        </row>
        <row r="417">
          <cell r="W417">
            <v>409</v>
          </cell>
          <cell r="X417">
            <v>0.89351081530782028</v>
          </cell>
        </row>
        <row r="418">
          <cell r="W418">
            <v>410</v>
          </cell>
          <cell r="X418">
            <v>0.89408677844617945</v>
          </cell>
        </row>
        <row r="419">
          <cell r="W419">
            <v>411</v>
          </cell>
          <cell r="X419">
            <v>0.89466274158453862</v>
          </cell>
        </row>
        <row r="420">
          <cell r="W420">
            <v>412</v>
          </cell>
          <cell r="X420">
            <v>0.89523870472289768</v>
          </cell>
        </row>
        <row r="421">
          <cell r="W421">
            <v>413</v>
          </cell>
          <cell r="X421">
            <v>0.89581466786125685</v>
          </cell>
        </row>
        <row r="422">
          <cell r="W422">
            <v>414</v>
          </cell>
          <cell r="X422">
            <v>0.89639063099961602</v>
          </cell>
        </row>
        <row r="423">
          <cell r="W423">
            <v>415</v>
          </cell>
          <cell r="X423">
            <v>0.89696659413797519</v>
          </cell>
        </row>
        <row r="424">
          <cell r="W424">
            <v>416</v>
          </cell>
          <cell r="X424">
            <v>0.89754255727633436</v>
          </cell>
        </row>
        <row r="425">
          <cell r="W425">
            <v>417</v>
          </cell>
          <cell r="X425">
            <v>0.89811852041469342</v>
          </cell>
        </row>
        <row r="426">
          <cell r="W426">
            <v>418</v>
          </cell>
          <cell r="X426">
            <v>0.89869448355305259</v>
          </cell>
        </row>
        <row r="427">
          <cell r="W427">
            <v>419</v>
          </cell>
          <cell r="X427">
            <v>0.89927044669141176</v>
          </cell>
        </row>
        <row r="428">
          <cell r="W428">
            <v>420</v>
          </cell>
          <cell r="X428">
            <v>0.89984640982977093</v>
          </cell>
        </row>
        <row r="429">
          <cell r="W429">
            <v>421</v>
          </cell>
          <cell r="X429">
            <v>0.90042237296812999</v>
          </cell>
        </row>
        <row r="430">
          <cell r="W430">
            <v>422</v>
          </cell>
          <cell r="X430">
            <v>0.90099833610648916</v>
          </cell>
        </row>
        <row r="431">
          <cell r="W431">
            <v>423</v>
          </cell>
          <cell r="X431">
            <v>0.90157429924484833</v>
          </cell>
        </row>
        <row r="432">
          <cell r="W432">
            <v>424</v>
          </cell>
          <cell r="X432">
            <v>0.9021502623832075</v>
          </cell>
        </row>
        <row r="433">
          <cell r="W433">
            <v>425</v>
          </cell>
          <cell r="X433">
            <v>0.90272622552156667</v>
          </cell>
        </row>
        <row r="434">
          <cell r="W434">
            <v>426</v>
          </cell>
          <cell r="X434">
            <v>0.90330218865992573</v>
          </cell>
        </row>
        <row r="435">
          <cell r="W435">
            <v>427</v>
          </cell>
          <cell r="X435">
            <v>0.9038781517982849</v>
          </cell>
        </row>
        <row r="436">
          <cell r="W436">
            <v>428</v>
          </cell>
          <cell r="X436">
            <v>0.90445411493664407</v>
          </cell>
        </row>
        <row r="437">
          <cell r="W437">
            <v>429</v>
          </cell>
          <cell r="X437">
            <v>0.90503007807500324</v>
          </cell>
        </row>
        <row r="438">
          <cell r="W438">
            <v>430</v>
          </cell>
          <cell r="X438">
            <v>0.9056060412133623</v>
          </cell>
        </row>
        <row r="439">
          <cell r="W439">
            <v>431</v>
          </cell>
          <cell r="X439">
            <v>0.90618200435172147</v>
          </cell>
        </row>
        <row r="440">
          <cell r="W440">
            <v>432</v>
          </cell>
          <cell r="X440">
            <v>0.90675796749008064</v>
          </cell>
        </row>
        <row r="441">
          <cell r="W441">
            <v>433</v>
          </cell>
          <cell r="X441">
            <v>0.90726993472417761</v>
          </cell>
        </row>
        <row r="442">
          <cell r="W442">
            <v>434</v>
          </cell>
          <cell r="X442">
            <v>0.90778190195827468</v>
          </cell>
        </row>
        <row r="443">
          <cell r="W443">
            <v>435</v>
          </cell>
          <cell r="X443">
            <v>0.90829386919237165</v>
          </cell>
        </row>
        <row r="444">
          <cell r="W444">
            <v>436</v>
          </cell>
          <cell r="X444">
            <v>0.90880583642646873</v>
          </cell>
        </row>
        <row r="445">
          <cell r="W445">
            <v>437</v>
          </cell>
          <cell r="X445">
            <v>0.90931780366056569</v>
          </cell>
        </row>
        <row r="446">
          <cell r="W446">
            <v>438</v>
          </cell>
          <cell r="X446">
            <v>0.90982977089466277</v>
          </cell>
        </row>
        <row r="447">
          <cell r="W447">
            <v>439</v>
          </cell>
          <cell r="X447">
            <v>0.91034173812875974</v>
          </cell>
        </row>
        <row r="448">
          <cell r="W448">
            <v>440</v>
          </cell>
          <cell r="X448">
            <v>0.91085370536285681</v>
          </cell>
        </row>
        <row r="449">
          <cell r="W449">
            <v>441</v>
          </cell>
          <cell r="X449">
            <v>0.91136567259695378</v>
          </cell>
        </row>
        <row r="450">
          <cell r="W450">
            <v>442</v>
          </cell>
          <cell r="X450">
            <v>0.91187763983105086</v>
          </cell>
        </row>
        <row r="451">
          <cell r="W451">
            <v>443</v>
          </cell>
          <cell r="X451">
            <v>0.91238960706514782</v>
          </cell>
        </row>
        <row r="452">
          <cell r="W452">
            <v>444</v>
          </cell>
          <cell r="X452">
            <v>0.9129015742992449</v>
          </cell>
        </row>
        <row r="453">
          <cell r="W453">
            <v>445</v>
          </cell>
          <cell r="X453">
            <v>0.91341354153334187</v>
          </cell>
        </row>
        <row r="454">
          <cell r="W454">
            <v>446</v>
          </cell>
          <cell r="X454">
            <v>0.91392550876743883</v>
          </cell>
        </row>
        <row r="455">
          <cell r="W455">
            <v>447</v>
          </cell>
          <cell r="X455">
            <v>0.91443747600153591</v>
          </cell>
        </row>
        <row r="456">
          <cell r="W456">
            <v>448</v>
          </cell>
          <cell r="X456">
            <v>0.91494944323563288</v>
          </cell>
        </row>
        <row r="457">
          <cell r="W457">
            <v>449</v>
          </cell>
          <cell r="X457">
            <v>0.91546141046972995</v>
          </cell>
        </row>
        <row r="458">
          <cell r="W458">
            <v>450</v>
          </cell>
          <cell r="X458">
            <v>0.91597337770382692</v>
          </cell>
        </row>
        <row r="459">
          <cell r="W459">
            <v>451</v>
          </cell>
          <cell r="X459">
            <v>0.916485344937924</v>
          </cell>
        </row>
        <row r="460">
          <cell r="W460">
            <v>452</v>
          </cell>
          <cell r="X460">
            <v>0.91699731217202096</v>
          </cell>
        </row>
        <row r="461">
          <cell r="W461">
            <v>453</v>
          </cell>
          <cell r="X461">
            <v>0.91750927940611804</v>
          </cell>
        </row>
        <row r="462">
          <cell r="W462">
            <v>454</v>
          </cell>
          <cell r="X462">
            <v>0.91802124664021501</v>
          </cell>
        </row>
        <row r="463">
          <cell r="W463">
            <v>455</v>
          </cell>
          <cell r="X463">
            <v>0.91853321387431208</v>
          </cell>
        </row>
        <row r="464">
          <cell r="W464">
            <v>456</v>
          </cell>
          <cell r="X464">
            <v>0.91904518110840905</v>
          </cell>
        </row>
        <row r="465">
          <cell r="W465">
            <v>457</v>
          </cell>
          <cell r="X465">
            <v>0.91955714834250613</v>
          </cell>
        </row>
        <row r="466">
          <cell r="W466">
            <v>458</v>
          </cell>
          <cell r="X466">
            <v>0.92006911557660309</v>
          </cell>
        </row>
        <row r="467">
          <cell r="W467">
            <v>459</v>
          </cell>
          <cell r="X467">
            <v>0.92058108281070017</v>
          </cell>
        </row>
        <row r="468">
          <cell r="W468">
            <v>460</v>
          </cell>
          <cell r="X468">
            <v>0.92109305004479713</v>
          </cell>
        </row>
        <row r="469">
          <cell r="W469">
            <v>461</v>
          </cell>
          <cell r="X469">
            <v>0.9216050172788941</v>
          </cell>
        </row>
        <row r="470">
          <cell r="W470">
            <v>462</v>
          </cell>
          <cell r="X470">
            <v>0.92211698451299118</v>
          </cell>
        </row>
        <row r="471">
          <cell r="W471">
            <v>463</v>
          </cell>
          <cell r="X471">
            <v>0.92262895174708814</v>
          </cell>
        </row>
        <row r="472">
          <cell r="W472">
            <v>464</v>
          </cell>
          <cell r="X472">
            <v>0.92314091898118522</v>
          </cell>
        </row>
        <row r="473">
          <cell r="W473">
            <v>465</v>
          </cell>
          <cell r="X473">
            <v>0.92365288621528219</v>
          </cell>
        </row>
        <row r="474">
          <cell r="W474">
            <v>466</v>
          </cell>
          <cell r="X474">
            <v>0.92410085754511706</v>
          </cell>
        </row>
        <row r="475">
          <cell r="W475">
            <v>467</v>
          </cell>
          <cell r="X475">
            <v>0.92454882887495204</v>
          </cell>
        </row>
        <row r="476">
          <cell r="W476">
            <v>468</v>
          </cell>
          <cell r="X476">
            <v>0.92499680020478692</v>
          </cell>
        </row>
        <row r="477">
          <cell r="W477">
            <v>469</v>
          </cell>
          <cell r="X477">
            <v>0.92544477153462179</v>
          </cell>
        </row>
        <row r="478">
          <cell r="W478">
            <v>470</v>
          </cell>
          <cell r="X478">
            <v>0.92589274286445666</v>
          </cell>
        </row>
        <row r="479">
          <cell r="W479">
            <v>471</v>
          </cell>
          <cell r="X479">
            <v>0.92634071419429154</v>
          </cell>
        </row>
        <row r="480">
          <cell r="W480">
            <v>472</v>
          </cell>
          <cell r="X480">
            <v>0.92678868552412641</v>
          </cell>
        </row>
        <row r="481">
          <cell r="W481">
            <v>473</v>
          </cell>
          <cell r="X481">
            <v>0.92723665685396139</v>
          </cell>
        </row>
        <row r="482">
          <cell r="W482">
            <v>474</v>
          </cell>
          <cell r="X482">
            <v>0.92768462818379627</v>
          </cell>
        </row>
        <row r="483">
          <cell r="W483">
            <v>475</v>
          </cell>
          <cell r="X483">
            <v>0.92813259951363114</v>
          </cell>
        </row>
        <row r="484">
          <cell r="W484">
            <v>476</v>
          </cell>
          <cell r="X484">
            <v>0.92858057084346601</v>
          </cell>
        </row>
        <row r="485">
          <cell r="W485">
            <v>477</v>
          </cell>
          <cell r="X485">
            <v>0.92902854217330089</v>
          </cell>
        </row>
        <row r="486">
          <cell r="W486">
            <v>478</v>
          </cell>
          <cell r="X486">
            <v>0.92947651350313576</v>
          </cell>
        </row>
        <row r="487">
          <cell r="W487">
            <v>479</v>
          </cell>
          <cell r="X487">
            <v>0.92992448483297074</v>
          </cell>
        </row>
        <row r="488">
          <cell r="W488">
            <v>480</v>
          </cell>
          <cell r="X488">
            <v>0.93037245616280562</v>
          </cell>
        </row>
        <row r="489">
          <cell r="W489">
            <v>481</v>
          </cell>
          <cell r="X489">
            <v>0.93082042749264049</v>
          </cell>
        </row>
        <row r="490">
          <cell r="W490">
            <v>482</v>
          </cell>
          <cell r="X490">
            <v>0.93126839882247536</v>
          </cell>
        </row>
        <row r="491">
          <cell r="W491">
            <v>483</v>
          </cell>
          <cell r="X491">
            <v>0.93171637015231024</v>
          </cell>
        </row>
        <row r="492">
          <cell r="W492">
            <v>484</v>
          </cell>
          <cell r="X492">
            <v>0.93216434148214511</v>
          </cell>
        </row>
        <row r="493">
          <cell r="W493">
            <v>485</v>
          </cell>
          <cell r="X493">
            <v>0.93261231281197998</v>
          </cell>
        </row>
        <row r="494">
          <cell r="W494">
            <v>486</v>
          </cell>
          <cell r="X494">
            <v>0.93306028414181497</v>
          </cell>
        </row>
        <row r="495">
          <cell r="W495">
            <v>487</v>
          </cell>
          <cell r="X495">
            <v>0.93350825547164984</v>
          </cell>
        </row>
        <row r="496">
          <cell r="W496">
            <v>488</v>
          </cell>
          <cell r="X496">
            <v>0.93395622680148471</v>
          </cell>
        </row>
        <row r="497">
          <cell r="W497">
            <v>489</v>
          </cell>
          <cell r="X497">
            <v>0.93440419813131959</v>
          </cell>
        </row>
        <row r="498">
          <cell r="W498">
            <v>490</v>
          </cell>
          <cell r="X498">
            <v>0.93485216946115446</v>
          </cell>
        </row>
        <row r="499">
          <cell r="W499">
            <v>491</v>
          </cell>
          <cell r="X499">
            <v>0.93530014079098933</v>
          </cell>
        </row>
        <row r="500">
          <cell r="W500">
            <v>492</v>
          </cell>
          <cell r="X500">
            <v>0.93574811212082432</v>
          </cell>
        </row>
        <row r="501">
          <cell r="W501">
            <v>493</v>
          </cell>
          <cell r="X501">
            <v>0.93619608345065919</v>
          </cell>
        </row>
        <row r="502">
          <cell r="W502">
            <v>494</v>
          </cell>
          <cell r="X502">
            <v>0.93664405478049406</v>
          </cell>
        </row>
        <row r="503">
          <cell r="W503">
            <v>495</v>
          </cell>
          <cell r="X503">
            <v>0.93709202611032894</v>
          </cell>
        </row>
        <row r="504">
          <cell r="W504">
            <v>496</v>
          </cell>
          <cell r="X504">
            <v>0.93753999744016381</v>
          </cell>
        </row>
        <row r="505">
          <cell r="W505">
            <v>497</v>
          </cell>
          <cell r="X505">
            <v>0.93798796876999868</v>
          </cell>
        </row>
        <row r="506">
          <cell r="W506">
            <v>498</v>
          </cell>
          <cell r="X506">
            <v>0.93843594009983367</v>
          </cell>
        </row>
        <row r="507">
          <cell r="W507">
            <v>499</v>
          </cell>
          <cell r="X507">
            <v>0.93888391142966854</v>
          </cell>
        </row>
        <row r="508">
          <cell r="W508">
            <v>500</v>
          </cell>
          <cell r="X508">
            <v>0.93933188275950341</v>
          </cell>
        </row>
        <row r="509">
          <cell r="W509">
            <v>501</v>
          </cell>
          <cell r="X509">
            <v>0.93977985408933828</v>
          </cell>
        </row>
        <row r="510">
          <cell r="W510">
            <v>502</v>
          </cell>
          <cell r="X510">
            <v>0.94022782541917316</v>
          </cell>
        </row>
        <row r="511">
          <cell r="W511">
            <v>503</v>
          </cell>
          <cell r="X511">
            <v>0.94067579674900803</v>
          </cell>
        </row>
        <row r="512">
          <cell r="W512">
            <v>504</v>
          </cell>
          <cell r="X512">
            <v>0.9411237680788429</v>
          </cell>
        </row>
        <row r="513">
          <cell r="W513">
            <v>505</v>
          </cell>
          <cell r="X513">
            <v>0.94157173940867789</v>
          </cell>
        </row>
        <row r="514">
          <cell r="W514">
            <v>506</v>
          </cell>
          <cell r="X514">
            <v>0.94201971073851276</v>
          </cell>
        </row>
        <row r="515">
          <cell r="W515">
            <v>507</v>
          </cell>
          <cell r="X515">
            <v>0.94240368616408554</v>
          </cell>
        </row>
        <row r="516">
          <cell r="W516">
            <v>508</v>
          </cell>
          <cell r="X516">
            <v>0.94278766158965821</v>
          </cell>
        </row>
        <row r="517">
          <cell r="W517">
            <v>509</v>
          </cell>
          <cell r="X517">
            <v>0.94317163701523099</v>
          </cell>
        </row>
        <row r="518">
          <cell r="W518">
            <v>510</v>
          </cell>
          <cell r="X518">
            <v>0.94355561244080377</v>
          </cell>
        </row>
        <row r="519">
          <cell r="W519">
            <v>511</v>
          </cell>
          <cell r="X519">
            <v>0.94393958786637655</v>
          </cell>
        </row>
        <row r="520">
          <cell r="W520">
            <v>512</v>
          </cell>
          <cell r="X520">
            <v>0.94432356329194933</v>
          </cell>
        </row>
        <row r="521">
          <cell r="W521">
            <v>513</v>
          </cell>
          <cell r="X521">
            <v>0.94470753871752211</v>
          </cell>
        </row>
        <row r="522">
          <cell r="W522">
            <v>514</v>
          </cell>
          <cell r="X522">
            <v>0.94509151414309489</v>
          </cell>
        </row>
        <row r="523">
          <cell r="W523">
            <v>515</v>
          </cell>
          <cell r="X523">
            <v>0.94547548956866756</v>
          </cell>
        </row>
        <row r="524">
          <cell r="W524">
            <v>516</v>
          </cell>
          <cell r="X524">
            <v>0.94585946499424034</v>
          </cell>
        </row>
        <row r="525">
          <cell r="W525">
            <v>517</v>
          </cell>
          <cell r="X525">
            <v>0.94624344041981312</v>
          </cell>
        </row>
        <row r="526">
          <cell r="W526">
            <v>518</v>
          </cell>
          <cell r="X526">
            <v>0.9466274158453859</v>
          </cell>
        </row>
        <row r="527">
          <cell r="W527">
            <v>519</v>
          </cell>
          <cell r="X527">
            <v>0.94701139127095868</v>
          </cell>
        </row>
        <row r="528">
          <cell r="W528">
            <v>520</v>
          </cell>
          <cell r="X528">
            <v>0.94739536669653146</v>
          </cell>
        </row>
        <row r="529">
          <cell r="W529">
            <v>521</v>
          </cell>
          <cell r="X529">
            <v>0.94777934212210424</v>
          </cell>
        </row>
        <row r="530">
          <cell r="W530">
            <v>522</v>
          </cell>
          <cell r="X530">
            <v>0.94816331754767691</v>
          </cell>
        </row>
        <row r="531">
          <cell r="W531">
            <v>523</v>
          </cell>
          <cell r="X531">
            <v>0.94854729297324969</v>
          </cell>
        </row>
        <row r="532">
          <cell r="W532">
            <v>524</v>
          </cell>
          <cell r="X532">
            <v>0.94893126839882247</v>
          </cell>
        </row>
        <row r="533">
          <cell r="W533">
            <v>525</v>
          </cell>
          <cell r="X533">
            <v>0.94931524382439525</v>
          </cell>
        </row>
        <row r="534">
          <cell r="W534">
            <v>526</v>
          </cell>
          <cell r="X534">
            <v>0.94969921924996803</v>
          </cell>
        </row>
        <row r="535">
          <cell r="W535">
            <v>527</v>
          </cell>
          <cell r="X535">
            <v>0.95008319467554081</v>
          </cell>
        </row>
        <row r="536">
          <cell r="W536">
            <v>528</v>
          </cell>
          <cell r="X536">
            <v>0.95046717010111348</v>
          </cell>
        </row>
        <row r="537">
          <cell r="W537">
            <v>529</v>
          </cell>
          <cell r="X537">
            <v>0.95085114552668626</v>
          </cell>
        </row>
        <row r="538">
          <cell r="W538">
            <v>530</v>
          </cell>
          <cell r="X538">
            <v>0.95123512095225904</v>
          </cell>
        </row>
        <row r="539">
          <cell r="W539">
            <v>531</v>
          </cell>
          <cell r="X539">
            <v>0.95161909637783182</v>
          </cell>
        </row>
        <row r="540">
          <cell r="W540">
            <v>532</v>
          </cell>
          <cell r="X540">
            <v>0.9520030718034046</v>
          </cell>
        </row>
        <row r="541">
          <cell r="W541">
            <v>533</v>
          </cell>
          <cell r="X541">
            <v>0.95238704722897738</v>
          </cell>
        </row>
        <row r="542">
          <cell r="W542">
            <v>534</v>
          </cell>
          <cell r="X542">
            <v>0.95277102265455016</v>
          </cell>
        </row>
        <row r="543">
          <cell r="W543">
            <v>535</v>
          </cell>
          <cell r="X543">
            <v>0.95309100217586074</v>
          </cell>
        </row>
        <row r="544">
          <cell r="W544">
            <v>536</v>
          </cell>
          <cell r="X544">
            <v>0.95341098169717142</v>
          </cell>
        </row>
        <row r="545">
          <cell r="W545">
            <v>537</v>
          </cell>
          <cell r="X545">
            <v>0.953730961218482</v>
          </cell>
        </row>
        <row r="546">
          <cell r="W546">
            <v>538</v>
          </cell>
          <cell r="X546">
            <v>0.95405094073979269</v>
          </cell>
        </row>
        <row r="547">
          <cell r="W547">
            <v>539</v>
          </cell>
          <cell r="X547">
            <v>0.95437092026110326</v>
          </cell>
        </row>
        <row r="548">
          <cell r="W548">
            <v>540</v>
          </cell>
          <cell r="X548">
            <v>0.95469089978241395</v>
          </cell>
        </row>
        <row r="549">
          <cell r="W549">
            <v>541</v>
          </cell>
          <cell r="X549">
            <v>0.95501087930372452</v>
          </cell>
        </row>
        <row r="550">
          <cell r="W550">
            <v>542</v>
          </cell>
          <cell r="X550">
            <v>0.95533085882503521</v>
          </cell>
        </row>
        <row r="551">
          <cell r="W551">
            <v>543</v>
          </cell>
          <cell r="X551">
            <v>0.95565083834634579</v>
          </cell>
        </row>
        <row r="552">
          <cell r="W552">
            <v>544</v>
          </cell>
          <cell r="X552">
            <v>0.95597081786765647</v>
          </cell>
        </row>
        <row r="553">
          <cell r="W553">
            <v>545</v>
          </cell>
          <cell r="X553">
            <v>0.95629079738896705</v>
          </cell>
        </row>
        <row r="554">
          <cell r="W554">
            <v>546</v>
          </cell>
          <cell r="X554">
            <v>0.95661077691027774</v>
          </cell>
        </row>
        <row r="555">
          <cell r="W555">
            <v>547</v>
          </cell>
          <cell r="X555">
            <v>0.95693075643158843</v>
          </cell>
        </row>
        <row r="556">
          <cell r="W556">
            <v>548</v>
          </cell>
          <cell r="X556">
            <v>0.957250735952899</v>
          </cell>
        </row>
        <row r="557">
          <cell r="W557">
            <v>549</v>
          </cell>
          <cell r="X557">
            <v>0.95757071547420969</v>
          </cell>
        </row>
        <row r="558">
          <cell r="W558">
            <v>550</v>
          </cell>
          <cell r="X558">
            <v>0.95789069499552026</v>
          </cell>
        </row>
        <row r="559">
          <cell r="W559">
            <v>551</v>
          </cell>
          <cell r="X559">
            <v>0.95821067451683095</v>
          </cell>
        </row>
        <row r="560">
          <cell r="W560">
            <v>552</v>
          </cell>
          <cell r="X560">
            <v>0.95853065403814153</v>
          </cell>
        </row>
        <row r="561">
          <cell r="W561">
            <v>553</v>
          </cell>
          <cell r="X561">
            <v>0.95885063355945221</v>
          </cell>
        </row>
        <row r="562">
          <cell r="W562">
            <v>554</v>
          </cell>
          <cell r="X562">
            <v>0.95917061308076279</v>
          </cell>
        </row>
        <row r="563">
          <cell r="W563">
            <v>555</v>
          </cell>
          <cell r="X563">
            <v>0.95949059260207348</v>
          </cell>
        </row>
        <row r="564">
          <cell r="W564">
            <v>556</v>
          </cell>
          <cell r="X564">
            <v>0.95981057212338405</v>
          </cell>
        </row>
        <row r="565">
          <cell r="W565">
            <v>557</v>
          </cell>
          <cell r="X565">
            <v>0.96013055164469474</v>
          </cell>
        </row>
        <row r="566">
          <cell r="W566">
            <v>558</v>
          </cell>
          <cell r="X566">
            <v>0.96045053116600543</v>
          </cell>
        </row>
        <row r="567">
          <cell r="W567">
            <v>559</v>
          </cell>
          <cell r="X567">
            <v>0.960770510687316</v>
          </cell>
        </row>
        <row r="568">
          <cell r="W568">
            <v>560</v>
          </cell>
          <cell r="X568">
            <v>0.96109049020862669</v>
          </cell>
        </row>
        <row r="569">
          <cell r="W569">
            <v>561</v>
          </cell>
          <cell r="X569">
            <v>0.96141046972993727</v>
          </cell>
        </row>
        <row r="570">
          <cell r="W570">
            <v>562</v>
          </cell>
          <cell r="X570">
            <v>0.96173044925124795</v>
          </cell>
        </row>
        <row r="571">
          <cell r="W571">
            <v>563</v>
          </cell>
          <cell r="X571">
            <v>0.96205042877255853</v>
          </cell>
        </row>
        <row r="572">
          <cell r="W572">
            <v>564</v>
          </cell>
          <cell r="X572">
            <v>0.96237040829386922</v>
          </cell>
        </row>
        <row r="573">
          <cell r="W573">
            <v>565</v>
          </cell>
          <cell r="X573">
            <v>0.96269038781517979</v>
          </cell>
        </row>
        <row r="574">
          <cell r="W574">
            <v>566</v>
          </cell>
          <cell r="X574">
            <v>0.96301036733649048</v>
          </cell>
        </row>
        <row r="575">
          <cell r="W575">
            <v>567</v>
          </cell>
          <cell r="X575">
            <v>0.96333034685780106</v>
          </cell>
        </row>
        <row r="576">
          <cell r="W576">
            <v>568</v>
          </cell>
          <cell r="X576">
            <v>0.96365032637911174</v>
          </cell>
        </row>
        <row r="577">
          <cell r="W577">
            <v>569</v>
          </cell>
          <cell r="X577">
            <v>0.96397030590042232</v>
          </cell>
        </row>
        <row r="578">
          <cell r="W578">
            <v>570</v>
          </cell>
          <cell r="X578">
            <v>0.96429028542173301</v>
          </cell>
        </row>
        <row r="579">
          <cell r="W579">
            <v>571</v>
          </cell>
          <cell r="X579">
            <v>0.96461026494304369</v>
          </cell>
        </row>
        <row r="580">
          <cell r="W580">
            <v>572</v>
          </cell>
          <cell r="X580">
            <v>0.96486624856009218</v>
          </cell>
        </row>
        <row r="581">
          <cell r="W581">
            <v>573</v>
          </cell>
          <cell r="X581">
            <v>0.96512223217714066</v>
          </cell>
        </row>
        <row r="582">
          <cell r="W582">
            <v>574</v>
          </cell>
          <cell r="X582">
            <v>0.96537821579418914</v>
          </cell>
        </row>
        <row r="583">
          <cell r="W583">
            <v>575</v>
          </cell>
          <cell r="X583">
            <v>0.96563419941123763</v>
          </cell>
        </row>
        <row r="584">
          <cell r="W584">
            <v>576</v>
          </cell>
          <cell r="X584">
            <v>0.96589018302828622</v>
          </cell>
        </row>
        <row r="585">
          <cell r="W585">
            <v>577</v>
          </cell>
          <cell r="X585">
            <v>0.9661461666453347</v>
          </cell>
        </row>
        <row r="586">
          <cell r="W586">
            <v>578</v>
          </cell>
          <cell r="X586">
            <v>0.96640215026238319</v>
          </cell>
        </row>
        <row r="587">
          <cell r="W587">
            <v>579</v>
          </cell>
          <cell r="X587">
            <v>0.96665813387943167</v>
          </cell>
        </row>
        <row r="588">
          <cell r="W588">
            <v>580</v>
          </cell>
          <cell r="X588">
            <v>0.96691411749648026</v>
          </cell>
        </row>
        <row r="589">
          <cell r="W589">
            <v>581</v>
          </cell>
          <cell r="X589">
            <v>0.96717010111352875</v>
          </cell>
        </row>
        <row r="590">
          <cell r="W590">
            <v>582</v>
          </cell>
          <cell r="X590">
            <v>0.96742608473057723</v>
          </cell>
        </row>
        <row r="591">
          <cell r="W591">
            <v>583</v>
          </cell>
          <cell r="X591">
            <v>0.96768206834762571</v>
          </cell>
        </row>
        <row r="592">
          <cell r="W592">
            <v>584</v>
          </cell>
          <cell r="X592">
            <v>0.96793805196467431</v>
          </cell>
        </row>
        <row r="593">
          <cell r="W593">
            <v>585</v>
          </cell>
          <cell r="X593">
            <v>0.96819403558172279</v>
          </cell>
        </row>
        <row r="594">
          <cell r="W594">
            <v>586</v>
          </cell>
          <cell r="X594">
            <v>0.96845001919877127</v>
          </cell>
        </row>
        <row r="595">
          <cell r="W595">
            <v>587</v>
          </cell>
          <cell r="X595">
            <v>0.96870600281581976</v>
          </cell>
        </row>
        <row r="596">
          <cell r="W596">
            <v>588</v>
          </cell>
          <cell r="X596">
            <v>0.96896198643286835</v>
          </cell>
        </row>
        <row r="597">
          <cell r="W597">
            <v>589</v>
          </cell>
          <cell r="X597">
            <v>0.96921797004991683</v>
          </cell>
        </row>
        <row r="598">
          <cell r="W598">
            <v>590</v>
          </cell>
          <cell r="X598">
            <v>0.96947395366696532</v>
          </cell>
        </row>
        <row r="599">
          <cell r="W599">
            <v>591</v>
          </cell>
          <cell r="X599">
            <v>0.9697299372840138</v>
          </cell>
        </row>
        <row r="600">
          <cell r="W600">
            <v>592</v>
          </cell>
          <cell r="X600">
            <v>0.96998592090106228</v>
          </cell>
        </row>
        <row r="601">
          <cell r="W601">
            <v>593</v>
          </cell>
          <cell r="X601">
            <v>0.97024190451811088</v>
          </cell>
        </row>
        <row r="602">
          <cell r="W602">
            <v>594</v>
          </cell>
          <cell r="X602">
            <v>0.97049788813515936</v>
          </cell>
        </row>
        <row r="603">
          <cell r="W603">
            <v>595</v>
          </cell>
          <cell r="X603">
            <v>0.97075387175220784</v>
          </cell>
        </row>
        <row r="604">
          <cell r="W604">
            <v>596</v>
          </cell>
          <cell r="X604">
            <v>0.97100985536925633</v>
          </cell>
        </row>
        <row r="605">
          <cell r="W605">
            <v>597</v>
          </cell>
          <cell r="X605">
            <v>0.97126583898630492</v>
          </cell>
        </row>
        <row r="606">
          <cell r="W606">
            <v>598</v>
          </cell>
          <cell r="X606">
            <v>0.9715218226033534</v>
          </cell>
        </row>
        <row r="607">
          <cell r="W607">
            <v>599</v>
          </cell>
          <cell r="X607">
            <v>0.97177780622040189</v>
          </cell>
        </row>
        <row r="608">
          <cell r="W608">
            <v>600</v>
          </cell>
          <cell r="X608">
            <v>0.97203378983745037</v>
          </cell>
        </row>
        <row r="609">
          <cell r="W609">
            <v>601</v>
          </cell>
          <cell r="X609">
            <v>0.97228977345449896</v>
          </cell>
        </row>
        <row r="610">
          <cell r="W610">
            <v>602</v>
          </cell>
          <cell r="X610">
            <v>0.97254575707154745</v>
          </cell>
        </row>
        <row r="611">
          <cell r="W611">
            <v>603</v>
          </cell>
          <cell r="X611">
            <v>0.97280174068859593</v>
          </cell>
        </row>
        <row r="612">
          <cell r="W612">
            <v>604</v>
          </cell>
          <cell r="X612">
            <v>0.97305772430564441</v>
          </cell>
        </row>
        <row r="613">
          <cell r="W613">
            <v>605</v>
          </cell>
          <cell r="X613">
            <v>0.97331370792269289</v>
          </cell>
        </row>
        <row r="614">
          <cell r="W614">
            <v>606</v>
          </cell>
          <cell r="X614">
            <v>0.97356969153974149</v>
          </cell>
        </row>
        <row r="615">
          <cell r="W615">
            <v>607</v>
          </cell>
          <cell r="X615">
            <v>0.97382567515678997</v>
          </cell>
        </row>
        <row r="616">
          <cell r="W616">
            <v>608</v>
          </cell>
          <cell r="X616">
            <v>0.97408165877383845</v>
          </cell>
        </row>
        <row r="617">
          <cell r="W617">
            <v>609</v>
          </cell>
          <cell r="X617">
            <v>0.97433764239088694</v>
          </cell>
        </row>
        <row r="618">
          <cell r="W618">
            <v>610</v>
          </cell>
          <cell r="X618">
            <v>0.97459362600793553</v>
          </cell>
        </row>
        <row r="619">
          <cell r="W619">
            <v>611</v>
          </cell>
          <cell r="X619">
            <v>0.97484960962498401</v>
          </cell>
        </row>
        <row r="620">
          <cell r="W620">
            <v>612</v>
          </cell>
          <cell r="X620">
            <v>0.9751055932420325</v>
          </cell>
        </row>
        <row r="621">
          <cell r="W621">
            <v>613</v>
          </cell>
          <cell r="X621">
            <v>0.97536157685908098</v>
          </cell>
        </row>
        <row r="622">
          <cell r="W622">
            <v>614</v>
          </cell>
          <cell r="X622">
            <v>0.97561756047612957</v>
          </cell>
        </row>
        <row r="623">
          <cell r="W623">
            <v>615</v>
          </cell>
          <cell r="X623">
            <v>0.97587354409317806</v>
          </cell>
        </row>
        <row r="624">
          <cell r="W624">
            <v>616</v>
          </cell>
          <cell r="X624">
            <v>0.97612952771022654</v>
          </cell>
        </row>
        <row r="625">
          <cell r="W625">
            <v>617</v>
          </cell>
          <cell r="X625">
            <v>0.97638551132727502</v>
          </cell>
        </row>
        <row r="626">
          <cell r="W626">
            <v>618</v>
          </cell>
          <cell r="X626">
            <v>0.97664149494432362</v>
          </cell>
        </row>
        <row r="627">
          <cell r="W627">
            <v>619</v>
          </cell>
          <cell r="X627">
            <v>0.9768974785613721</v>
          </cell>
        </row>
        <row r="628">
          <cell r="W628">
            <v>620</v>
          </cell>
          <cell r="X628">
            <v>0.97715346217842058</v>
          </cell>
        </row>
        <row r="629">
          <cell r="W629">
            <v>621</v>
          </cell>
          <cell r="X629">
            <v>0.97740944579546907</v>
          </cell>
        </row>
        <row r="630">
          <cell r="W630">
            <v>622</v>
          </cell>
          <cell r="X630">
            <v>0.97766542941251755</v>
          </cell>
        </row>
        <row r="631">
          <cell r="W631">
            <v>623</v>
          </cell>
          <cell r="X631">
            <v>0.97792141302956614</v>
          </cell>
        </row>
        <row r="632">
          <cell r="W632">
            <v>624</v>
          </cell>
          <cell r="X632">
            <v>0.97817739664661463</v>
          </cell>
        </row>
        <row r="633">
          <cell r="W633">
            <v>625</v>
          </cell>
          <cell r="X633">
            <v>0.97843338026366311</v>
          </cell>
        </row>
        <row r="634">
          <cell r="W634">
            <v>626</v>
          </cell>
          <cell r="X634">
            <v>0.97868936388071159</v>
          </cell>
        </row>
        <row r="635">
          <cell r="W635">
            <v>627</v>
          </cell>
          <cell r="X635">
            <v>0.97894534749776019</v>
          </cell>
        </row>
        <row r="636">
          <cell r="W636">
            <v>628</v>
          </cell>
          <cell r="X636">
            <v>0.97920133111480867</v>
          </cell>
        </row>
        <row r="637">
          <cell r="W637">
            <v>629</v>
          </cell>
          <cell r="X637">
            <v>0.97945731473185715</v>
          </cell>
        </row>
        <row r="638">
          <cell r="W638">
            <v>630</v>
          </cell>
          <cell r="X638">
            <v>0.97971329834890564</v>
          </cell>
        </row>
        <row r="639">
          <cell r="W639">
            <v>631</v>
          </cell>
          <cell r="X639">
            <v>0.97996928196595423</v>
          </cell>
        </row>
        <row r="640">
          <cell r="W640">
            <v>632</v>
          </cell>
          <cell r="X640">
            <v>0.98022526558300271</v>
          </cell>
        </row>
        <row r="641">
          <cell r="W641">
            <v>633</v>
          </cell>
          <cell r="X641">
            <v>0.9804172532957891</v>
          </cell>
        </row>
        <row r="642">
          <cell r="W642">
            <v>634</v>
          </cell>
          <cell r="X642">
            <v>0.98060924100857549</v>
          </cell>
        </row>
        <row r="643">
          <cell r="W643">
            <v>635</v>
          </cell>
          <cell r="X643">
            <v>0.98080122872136188</v>
          </cell>
        </row>
        <row r="644">
          <cell r="W644">
            <v>636</v>
          </cell>
          <cell r="X644">
            <v>0.98099321643414816</v>
          </cell>
        </row>
        <row r="645">
          <cell r="W645">
            <v>637</v>
          </cell>
          <cell r="X645">
            <v>0.98118520414693455</v>
          </cell>
        </row>
        <row r="646">
          <cell r="W646">
            <v>638</v>
          </cell>
          <cell r="X646">
            <v>0.98137719185972094</v>
          </cell>
        </row>
        <row r="647">
          <cell r="W647">
            <v>639</v>
          </cell>
          <cell r="X647">
            <v>0.98156917957250733</v>
          </cell>
        </row>
        <row r="648">
          <cell r="W648">
            <v>640</v>
          </cell>
          <cell r="X648">
            <v>0.98176116728529372</v>
          </cell>
        </row>
        <row r="649">
          <cell r="W649">
            <v>641</v>
          </cell>
          <cell r="X649">
            <v>0.98195315499808011</v>
          </cell>
        </row>
        <row r="650">
          <cell r="W650">
            <v>642</v>
          </cell>
          <cell r="X650">
            <v>0.9821451427108665</v>
          </cell>
        </row>
        <row r="651">
          <cell r="W651">
            <v>643</v>
          </cell>
          <cell r="X651">
            <v>0.98233713042365289</v>
          </cell>
        </row>
        <row r="652">
          <cell r="W652">
            <v>644</v>
          </cell>
          <cell r="X652">
            <v>0.98252911813643928</v>
          </cell>
        </row>
        <row r="653">
          <cell r="W653">
            <v>645</v>
          </cell>
          <cell r="X653">
            <v>0.98272110584922567</v>
          </cell>
        </row>
        <row r="654">
          <cell r="W654">
            <v>646</v>
          </cell>
          <cell r="X654">
            <v>0.98291309356201206</v>
          </cell>
        </row>
        <row r="655">
          <cell r="W655">
            <v>647</v>
          </cell>
          <cell r="X655">
            <v>0.98310508127479845</v>
          </cell>
        </row>
        <row r="656">
          <cell r="W656">
            <v>648</v>
          </cell>
          <cell r="X656">
            <v>0.98329706898758484</v>
          </cell>
        </row>
        <row r="657">
          <cell r="W657">
            <v>649</v>
          </cell>
          <cell r="X657">
            <v>0.98348905670037112</v>
          </cell>
        </row>
        <row r="658">
          <cell r="W658">
            <v>650</v>
          </cell>
          <cell r="X658">
            <v>0.98368104441315751</v>
          </cell>
        </row>
        <row r="659">
          <cell r="W659">
            <v>651</v>
          </cell>
          <cell r="X659">
            <v>0.9838730321259439</v>
          </cell>
        </row>
        <row r="660">
          <cell r="W660">
            <v>652</v>
          </cell>
          <cell r="X660">
            <v>0.98406501983873029</v>
          </cell>
        </row>
        <row r="661">
          <cell r="W661">
            <v>653</v>
          </cell>
          <cell r="X661">
            <v>0.98425700755151668</v>
          </cell>
        </row>
        <row r="662">
          <cell r="W662">
            <v>654</v>
          </cell>
          <cell r="X662">
            <v>0.98444899526430307</v>
          </cell>
        </row>
        <row r="663">
          <cell r="W663">
            <v>655</v>
          </cell>
          <cell r="X663">
            <v>0.98464098297708946</v>
          </cell>
        </row>
        <row r="664">
          <cell r="W664">
            <v>656</v>
          </cell>
          <cell r="X664">
            <v>0.98483297068987585</v>
          </cell>
        </row>
        <row r="665">
          <cell r="W665">
            <v>657</v>
          </cell>
          <cell r="X665">
            <v>0.98502495840266224</v>
          </cell>
        </row>
        <row r="666">
          <cell r="W666">
            <v>658</v>
          </cell>
          <cell r="X666">
            <v>0.98521694611544863</v>
          </cell>
        </row>
        <row r="667">
          <cell r="W667">
            <v>659</v>
          </cell>
          <cell r="X667">
            <v>0.98540893382823502</v>
          </cell>
        </row>
        <row r="668">
          <cell r="W668">
            <v>660</v>
          </cell>
          <cell r="X668">
            <v>0.98560092154102141</v>
          </cell>
        </row>
        <row r="669">
          <cell r="W669">
            <v>661</v>
          </cell>
          <cell r="X669">
            <v>0.9857929092538078</v>
          </cell>
        </row>
        <row r="670">
          <cell r="W670">
            <v>662</v>
          </cell>
          <cell r="X670">
            <v>0.98598489696659419</v>
          </cell>
        </row>
        <row r="671">
          <cell r="W671">
            <v>663</v>
          </cell>
          <cell r="X671">
            <v>0.98617688467938047</v>
          </cell>
        </row>
        <row r="672">
          <cell r="W672">
            <v>664</v>
          </cell>
          <cell r="X672">
            <v>0.98636887239216686</v>
          </cell>
        </row>
        <row r="673">
          <cell r="W673">
            <v>665</v>
          </cell>
          <cell r="X673">
            <v>0.98656086010495325</v>
          </cell>
        </row>
        <row r="674">
          <cell r="W674">
            <v>666</v>
          </cell>
          <cell r="X674">
            <v>0.98675284781773964</v>
          </cell>
        </row>
        <row r="675">
          <cell r="W675">
            <v>667</v>
          </cell>
          <cell r="X675">
            <v>0.98694483553052603</v>
          </cell>
        </row>
        <row r="676">
          <cell r="W676">
            <v>668</v>
          </cell>
          <cell r="X676">
            <v>0.98713682324331242</v>
          </cell>
        </row>
        <row r="677">
          <cell r="W677">
            <v>669</v>
          </cell>
          <cell r="X677">
            <v>0.98732881095609881</v>
          </cell>
        </row>
        <row r="678">
          <cell r="W678">
            <v>670</v>
          </cell>
          <cell r="X678">
            <v>0.9875207986688852</v>
          </cell>
        </row>
        <row r="679">
          <cell r="W679">
            <v>671</v>
          </cell>
          <cell r="X679">
            <v>0.98771278638167159</v>
          </cell>
        </row>
        <row r="680">
          <cell r="W680">
            <v>672</v>
          </cell>
          <cell r="X680">
            <v>0.98790477409445798</v>
          </cell>
        </row>
        <row r="681">
          <cell r="W681">
            <v>673</v>
          </cell>
          <cell r="X681">
            <v>0.98809676180724437</v>
          </cell>
        </row>
        <row r="682">
          <cell r="W682">
            <v>674</v>
          </cell>
          <cell r="X682">
            <v>0.98828874952003076</v>
          </cell>
        </row>
        <row r="683">
          <cell r="W683">
            <v>675</v>
          </cell>
          <cell r="X683">
            <v>0.98848073723281715</v>
          </cell>
        </row>
        <row r="684">
          <cell r="W684">
            <v>676</v>
          </cell>
          <cell r="X684">
            <v>0.98867272494560343</v>
          </cell>
        </row>
        <row r="685">
          <cell r="W685">
            <v>677</v>
          </cell>
          <cell r="X685">
            <v>0.98886471265838982</v>
          </cell>
        </row>
        <row r="686">
          <cell r="W686">
            <v>678</v>
          </cell>
          <cell r="X686">
            <v>0.98905670037117621</v>
          </cell>
        </row>
        <row r="687">
          <cell r="W687">
            <v>679</v>
          </cell>
          <cell r="X687">
            <v>0.9892486880839626</v>
          </cell>
        </row>
        <row r="688">
          <cell r="W688">
            <v>680</v>
          </cell>
          <cell r="X688">
            <v>0.98944067579674899</v>
          </cell>
        </row>
        <row r="689">
          <cell r="W689">
            <v>681</v>
          </cell>
          <cell r="X689">
            <v>0.98963266350953538</v>
          </cell>
        </row>
        <row r="690">
          <cell r="W690">
            <v>682</v>
          </cell>
          <cell r="X690">
            <v>0.98982465122232177</v>
          </cell>
        </row>
        <row r="691">
          <cell r="W691">
            <v>683</v>
          </cell>
          <cell r="X691">
            <v>0.99001663893510816</v>
          </cell>
        </row>
        <row r="692">
          <cell r="W692">
            <v>684</v>
          </cell>
          <cell r="X692">
            <v>0.99020862664789455</v>
          </cell>
        </row>
        <row r="693">
          <cell r="W693">
            <v>685</v>
          </cell>
          <cell r="X693">
            <v>0.99040061436068094</v>
          </cell>
        </row>
        <row r="694">
          <cell r="W694">
            <v>686</v>
          </cell>
          <cell r="X694">
            <v>0.99059260207346733</v>
          </cell>
        </row>
        <row r="695">
          <cell r="W695">
            <v>687</v>
          </cell>
          <cell r="X695">
            <v>0.99072059388199152</v>
          </cell>
        </row>
        <row r="696">
          <cell r="W696">
            <v>688</v>
          </cell>
          <cell r="X696">
            <v>0.99084858569051582</v>
          </cell>
        </row>
        <row r="697">
          <cell r="W697">
            <v>689</v>
          </cell>
          <cell r="X697">
            <v>0.99097657749904011</v>
          </cell>
        </row>
        <row r="698">
          <cell r="W698">
            <v>690</v>
          </cell>
          <cell r="X698">
            <v>0.9911045693075643</v>
          </cell>
        </row>
        <row r="699">
          <cell r="W699">
            <v>691</v>
          </cell>
          <cell r="X699">
            <v>0.9912325611160886</v>
          </cell>
        </row>
        <row r="700">
          <cell r="W700">
            <v>692</v>
          </cell>
          <cell r="X700">
            <v>0.99136055292461278</v>
          </cell>
        </row>
        <row r="701">
          <cell r="W701">
            <v>693</v>
          </cell>
          <cell r="X701">
            <v>0.99148854473313708</v>
          </cell>
        </row>
        <row r="702">
          <cell r="W702">
            <v>694</v>
          </cell>
          <cell r="X702">
            <v>0.99161653654166138</v>
          </cell>
        </row>
        <row r="703">
          <cell r="W703">
            <v>695</v>
          </cell>
          <cell r="X703">
            <v>0.99174452835018556</v>
          </cell>
        </row>
        <row r="704">
          <cell r="W704">
            <v>696</v>
          </cell>
          <cell r="X704">
            <v>0.99187252015870986</v>
          </cell>
        </row>
        <row r="705">
          <cell r="W705">
            <v>697</v>
          </cell>
          <cell r="X705">
            <v>0.99200051196723404</v>
          </cell>
        </row>
        <row r="706">
          <cell r="W706">
            <v>698</v>
          </cell>
          <cell r="X706">
            <v>0.99212850377575834</v>
          </cell>
        </row>
        <row r="707">
          <cell r="W707">
            <v>699</v>
          </cell>
          <cell r="X707">
            <v>0.99225649558428264</v>
          </cell>
        </row>
        <row r="708">
          <cell r="W708">
            <v>700</v>
          </cell>
          <cell r="X708">
            <v>0.99238448739280682</v>
          </cell>
        </row>
        <row r="709">
          <cell r="W709">
            <v>701</v>
          </cell>
          <cell r="X709">
            <v>0.99251247920133112</v>
          </cell>
        </row>
        <row r="710">
          <cell r="W710">
            <v>702</v>
          </cell>
          <cell r="X710">
            <v>0.99264047100985542</v>
          </cell>
        </row>
        <row r="711">
          <cell r="W711">
            <v>703</v>
          </cell>
          <cell r="X711">
            <v>0.9927684628183796</v>
          </cell>
        </row>
        <row r="712">
          <cell r="W712">
            <v>704</v>
          </cell>
          <cell r="X712">
            <v>0.9928964546269039</v>
          </cell>
        </row>
        <row r="713">
          <cell r="W713">
            <v>705</v>
          </cell>
          <cell r="X713">
            <v>0.99302444643542809</v>
          </cell>
        </row>
        <row r="714">
          <cell r="W714">
            <v>706</v>
          </cell>
          <cell r="X714">
            <v>0.99315243824395238</v>
          </cell>
        </row>
        <row r="715">
          <cell r="W715">
            <v>707</v>
          </cell>
          <cell r="X715">
            <v>0.99328043005247668</v>
          </cell>
        </row>
        <row r="716">
          <cell r="W716">
            <v>708</v>
          </cell>
          <cell r="X716">
            <v>0.99340842186100087</v>
          </cell>
        </row>
        <row r="717">
          <cell r="W717">
            <v>709</v>
          </cell>
          <cell r="X717">
            <v>0.99353641366952516</v>
          </cell>
        </row>
        <row r="718">
          <cell r="W718">
            <v>710</v>
          </cell>
          <cell r="X718">
            <v>0.99366440547804935</v>
          </cell>
        </row>
        <row r="719">
          <cell r="W719">
            <v>711</v>
          </cell>
          <cell r="X719">
            <v>0.99379239728657365</v>
          </cell>
        </row>
        <row r="720">
          <cell r="W720">
            <v>712</v>
          </cell>
          <cell r="X720">
            <v>0.99392038909509794</v>
          </cell>
        </row>
        <row r="721">
          <cell r="W721">
            <v>713</v>
          </cell>
          <cell r="X721">
            <v>0.99404838090362213</v>
          </cell>
        </row>
        <row r="722">
          <cell r="W722">
            <v>714</v>
          </cell>
          <cell r="X722">
            <v>0.99417637271214643</v>
          </cell>
        </row>
        <row r="723">
          <cell r="W723">
            <v>715</v>
          </cell>
          <cell r="X723">
            <v>0.99430436452067072</v>
          </cell>
        </row>
        <row r="724">
          <cell r="W724">
            <v>716</v>
          </cell>
          <cell r="X724">
            <v>0.99443235632919491</v>
          </cell>
        </row>
        <row r="725">
          <cell r="W725">
            <v>717</v>
          </cell>
          <cell r="X725">
            <v>0.99456034813771921</v>
          </cell>
        </row>
        <row r="726">
          <cell r="W726">
            <v>718</v>
          </cell>
          <cell r="X726">
            <v>0.99468833994624339</v>
          </cell>
        </row>
        <row r="727">
          <cell r="W727">
            <v>719</v>
          </cell>
          <cell r="X727">
            <v>0.99481633175476769</v>
          </cell>
        </row>
        <row r="728">
          <cell r="W728">
            <v>720</v>
          </cell>
          <cell r="X728">
            <v>0.99494432356329199</v>
          </cell>
        </row>
        <row r="729">
          <cell r="W729">
            <v>721</v>
          </cell>
          <cell r="X729">
            <v>0.99507231537181617</v>
          </cell>
        </row>
        <row r="730">
          <cell r="W730">
            <v>722</v>
          </cell>
          <cell r="X730">
            <v>0.99520030718034047</v>
          </cell>
        </row>
        <row r="731">
          <cell r="W731">
            <v>723</v>
          </cell>
          <cell r="X731">
            <v>0.99532829898886477</v>
          </cell>
        </row>
        <row r="732">
          <cell r="W732">
            <v>724</v>
          </cell>
          <cell r="X732">
            <v>0.99545629079738895</v>
          </cell>
        </row>
        <row r="733">
          <cell r="W733">
            <v>725</v>
          </cell>
          <cell r="X733">
            <v>0.99558428260591325</v>
          </cell>
        </row>
        <row r="734">
          <cell r="W734">
            <v>726</v>
          </cell>
          <cell r="X734">
            <v>0.99571227441443744</v>
          </cell>
        </row>
        <row r="735">
          <cell r="W735">
            <v>727</v>
          </cell>
          <cell r="X735">
            <v>0.99584026622296173</v>
          </cell>
        </row>
        <row r="736">
          <cell r="W736">
            <v>728</v>
          </cell>
          <cell r="X736">
            <v>0.99596825803148603</v>
          </cell>
        </row>
        <row r="737">
          <cell r="W737">
            <v>729</v>
          </cell>
          <cell r="X737">
            <v>0.99609624984001022</v>
          </cell>
        </row>
        <row r="738">
          <cell r="W738">
            <v>730</v>
          </cell>
          <cell r="X738">
            <v>0.99622424164853451</v>
          </cell>
        </row>
        <row r="739">
          <cell r="W739">
            <v>731</v>
          </cell>
          <cell r="X739">
            <v>0.9963522334570587</v>
          </cell>
        </row>
        <row r="740">
          <cell r="W740">
            <v>732</v>
          </cell>
          <cell r="X740">
            <v>0.996480225265583</v>
          </cell>
        </row>
        <row r="741">
          <cell r="W741">
            <v>733</v>
          </cell>
          <cell r="X741">
            <v>0.99660821707410729</v>
          </cell>
        </row>
        <row r="742">
          <cell r="W742">
            <v>734</v>
          </cell>
          <cell r="X742">
            <v>0.99673620888263148</v>
          </cell>
        </row>
        <row r="743">
          <cell r="W743">
            <v>735</v>
          </cell>
          <cell r="X743">
            <v>0.99686420069115578</v>
          </cell>
        </row>
        <row r="744">
          <cell r="W744">
            <v>736</v>
          </cell>
          <cell r="X744">
            <v>0.99699219249968007</v>
          </cell>
        </row>
        <row r="745">
          <cell r="W745">
            <v>737</v>
          </cell>
          <cell r="X745">
            <v>0.99712018430820426</v>
          </cell>
        </row>
        <row r="746">
          <cell r="W746">
            <v>738</v>
          </cell>
          <cell r="X746">
            <v>0.99718418021246635</v>
          </cell>
        </row>
        <row r="747">
          <cell r="W747">
            <v>739</v>
          </cell>
          <cell r="X747">
            <v>0.99724817611672856</v>
          </cell>
        </row>
        <row r="748">
          <cell r="W748">
            <v>740</v>
          </cell>
          <cell r="X748">
            <v>0.99731217202099065</v>
          </cell>
        </row>
        <row r="749">
          <cell r="W749">
            <v>741</v>
          </cell>
          <cell r="X749">
            <v>0.99737616792525274</v>
          </cell>
        </row>
        <row r="750">
          <cell r="W750">
            <v>742</v>
          </cell>
          <cell r="X750">
            <v>0.99744016382951495</v>
          </cell>
        </row>
        <row r="751">
          <cell r="W751">
            <v>743</v>
          </cell>
          <cell r="X751">
            <v>0.99750415973377704</v>
          </cell>
        </row>
        <row r="752">
          <cell r="W752">
            <v>744</v>
          </cell>
          <cell r="X752">
            <v>0.99756815563803913</v>
          </cell>
        </row>
        <row r="753">
          <cell r="W753">
            <v>745</v>
          </cell>
          <cell r="X753">
            <v>0.99763215154230134</v>
          </cell>
        </row>
        <row r="754">
          <cell r="W754">
            <v>746</v>
          </cell>
          <cell r="X754">
            <v>0.99769614744656343</v>
          </cell>
        </row>
        <row r="755">
          <cell r="W755">
            <v>747</v>
          </cell>
          <cell r="X755">
            <v>0.99776014335082552</v>
          </cell>
        </row>
        <row r="756">
          <cell r="W756">
            <v>748</v>
          </cell>
          <cell r="X756">
            <v>0.99782413925508773</v>
          </cell>
        </row>
        <row r="757">
          <cell r="W757">
            <v>749</v>
          </cell>
          <cell r="X757">
            <v>0.99788813515934982</v>
          </cell>
        </row>
        <row r="758">
          <cell r="W758">
            <v>750</v>
          </cell>
          <cell r="X758">
            <v>0.99795213106361191</v>
          </cell>
        </row>
        <row r="759">
          <cell r="W759">
            <v>751</v>
          </cell>
          <cell r="X759">
            <v>0.99801612696787401</v>
          </cell>
        </row>
        <row r="760">
          <cell r="W760">
            <v>752</v>
          </cell>
          <cell r="X760">
            <v>0.99808012287213621</v>
          </cell>
        </row>
        <row r="761">
          <cell r="W761">
            <v>753</v>
          </cell>
          <cell r="X761">
            <v>0.9981441187763983</v>
          </cell>
        </row>
        <row r="762">
          <cell r="W762">
            <v>754</v>
          </cell>
          <cell r="X762">
            <v>0.9982081146806604</v>
          </cell>
        </row>
        <row r="763">
          <cell r="W763">
            <v>755</v>
          </cell>
          <cell r="X763">
            <v>0.9982721105849226</v>
          </cell>
        </row>
        <row r="764">
          <cell r="W764">
            <v>756</v>
          </cell>
          <cell r="X764">
            <v>0.99833610648918469</v>
          </cell>
        </row>
        <row r="765">
          <cell r="W765">
            <v>757</v>
          </cell>
          <cell r="X765">
            <v>0.99840010239344679</v>
          </cell>
        </row>
        <row r="766">
          <cell r="W766">
            <v>758</v>
          </cell>
          <cell r="X766">
            <v>0.99846409829770899</v>
          </cell>
        </row>
        <row r="767">
          <cell r="W767">
            <v>759</v>
          </cell>
          <cell r="X767">
            <v>0.99852809420197108</v>
          </cell>
        </row>
        <row r="768">
          <cell r="W768">
            <v>760</v>
          </cell>
          <cell r="X768">
            <v>0.99859209010623318</v>
          </cell>
        </row>
        <row r="769">
          <cell r="W769">
            <v>761</v>
          </cell>
          <cell r="X769">
            <v>0.99865608601049538</v>
          </cell>
        </row>
        <row r="770">
          <cell r="W770">
            <v>762</v>
          </cell>
          <cell r="X770">
            <v>0.99872008191475747</v>
          </cell>
        </row>
        <row r="771">
          <cell r="W771">
            <v>763</v>
          </cell>
          <cell r="X771">
            <v>0.99878407781901957</v>
          </cell>
        </row>
        <row r="772">
          <cell r="W772">
            <v>764</v>
          </cell>
          <cell r="X772">
            <v>0.99884807372328166</v>
          </cell>
        </row>
        <row r="773">
          <cell r="W773">
            <v>765</v>
          </cell>
          <cell r="X773">
            <v>0.99891206962754386</v>
          </cell>
        </row>
        <row r="774">
          <cell r="W774">
            <v>766</v>
          </cell>
          <cell r="X774">
            <v>0.99897606553180596</v>
          </cell>
        </row>
        <row r="775">
          <cell r="W775">
            <v>767</v>
          </cell>
          <cell r="X775">
            <v>0.99904006143606805</v>
          </cell>
        </row>
        <row r="776">
          <cell r="W776">
            <v>768</v>
          </cell>
          <cell r="X776">
            <v>0.99910405734033025</v>
          </cell>
        </row>
        <row r="777">
          <cell r="W777">
            <v>769</v>
          </cell>
          <cell r="X777">
            <v>0.99916805324459235</v>
          </cell>
        </row>
        <row r="778">
          <cell r="W778">
            <v>770</v>
          </cell>
          <cell r="X778">
            <v>0.99923204914885444</v>
          </cell>
        </row>
        <row r="779">
          <cell r="W779">
            <v>771</v>
          </cell>
          <cell r="X779">
            <v>0.99929604505311664</v>
          </cell>
        </row>
        <row r="780">
          <cell r="W780">
            <v>772</v>
          </cell>
          <cell r="X780">
            <v>0.99936004095737874</v>
          </cell>
        </row>
        <row r="781">
          <cell r="W781">
            <v>773</v>
          </cell>
          <cell r="X781">
            <v>0.99942403686164083</v>
          </cell>
        </row>
        <row r="782">
          <cell r="W782">
            <v>774</v>
          </cell>
          <cell r="X782">
            <v>0.99948803276590303</v>
          </cell>
        </row>
        <row r="783">
          <cell r="W783">
            <v>775</v>
          </cell>
          <cell r="X783">
            <v>0.99955202867016513</v>
          </cell>
        </row>
        <row r="784">
          <cell r="W784">
            <v>776</v>
          </cell>
          <cell r="X784">
            <v>0.99961602457442722</v>
          </cell>
        </row>
        <row r="785">
          <cell r="W785">
            <v>777</v>
          </cell>
          <cell r="X785">
            <v>0.99968002047868931</v>
          </cell>
        </row>
        <row r="786">
          <cell r="W786">
            <v>778</v>
          </cell>
          <cell r="X786">
            <v>0.99974401638295152</v>
          </cell>
        </row>
        <row r="787">
          <cell r="W787">
            <v>779</v>
          </cell>
          <cell r="X787">
            <v>0.99980801228721361</v>
          </cell>
        </row>
        <row r="788">
          <cell r="W788">
            <v>780</v>
          </cell>
          <cell r="X788">
            <v>0.9998720081914757</v>
          </cell>
        </row>
        <row r="789">
          <cell r="W789">
            <v>781</v>
          </cell>
          <cell r="X789">
            <v>0.99993600409573791</v>
          </cell>
        </row>
        <row r="790">
          <cell r="W790">
            <v>782</v>
          </cell>
          <cell r="X790">
            <v>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Sources"/>
      <sheetName val="Cervical"/>
      <sheetName val="Ovarian"/>
      <sheetName val="Endometrial"/>
      <sheetName val="HNC"/>
      <sheetName val="Ophthalmology"/>
      <sheetName val="Epi"/>
      <sheetName val="Unique lists"/>
      <sheetName val="Overlap analysis"/>
      <sheetName val="Capacity Assumptions"/>
      <sheetName val="Sizing Model"/>
      <sheetName val="Summary"/>
      <sheetName val="Decile Mapping"/>
    </sheetNames>
    <sheetDataSet>
      <sheetData sheetId="0" refreshError="1"/>
      <sheetData sheetId="1" refreshError="1"/>
      <sheetData sheetId="2">
        <row r="9">
          <cell r="W9">
            <v>1</v>
          </cell>
          <cell r="X9">
            <v>2.4523160762942781E-2</v>
          </cell>
        </row>
        <row r="10">
          <cell r="W10">
            <v>2</v>
          </cell>
          <cell r="X10">
            <v>4.6866485013623976E-2</v>
          </cell>
        </row>
        <row r="11">
          <cell r="W11">
            <v>3</v>
          </cell>
          <cell r="X11">
            <v>6.3760217983651224E-2</v>
          </cell>
        </row>
        <row r="12">
          <cell r="W12">
            <v>4</v>
          </cell>
          <cell r="X12">
            <v>8.0108991825613082E-2</v>
          </cell>
        </row>
        <row r="13">
          <cell r="W13">
            <v>5</v>
          </cell>
          <cell r="X13">
            <v>9.5367847411444148E-2</v>
          </cell>
        </row>
        <row r="14">
          <cell r="W14">
            <v>6</v>
          </cell>
          <cell r="X14">
            <v>0.1106267029972752</v>
          </cell>
        </row>
        <row r="15">
          <cell r="W15">
            <v>7</v>
          </cell>
          <cell r="X15">
            <v>0.12316076294277929</v>
          </cell>
        </row>
        <row r="16">
          <cell r="W16">
            <v>8</v>
          </cell>
          <cell r="X16">
            <v>0.13514986376021798</v>
          </cell>
        </row>
        <row r="17">
          <cell r="W17">
            <v>9</v>
          </cell>
          <cell r="X17">
            <v>0.14659400544959128</v>
          </cell>
        </row>
        <row r="18">
          <cell r="W18">
            <v>10</v>
          </cell>
          <cell r="X18">
            <v>0.15749318801089918</v>
          </cell>
        </row>
        <row r="19">
          <cell r="W19">
            <v>11</v>
          </cell>
          <cell r="X19">
            <v>0.16839237057220707</v>
          </cell>
        </row>
        <row r="20">
          <cell r="W20">
            <v>12</v>
          </cell>
          <cell r="X20">
            <v>0.17874659400544959</v>
          </cell>
        </row>
        <row r="21">
          <cell r="W21">
            <v>13</v>
          </cell>
          <cell r="X21">
            <v>0.18910081743869209</v>
          </cell>
        </row>
        <row r="22">
          <cell r="W22">
            <v>14</v>
          </cell>
          <cell r="X22">
            <v>0.1989100817438692</v>
          </cell>
        </row>
        <row r="23">
          <cell r="W23">
            <v>15</v>
          </cell>
          <cell r="X23">
            <v>0.20871934604904632</v>
          </cell>
        </row>
        <row r="24">
          <cell r="W24">
            <v>16</v>
          </cell>
          <cell r="X24">
            <v>0.21852861035422344</v>
          </cell>
        </row>
        <row r="25">
          <cell r="W25">
            <v>17</v>
          </cell>
          <cell r="X25">
            <v>0.22779291553133516</v>
          </cell>
        </row>
        <row r="26">
          <cell r="W26">
            <v>18</v>
          </cell>
          <cell r="X26">
            <v>0.23651226158038147</v>
          </cell>
        </row>
        <row r="27">
          <cell r="W27">
            <v>19</v>
          </cell>
          <cell r="X27">
            <v>0.24523160762942781</v>
          </cell>
        </row>
        <row r="28">
          <cell r="W28">
            <v>20</v>
          </cell>
          <cell r="X28">
            <v>0.25395095367847409</v>
          </cell>
        </row>
        <row r="29">
          <cell r="W29">
            <v>21</v>
          </cell>
          <cell r="X29">
            <v>0.26267029972752043</v>
          </cell>
        </row>
        <row r="30">
          <cell r="W30">
            <v>22</v>
          </cell>
          <cell r="X30">
            <v>0.27138964577656677</v>
          </cell>
        </row>
        <row r="31">
          <cell r="W31">
            <v>23</v>
          </cell>
          <cell r="X31">
            <v>0.28010899182561305</v>
          </cell>
        </row>
        <row r="32">
          <cell r="W32">
            <v>24</v>
          </cell>
          <cell r="X32">
            <v>0.28882833787465939</v>
          </cell>
        </row>
        <row r="33">
          <cell r="W33">
            <v>25</v>
          </cell>
          <cell r="X33">
            <v>0.29700272479564033</v>
          </cell>
        </row>
        <row r="34">
          <cell r="W34">
            <v>26</v>
          </cell>
          <cell r="X34">
            <v>0.30517711171662126</v>
          </cell>
        </row>
        <row r="35">
          <cell r="W35">
            <v>27</v>
          </cell>
          <cell r="X35">
            <v>0.3133514986376022</v>
          </cell>
        </row>
        <row r="36">
          <cell r="W36">
            <v>28</v>
          </cell>
          <cell r="X36">
            <v>0.32098092643051773</v>
          </cell>
        </row>
        <row r="37">
          <cell r="W37">
            <v>29</v>
          </cell>
          <cell r="X37">
            <v>0.32861035422343327</v>
          </cell>
        </row>
        <row r="38">
          <cell r="W38">
            <v>30</v>
          </cell>
          <cell r="X38">
            <v>0.3356948228882834</v>
          </cell>
        </row>
        <row r="39">
          <cell r="W39">
            <v>31</v>
          </cell>
          <cell r="X39">
            <v>0.34277929155313352</v>
          </cell>
        </row>
        <row r="40">
          <cell r="W40">
            <v>32</v>
          </cell>
          <cell r="X40">
            <v>0.34986376021798365</v>
          </cell>
        </row>
        <row r="41">
          <cell r="W41">
            <v>33</v>
          </cell>
          <cell r="X41">
            <v>0.35694822888283378</v>
          </cell>
        </row>
        <row r="42">
          <cell r="W42">
            <v>34</v>
          </cell>
          <cell r="X42">
            <v>0.36403269754768391</v>
          </cell>
        </row>
        <row r="43">
          <cell r="W43">
            <v>35</v>
          </cell>
          <cell r="X43">
            <v>0.37111716621253404</v>
          </cell>
        </row>
        <row r="44">
          <cell r="W44">
            <v>36</v>
          </cell>
          <cell r="X44">
            <v>0.37820163487738417</v>
          </cell>
        </row>
        <row r="45">
          <cell r="W45">
            <v>37</v>
          </cell>
          <cell r="X45">
            <v>0.38474114441416896</v>
          </cell>
        </row>
        <row r="46">
          <cell r="W46">
            <v>38</v>
          </cell>
          <cell r="X46">
            <v>0.39128065395095368</v>
          </cell>
        </row>
        <row r="47">
          <cell r="W47">
            <v>39</v>
          </cell>
          <cell r="X47">
            <v>0.39782016348773841</v>
          </cell>
        </row>
        <row r="48">
          <cell r="W48">
            <v>40</v>
          </cell>
          <cell r="X48">
            <v>0.40435967302452314</v>
          </cell>
        </row>
        <row r="49">
          <cell r="W49">
            <v>41</v>
          </cell>
          <cell r="X49">
            <v>0.41089918256130792</v>
          </cell>
        </row>
        <row r="50">
          <cell r="W50">
            <v>42</v>
          </cell>
          <cell r="X50">
            <v>0.41743869209809265</v>
          </cell>
        </row>
        <row r="51">
          <cell r="W51">
            <v>43</v>
          </cell>
          <cell r="X51">
            <v>0.42397820163487737</v>
          </cell>
        </row>
        <row r="52">
          <cell r="W52">
            <v>44</v>
          </cell>
          <cell r="X52">
            <v>0.4305177111716621</v>
          </cell>
        </row>
        <row r="53">
          <cell r="W53">
            <v>45</v>
          </cell>
          <cell r="X53">
            <v>0.43705722070844688</v>
          </cell>
        </row>
        <row r="54">
          <cell r="W54">
            <v>46</v>
          </cell>
          <cell r="X54">
            <v>0.4430517711171662</v>
          </cell>
        </row>
        <row r="55">
          <cell r="W55">
            <v>47</v>
          </cell>
          <cell r="X55">
            <v>0.44904632152588558</v>
          </cell>
        </row>
        <row r="56">
          <cell r="W56">
            <v>48</v>
          </cell>
          <cell r="X56">
            <v>0.45504087193460491</v>
          </cell>
        </row>
        <row r="57">
          <cell r="W57">
            <v>49</v>
          </cell>
          <cell r="X57">
            <v>0.46103542234332423</v>
          </cell>
        </row>
        <row r="58">
          <cell r="W58">
            <v>50</v>
          </cell>
          <cell r="X58">
            <v>0.46702997275204361</v>
          </cell>
        </row>
        <row r="59">
          <cell r="W59">
            <v>51</v>
          </cell>
          <cell r="X59">
            <v>0.47302452316076293</v>
          </cell>
        </row>
        <row r="60">
          <cell r="W60">
            <v>52</v>
          </cell>
          <cell r="X60">
            <v>0.47901907356948231</v>
          </cell>
        </row>
        <row r="61">
          <cell r="W61">
            <v>53</v>
          </cell>
          <cell r="X61">
            <v>0.48501362397820164</v>
          </cell>
        </row>
        <row r="62">
          <cell r="W62">
            <v>54</v>
          </cell>
          <cell r="X62">
            <v>0.49100817438692096</v>
          </cell>
        </row>
        <row r="63">
          <cell r="W63">
            <v>55</v>
          </cell>
          <cell r="X63">
            <v>0.49700272479564034</v>
          </cell>
        </row>
        <row r="64">
          <cell r="W64">
            <v>56</v>
          </cell>
          <cell r="X64">
            <v>0.50299727520435966</v>
          </cell>
        </row>
        <row r="65">
          <cell r="W65">
            <v>57</v>
          </cell>
          <cell r="X65">
            <v>0.50899182561307899</v>
          </cell>
        </row>
        <row r="66">
          <cell r="W66">
            <v>58</v>
          </cell>
          <cell r="X66">
            <v>0.51444141689373302</v>
          </cell>
        </row>
        <row r="67">
          <cell r="W67">
            <v>59</v>
          </cell>
          <cell r="X67">
            <v>0.51989100817438694</v>
          </cell>
        </row>
        <row r="68">
          <cell r="W68">
            <v>60</v>
          </cell>
          <cell r="X68">
            <v>0.52534059945504086</v>
          </cell>
        </row>
        <row r="69">
          <cell r="W69">
            <v>61</v>
          </cell>
          <cell r="X69">
            <v>0.53079019073569478</v>
          </cell>
        </row>
        <row r="70">
          <cell r="W70">
            <v>62</v>
          </cell>
          <cell r="X70">
            <v>0.53623978201634881</v>
          </cell>
        </row>
        <row r="71">
          <cell r="W71">
            <v>63</v>
          </cell>
          <cell r="X71">
            <v>0.54168937329700273</v>
          </cell>
        </row>
        <row r="72">
          <cell r="W72">
            <v>64</v>
          </cell>
          <cell r="X72">
            <v>0.54659400544959125</v>
          </cell>
        </row>
        <row r="73">
          <cell r="W73">
            <v>65</v>
          </cell>
          <cell r="X73">
            <v>0.55149863760217988</v>
          </cell>
        </row>
        <row r="74">
          <cell r="W74">
            <v>66</v>
          </cell>
          <cell r="X74">
            <v>0.55640326975476839</v>
          </cell>
        </row>
        <row r="75">
          <cell r="W75">
            <v>67</v>
          </cell>
          <cell r="X75">
            <v>0.56130790190735691</v>
          </cell>
        </row>
        <row r="76">
          <cell r="W76">
            <v>68</v>
          </cell>
          <cell r="X76">
            <v>0.56621253405994554</v>
          </cell>
        </row>
        <row r="77">
          <cell r="W77">
            <v>69</v>
          </cell>
          <cell r="X77">
            <v>0.57111716621253406</v>
          </cell>
        </row>
        <row r="78">
          <cell r="W78">
            <v>70</v>
          </cell>
          <cell r="X78">
            <v>0.57602179836512257</v>
          </cell>
        </row>
        <row r="79">
          <cell r="W79">
            <v>71</v>
          </cell>
          <cell r="X79">
            <v>0.5803814713896458</v>
          </cell>
        </row>
        <row r="80">
          <cell r="W80">
            <v>72</v>
          </cell>
          <cell r="X80">
            <v>0.58474114441416891</v>
          </cell>
        </row>
        <row r="81">
          <cell r="W81">
            <v>73</v>
          </cell>
          <cell r="X81">
            <v>0.58910081743869214</v>
          </cell>
        </row>
        <row r="82">
          <cell r="W82">
            <v>74</v>
          </cell>
          <cell r="X82">
            <v>0.59346049046321525</v>
          </cell>
        </row>
        <row r="83">
          <cell r="W83">
            <v>75</v>
          </cell>
          <cell r="X83">
            <v>0.59782016348773837</v>
          </cell>
        </row>
        <row r="84">
          <cell r="W84">
            <v>76</v>
          </cell>
          <cell r="X84">
            <v>0.60217983651226159</v>
          </cell>
        </row>
        <row r="85">
          <cell r="W85">
            <v>77</v>
          </cell>
          <cell r="X85">
            <v>0.6065395095367847</v>
          </cell>
        </row>
        <row r="86">
          <cell r="W86">
            <v>78</v>
          </cell>
          <cell r="X86">
            <v>0.61089918256130793</v>
          </cell>
        </row>
        <row r="87">
          <cell r="W87">
            <v>79</v>
          </cell>
          <cell r="X87">
            <v>0.61525885558583104</v>
          </cell>
        </row>
        <row r="88">
          <cell r="W88">
            <v>80</v>
          </cell>
          <cell r="X88">
            <v>0.61961852861035427</v>
          </cell>
        </row>
        <row r="89">
          <cell r="W89">
            <v>81</v>
          </cell>
          <cell r="X89">
            <v>0.62397820163487738</v>
          </cell>
        </row>
        <row r="90">
          <cell r="W90">
            <v>82</v>
          </cell>
          <cell r="X90">
            <v>0.6283378746594005</v>
          </cell>
        </row>
        <row r="91">
          <cell r="W91">
            <v>83</v>
          </cell>
          <cell r="X91">
            <v>0.63269754768392372</v>
          </cell>
        </row>
        <row r="92">
          <cell r="W92">
            <v>84</v>
          </cell>
          <cell r="X92">
            <v>0.63651226158038143</v>
          </cell>
        </row>
        <row r="93">
          <cell r="W93">
            <v>85</v>
          </cell>
          <cell r="X93">
            <v>0.64032697547683926</v>
          </cell>
        </row>
        <row r="94">
          <cell r="W94">
            <v>86</v>
          </cell>
          <cell r="X94">
            <v>0.64414168937329697</v>
          </cell>
        </row>
        <row r="95">
          <cell r="W95">
            <v>87</v>
          </cell>
          <cell r="X95">
            <v>0.64795640326975479</v>
          </cell>
        </row>
        <row r="96">
          <cell r="W96">
            <v>88</v>
          </cell>
          <cell r="X96">
            <v>0.6517711171662125</v>
          </cell>
        </row>
        <row r="97">
          <cell r="W97">
            <v>89</v>
          </cell>
          <cell r="X97">
            <v>0.65558583106267032</v>
          </cell>
        </row>
        <row r="98">
          <cell r="W98">
            <v>90</v>
          </cell>
          <cell r="X98">
            <v>0.65940054495912803</v>
          </cell>
        </row>
        <row r="99">
          <cell r="W99">
            <v>91</v>
          </cell>
          <cell r="X99">
            <v>0.66321525885558585</v>
          </cell>
        </row>
        <row r="100">
          <cell r="W100">
            <v>92</v>
          </cell>
          <cell r="X100">
            <v>0.66702997275204357</v>
          </cell>
        </row>
        <row r="101">
          <cell r="W101">
            <v>93</v>
          </cell>
          <cell r="X101">
            <v>0.67084468664850139</v>
          </cell>
        </row>
        <row r="102">
          <cell r="W102">
            <v>94</v>
          </cell>
          <cell r="X102">
            <v>0.6746594005449591</v>
          </cell>
        </row>
        <row r="103">
          <cell r="W103">
            <v>95</v>
          </cell>
          <cell r="X103">
            <v>0.67847411444141692</v>
          </cell>
        </row>
        <row r="104">
          <cell r="W104">
            <v>96</v>
          </cell>
          <cell r="X104">
            <v>0.68228882833787463</v>
          </cell>
        </row>
        <row r="105">
          <cell r="W105">
            <v>97</v>
          </cell>
          <cell r="X105">
            <v>0.68610354223433245</v>
          </cell>
        </row>
        <row r="106">
          <cell r="W106">
            <v>98</v>
          </cell>
          <cell r="X106">
            <v>0.68937329700272476</v>
          </cell>
        </row>
        <row r="107">
          <cell r="W107">
            <v>99</v>
          </cell>
          <cell r="X107">
            <v>0.69264305177111718</v>
          </cell>
        </row>
        <row r="108">
          <cell r="W108">
            <v>100</v>
          </cell>
          <cell r="X108">
            <v>0.69591280653950949</v>
          </cell>
        </row>
        <row r="109">
          <cell r="W109">
            <v>101</v>
          </cell>
          <cell r="X109">
            <v>0.69918256130790191</v>
          </cell>
        </row>
        <row r="110">
          <cell r="W110">
            <v>102</v>
          </cell>
          <cell r="X110">
            <v>0.70245231607629433</v>
          </cell>
        </row>
        <row r="111">
          <cell r="W111">
            <v>103</v>
          </cell>
          <cell r="X111">
            <v>0.70572207084468663</v>
          </cell>
        </row>
        <row r="112">
          <cell r="W112">
            <v>104</v>
          </cell>
          <cell r="X112">
            <v>0.70899182561307905</v>
          </cell>
        </row>
        <row r="113">
          <cell r="W113">
            <v>105</v>
          </cell>
          <cell r="X113">
            <v>0.71226158038147136</v>
          </cell>
        </row>
        <row r="114">
          <cell r="W114">
            <v>106</v>
          </cell>
          <cell r="X114">
            <v>0.71553133514986378</v>
          </cell>
        </row>
        <row r="115">
          <cell r="W115">
            <v>107</v>
          </cell>
          <cell r="X115">
            <v>0.71880108991825609</v>
          </cell>
        </row>
        <row r="116">
          <cell r="W116">
            <v>108</v>
          </cell>
          <cell r="X116">
            <v>0.72207084468664851</v>
          </cell>
        </row>
        <row r="117">
          <cell r="W117">
            <v>109</v>
          </cell>
          <cell r="X117">
            <v>0.72534059945504092</v>
          </cell>
        </row>
        <row r="118">
          <cell r="W118">
            <v>110</v>
          </cell>
          <cell r="X118">
            <v>0.72861035422343323</v>
          </cell>
        </row>
        <row r="119">
          <cell r="W119">
            <v>111</v>
          </cell>
          <cell r="X119">
            <v>0.73188010899182565</v>
          </cell>
        </row>
        <row r="120">
          <cell r="W120">
            <v>112</v>
          </cell>
          <cell r="X120">
            <v>0.73514986376021796</v>
          </cell>
        </row>
        <row r="121">
          <cell r="W121">
            <v>113</v>
          </cell>
          <cell r="X121">
            <v>0.73841961852861038</v>
          </cell>
        </row>
        <row r="122">
          <cell r="W122">
            <v>114</v>
          </cell>
          <cell r="X122">
            <v>0.74168937329700269</v>
          </cell>
        </row>
        <row r="123">
          <cell r="W123">
            <v>115</v>
          </cell>
          <cell r="X123">
            <v>0.7444141689373297</v>
          </cell>
        </row>
        <row r="124">
          <cell r="W124">
            <v>116</v>
          </cell>
          <cell r="X124">
            <v>0.74713896457765672</v>
          </cell>
        </row>
        <row r="125">
          <cell r="W125">
            <v>117</v>
          </cell>
          <cell r="X125">
            <v>0.74986376021798362</v>
          </cell>
        </row>
        <row r="126">
          <cell r="W126">
            <v>118</v>
          </cell>
          <cell r="X126">
            <v>0.75258855585831064</v>
          </cell>
        </row>
        <row r="127">
          <cell r="W127">
            <v>119</v>
          </cell>
          <cell r="X127">
            <v>0.75531335149863765</v>
          </cell>
        </row>
        <row r="128">
          <cell r="W128">
            <v>120</v>
          </cell>
          <cell r="X128">
            <v>0.75803814713896456</v>
          </cell>
        </row>
        <row r="129">
          <cell r="W129">
            <v>121</v>
          </cell>
          <cell r="X129">
            <v>0.76076294277929157</v>
          </cell>
        </row>
        <row r="130">
          <cell r="W130">
            <v>122</v>
          </cell>
          <cell r="X130">
            <v>0.76348773841961848</v>
          </cell>
        </row>
        <row r="131">
          <cell r="W131">
            <v>123</v>
          </cell>
          <cell r="X131">
            <v>0.76621253405994549</v>
          </cell>
        </row>
        <row r="132">
          <cell r="W132">
            <v>124</v>
          </cell>
          <cell r="X132">
            <v>0.76893732970027251</v>
          </cell>
        </row>
        <row r="133">
          <cell r="W133">
            <v>125</v>
          </cell>
          <cell r="X133">
            <v>0.77166212534059941</v>
          </cell>
        </row>
        <row r="134">
          <cell r="W134">
            <v>126</v>
          </cell>
          <cell r="X134">
            <v>0.77438692098092643</v>
          </cell>
        </row>
        <row r="135">
          <cell r="W135">
            <v>127</v>
          </cell>
          <cell r="X135">
            <v>0.77711171662125345</v>
          </cell>
        </row>
        <row r="136">
          <cell r="W136">
            <v>128</v>
          </cell>
          <cell r="X136">
            <v>0.77983651226158035</v>
          </cell>
        </row>
        <row r="137">
          <cell r="W137">
            <v>129</v>
          </cell>
          <cell r="X137">
            <v>0.78256130790190737</v>
          </cell>
        </row>
        <row r="138">
          <cell r="W138">
            <v>130</v>
          </cell>
          <cell r="X138">
            <v>0.78528610354223438</v>
          </cell>
        </row>
        <row r="139">
          <cell r="W139">
            <v>131</v>
          </cell>
          <cell r="X139">
            <v>0.78801089918256129</v>
          </cell>
        </row>
        <row r="140">
          <cell r="W140">
            <v>132</v>
          </cell>
          <cell r="X140">
            <v>0.7907356948228883</v>
          </cell>
        </row>
        <row r="141">
          <cell r="W141">
            <v>133</v>
          </cell>
          <cell r="X141">
            <v>0.79346049046321521</v>
          </cell>
        </row>
        <row r="142">
          <cell r="W142">
            <v>134</v>
          </cell>
          <cell r="X142">
            <v>0.79618528610354222</v>
          </cell>
        </row>
        <row r="143">
          <cell r="W143">
            <v>135</v>
          </cell>
          <cell r="X143">
            <v>0.79891008174386924</v>
          </cell>
        </row>
        <row r="144">
          <cell r="W144">
            <v>136</v>
          </cell>
          <cell r="X144">
            <v>0.80163487738419614</v>
          </cell>
        </row>
        <row r="145">
          <cell r="W145">
            <v>137</v>
          </cell>
          <cell r="X145">
            <v>0.80435967302452316</v>
          </cell>
        </row>
        <row r="146">
          <cell r="W146">
            <v>138</v>
          </cell>
          <cell r="X146">
            <v>0.80708446866485017</v>
          </cell>
        </row>
        <row r="147">
          <cell r="W147">
            <v>139</v>
          </cell>
          <cell r="X147">
            <v>0.80980926430517708</v>
          </cell>
        </row>
        <row r="148">
          <cell r="W148">
            <v>140</v>
          </cell>
          <cell r="X148">
            <v>0.81253405994550409</v>
          </cell>
        </row>
        <row r="149">
          <cell r="W149">
            <v>141</v>
          </cell>
          <cell r="X149">
            <v>0.81525885558583111</v>
          </cell>
        </row>
        <row r="150">
          <cell r="W150">
            <v>142</v>
          </cell>
          <cell r="X150">
            <v>0.81743869209809261</v>
          </cell>
        </row>
        <row r="151">
          <cell r="W151">
            <v>143</v>
          </cell>
          <cell r="X151">
            <v>0.81961852861035422</v>
          </cell>
        </row>
        <row r="152">
          <cell r="W152">
            <v>144</v>
          </cell>
          <cell r="X152">
            <v>0.82179836512261584</v>
          </cell>
        </row>
        <row r="153">
          <cell r="W153">
            <v>145</v>
          </cell>
          <cell r="X153">
            <v>0.82397820163487734</v>
          </cell>
        </row>
        <row r="154">
          <cell r="W154">
            <v>146</v>
          </cell>
          <cell r="X154">
            <v>0.82615803814713895</v>
          </cell>
        </row>
        <row r="155">
          <cell r="W155">
            <v>147</v>
          </cell>
          <cell r="X155">
            <v>0.82833787465940056</v>
          </cell>
        </row>
        <row r="156">
          <cell r="W156">
            <v>148</v>
          </cell>
          <cell r="X156">
            <v>0.83051771117166218</v>
          </cell>
        </row>
        <row r="157">
          <cell r="W157">
            <v>149</v>
          </cell>
          <cell r="X157">
            <v>0.83269754768392368</v>
          </cell>
        </row>
        <row r="158">
          <cell r="W158">
            <v>150</v>
          </cell>
          <cell r="X158">
            <v>0.83487738419618529</v>
          </cell>
        </row>
        <row r="159">
          <cell r="W159">
            <v>151</v>
          </cell>
          <cell r="X159">
            <v>0.8370572207084469</v>
          </cell>
        </row>
        <row r="160">
          <cell r="W160">
            <v>152</v>
          </cell>
          <cell r="X160">
            <v>0.8392370572207084</v>
          </cell>
        </row>
        <row r="161">
          <cell r="W161">
            <v>153</v>
          </cell>
          <cell r="X161">
            <v>0.84141689373297002</v>
          </cell>
        </row>
        <row r="162">
          <cell r="W162">
            <v>154</v>
          </cell>
          <cell r="X162">
            <v>0.84359673024523163</v>
          </cell>
        </row>
        <row r="163">
          <cell r="W163">
            <v>155</v>
          </cell>
          <cell r="X163">
            <v>0.84577656675749324</v>
          </cell>
        </row>
        <row r="164">
          <cell r="W164">
            <v>156</v>
          </cell>
          <cell r="X164">
            <v>0.84795640326975474</v>
          </cell>
        </row>
        <row r="165">
          <cell r="W165">
            <v>157</v>
          </cell>
          <cell r="X165">
            <v>0.85013623978201636</v>
          </cell>
        </row>
        <row r="166">
          <cell r="W166">
            <v>158</v>
          </cell>
          <cell r="X166">
            <v>0.85231607629427797</v>
          </cell>
        </row>
        <row r="167">
          <cell r="W167">
            <v>159</v>
          </cell>
          <cell r="X167">
            <v>0.85449591280653947</v>
          </cell>
        </row>
        <row r="168">
          <cell r="W168">
            <v>160</v>
          </cell>
          <cell r="X168">
            <v>0.85667574931880108</v>
          </cell>
        </row>
        <row r="169">
          <cell r="W169">
            <v>161</v>
          </cell>
          <cell r="X169">
            <v>0.8588555858310627</v>
          </cell>
        </row>
        <row r="170">
          <cell r="W170">
            <v>162</v>
          </cell>
          <cell r="X170">
            <v>0.8610354223433242</v>
          </cell>
        </row>
        <row r="171">
          <cell r="W171">
            <v>163</v>
          </cell>
          <cell r="X171">
            <v>0.86321525885558581</v>
          </cell>
        </row>
        <row r="172">
          <cell r="W172">
            <v>164</v>
          </cell>
          <cell r="X172">
            <v>0.86539509536784742</v>
          </cell>
        </row>
        <row r="173">
          <cell r="W173">
            <v>165</v>
          </cell>
          <cell r="X173">
            <v>0.86757493188010903</v>
          </cell>
        </row>
        <row r="174">
          <cell r="W174">
            <v>166</v>
          </cell>
          <cell r="X174">
            <v>0.86975476839237054</v>
          </cell>
        </row>
        <row r="175">
          <cell r="W175">
            <v>167</v>
          </cell>
          <cell r="X175">
            <v>0.87193460490463215</v>
          </cell>
        </row>
        <row r="176">
          <cell r="W176">
            <v>168</v>
          </cell>
          <cell r="X176">
            <v>0.87356948228882836</v>
          </cell>
        </row>
        <row r="177">
          <cell r="W177">
            <v>169</v>
          </cell>
          <cell r="X177">
            <v>0.87520435967302457</v>
          </cell>
        </row>
        <row r="178">
          <cell r="W178">
            <v>170</v>
          </cell>
          <cell r="X178">
            <v>0.87683923705722067</v>
          </cell>
        </row>
        <row r="179">
          <cell r="W179">
            <v>171</v>
          </cell>
          <cell r="X179">
            <v>0.87847411444141688</v>
          </cell>
        </row>
        <row r="180">
          <cell r="W180">
            <v>172</v>
          </cell>
          <cell r="X180">
            <v>0.88010899182561309</v>
          </cell>
        </row>
        <row r="181">
          <cell r="W181">
            <v>173</v>
          </cell>
          <cell r="X181">
            <v>0.88174386920980929</v>
          </cell>
        </row>
        <row r="182">
          <cell r="W182">
            <v>174</v>
          </cell>
          <cell r="X182">
            <v>0.8833787465940055</v>
          </cell>
        </row>
        <row r="183">
          <cell r="W183">
            <v>175</v>
          </cell>
          <cell r="X183">
            <v>0.8850136239782016</v>
          </cell>
        </row>
        <row r="184">
          <cell r="W184">
            <v>176</v>
          </cell>
          <cell r="X184">
            <v>0.88664850136239781</v>
          </cell>
        </row>
        <row r="185">
          <cell r="W185">
            <v>177</v>
          </cell>
          <cell r="X185">
            <v>0.88828337874659402</v>
          </cell>
        </row>
        <row r="186">
          <cell r="W186">
            <v>178</v>
          </cell>
          <cell r="X186">
            <v>0.88991825613079023</v>
          </cell>
        </row>
        <row r="187">
          <cell r="W187">
            <v>179</v>
          </cell>
          <cell r="X187">
            <v>0.89155313351498633</v>
          </cell>
        </row>
        <row r="188">
          <cell r="W188">
            <v>180</v>
          </cell>
          <cell r="X188">
            <v>0.89318801089918254</v>
          </cell>
        </row>
        <row r="189">
          <cell r="W189">
            <v>181</v>
          </cell>
          <cell r="X189">
            <v>0.89482288828337875</v>
          </cell>
        </row>
        <row r="190">
          <cell r="W190">
            <v>182</v>
          </cell>
          <cell r="X190">
            <v>0.89645776566757496</v>
          </cell>
        </row>
        <row r="191">
          <cell r="W191">
            <v>183</v>
          </cell>
          <cell r="X191">
            <v>0.89809264305177117</v>
          </cell>
        </row>
        <row r="192">
          <cell r="W192">
            <v>184</v>
          </cell>
          <cell r="X192">
            <v>0.89972752043596727</v>
          </cell>
        </row>
        <row r="193">
          <cell r="W193">
            <v>185</v>
          </cell>
          <cell r="X193">
            <v>0.90136239782016347</v>
          </cell>
        </row>
        <row r="194">
          <cell r="W194">
            <v>186</v>
          </cell>
          <cell r="X194">
            <v>0.90299727520435968</v>
          </cell>
        </row>
        <row r="195">
          <cell r="W195">
            <v>187</v>
          </cell>
          <cell r="X195">
            <v>0.90463215258855589</v>
          </cell>
        </row>
        <row r="196">
          <cell r="W196">
            <v>188</v>
          </cell>
          <cell r="X196">
            <v>0.90626702997275199</v>
          </cell>
        </row>
        <row r="197">
          <cell r="W197">
            <v>189</v>
          </cell>
          <cell r="X197">
            <v>0.9079019073569482</v>
          </cell>
        </row>
        <row r="198">
          <cell r="W198">
            <v>190</v>
          </cell>
          <cell r="X198">
            <v>0.90953678474114441</v>
          </cell>
        </row>
        <row r="199">
          <cell r="W199">
            <v>191</v>
          </cell>
          <cell r="X199">
            <v>0.91117166212534062</v>
          </cell>
        </row>
        <row r="200">
          <cell r="W200">
            <v>192</v>
          </cell>
          <cell r="X200">
            <v>0.91280653950953683</v>
          </cell>
        </row>
        <row r="201">
          <cell r="W201">
            <v>193</v>
          </cell>
          <cell r="X201">
            <v>0.91444141689373293</v>
          </cell>
        </row>
        <row r="202">
          <cell r="W202">
            <v>194</v>
          </cell>
          <cell r="X202">
            <v>0.91607629427792914</v>
          </cell>
        </row>
        <row r="203">
          <cell r="W203">
            <v>195</v>
          </cell>
          <cell r="X203">
            <v>0.91771117166212535</v>
          </cell>
        </row>
        <row r="204">
          <cell r="W204">
            <v>196</v>
          </cell>
          <cell r="X204">
            <v>0.91934604904632156</v>
          </cell>
        </row>
        <row r="205">
          <cell r="W205">
            <v>197</v>
          </cell>
          <cell r="X205">
            <v>0.92098092643051777</v>
          </cell>
        </row>
        <row r="206">
          <cell r="W206">
            <v>198</v>
          </cell>
          <cell r="X206">
            <v>0.92261580381471386</v>
          </cell>
        </row>
        <row r="207">
          <cell r="W207">
            <v>199</v>
          </cell>
          <cell r="X207">
            <v>0.92425068119891007</v>
          </cell>
        </row>
        <row r="208">
          <cell r="W208">
            <v>200</v>
          </cell>
          <cell r="X208">
            <v>0.92534059945504088</v>
          </cell>
        </row>
        <row r="209">
          <cell r="W209">
            <v>201</v>
          </cell>
          <cell r="X209">
            <v>0.92643051771117169</v>
          </cell>
        </row>
        <row r="210">
          <cell r="W210">
            <v>202</v>
          </cell>
          <cell r="X210">
            <v>0.92752043596730249</v>
          </cell>
        </row>
        <row r="211">
          <cell r="W211">
            <v>203</v>
          </cell>
          <cell r="X211">
            <v>0.92861035422343319</v>
          </cell>
        </row>
        <row r="212">
          <cell r="W212">
            <v>204</v>
          </cell>
          <cell r="X212">
            <v>0.92970027247956399</v>
          </cell>
        </row>
        <row r="213">
          <cell r="W213">
            <v>205</v>
          </cell>
          <cell r="X213">
            <v>0.9307901907356948</v>
          </cell>
        </row>
        <row r="214">
          <cell r="W214">
            <v>206</v>
          </cell>
          <cell r="X214">
            <v>0.93188010899182561</v>
          </cell>
        </row>
        <row r="215">
          <cell r="W215">
            <v>207</v>
          </cell>
          <cell r="X215">
            <v>0.93297002724795641</v>
          </cell>
        </row>
        <row r="216">
          <cell r="W216">
            <v>208</v>
          </cell>
          <cell r="X216">
            <v>0.93405994550408722</v>
          </cell>
        </row>
        <row r="217">
          <cell r="W217">
            <v>209</v>
          </cell>
          <cell r="X217">
            <v>0.93514986376021803</v>
          </cell>
        </row>
        <row r="218">
          <cell r="W218">
            <v>210</v>
          </cell>
          <cell r="X218">
            <v>0.93623978201634872</v>
          </cell>
        </row>
        <row r="219">
          <cell r="W219">
            <v>211</v>
          </cell>
          <cell r="X219">
            <v>0.93732970027247953</v>
          </cell>
        </row>
        <row r="220">
          <cell r="W220">
            <v>212</v>
          </cell>
          <cell r="X220">
            <v>0.93841961852861033</v>
          </cell>
        </row>
        <row r="221">
          <cell r="W221">
            <v>213</v>
          </cell>
          <cell r="X221">
            <v>0.93950953678474114</v>
          </cell>
        </row>
        <row r="222">
          <cell r="W222">
            <v>214</v>
          </cell>
          <cell r="X222">
            <v>0.94059945504087195</v>
          </cell>
        </row>
        <row r="223">
          <cell r="W223">
            <v>215</v>
          </cell>
          <cell r="X223">
            <v>0.94168937329700275</v>
          </cell>
        </row>
        <row r="224">
          <cell r="W224">
            <v>216</v>
          </cell>
          <cell r="X224">
            <v>0.94277929155313356</v>
          </cell>
        </row>
        <row r="225">
          <cell r="W225">
            <v>217</v>
          </cell>
          <cell r="X225">
            <v>0.94386920980926425</v>
          </cell>
        </row>
        <row r="226">
          <cell r="W226">
            <v>218</v>
          </cell>
          <cell r="X226">
            <v>0.94495912806539506</v>
          </cell>
        </row>
        <row r="227">
          <cell r="W227">
            <v>219</v>
          </cell>
          <cell r="X227">
            <v>0.94604904632152587</v>
          </cell>
        </row>
        <row r="228">
          <cell r="W228">
            <v>220</v>
          </cell>
          <cell r="X228">
            <v>0.94713896457765667</v>
          </cell>
        </row>
        <row r="229">
          <cell r="W229">
            <v>221</v>
          </cell>
          <cell r="X229">
            <v>0.94822888283378748</v>
          </cell>
        </row>
        <row r="230">
          <cell r="W230">
            <v>222</v>
          </cell>
          <cell r="X230">
            <v>0.94931880108991828</v>
          </cell>
        </row>
        <row r="231">
          <cell r="W231">
            <v>223</v>
          </cell>
          <cell r="X231">
            <v>0.95040871934604909</v>
          </cell>
        </row>
        <row r="232">
          <cell r="W232">
            <v>224</v>
          </cell>
          <cell r="X232">
            <v>0.95149863760217979</v>
          </cell>
        </row>
        <row r="233">
          <cell r="W233">
            <v>225</v>
          </cell>
          <cell r="X233">
            <v>0.95258855585831059</v>
          </cell>
        </row>
        <row r="234">
          <cell r="W234">
            <v>226</v>
          </cell>
          <cell r="X234">
            <v>0.9536784741144414</v>
          </cell>
        </row>
        <row r="235">
          <cell r="W235">
            <v>227</v>
          </cell>
          <cell r="X235">
            <v>0.95476839237057221</v>
          </cell>
        </row>
        <row r="236">
          <cell r="W236">
            <v>228</v>
          </cell>
          <cell r="X236">
            <v>0.95585831062670301</v>
          </cell>
        </row>
        <row r="237">
          <cell r="W237">
            <v>229</v>
          </cell>
          <cell r="X237">
            <v>0.95694822888283382</v>
          </cell>
        </row>
        <row r="238">
          <cell r="W238">
            <v>230</v>
          </cell>
          <cell r="X238">
            <v>0.95803814713896462</v>
          </cell>
        </row>
        <row r="239">
          <cell r="W239">
            <v>231</v>
          </cell>
          <cell r="X239">
            <v>0.95912806539509532</v>
          </cell>
        </row>
        <row r="240">
          <cell r="W240">
            <v>232</v>
          </cell>
          <cell r="X240">
            <v>0.96021798365122613</v>
          </cell>
        </row>
        <row r="241">
          <cell r="W241">
            <v>233</v>
          </cell>
          <cell r="X241">
            <v>0.96130790190735693</v>
          </cell>
        </row>
        <row r="242">
          <cell r="W242">
            <v>234</v>
          </cell>
          <cell r="X242">
            <v>0.96239782016348774</v>
          </cell>
        </row>
        <row r="243">
          <cell r="W243">
            <v>235</v>
          </cell>
          <cell r="X243">
            <v>0.96348773841961854</v>
          </cell>
        </row>
        <row r="244">
          <cell r="W244">
            <v>236</v>
          </cell>
          <cell r="X244">
            <v>0.96457765667574935</v>
          </cell>
        </row>
        <row r="245">
          <cell r="W245">
            <v>237</v>
          </cell>
          <cell r="X245">
            <v>0.96566757493188016</v>
          </cell>
        </row>
        <row r="246">
          <cell r="W246">
            <v>238</v>
          </cell>
          <cell r="X246">
            <v>0.96675749318801085</v>
          </cell>
        </row>
        <row r="247">
          <cell r="W247">
            <v>239</v>
          </cell>
          <cell r="X247">
            <v>0.96730245231607626</v>
          </cell>
        </row>
        <row r="248">
          <cell r="W248">
            <v>240</v>
          </cell>
          <cell r="X248">
            <v>0.96784741144414166</v>
          </cell>
        </row>
        <row r="249">
          <cell r="W249">
            <v>241</v>
          </cell>
          <cell r="X249">
            <v>0.96839237057220706</v>
          </cell>
        </row>
        <row r="250">
          <cell r="W250">
            <v>242</v>
          </cell>
          <cell r="X250">
            <v>0.96893732970027246</v>
          </cell>
        </row>
        <row r="251">
          <cell r="W251">
            <v>243</v>
          </cell>
          <cell r="X251">
            <v>0.96948228882833787</v>
          </cell>
        </row>
        <row r="252">
          <cell r="W252">
            <v>244</v>
          </cell>
          <cell r="X252">
            <v>0.97002724795640327</v>
          </cell>
        </row>
        <row r="253">
          <cell r="W253">
            <v>245</v>
          </cell>
          <cell r="X253">
            <v>0.97057220708446867</v>
          </cell>
        </row>
        <row r="254">
          <cell r="W254">
            <v>246</v>
          </cell>
          <cell r="X254">
            <v>0.97111716621253408</v>
          </cell>
        </row>
        <row r="255">
          <cell r="W255">
            <v>247</v>
          </cell>
          <cell r="X255">
            <v>0.97166212534059948</v>
          </cell>
        </row>
        <row r="256">
          <cell r="W256">
            <v>248</v>
          </cell>
          <cell r="X256">
            <v>0.97220708446866488</v>
          </cell>
        </row>
        <row r="257">
          <cell r="W257">
            <v>249</v>
          </cell>
          <cell r="X257">
            <v>0.97275204359673029</v>
          </cell>
        </row>
        <row r="258">
          <cell r="W258">
            <v>250</v>
          </cell>
          <cell r="X258">
            <v>0.97329700272479569</v>
          </cell>
        </row>
        <row r="259">
          <cell r="W259">
            <v>251</v>
          </cell>
          <cell r="X259">
            <v>0.97384196185286098</v>
          </cell>
        </row>
        <row r="260">
          <cell r="W260">
            <v>252</v>
          </cell>
          <cell r="X260">
            <v>0.97438692098092639</v>
          </cell>
        </row>
        <row r="261">
          <cell r="W261">
            <v>253</v>
          </cell>
          <cell r="X261">
            <v>0.97493188010899179</v>
          </cell>
        </row>
        <row r="262">
          <cell r="W262">
            <v>254</v>
          </cell>
          <cell r="X262">
            <v>0.97547683923705719</v>
          </cell>
        </row>
        <row r="263">
          <cell r="W263">
            <v>255</v>
          </cell>
          <cell r="X263">
            <v>0.97602179836512259</v>
          </cell>
        </row>
        <row r="264">
          <cell r="W264">
            <v>256</v>
          </cell>
          <cell r="X264">
            <v>0.976566757493188</v>
          </cell>
        </row>
        <row r="265">
          <cell r="W265">
            <v>257</v>
          </cell>
          <cell r="X265">
            <v>0.9771117166212534</v>
          </cell>
        </row>
        <row r="266">
          <cell r="W266">
            <v>258</v>
          </cell>
          <cell r="X266">
            <v>0.9776566757493188</v>
          </cell>
        </row>
        <row r="267">
          <cell r="W267">
            <v>259</v>
          </cell>
          <cell r="X267">
            <v>0.97820163487738421</v>
          </cell>
        </row>
        <row r="268">
          <cell r="W268">
            <v>260</v>
          </cell>
          <cell r="X268">
            <v>0.97874659400544961</v>
          </cell>
        </row>
        <row r="269">
          <cell r="W269">
            <v>261</v>
          </cell>
          <cell r="X269">
            <v>0.97929155313351501</v>
          </cell>
        </row>
        <row r="270">
          <cell r="W270">
            <v>262</v>
          </cell>
          <cell r="X270">
            <v>0.97983651226158042</v>
          </cell>
        </row>
        <row r="271">
          <cell r="W271">
            <v>263</v>
          </cell>
          <cell r="X271">
            <v>0.98038147138964582</v>
          </cell>
        </row>
        <row r="272">
          <cell r="W272">
            <v>264</v>
          </cell>
          <cell r="X272">
            <v>0.98092643051771122</v>
          </cell>
        </row>
        <row r="273">
          <cell r="W273">
            <v>265</v>
          </cell>
          <cell r="X273">
            <v>0.98147138964577652</v>
          </cell>
        </row>
        <row r="274">
          <cell r="W274">
            <v>266</v>
          </cell>
          <cell r="X274">
            <v>0.98201634877384192</v>
          </cell>
        </row>
        <row r="275">
          <cell r="W275">
            <v>267</v>
          </cell>
          <cell r="X275">
            <v>0.98256130790190732</v>
          </cell>
        </row>
        <row r="276">
          <cell r="W276">
            <v>268</v>
          </cell>
          <cell r="X276">
            <v>0.98310626702997272</v>
          </cell>
        </row>
        <row r="277">
          <cell r="W277">
            <v>269</v>
          </cell>
          <cell r="X277">
            <v>0.98365122615803813</v>
          </cell>
        </row>
        <row r="278">
          <cell r="W278">
            <v>270</v>
          </cell>
          <cell r="X278">
            <v>0.98419618528610353</v>
          </cell>
        </row>
        <row r="279">
          <cell r="W279">
            <v>271</v>
          </cell>
          <cell r="X279">
            <v>0.98474114441416893</v>
          </cell>
        </row>
        <row r="280">
          <cell r="W280">
            <v>272</v>
          </cell>
          <cell r="X280">
            <v>0.98528610354223434</v>
          </cell>
        </row>
        <row r="281">
          <cell r="W281">
            <v>273</v>
          </cell>
          <cell r="X281">
            <v>0.98583106267029974</v>
          </cell>
        </row>
        <row r="282">
          <cell r="W282">
            <v>274</v>
          </cell>
          <cell r="X282">
            <v>0.98637602179836514</v>
          </cell>
        </row>
        <row r="283">
          <cell r="W283">
            <v>275</v>
          </cell>
          <cell r="X283">
            <v>0.98692098092643055</v>
          </cell>
        </row>
        <row r="284">
          <cell r="W284">
            <v>276</v>
          </cell>
          <cell r="X284">
            <v>0.98746594005449595</v>
          </cell>
        </row>
        <row r="285">
          <cell r="W285">
            <v>277</v>
          </cell>
          <cell r="X285">
            <v>0.98801089918256135</v>
          </cell>
        </row>
        <row r="286">
          <cell r="W286">
            <v>278</v>
          </cell>
          <cell r="X286">
            <v>0.98855585831062676</v>
          </cell>
        </row>
        <row r="287">
          <cell r="W287">
            <v>279</v>
          </cell>
          <cell r="X287">
            <v>0.98910081743869205</v>
          </cell>
        </row>
        <row r="288">
          <cell r="W288">
            <v>280</v>
          </cell>
          <cell r="X288">
            <v>0.98964577656675745</v>
          </cell>
        </row>
        <row r="289">
          <cell r="W289">
            <v>281</v>
          </cell>
          <cell r="X289">
            <v>0.99019073569482285</v>
          </cell>
        </row>
        <row r="290">
          <cell r="W290">
            <v>282</v>
          </cell>
          <cell r="X290">
            <v>0.99073569482288826</v>
          </cell>
        </row>
        <row r="291">
          <cell r="W291">
            <v>283</v>
          </cell>
          <cell r="X291">
            <v>0.99128065395095366</v>
          </cell>
        </row>
        <row r="292">
          <cell r="W292">
            <v>284</v>
          </cell>
          <cell r="X292">
            <v>0.99182561307901906</v>
          </cell>
        </row>
        <row r="293">
          <cell r="W293">
            <v>285</v>
          </cell>
          <cell r="X293">
            <v>0.99237057220708447</v>
          </cell>
        </row>
        <row r="294">
          <cell r="W294">
            <v>286</v>
          </cell>
          <cell r="X294">
            <v>0.99291553133514987</v>
          </cell>
        </row>
        <row r="295">
          <cell r="W295">
            <v>287</v>
          </cell>
          <cell r="X295">
            <v>0.99346049046321527</v>
          </cell>
        </row>
        <row r="296">
          <cell r="W296">
            <v>288</v>
          </cell>
          <cell r="X296">
            <v>0.99400544959128068</v>
          </cell>
        </row>
        <row r="297">
          <cell r="W297">
            <v>289</v>
          </cell>
          <cell r="X297">
            <v>0.99455040871934608</v>
          </cell>
        </row>
        <row r="298">
          <cell r="W298">
            <v>290</v>
          </cell>
          <cell r="X298">
            <v>0.99509536784741148</v>
          </cell>
        </row>
        <row r="299">
          <cell r="W299">
            <v>291</v>
          </cell>
          <cell r="X299">
            <v>0.99564032697547689</v>
          </cell>
        </row>
        <row r="300">
          <cell r="W300">
            <v>292</v>
          </cell>
          <cell r="X300">
            <v>0.99618528610354229</v>
          </cell>
        </row>
        <row r="301">
          <cell r="W301">
            <v>293</v>
          </cell>
          <cell r="X301">
            <v>0.99673024523160758</v>
          </cell>
        </row>
        <row r="302">
          <cell r="W302">
            <v>294</v>
          </cell>
          <cell r="X302">
            <v>0.99727520435967298</v>
          </cell>
        </row>
        <row r="303">
          <cell r="W303">
            <v>295</v>
          </cell>
          <cell r="X303">
            <v>0.99782016348773839</v>
          </cell>
        </row>
        <row r="304">
          <cell r="W304">
            <v>296</v>
          </cell>
          <cell r="X304">
            <v>0.99836512261580379</v>
          </cell>
        </row>
        <row r="305">
          <cell r="W305">
            <v>297</v>
          </cell>
          <cell r="X305">
            <v>0.99891008174386919</v>
          </cell>
        </row>
        <row r="306">
          <cell r="W306">
            <v>298</v>
          </cell>
          <cell r="X306">
            <v>0.9994550408719346</v>
          </cell>
        </row>
        <row r="307">
          <cell r="W307">
            <v>299</v>
          </cell>
          <cell r="X307">
            <v>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Sources"/>
      <sheetName val="Cervical"/>
      <sheetName val="Ovarian"/>
      <sheetName val="Endometrial"/>
      <sheetName val="HNC"/>
      <sheetName val="Ophthalmology"/>
      <sheetName val="Epi"/>
      <sheetName val="Unique lists"/>
      <sheetName val="Overlap analysis"/>
      <sheetName val="Capacity Assumptions"/>
      <sheetName val="Sizing Model"/>
      <sheetName val="Summary"/>
      <sheetName val="Decile Mapping"/>
    </sheetNames>
    <sheetDataSet>
      <sheetData sheetId="0" refreshError="1"/>
      <sheetData sheetId="1" refreshError="1"/>
      <sheetData sheetId="2">
        <row r="9">
          <cell r="W9">
            <v>1</v>
          </cell>
          <cell r="X9">
            <v>5.2240784937682312E-2</v>
          </cell>
        </row>
        <row r="10">
          <cell r="W10">
            <v>2</v>
          </cell>
          <cell r="X10">
            <v>7.2924953593211356E-2</v>
          </cell>
        </row>
        <row r="11">
          <cell r="W11">
            <v>3</v>
          </cell>
          <cell r="X11">
            <v>9.201803235216123E-2</v>
          </cell>
        </row>
        <row r="12">
          <cell r="W12">
            <v>4</v>
          </cell>
          <cell r="X12">
            <v>0.11084592946168126</v>
          </cell>
        </row>
        <row r="13">
          <cell r="W13">
            <v>5</v>
          </cell>
          <cell r="X13">
            <v>0.12914346327234155</v>
          </cell>
        </row>
        <row r="14">
          <cell r="W14">
            <v>6</v>
          </cell>
          <cell r="X14">
            <v>0.14691063378414213</v>
          </cell>
        </row>
        <row r="15">
          <cell r="W15">
            <v>7</v>
          </cell>
          <cell r="X15">
            <v>0.16467780429594273</v>
          </cell>
        </row>
        <row r="16">
          <cell r="W16">
            <v>8</v>
          </cell>
          <cell r="X16">
            <v>0.18191461150888358</v>
          </cell>
        </row>
        <row r="17">
          <cell r="W17">
            <v>9</v>
          </cell>
          <cell r="X17">
            <v>0.19862105542296474</v>
          </cell>
        </row>
        <row r="18">
          <cell r="W18">
            <v>10</v>
          </cell>
          <cell r="X18">
            <v>0.21532749933704587</v>
          </cell>
        </row>
        <row r="19">
          <cell r="W19">
            <v>11</v>
          </cell>
          <cell r="X19">
            <v>0.23017767170511799</v>
          </cell>
        </row>
        <row r="20">
          <cell r="W20">
            <v>12</v>
          </cell>
          <cell r="X20">
            <v>0.24423229912490055</v>
          </cell>
        </row>
        <row r="21">
          <cell r="W21">
            <v>13</v>
          </cell>
          <cell r="X21">
            <v>0.25775656324582341</v>
          </cell>
        </row>
        <row r="22">
          <cell r="W22">
            <v>14</v>
          </cell>
          <cell r="X22">
            <v>0.2699549191195969</v>
          </cell>
        </row>
        <row r="23">
          <cell r="W23">
            <v>15</v>
          </cell>
          <cell r="X23">
            <v>0.28215327499337045</v>
          </cell>
        </row>
        <row r="24">
          <cell r="W24">
            <v>16</v>
          </cell>
          <cell r="X24">
            <v>0.29329090426942456</v>
          </cell>
        </row>
        <row r="25">
          <cell r="W25">
            <v>17</v>
          </cell>
          <cell r="X25">
            <v>0.30442853354547866</v>
          </cell>
        </row>
        <row r="26">
          <cell r="W26">
            <v>18</v>
          </cell>
          <cell r="X26">
            <v>0.31530098117210287</v>
          </cell>
        </row>
        <row r="27">
          <cell r="W27">
            <v>19</v>
          </cell>
          <cell r="X27">
            <v>0.32617342879872713</v>
          </cell>
        </row>
        <row r="28">
          <cell r="W28">
            <v>20</v>
          </cell>
          <cell r="X28">
            <v>0.33704587642535139</v>
          </cell>
        </row>
        <row r="29">
          <cell r="W29">
            <v>21</v>
          </cell>
          <cell r="X29">
            <v>0.3465924158048263</v>
          </cell>
        </row>
        <row r="30">
          <cell r="W30">
            <v>22</v>
          </cell>
          <cell r="X30">
            <v>0.35587377353487137</v>
          </cell>
        </row>
        <row r="31">
          <cell r="W31">
            <v>23</v>
          </cell>
          <cell r="X31">
            <v>0.36515513126491644</v>
          </cell>
        </row>
        <row r="32">
          <cell r="W32">
            <v>24</v>
          </cell>
          <cell r="X32">
            <v>0.37417130734553167</v>
          </cell>
        </row>
        <row r="33">
          <cell r="W33">
            <v>25</v>
          </cell>
          <cell r="X33">
            <v>0.38292230177671704</v>
          </cell>
        </row>
        <row r="34">
          <cell r="W34">
            <v>26</v>
          </cell>
          <cell r="X34">
            <v>0.39167329620790242</v>
          </cell>
        </row>
        <row r="35">
          <cell r="W35">
            <v>27</v>
          </cell>
          <cell r="X35">
            <v>0.4004242906390878</v>
          </cell>
        </row>
        <row r="36">
          <cell r="W36">
            <v>28</v>
          </cell>
          <cell r="X36">
            <v>0.40891010342084327</v>
          </cell>
        </row>
        <row r="37">
          <cell r="W37">
            <v>29</v>
          </cell>
          <cell r="X37">
            <v>0.4173959162025988</v>
          </cell>
        </row>
        <row r="38">
          <cell r="W38">
            <v>30</v>
          </cell>
          <cell r="X38">
            <v>0.42535136568549459</v>
          </cell>
        </row>
        <row r="39">
          <cell r="W39">
            <v>31</v>
          </cell>
          <cell r="X39">
            <v>0.43330681516839037</v>
          </cell>
        </row>
        <row r="40">
          <cell r="W40">
            <v>32</v>
          </cell>
          <cell r="X40">
            <v>0.44099708300185625</v>
          </cell>
        </row>
        <row r="41">
          <cell r="W41">
            <v>33</v>
          </cell>
          <cell r="X41">
            <v>0.44868735083532219</v>
          </cell>
        </row>
        <row r="42">
          <cell r="W42">
            <v>34</v>
          </cell>
          <cell r="X42">
            <v>0.45637761866878812</v>
          </cell>
        </row>
        <row r="43">
          <cell r="W43">
            <v>35</v>
          </cell>
          <cell r="X43">
            <v>0.46353752320339431</v>
          </cell>
        </row>
        <row r="44">
          <cell r="W44">
            <v>36</v>
          </cell>
          <cell r="X44">
            <v>0.47043224608857065</v>
          </cell>
        </row>
        <row r="45">
          <cell r="W45">
            <v>37</v>
          </cell>
          <cell r="X45">
            <v>0.47706178732431714</v>
          </cell>
        </row>
        <row r="46">
          <cell r="W46">
            <v>38</v>
          </cell>
          <cell r="X46">
            <v>0.48369132856006364</v>
          </cell>
        </row>
        <row r="47">
          <cell r="W47">
            <v>39</v>
          </cell>
          <cell r="X47">
            <v>0.49005568814638029</v>
          </cell>
        </row>
        <row r="48">
          <cell r="W48">
            <v>40</v>
          </cell>
          <cell r="X48">
            <v>0.49642004773269688</v>
          </cell>
        </row>
        <row r="49">
          <cell r="W49">
            <v>41</v>
          </cell>
          <cell r="X49">
            <v>0.50251922566958362</v>
          </cell>
        </row>
        <row r="50">
          <cell r="W50">
            <v>42</v>
          </cell>
          <cell r="X50">
            <v>0.50861840360647048</v>
          </cell>
        </row>
        <row r="51">
          <cell r="W51">
            <v>43</v>
          </cell>
          <cell r="X51">
            <v>0.51471758154335723</v>
          </cell>
        </row>
        <row r="52">
          <cell r="W52">
            <v>44</v>
          </cell>
          <cell r="X52">
            <v>0.52081675948024397</v>
          </cell>
        </row>
        <row r="53">
          <cell r="W53">
            <v>45</v>
          </cell>
          <cell r="X53">
            <v>0.52691593741713072</v>
          </cell>
        </row>
        <row r="54">
          <cell r="W54">
            <v>46</v>
          </cell>
          <cell r="X54">
            <v>0.53301511535401747</v>
          </cell>
        </row>
        <row r="55">
          <cell r="W55">
            <v>47</v>
          </cell>
          <cell r="X55">
            <v>0.53884911164147442</v>
          </cell>
        </row>
        <row r="56">
          <cell r="W56">
            <v>48</v>
          </cell>
          <cell r="X56">
            <v>0.54468310792893126</v>
          </cell>
        </row>
        <row r="57">
          <cell r="W57">
            <v>49</v>
          </cell>
          <cell r="X57">
            <v>0.55051710421638822</v>
          </cell>
        </row>
        <row r="58">
          <cell r="W58">
            <v>50</v>
          </cell>
          <cell r="X58">
            <v>0.55635110050384518</v>
          </cell>
        </row>
        <row r="59">
          <cell r="W59">
            <v>51</v>
          </cell>
          <cell r="X59">
            <v>0.56191991514187223</v>
          </cell>
        </row>
        <row r="60">
          <cell r="W60">
            <v>52</v>
          </cell>
          <cell r="X60">
            <v>0.56748872977989928</v>
          </cell>
        </row>
        <row r="61">
          <cell r="W61">
            <v>53</v>
          </cell>
          <cell r="X61">
            <v>0.57305754441792633</v>
          </cell>
        </row>
        <row r="62">
          <cell r="W62">
            <v>54</v>
          </cell>
          <cell r="X62">
            <v>0.57836117740652349</v>
          </cell>
        </row>
        <row r="63">
          <cell r="W63">
            <v>55</v>
          </cell>
          <cell r="X63">
            <v>0.58366481039512064</v>
          </cell>
        </row>
        <row r="64">
          <cell r="W64">
            <v>56</v>
          </cell>
          <cell r="X64">
            <v>0.5889684433837179</v>
          </cell>
        </row>
        <row r="65">
          <cell r="W65">
            <v>57</v>
          </cell>
          <cell r="X65">
            <v>0.59427207637231505</v>
          </cell>
        </row>
        <row r="66">
          <cell r="W66">
            <v>58</v>
          </cell>
          <cell r="X66">
            <v>0.5995757093609122</v>
          </cell>
        </row>
        <row r="67">
          <cell r="W67">
            <v>59</v>
          </cell>
          <cell r="X67">
            <v>0.60487934234950946</v>
          </cell>
        </row>
        <row r="68">
          <cell r="W68">
            <v>60</v>
          </cell>
          <cell r="X68">
            <v>0.60991779368867671</v>
          </cell>
        </row>
        <row r="69">
          <cell r="W69">
            <v>61</v>
          </cell>
          <cell r="X69">
            <v>0.61495624502784407</v>
          </cell>
        </row>
        <row r="70">
          <cell r="W70">
            <v>62</v>
          </cell>
          <cell r="X70">
            <v>0.61999469636701143</v>
          </cell>
        </row>
        <row r="71">
          <cell r="W71">
            <v>63</v>
          </cell>
          <cell r="X71">
            <v>0.62503314770617868</v>
          </cell>
        </row>
        <row r="72">
          <cell r="W72">
            <v>64</v>
          </cell>
          <cell r="X72">
            <v>0.63007159904534604</v>
          </cell>
        </row>
        <row r="73">
          <cell r="W73">
            <v>65</v>
          </cell>
          <cell r="X73">
            <v>0.6351100503845134</v>
          </cell>
        </row>
        <row r="74">
          <cell r="W74">
            <v>66</v>
          </cell>
          <cell r="X74">
            <v>0.63988332007425086</v>
          </cell>
        </row>
        <row r="75">
          <cell r="W75">
            <v>67</v>
          </cell>
          <cell r="X75">
            <v>0.64465658976398832</v>
          </cell>
        </row>
        <row r="76">
          <cell r="W76">
            <v>68</v>
          </cell>
          <cell r="X76">
            <v>0.64916467780429599</v>
          </cell>
        </row>
        <row r="77">
          <cell r="W77">
            <v>69</v>
          </cell>
          <cell r="X77">
            <v>0.65367276584460354</v>
          </cell>
        </row>
        <row r="78">
          <cell r="W78">
            <v>70</v>
          </cell>
          <cell r="X78">
            <v>0.65818085388491121</v>
          </cell>
        </row>
        <row r="79">
          <cell r="W79">
            <v>71</v>
          </cell>
          <cell r="X79">
            <v>0.66268894192521877</v>
          </cell>
        </row>
        <row r="80">
          <cell r="W80">
            <v>72</v>
          </cell>
          <cell r="X80">
            <v>0.66719702996552643</v>
          </cell>
        </row>
        <row r="81">
          <cell r="W81">
            <v>73</v>
          </cell>
          <cell r="X81">
            <v>0.67170511800583399</v>
          </cell>
        </row>
        <row r="82">
          <cell r="W82">
            <v>74</v>
          </cell>
          <cell r="X82">
            <v>0.67594802439671176</v>
          </cell>
        </row>
        <row r="83">
          <cell r="W83">
            <v>75</v>
          </cell>
          <cell r="X83">
            <v>0.68019093078758952</v>
          </cell>
        </row>
        <row r="84">
          <cell r="W84">
            <v>76</v>
          </cell>
          <cell r="X84">
            <v>0.68443383717846729</v>
          </cell>
        </row>
        <row r="85">
          <cell r="W85">
            <v>77</v>
          </cell>
          <cell r="X85">
            <v>0.68867674356934505</v>
          </cell>
        </row>
        <row r="86">
          <cell r="W86">
            <v>78</v>
          </cell>
          <cell r="X86">
            <v>0.69291964996022271</v>
          </cell>
        </row>
        <row r="87">
          <cell r="W87">
            <v>79</v>
          </cell>
          <cell r="X87">
            <v>0.69716255635110047</v>
          </cell>
        </row>
        <row r="88">
          <cell r="W88">
            <v>80</v>
          </cell>
          <cell r="X88">
            <v>0.70140546274197824</v>
          </cell>
        </row>
        <row r="89">
          <cell r="W89">
            <v>81</v>
          </cell>
          <cell r="X89">
            <v>0.7053831874834261</v>
          </cell>
        </row>
        <row r="90">
          <cell r="W90">
            <v>82</v>
          </cell>
          <cell r="X90">
            <v>0.70936091222487407</v>
          </cell>
        </row>
        <row r="91">
          <cell r="W91">
            <v>83</v>
          </cell>
          <cell r="X91">
            <v>0.71333863696632194</v>
          </cell>
        </row>
        <row r="92">
          <cell r="W92">
            <v>84</v>
          </cell>
          <cell r="X92">
            <v>0.7173163617077698</v>
          </cell>
        </row>
        <row r="93">
          <cell r="W93">
            <v>85</v>
          </cell>
          <cell r="X93">
            <v>0.72129408644921766</v>
          </cell>
        </row>
        <row r="94">
          <cell r="W94">
            <v>86</v>
          </cell>
          <cell r="X94">
            <v>0.72500662954123574</v>
          </cell>
        </row>
        <row r="95">
          <cell r="W95">
            <v>87</v>
          </cell>
          <cell r="X95">
            <v>0.72871917263325381</v>
          </cell>
        </row>
        <row r="96">
          <cell r="W96">
            <v>88</v>
          </cell>
          <cell r="X96">
            <v>0.73243171572527177</v>
          </cell>
        </row>
        <row r="97">
          <cell r="W97">
            <v>89</v>
          </cell>
          <cell r="X97">
            <v>0.73614425881728984</v>
          </cell>
        </row>
        <row r="98">
          <cell r="W98">
            <v>90</v>
          </cell>
          <cell r="X98">
            <v>0.73985680190930792</v>
          </cell>
        </row>
        <row r="99">
          <cell r="W99">
            <v>91</v>
          </cell>
          <cell r="X99">
            <v>0.74356934500132588</v>
          </cell>
        </row>
        <row r="100">
          <cell r="W100">
            <v>92</v>
          </cell>
          <cell r="X100">
            <v>0.74701670644391405</v>
          </cell>
        </row>
        <row r="101">
          <cell r="W101">
            <v>93</v>
          </cell>
          <cell r="X101">
            <v>0.75046406788650222</v>
          </cell>
        </row>
        <row r="102">
          <cell r="W102">
            <v>94</v>
          </cell>
          <cell r="X102">
            <v>0.75391142932909039</v>
          </cell>
        </row>
        <row r="103">
          <cell r="W103">
            <v>95</v>
          </cell>
          <cell r="X103">
            <v>0.75735879077167856</v>
          </cell>
        </row>
        <row r="104">
          <cell r="W104">
            <v>96</v>
          </cell>
          <cell r="X104">
            <v>0.76054097056483694</v>
          </cell>
        </row>
        <row r="105">
          <cell r="W105">
            <v>97</v>
          </cell>
          <cell r="X105">
            <v>0.76372315035799521</v>
          </cell>
        </row>
        <row r="106">
          <cell r="W106">
            <v>98</v>
          </cell>
          <cell r="X106">
            <v>0.76690533015115359</v>
          </cell>
        </row>
        <row r="107">
          <cell r="W107">
            <v>99</v>
          </cell>
          <cell r="X107">
            <v>0.77008750994431185</v>
          </cell>
        </row>
        <row r="108">
          <cell r="W108">
            <v>100</v>
          </cell>
          <cell r="X108">
            <v>0.77326968973747012</v>
          </cell>
        </row>
        <row r="109">
          <cell r="W109">
            <v>101</v>
          </cell>
          <cell r="X109">
            <v>0.7764518695306285</v>
          </cell>
        </row>
        <row r="110">
          <cell r="W110">
            <v>102</v>
          </cell>
          <cell r="X110">
            <v>0.77963404932378677</v>
          </cell>
        </row>
        <row r="111">
          <cell r="W111">
            <v>103</v>
          </cell>
          <cell r="X111">
            <v>0.78281622911694515</v>
          </cell>
        </row>
        <row r="112">
          <cell r="W112">
            <v>104</v>
          </cell>
          <cell r="X112">
            <v>0.78573322726067352</v>
          </cell>
        </row>
        <row r="113">
          <cell r="W113">
            <v>105</v>
          </cell>
          <cell r="X113">
            <v>0.78865022540440199</v>
          </cell>
        </row>
        <row r="114">
          <cell r="W114">
            <v>106</v>
          </cell>
          <cell r="X114">
            <v>0.79156722354813047</v>
          </cell>
        </row>
        <row r="115">
          <cell r="W115">
            <v>107</v>
          </cell>
          <cell r="X115">
            <v>0.79448422169185895</v>
          </cell>
        </row>
        <row r="116">
          <cell r="W116">
            <v>108</v>
          </cell>
          <cell r="X116">
            <v>0.79740121983558743</v>
          </cell>
        </row>
        <row r="117">
          <cell r="W117">
            <v>109</v>
          </cell>
          <cell r="X117">
            <v>0.80031821797931579</v>
          </cell>
        </row>
        <row r="118">
          <cell r="W118">
            <v>110</v>
          </cell>
          <cell r="X118">
            <v>0.80323521612304427</v>
          </cell>
        </row>
        <row r="119">
          <cell r="W119">
            <v>111</v>
          </cell>
          <cell r="X119">
            <v>0.80588703261734285</v>
          </cell>
        </row>
        <row r="120">
          <cell r="W120">
            <v>112</v>
          </cell>
          <cell r="X120">
            <v>0.80853884911164142</v>
          </cell>
        </row>
        <row r="121">
          <cell r="W121">
            <v>113</v>
          </cell>
          <cell r="X121">
            <v>0.81119066560594011</v>
          </cell>
        </row>
        <row r="122">
          <cell r="W122">
            <v>114</v>
          </cell>
          <cell r="X122">
            <v>0.81384248210023868</v>
          </cell>
        </row>
        <row r="123">
          <cell r="W123">
            <v>115</v>
          </cell>
          <cell r="X123">
            <v>0.81649429859453726</v>
          </cell>
        </row>
        <row r="124">
          <cell r="W124">
            <v>116</v>
          </cell>
          <cell r="X124">
            <v>0.81914611508883584</v>
          </cell>
        </row>
        <row r="125">
          <cell r="W125">
            <v>117</v>
          </cell>
          <cell r="X125">
            <v>0.82179793158313441</v>
          </cell>
        </row>
        <row r="126">
          <cell r="W126">
            <v>118</v>
          </cell>
          <cell r="X126">
            <v>0.82444974807743299</v>
          </cell>
        </row>
        <row r="127">
          <cell r="W127">
            <v>119</v>
          </cell>
          <cell r="X127">
            <v>0.82710156457173167</v>
          </cell>
        </row>
        <row r="128">
          <cell r="W128">
            <v>120</v>
          </cell>
          <cell r="X128">
            <v>0.82975338106603025</v>
          </cell>
        </row>
        <row r="129">
          <cell r="W129">
            <v>121</v>
          </cell>
          <cell r="X129">
            <v>0.83240519756032882</v>
          </cell>
        </row>
        <row r="130">
          <cell r="W130">
            <v>122</v>
          </cell>
          <cell r="X130">
            <v>0.83479183240519761</v>
          </cell>
        </row>
        <row r="131">
          <cell r="W131">
            <v>123</v>
          </cell>
          <cell r="X131">
            <v>0.83717846725006628</v>
          </cell>
        </row>
        <row r="132">
          <cell r="W132">
            <v>124</v>
          </cell>
          <cell r="X132">
            <v>0.83956510209493507</v>
          </cell>
        </row>
        <row r="133">
          <cell r="W133">
            <v>125</v>
          </cell>
          <cell r="X133">
            <v>0.84195173693980374</v>
          </cell>
        </row>
        <row r="134">
          <cell r="W134">
            <v>126</v>
          </cell>
          <cell r="X134">
            <v>0.84433837178467253</v>
          </cell>
        </row>
        <row r="135">
          <cell r="W135">
            <v>127</v>
          </cell>
          <cell r="X135">
            <v>0.8467250066295412</v>
          </cell>
        </row>
        <row r="136">
          <cell r="W136">
            <v>128</v>
          </cell>
          <cell r="X136">
            <v>0.84884645982498008</v>
          </cell>
        </row>
        <row r="137">
          <cell r="W137">
            <v>129</v>
          </cell>
          <cell r="X137">
            <v>0.85096791302041896</v>
          </cell>
        </row>
        <row r="138">
          <cell r="W138">
            <v>130</v>
          </cell>
          <cell r="X138">
            <v>0.85308936621585785</v>
          </cell>
        </row>
        <row r="139">
          <cell r="W139">
            <v>131</v>
          </cell>
          <cell r="X139">
            <v>0.85521081941129673</v>
          </cell>
        </row>
        <row r="140">
          <cell r="W140">
            <v>132</v>
          </cell>
          <cell r="X140">
            <v>0.85733227260673561</v>
          </cell>
        </row>
        <row r="141">
          <cell r="W141">
            <v>133</v>
          </cell>
          <cell r="X141">
            <v>0.8594537258021745</v>
          </cell>
        </row>
        <row r="142">
          <cell r="W142">
            <v>134</v>
          </cell>
          <cell r="X142">
            <v>0.86157517899761338</v>
          </cell>
        </row>
        <row r="143">
          <cell r="W143">
            <v>135</v>
          </cell>
          <cell r="X143">
            <v>0.86369663219305226</v>
          </cell>
        </row>
        <row r="144">
          <cell r="W144">
            <v>136</v>
          </cell>
          <cell r="X144">
            <v>0.86581808538849114</v>
          </cell>
        </row>
        <row r="145">
          <cell r="W145">
            <v>137</v>
          </cell>
          <cell r="X145">
            <v>0.86793953858393003</v>
          </cell>
        </row>
        <row r="146">
          <cell r="W146">
            <v>138</v>
          </cell>
          <cell r="X146">
            <v>0.87006099177936891</v>
          </cell>
        </row>
        <row r="147">
          <cell r="W147">
            <v>139</v>
          </cell>
          <cell r="X147">
            <v>0.87218244497480779</v>
          </cell>
        </row>
        <row r="148">
          <cell r="W148">
            <v>140</v>
          </cell>
          <cell r="X148">
            <v>0.87430389817024667</v>
          </cell>
        </row>
        <row r="149">
          <cell r="W149">
            <v>141</v>
          </cell>
          <cell r="X149">
            <v>0.87642535136568545</v>
          </cell>
        </row>
        <row r="150">
          <cell r="W150">
            <v>142</v>
          </cell>
          <cell r="X150">
            <v>0.87828162291169454</v>
          </cell>
        </row>
        <row r="151">
          <cell r="W151">
            <v>143</v>
          </cell>
          <cell r="X151">
            <v>0.88013789445770352</v>
          </cell>
        </row>
        <row r="152">
          <cell r="W152">
            <v>144</v>
          </cell>
          <cell r="X152">
            <v>0.8819941660037125</v>
          </cell>
        </row>
        <row r="153">
          <cell r="W153">
            <v>145</v>
          </cell>
          <cell r="X153">
            <v>0.88385043754972159</v>
          </cell>
        </row>
        <row r="154">
          <cell r="W154">
            <v>146</v>
          </cell>
          <cell r="X154">
            <v>0.88570670909573057</v>
          </cell>
        </row>
        <row r="155">
          <cell r="W155">
            <v>147</v>
          </cell>
          <cell r="X155">
            <v>0.88756298064173955</v>
          </cell>
        </row>
        <row r="156">
          <cell r="W156">
            <v>148</v>
          </cell>
          <cell r="X156">
            <v>0.88941925218774864</v>
          </cell>
        </row>
        <row r="157">
          <cell r="W157">
            <v>149</v>
          </cell>
          <cell r="X157">
            <v>0.89127552373375762</v>
          </cell>
        </row>
        <row r="158">
          <cell r="W158">
            <v>150</v>
          </cell>
          <cell r="X158">
            <v>0.8931317952797666</v>
          </cell>
        </row>
        <row r="159">
          <cell r="W159">
            <v>151</v>
          </cell>
          <cell r="X159">
            <v>0.8949880668257757</v>
          </cell>
        </row>
        <row r="160">
          <cell r="W160">
            <v>152</v>
          </cell>
          <cell r="X160">
            <v>0.89684433837178468</v>
          </cell>
        </row>
        <row r="161">
          <cell r="W161">
            <v>153</v>
          </cell>
          <cell r="X161">
            <v>0.89870060991779366</v>
          </cell>
        </row>
        <row r="162">
          <cell r="W162">
            <v>154</v>
          </cell>
          <cell r="X162">
            <v>0.90055688146380275</v>
          </cell>
        </row>
        <row r="163">
          <cell r="W163">
            <v>155</v>
          </cell>
          <cell r="X163">
            <v>0.90241315300981173</v>
          </cell>
        </row>
        <row r="164">
          <cell r="W164">
            <v>156</v>
          </cell>
          <cell r="X164">
            <v>0.90426942455582071</v>
          </cell>
        </row>
        <row r="165">
          <cell r="W165">
            <v>157</v>
          </cell>
          <cell r="X165">
            <v>0.9058605144523999</v>
          </cell>
        </row>
        <row r="166">
          <cell r="W166">
            <v>158</v>
          </cell>
          <cell r="X166">
            <v>0.90745160434897909</v>
          </cell>
        </row>
        <row r="167">
          <cell r="W167">
            <v>159</v>
          </cell>
          <cell r="X167">
            <v>0.90904269424555817</v>
          </cell>
        </row>
        <row r="168">
          <cell r="W168">
            <v>160</v>
          </cell>
          <cell r="X168">
            <v>0.91063378414213736</v>
          </cell>
        </row>
        <row r="169">
          <cell r="W169">
            <v>161</v>
          </cell>
          <cell r="X169">
            <v>0.91222487403871655</v>
          </cell>
        </row>
        <row r="170">
          <cell r="W170">
            <v>162</v>
          </cell>
          <cell r="X170">
            <v>0.91381596393529563</v>
          </cell>
        </row>
        <row r="171">
          <cell r="W171">
            <v>163</v>
          </cell>
          <cell r="X171">
            <v>0.91540705383187482</v>
          </cell>
        </row>
        <row r="172">
          <cell r="W172">
            <v>164</v>
          </cell>
          <cell r="X172">
            <v>0.91699814372845401</v>
          </cell>
        </row>
        <row r="173">
          <cell r="W173">
            <v>165</v>
          </cell>
          <cell r="X173">
            <v>0.9185892336250332</v>
          </cell>
        </row>
        <row r="174">
          <cell r="W174">
            <v>166</v>
          </cell>
          <cell r="X174">
            <v>0.92018032352161228</v>
          </cell>
        </row>
        <row r="175">
          <cell r="W175">
            <v>167</v>
          </cell>
          <cell r="X175">
            <v>0.92177141341819147</v>
          </cell>
        </row>
        <row r="176">
          <cell r="W176">
            <v>168</v>
          </cell>
          <cell r="X176">
            <v>0.92336250331477066</v>
          </cell>
        </row>
        <row r="177">
          <cell r="W177">
            <v>169</v>
          </cell>
          <cell r="X177">
            <v>0.92468841156191994</v>
          </cell>
        </row>
        <row r="178">
          <cell r="W178">
            <v>170</v>
          </cell>
          <cell r="X178">
            <v>0.92601431980906923</v>
          </cell>
        </row>
        <row r="179">
          <cell r="W179">
            <v>171</v>
          </cell>
          <cell r="X179">
            <v>0.92734022805621852</v>
          </cell>
        </row>
        <row r="180">
          <cell r="W180">
            <v>172</v>
          </cell>
          <cell r="X180">
            <v>0.92866613630336781</v>
          </cell>
        </row>
        <row r="181">
          <cell r="W181">
            <v>173</v>
          </cell>
          <cell r="X181">
            <v>0.92999204455051709</v>
          </cell>
        </row>
        <row r="182">
          <cell r="W182">
            <v>174</v>
          </cell>
          <cell r="X182">
            <v>0.93131795279766638</v>
          </cell>
        </row>
        <row r="183">
          <cell r="W183">
            <v>175</v>
          </cell>
          <cell r="X183">
            <v>0.93264386104481567</v>
          </cell>
        </row>
        <row r="184">
          <cell r="W184">
            <v>176</v>
          </cell>
          <cell r="X184">
            <v>0.93396976929196496</v>
          </cell>
        </row>
        <row r="185">
          <cell r="W185">
            <v>177</v>
          </cell>
          <cell r="X185">
            <v>0.93529567753911425</v>
          </cell>
        </row>
        <row r="186">
          <cell r="W186">
            <v>178</v>
          </cell>
          <cell r="X186">
            <v>0.93662158578626364</v>
          </cell>
        </row>
        <row r="187">
          <cell r="W187">
            <v>179</v>
          </cell>
          <cell r="X187">
            <v>0.93794749403341293</v>
          </cell>
        </row>
        <row r="188">
          <cell r="W188">
            <v>180</v>
          </cell>
          <cell r="X188">
            <v>0.93927340228056222</v>
          </cell>
        </row>
        <row r="189">
          <cell r="W189">
            <v>181</v>
          </cell>
          <cell r="X189">
            <v>0.94059931052771151</v>
          </cell>
        </row>
        <row r="190">
          <cell r="W190">
            <v>182</v>
          </cell>
          <cell r="X190">
            <v>0.9419252187748608</v>
          </cell>
        </row>
        <row r="191">
          <cell r="W191">
            <v>183</v>
          </cell>
          <cell r="X191">
            <v>0.94325112702201008</v>
          </cell>
        </row>
        <row r="192">
          <cell r="W192">
            <v>184</v>
          </cell>
          <cell r="X192">
            <v>0.94457703526915937</v>
          </cell>
        </row>
        <row r="193">
          <cell r="W193">
            <v>185</v>
          </cell>
          <cell r="X193">
            <v>0.94563776186687876</v>
          </cell>
        </row>
        <row r="194">
          <cell r="W194">
            <v>186</v>
          </cell>
          <cell r="X194">
            <v>0.94669848846459825</v>
          </cell>
        </row>
        <row r="195">
          <cell r="W195">
            <v>187</v>
          </cell>
          <cell r="X195">
            <v>0.94775921506231764</v>
          </cell>
        </row>
        <row r="196">
          <cell r="W196">
            <v>188</v>
          </cell>
          <cell r="X196">
            <v>0.94881994166003714</v>
          </cell>
        </row>
        <row r="197">
          <cell r="W197">
            <v>189</v>
          </cell>
          <cell r="X197">
            <v>0.94988066825775652</v>
          </cell>
        </row>
        <row r="198">
          <cell r="W198">
            <v>190</v>
          </cell>
          <cell r="X198">
            <v>0.95094139485547602</v>
          </cell>
        </row>
        <row r="199">
          <cell r="W199">
            <v>191</v>
          </cell>
          <cell r="X199">
            <v>0.9520021214531954</v>
          </cell>
        </row>
        <row r="200">
          <cell r="W200">
            <v>192</v>
          </cell>
          <cell r="X200">
            <v>0.9530628480509149</v>
          </cell>
        </row>
        <row r="201">
          <cell r="W201">
            <v>193</v>
          </cell>
          <cell r="X201">
            <v>0.95412357464863429</v>
          </cell>
        </row>
        <row r="202">
          <cell r="W202">
            <v>194</v>
          </cell>
          <cell r="X202">
            <v>0.95518430124635378</v>
          </cell>
        </row>
        <row r="203">
          <cell r="W203">
            <v>195</v>
          </cell>
          <cell r="X203">
            <v>0.95624502784407317</v>
          </cell>
        </row>
        <row r="204">
          <cell r="W204">
            <v>196</v>
          </cell>
          <cell r="X204">
            <v>0.95730575444179267</v>
          </cell>
        </row>
        <row r="205">
          <cell r="W205">
            <v>197</v>
          </cell>
          <cell r="X205">
            <v>0.95836648103951205</v>
          </cell>
        </row>
        <row r="206">
          <cell r="W206">
            <v>198</v>
          </cell>
          <cell r="X206">
            <v>0.95942720763723155</v>
          </cell>
        </row>
        <row r="207">
          <cell r="W207">
            <v>199</v>
          </cell>
          <cell r="X207">
            <v>0.96048793423495094</v>
          </cell>
        </row>
        <row r="208">
          <cell r="W208">
            <v>200</v>
          </cell>
          <cell r="X208">
            <v>0.96154866083267043</v>
          </cell>
        </row>
        <row r="209">
          <cell r="W209">
            <v>201</v>
          </cell>
          <cell r="X209">
            <v>0.96260938743038982</v>
          </cell>
        </row>
        <row r="210">
          <cell r="W210">
            <v>202</v>
          </cell>
          <cell r="X210">
            <v>0.9636701140281092</v>
          </cell>
        </row>
        <row r="211">
          <cell r="W211">
            <v>203</v>
          </cell>
          <cell r="X211">
            <v>0.9647308406258287</v>
          </cell>
        </row>
        <row r="212">
          <cell r="W212">
            <v>204</v>
          </cell>
          <cell r="X212">
            <v>0.96579156722354809</v>
          </cell>
        </row>
        <row r="213">
          <cell r="W213">
            <v>205</v>
          </cell>
          <cell r="X213">
            <v>0.96658711217183768</v>
          </cell>
        </row>
        <row r="214">
          <cell r="W214">
            <v>206</v>
          </cell>
          <cell r="X214">
            <v>0.96738265712012728</v>
          </cell>
        </row>
        <row r="215">
          <cell r="W215">
            <v>207</v>
          </cell>
          <cell r="X215">
            <v>0.96817820206841687</v>
          </cell>
        </row>
        <row r="216">
          <cell r="W216">
            <v>208</v>
          </cell>
          <cell r="X216">
            <v>0.96897374701670647</v>
          </cell>
        </row>
        <row r="217">
          <cell r="W217">
            <v>209</v>
          </cell>
          <cell r="X217">
            <v>0.96976929196499606</v>
          </cell>
        </row>
        <row r="218">
          <cell r="W218">
            <v>210</v>
          </cell>
          <cell r="X218">
            <v>0.97056483691328566</v>
          </cell>
        </row>
        <row r="219">
          <cell r="W219">
            <v>211</v>
          </cell>
          <cell r="X219">
            <v>0.97136038186157514</v>
          </cell>
        </row>
        <row r="220">
          <cell r="W220">
            <v>212</v>
          </cell>
          <cell r="X220">
            <v>0.97215592680986473</v>
          </cell>
        </row>
        <row r="221">
          <cell r="W221">
            <v>213</v>
          </cell>
          <cell r="X221">
            <v>0.97295147175815433</v>
          </cell>
        </row>
        <row r="222">
          <cell r="W222">
            <v>214</v>
          </cell>
          <cell r="X222">
            <v>0.97374701670644392</v>
          </cell>
        </row>
        <row r="223">
          <cell r="W223">
            <v>215</v>
          </cell>
          <cell r="X223">
            <v>0.97454256165473352</v>
          </cell>
        </row>
        <row r="224">
          <cell r="W224">
            <v>216</v>
          </cell>
          <cell r="X224">
            <v>0.97533810660302311</v>
          </cell>
        </row>
        <row r="225">
          <cell r="W225">
            <v>217</v>
          </cell>
          <cell r="X225">
            <v>0.9761336515513126</v>
          </cell>
        </row>
        <row r="226">
          <cell r="W226">
            <v>218</v>
          </cell>
          <cell r="X226">
            <v>0.97692919649960219</v>
          </cell>
        </row>
        <row r="227">
          <cell r="W227">
            <v>219</v>
          </cell>
          <cell r="X227">
            <v>0.97772474144789179</v>
          </cell>
        </row>
        <row r="228">
          <cell r="W228">
            <v>220</v>
          </cell>
          <cell r="X228">
            <v>0.97852028639618138</v>
          </cell>
        </row>
        <row r="229">
          <cell r="W229">
            <v>221</v>
          </cell>
          <cell r="X229">
            <v>0.97931583134447098</v>
          </cell>
        </row>
        <row r="230">
          <cell r="W230">
            <v>222</v>
          </cell>
          <cell r="X230">
            <v>0.98011137629276057</v>
          </cell>
        </row>
        <row r="231">
          <cell r="W231">
            <v>223</v>
          </cell>
          <cell r="X231">
            <v>0.98090692124105017</v>
          </cell>
        </row>
        <row r="232">
          <cell r="W232">
            <v>224</v>
          </cell>
          <cell r="X232">
            <v>0.98170246618933965</v>
          </cell>
        </row>
        <row r="233">
          <cell r="W233">
            <v>225</v>
          </cell>
          <cell r="X233">
            <v>0.98249801113762925</v>
          </cell>
        </row>
        <row r="234">
          <cell r="W234">
            <v>226</v>
          </cell>
          <cell r="X234">
            <v>0.98302837443648905</v>
          </cell>
        </row>
        <row r="235">
          <cell r="W235">
            <v>227</v>
          </cell>
          <cell r="X235">
            <v>0.98355873773534874</v>
          </cell>
        </row>
        <row r="236">
          <cell r="W236">
            <v>228</v>
          </cell>
          <cell r="X236">
            <v>0.98408910103420844</v>
          </cell>
        </row>
        <row r="237">
          <cell r="W237">
            <v>229</v>
          </cell>
          <cell r="X237">
            <v>0.98461946433306813</v>
          </cell>
        </row>
        <row r="238">
          <cell r="W238">
            <v>230</v>
          </cell>
          <cell r="X238">
            <v>0.98514982763192782</v>
          </cell>
        </row>
        <row r="239">
          <cell r="W239">
            <v>231</v>
          </cell>
          <cell r="X239">
            <v>0.98568019093078763</v>
          </cell>
        </row>
        <row r="240">
          <cell r="W240">
            <v>232</v>
          </cell>
          <cell r="X240">
            <v>0.98621055422964732</v>
          </cell>
        </row>
        <row r="241">
          <cell r="W241">
            <v>233</v>
          </cell>
          <cell r="X241">
            <v>0.98674091752850701</v>
          </cell>
        </row>
        <row r="242">
          <cell r="W242">
            <v>234</v>
          </cell>
          <cell r="X242">
            <v>0.9872712808273667</v>
          </cell>
        </row>
        <row r="243">
          <cell r="W243">
            <v>235</v>
          </cell>
          <cell r="X243">
            <v>0.98780164412622651</v>
          </cell>
        </row>
        <row r="244">
          <cell r="W244">
            <v>236</v>
          </cell>
          <cell r="X244">
            <v>0.9883320074250862</v>
          </cell>
        </row>
        <row r="245">
          <cell r="W245">
            <v>237</v>
          </cell>
          <cell r="X245">
            <v>0.98886237072394589</v>
          </cell>
        </row>
        <row r="246">
          <cell r="W246">
            <v>238</v>
          </cell>
          <cell r="X246">
            <v>0.98939273402280559</v>
          </cell>
        </row>
        <row r="247">
          <cell r="W247">
            <v>239</v>
          </cell>
          <cell r="X247">
            <v>0.98992309732166539</v>
          </cell>
        </row>
        <row r="248">
          <cell r="W248">
            <v>240</v>
          </cell>
          <cell r="X248">
            <v>0.99045346062052508</v>
          </cell>
        </row>
        <row r="249">
          <cell r="W249">
            <v>241</v>
          </cell>
          <cell r="X249">
            <v>0.99098382391938478</v>
          </cell>
        </row>
        <row r="250">
          <cell r="W250">
            <v>242</v>
          </cell>
          <cell r="X250">
            <v>0.99151418721824447</v>
          </cell>
        </row>
        <row r="251">
          <cell r="W251">
            <v>243</v>
          </cell>
          <cell r="X251">
            <v>0.99204455051710416</v>
          </cell>
        </row>
        <row r="252">
          <cell r="W252">
            <v>244</v>
          </cell>
          <cell r="X252">
            <v>0.99257491381596397</v>
          </cell>
        </row>
        <row r="253">
          <cell r="W253">
            <v>245</v>
          </cell>
          <cell r="X253">
            <v>0.99310527711482366</v>
          </cell>
        </row>
        <row r="254">
          <cell r="W254">
            <v>246</v>
          </cell>
          <cell r="X254">
            <v>0.99363564041368335</v>
          </cell>
        </row>
        <row r="255">
          <cell r="W255">
            <v>247</v>
          </cell>
          <cell r="X255">
            <v>0.99416600371254304</v>
          </cell>
        </row>
        <row r="256">
          <cell r="W256">
            <v>248</v>
          </cell>
          <cell r="X256">
            <v>0.99469636701140285</v>
          </cell>
        </row>
        <row r="257">
          <cell r="W257">
            <v>249</v>
          </cell>
          <cell r="X257">
            <v>0.99522673031026254</v>
          </cell>
        </row>
        <row r="258">
          <cell r="W258">
            <v>250</v>
          </cell>
          <cell r="X258">
            <v>0.99575709360912223</v>
          </cell>
        </row>
        <row r="259">
          <cell r="W259">
            <v>251</v>
          </cell>
          <cell r="X259">
            <v>0.99628745690798193</v>
          </cell>
        </row>
        <row r="260">
          <cell r="W260">
            <v>252</v>
          </cell>
          <cell r="X260">
            <v>0.99655263855741183</v>
          </cell>
        </row>
        <row r="261">
          <cell r="W261">
            <v>253</v>
          </cell>
          <cell r="X261">
            <v>0.99681782020684173</v>
          </cell>
        </row>
        <row r="262">
          <cell r="W262">
            <v>254</v>
          </cell>
          <cell r="X262">
            <v>0.99708300185627152</v>
          </cell>
        </row>
        <row r="263">
          <cell r="W263">
            <v>255</v>
          </cell>
          <cell r="X263">
            <v>0.99734818350570142</v>
          </cell>
        </row>
        <row r="264">
          <cell r="W264">
            <v>256</v>
          </cell>
          <cell r="X264">
            <v>0.99761336515513122</v>
          </cell>
        </row>
        <row r="265">
          <cell r="W265">
            <v>257</v>
          </cell>
          <cell r="X265">
            <v>0.99787854680456112</v>
          </cell>
        </row>
        <row r="266">
          <cell r="W266">
            <v>258</v>
          </cell>
          <cell r="X266">
            <v>0.99814372845399102</v>
          </cell>
        </row>
        <row r="267">
          <cell r="W267">
            <v>259</v>
          </cell>
          <cell r="X267">
            <v>0.99840891010342081</v>
          </cell>
        </row>
        <row r="268">
          <cell r="W268">
            <v>260</v>
          </cell>
          <cell r="X268">
            <v>0.99867409175285071</v>
          </cell>
        </row>
        <row r="269">
          <cell r="W269">
            <v>261</v>
          </cell>
          <cell r="X269">
            <v>0.99893927340228061</v>
          </cell>
        </row>
        <row r="270">
          <cell r="W270">
            <v>262</v>
          </cell>
          <cell r="X270">
            <v>0.99920445505171041</v>
          </cell>
        </row>
        <row r="271">
          <cell r="W271">
            <v>263</v>
          </cell>
          <cell r="X271">
            <v>0.99946963670114031</v>
          </cell>
        </row>
        <row r="272">
          <cell r="W272">
            <v>264</v>
          </cell>
          <cell r="X272">
            <v>0.9997348183505701</v>
          </cell>
        </row>
        <row r="273">
          <cell r="W273">
            <v>265</v>
          </cell>
          <cell r="X273">
            <v>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Sources"/>
      <sheetName val="Cervical"/>
      <sheetName val="Ovarian"/>
      <sheetName val="Endometrial"/>
      <sheetName val="HNC"/>
      <sheetName val="Ophthalmology"/>
      <sheetName val="Epi"/>
      <sheetName val="Unique lists"/>
      <sheetName val="Overlap analysis"/>
      <sheetName val="Capacity Assumptions"/>
      <sheetName val="Sizing Model"/>
      <sheetName val="Summary"/>
      <sheetName val="Decile Mapping"/>
    </sheetNames>
    <sheetDataSet>
      <sheetData sheetId="0"/>
      <sheetData sheetId="1"/>
      <sheetData sheetId="2">
        <row r="9">
          <cell r="W9">
            <v>1</v>
          </cell>
          <cell r="X9">
            <v>6.2000840689365282E-2</v>
          </cell>
        </row>
        <row r="10">
          <cell r="W10">
            <v>2</v>
          </cell>
          <cell r="X10">
            <v>0.11538461538461539</v>
          </cell>
        </row>
        <row r="11">
          <cell r="W11">
            <v>3</v>
          </cell>
          <cell r="X11">
            <v>0.16214796132828921</v>
          </cell>
        </row>
        <row r="12">
          <cell r="W12">
            <v>4</v>
          </cell>
          <cell r="X12">
            <v>0.20828079024800336</v>
          </cell>
        </row>
        <row r="13">
          <cell r="W13">
            <v>5</v>
          </cell>
          <cell r="X13">
            <v>0.23970155527532577</v>
          </cell>
        </row>
        <row r="14">
          <cell r="W14">
            <v>6</v>
          </cell>
          <cell r="X14">
            <v>0.27059688944934845</v>
          </cell>
        </row>
        <row r="15">
          <cell r="W15">
            <v>7</v>
          </cell>
          <cell r="X15">
            <v>0.29949558638083229</v>
          </cell>
        </row>
        <row r="16">
          <cell r="W16">
            <v>8</v>
          </cell>
          <cell r="X16">
            <v>0.32828919714165616</v>
          </cell>
        </row>
        <row r="17">
          <cell r="W17">
            <v>9</v>
          </cell>
          <cell r="X17">
            <v>0.35550651534258093</v>
          </cell>
        </row>
        <row r="18">
          <cell r="W18">
            <v>10</v>
          </cell>
          <cell r="X18">
            <v>0.38251366120218577</v>
          </cell>
        </row>
        <row r="19">
          <cell r="W19">
            <v>11</v>
          </cell>
          <cell r="X19">
            <v>0.4083648591845313</v>
          </cell>
        </row>
        <row r="20">
          <cell r="W20">
            <v>12</v>
          </cell>
          <cell r="X20">
            <v>0.43327028163093739</v>
          </cell>
        </row>
        <row r="21">
          <cell r="W21">
            <v>13</v>
          </cell>
          <cell r="X21">
            <v>0.45575872215216479</v>
          </cell>
        </row>
        <row r="22">
          <cell r="W22">
            <v>14</v>
          </cell>
          <cell r="X22">
            <v>0.47824716267339218</v>
          </cell>
        </row>
        <row r="23">
          <cell r="W23">
            <v>15</v>
          </cell>
          <cell r="X23">
            <v>0.50063051702395966</v>
          </cell>
        </row>
        <row r="24">
          <cell r="W24">
            <v>16</v>
          </cell>
          <cell r="X24">
            <v>0.5225935266918873</v>
          </cell>
        </row>
        <row r="25">
          <cell r="W25">
            <v>17</v>
          </cell>
          <cell r="X25">
            <v>0.54329550231189572</v>
          </cell>
        </row>
        <row r="26">
          <cell r="W26">
            <v>18</v>
          </cell>
          <cell r="X26">
            <v>0.56126523749474566</v>
          </cell>
        </row>
        <row r="27">
          <cell r="W27">
            <v>19</v>
          </cell>
          <cell r="X27">
            <v>0.57923497267759561</v>
          </cell>
        </row>
        <row r="28">
          <cell r="W28">
            <v>20</v>
          </cell>
          <cell r="X28">
            <v>0.59667927700714585</v>
          </cell>
        </row>
        <row r="29">
          <cell r="W29">
            <v>21</v>
          </cell>
          <cell r="X29">
            <v>0.61401849516603613</v>
          </cell>
        </row>
        <row r="30">
          <cell r="W30">
            <v>22</v>
          </cell>
          <cell r="X30">
            <v>0.62988650693568726</v>
          </cell>
        </row>
        <row r="31">
          <cell r="W31">
            <v>23</v>
          </cell>
          <cell r="X31">
            <v>0.64501891551071877</v>
          </cell>
        </row>
        <row r="32">
          <cell r="W32">
            <v>24</v>
          </cell>
          <cell r="X32">
            <v>0.65920554854981084</v>
          </cell>
        </row>
        <row r="33">
          <cell r="W33">
            <v>25</v>
          </cell>
          <cell r="X33">
            <v>0.67160571668768387</v>
          </cell>
        </row>
        <row r="34">
          <cell r="W34">
            <v>26</v>
          </cell>
          <cell r="X34">
            <v>0.68400588482555691</v>
          </cell>
        </row>
        <row r="35">
          <cell r="W35">
            <v>27</v>
          </cell>
          <cell r="X35">
            <v>0.69609079445145017</v>
          </cell>
        </row>
        <row r="36">
          <cell r="W36">
            <v>28</v>
          </cell>
          <cell r="X36">
            <v>0.70659941151744432</v>
          </cell>
        </row>
        <row r="37">
          <cell r="W37">
            <v>29</v>
          </cell>
          <cell r="X37">
            <v>0.71469104665825978</v>
          </cell>
        </row>
        <row r="38">
          <cell r="W38">
            <v>30</v>
          </cell>
          <cell r="X38">
            <v>0.72215216477511557</v>
          </cell>
        </row>
        <row r="39">
          <cell r="W39">
            <v>31</v>
          </cell>
          <cell r="X39">
            <v>0.72929802437999158</v>
          </cell>
        </row>
        <row r="40">
          <cell r="W40">
            <v>32</v>
          </cell>
          <cell r="X40">
            <v>0.73612862547288782</v>
          </cell>
        </row>
        <row r="41">
          <cell r="W41">
            <v>33</v>
          </cell>
          <cell r="X41">
            <v>0.74295922656578395</v>
          </cell>
        </row>
        <row r="42">
          <cell r="W42">
            <v>34</v>
          </cell>
          <cell r="X42">
            <v>0.7494745691467003</v>
          </cell>
        </row>
        <row r="43">
          <cell r="W43">
            <v>35</v>
          </cell>
          <cell r="X43">
            <v>0.75588482555695669</v>
          </cell>
        </row>
        <row r="44">
          <cell r="W44">
            <v>36</v>
          </cell>
          <cell r="X44">
            <v>0.76218999579655322</v>
          </cell>
        </row>
        <row r="45">
          <cell r="W45">
            <v>37</v>
          </cell>
          <cell r="X45">
            <v>0.76849516603614965</v>
          </cell>
        </row>
        <row r="46">
          <cell r="W46">
            <v>38</v>
          </cell>
          <cell r="X46">
            <v>0.77480033627574607</v>
          </cell>
        </row>
        <row r="47">
          <cell r="W47">
            <v>39</v>
          </cell>
          <cell r="X47">
            <v>0.78036990332072298</v>
          </cell>
        </row>
        <row r="48">
          <cell r="W48">
            <v>40</v>
          </cell>
          <cell r="X48">
            <v>0.78583438419503993</v>
          </cell>
        </row>
        <row r="49">
          <cell r="W49">
            <v>41</v>
          </cell>
          <cell r="X49">
            <v>0.79129886506935687</v>
          </cell>
        </row>
        <row r="50">
          <cell r="W50">
            <v>42</v>
          </cell>
          <cell r="X50">
            <v>0.79655317360235389</v>
          </cell>
        </row>
        <row r="51">
          <cell r="W51">
            <v>43</v>
          </cell>
          <cell r="X51">
            <v>0.80170239596469106</v>
          </cell>
        </row>
        <row r="52">
          <cell r="W52">
            <v>44</v>
          </cell>
          <cell r="X52">
            <v>0.80664144598570831</v>
          </cell>
        </row>
        <row r="53">
          <cell r="W53">
            <v>45</v>
          </cell>
          <cell r="X53">
            <v>0.81126523749474566</v>
          </cell>
        </row>
        <row r="54">
          <cell r="W54">
            <v>46</v>
          </cell>
          <cell r="X54">
            <v>0.81588902900378313</v>
          </cell>
        </row>
        <row r="55">
          <cell r="W55">
            <v>47</v>
          </cell>
          <cell r="X55">
            <v>0.82040773434216052</v>
          </cell>
        </row>
        <row r="56">
          <cell r="W56">
            <v>48</v>
          </cell>
          <cell r="X56">
            <v>0.82471626733921821</v>
          </cell>
        </row>
        <row r="57">
          <cell r="W57">
            <v>49</v>
          </cell>
          <cell r="X57">
            <v>0.82891971416561583</v>
          </cell>
        </row>
        <row r="58">
          <cell r="W58">
            <v>50</v>
          </cell>
          <cell r="X58">
            <v>0.83312316099201345</v>
          </cell>
        </row>
        <row r="59">
          <cell r="W59">
            <v>51</v>
          </cell>
          <cell r="X59">
            <v>0.83732660781841106</v>
          </cell>
        </row>
        <row r="60">
          <cell r="W60">
            <v>52</v>
          </cell>
          <cell r="X60">
            <v>0.8412147961328289</v>
          </cell>
        </row>
        <row r="61">
          <cell r="W61">
            <v>53</v>
          </cell>
          <cell r="X61">
            <v>0.84510298444724674</v>
          </cell>
        </row>
        <row r="62">
          <cell r="W62">
            <v>54</v>
          </cell>
          <cell r="X62">
            <v>0.84888608659100462</v>
          </cell>
        </row>
        <row r="63">
          <cell r="W63">
            <v>55</v>
          </cell>
          <cell r="X63">
            <v>0.85245901639344257</v>
          </cell>
        </row>
        <row r="64">
          <cell r="W64">
            <v>56</v>
          </cell>
          <cell r="X64">
            <v>0.85603194619588063</v>
          </cell>
        </row>
        <row r="65">
          <cell r="W65">
            <v>57</v>
          </cell>
          <cell r="X65">
            <v>0.85939470365699877</v>
          </cell>
        </row>
        <row r="66">
          <cell r="W66">
            <v>58</v>
          </cell>
          <cell r="X66">
            <v>0.86275746111811691</v>
          </cell>
        </row>
        <row r="67">
          <cell r="W67">
            <v>59</v>
          </cell>
          <cell r="X67">
            <v>0.86591004623791512</v>
          </cell>
        </row>
        <row r="68">
          <cell r="W68">
            <v>60</v>
          </cell>
          <cell r="X68">
            <v>0.86874737284573356</v>
          </cell>
        </row>
        <row r="69">
          <cell r="W69">
            <v>61</v>
          </cell>
          <cell r="X69">
            <v>0.87158469945355188</v>
          </cell>
        </row>
        <row r="70">
          <cell r="W70">
            <v>62</v>
          </cell>
          <cell r="X70">
            <v>0.87431693989071035</v>
          </cell>
        </row>
        <row r="71">
          <cell r="W71">
            <v>63</v>
          </cell>
          <cell r="X71">
            <v>0.87683900798654901</v>
          </cell>
        </row>
        <row r="72">
          <cell r="W72">
            <v>64</v>
          </cell>
          <cell r="X72">
            <v>0.87936107608238756</v>
          </cell>
        </row>
        <row r="73">
          <cell r="W73">
            <v>65</v>
          </cell>
          <cell r="X73">
            <v>0.88188314417822611</v>
          </cell>
        </row>
        <row r="74">
          <cell r="W74">
            <v>66</v>
          </cell>
          <cell r="X74">
            <v>0.8843001261034048</v>
          </cell>
        </row>
        <row r="75">
          <cell r="W75">
            <v>67</v>
          </cell>
          <cell r="X75">
            <v>0.88671710802858339</v>
          </cell>
        </row>
        <row r="76">
          <cell r="W76">
            <v>68</v>
          </cell>
          <cell r="X76">
            <v>0.88913408995376209</v>
          </cell>
        </row>
        <row r="77">
          <cell r="W77">
            <v>69</v>
          </cell>
          <cell r="X77">
            <v>0.89155107187894078</v>
          </cell>
        </row>
        <row r="78">
          <cell r="W78">
            <v>70</v>
          </cell>
          <cell r="X78">
            <v>0.89396805380411937</v>
          </cell>
        </row>
        <row r="79">
          <cell r="W79">
            <v>71</v>
          </cell>
          <cell r="X79">
            <v>0.89638503572929806</v>
          </cell>
        </row>
        <row r="80">
          <cell r="W80">
            <v>72</v>
          </cell>
          <cell r="X80">
            <v>0.89880201765447665</v>
          </cell>
        </row>
        <row r="81">
          <cell r="W81">
            <v>73</v>
          </cell>
          <cell r="X81">
            <v>0.90111391340899538</v>
          </cell>
        </row>
        <row r="82">
          <cell r="W82">
            <v>74</v>
          </cell>
          <cell r="X82">
            <v>0.90342580916351412</v>
          </cell>
        </row>
        <row r="83">
          <cell r="W83">
            <v>75</v>
          </cell>
          <cell r="X83">
            <v>0.90563261874737289</v>
          </cell>
        </row>
        <row r="84">
          <cell r="W84">
            <v>76</v>
          </cell>
          <cell r="X84">
            <v>0.90783942833123166</v>
          </cell>
        </row>
        <row r="85">
          <cell r="W85">
            <v>77</v>
          </cell>
          <cell r="X85">
            <v>0.90994115174443047</v>
          </cell>
        </row>
        <row r="86">
          <cell r="W86">
            <v>78</v>
          </cell>
          <cell r="X86">
            <v>0.91204287515762927</v>
          </cell>
        </row>
        <row r="87">
          <cell r="W87">
            <v>79</v>
          </cell>
          <cell r="X87">
            <v>0.91403951240016812</v>
          </cell>
        </row>
        <row r="88">
          <cell r="W88">
            <v>80</v>
          </cell>
          <cell r="X88">
            <v>0.91582597730138715</v>
          </cell>
        </row>
        <row r="89">
          <cell r="W89">
            <v>81</v>
          </cell>
          <cell r="X89">
            <v>0.91761244220260618</v>
          </cell>
        </row>
        <row r="90">
          <cell r="W90">
            <v>82</v>
          </cell>
          <cell r="X90">
            <v>0.9193989071038251</v>
          </cell>
        </row>
        <row r="91">
          <cell r="W91">
            <v>83</v>
          </cell>
          <cell r="X91">
            <v>0.92118537200504413</v>
          </cell>
        </row>
        <row r="92">
          <cell r="W92">
            <v>84</v>
          </cell>
          <cell r="X92">
            <v>0.9228667507356032</v>
          </cell>
        </row>
        <row r="93">
          <cell r="W93">
            <v>85</v>
          </cell>
          <cell r="X93">
            <v>0.92454812946616227</v>
          </cell>
        </row>
        <row r="94">
          <cell r="W94">
            <v>86</v>
          </cell>
          <cell r="X94">
            <v>0.92622950819672134</v>
          </cell>
        </row>
        <row r="95">
          <cell r="W95">
            <v>87</v>
          </cell>
          <cell r="X95">
            <v>0.92780580075662045</v>
          </cell>
        </row>
        <row r="96">
          <cell r="W96">
            <v>88</v>
          </cell>
          <cell r="X96">
            <v>0.92938209331651955</v>
          </cell>
        </row>
        <row r="97">
          <cell r="W97">
            <v>89</v>
          </cell>
          <cell r="X97">
            <v>0.93095838587641866</v>
          </cell>
        </row>
        <row r="98">
          <cell r="W98">
            <v>90</v>
          </cell>
          <cell r="X98">
            <v>0.9324295922656578</v>
          </cell>
        </row>
        <row r="99">
          <cell r="W99">
            <v>91</v>
          </cell>
          <cell r="X99">
            <v>0.93390079865489706</v>
          </cell>
        </row>
        <row r="100">
          <cell r="W100">
            <v>92</v>
          </cell>
          <cell r="X100">
            <v>0.9353720050441362</v>
          </cell>
        </row>
        <row r="101">
          <cell r="W101">
            <v>93</v>
          </cell>
          <cell r="X101">
            <v>0.93673812526271538</v>
          </cell>
        </row>
        <row r="102">
          <cell r="W102">
            <v>94</v>
          </cell>
          <cell r="X102">
            <v>0.93810424548129467</v>
          </cell>
        </row>
        <row r="103">
          <cell r="W103">
            <v>95</v>
          </cell>
          <cell r="X103">
            <v>0.93947036569987386</v>
          </cell>
        </row>
        <row r="104">
          <cell r="W104">
            <v>96</v>
          </cell>
          <cell r="X104">
            <v>0.94083648591845315</v>
          </cell>
        </row>
        <row r="105">
          <cell r="W105">
            <v>97</v>
          </cell>
          <cell r="X105">
            <v>0.94209751996637248</v>
          </cell>
        </row>
        <row r="106">
          <cell r="W106">
            <v>98</v>
          </cell>
          <cell r="X106">
            <v>0.94325346784363173</v>
          </cell>
        </row>
        <row r="107">
          <cell r="W107">
            <v>99</v>
          </cell>
          <cell r="X107">
            <v>0.9444094157208911</v>
          </cell>
        </row>
        <row r="108">
          <cell r="W108">
            <v>100</v>
          </cell>
          <cell r="X108">
            <v>0.94556536359815047</v>
          </cell>
        </row>
        <row r="109">
          <cell r="W109">
            <v>101</v>
          </cell>
          <cell r="X109">
            <v>0.94672131147540983</v>
          </cell>
        </row>
        <row r="110">
          <cell r="W110">
            <v>102</v>
          </cell>
          <cell r="X110">
            <v>0.9478772593526692</v>
          </cell>
        </row>
        <row r="111">
          <cell r="W111">
            <v>103</v>
          </cell>
          <cell r="X111">
            <v>0.94903320722992857</v>
          </cell>
        </row>
        <row r="112">
          <cell r="W112">
            <v>104</v>
          </cell>
          <cell r="X112">
            <v>0.95018915510718793</v>
          </cell>
        </row>
        <row r="113">
          <cell r="W113">
            <v>105</v>
          </cell>
          <cell r="X113">
            <v>0.9513451029844473</v>
          </cell>
        </row>
        <row r="114">
          <cell r="W114">
            <v>106</v>
          </cell>
          <cell r="X114">
            <v>0.9523959646910467</v>
          </cell>
        </row>
        <row r="115">
          <cell r="W115">
            <v>107</v>
          </cell>
          <cell r="X115">
            <v>0.95344682639764611</v>
          </cell>
        </row>
        <row r="116">
          <cell r="W116">
            <v>108</v>
          </cell>
          <cell r="X116">
            <v>0.95449768810424551</v>
          </cell>
        </row>
        <row r="117">
          <cell r="W117">
            <v>109</v>
          </cell>
          <cell r="X117">
            <v>0.95554854981084492</v>
          </cell>
        </row>
        <row r="118">
          <cell r="W118">
            <v>110</v>
          </cell>
          <cell r="X118">
            <v>0.95659941151744432</v>
          </cell>
        </row>
        <row r="119">
          <cell r="W119">
            <v>111</v>
          </cell>
          <cell r="X119">
            <v>0.95754518705338376</v>
          </cell>
        </row>
        <row r="120">
          <cell r="W120">
            <v>112</v>
          </cell>
          <cell r="X120">
            <v>0.9584909625893232</v>
          </cell>
        </row>
        <row r="121">
          <cell r="W121">
            <v>113</v>
          </cell>
          <cell r="X121">
            <v>0.95943673812526276</v>
          </cell>
        </row>
        <row r="122">
          <cell r="W122">
            <v>114</v>
          </cell>
          <cell r="X122">
            <v>0.9603825136612022</v>
          </cell>
        </row>
        <row r="123">
          <cell r="W123">
            <v>115</v>
          </cell>
          <cell r="X123">
            <v>0.96132828919714164</v>
          </cell>
        </row>
        <row r="124">
          <cell r="W124">
            <v>116</v>
          </cell>
          <cell r="X124">
            <v>0.96227406473308108</v>
          </cell>
        </row>
        <row r="125">
          <cell r="W125">
            <v>117</v>
          </cell>
          <cell r="X125">
            <v>0.96321984026902063</v>
          </cell>
        </row>
        <row r="126">
          <cell r="W126">
            <v>118</v>
          </cell>
          <cell r="X126">
            <v>0.96406052963430011</v>
          </cell>
        </row>
        <row r="127">
          <cell r="W127">
            <v>119</v>
          </cell>
          <cell r="X127">
            <v>0.9649012189995797</v>
          </cell>
        </row>
        <row r="128">
          <cell r="W128">
            <v>120</v>
          </cell>
          <cell r="X128">
            <v>0.96574190836485918</v>
          </cell>
        </row>
        <row r="129">
          <cell r="W129">
            <v>121</v>
          </cell>
          <cell r="X129">
            <v>0.96658259773013866</v>
          </cell>
        </row>
        <row r="130">
          <cell r="W130">
            <v>122</v>
          </cell>
          <cell r="X130">
            <v>0.96742328709541825</v>
          </cell>
        </row>
        <row r="131">
          <cell r="W131">
            <v>123</v>
          </cell>
          <cell r="X131">
            <v>0.96826397646069773</v>
          </cell>
        </row>
        <row r="132">
          <cell r="W132">
            <v>124</v>
          </cell>
          <cell r="X132">
            <v>0.96910466582597732</v>
          </cell>
        </row>
        <row r="133">
          <cell r="W133">
            <v>125</v>
          </cell>
          <cell r="X133">
            <v>0.9699453551912568</v>
          </cell>
        </row>
        <row r="134">
          <cell r="W134">
            <v>126</v>
          </cell>
          <cell r="X134">
            <v>0.97068095838587642</v>
          </cell>
        </row>
        <row r="135">
          <cell r="W135">
            <v>127</v>
          </cell>
          <cell r="X135">
            <v>0.97141656158049605</v>
          </cell>
        </row>
        <row r="136">
          <cell r="W136">
            <v>128</v>
          </cell>
          <cell r="X136">
            <v>0.97215216477511557</v>
          </cell>
        </row>
        <row r="137">
          <cell r="W137">
            <v>129</v>
          </cell>
          <cell r="X137">
            <v>0.9728877679697352</v>
          </cell>
        </row>
        <row r="138">
          <cell r="W138">
            <v>130</v>
          </cell>
          <cell r="X138">
            <v>0.97362337116435482</v>
          </cell>
        </row>
        <row r="139">
          <cell r="W139">
            <v>131</v>
          </cell>
          <cell r="X139">
            <v>0.97435897435897434</v>
          </cell>
        </row>
        <row r="140">
          <cell r="W140">
            <v>132</v>
          </cell>
          <cell r="X140">
            <v>0.97509457755359397</v>
          </cell>
        </row>
        <row r="141">
          <cell r="W141">
            <v>133</v>
          </cell>
          <cell r="X141">
            <v>0.97583018074821348</v>
          </cell>
        </row>
        <row r="142">
          <cell r="W142">
            <v>134</v>
          </cell>
          <cell r="X142">
            <v>0.97646069777217315</v>
          </cell>
        </row>
        <row r="143">
          <cell r="W143">
            <v>135</v>
          </cell>
          <cell r="X143">
            <v>0.97709121479613281</v>
          </cell>
        </row>
        <row r="144">
          <cell r="W144">
            <v>136</v>
          </cell>
          <cell r="X144">
            <v>0.97772173182009248</v>
          </cell>
        </row>
        <row r="145">
          <cell r="W145">
            <v>137</v>
          </cell>
          <cell r="X145">
            <v>0.97835224884405214</v>
          </cell>
        </row>
        <row r="146">
          <cell r="W146">
            <v>138</v>
          </cell>
          <cell r="X146">
            <v>0.97898276586801181</v>
          </cell>
        </row>
        <row r="147">
          <cell r="W147">
            <v>139</v>
          </cell>
          <cell r="X147">
            <v>0.97950819672131151</v>
          </cell>
        </row>
        <row r="148">
          <cell r="W148">
            <v>140</v>
          </cell>
          <cell r="X148">
            <v>0.98003362757461121</v>
          </cell>
        </row>
        <row r="149">
          <cell r="W149">
            <v>141</v>
          </cell>
          <cell r="X149">
            <v>0.98055905842791091</v>
          </cell>
        </row>
        <row r="150">
          <cell r="W150">
            <v>142</v>
          </cell>
          <cell r="X150">
            <v>0.98108448928121061</v>
          </cell>
        </row>
        <row r="151">
          <cell r="W151">
            <v>143</v>
          </cell>
          <cell r="X151">
            <v>0.98160992013451032</v>
          </cell>
        </row>
        <row r="152">
          <cell r="W152">
            <v>144</v>
          </cell>
          <cell r="X152">
            <v>0.98213535098781002</v>
          </cell>
        </row>
        <row r="153">
          <cell r="W153">
            <v>145</v>
          </cell>
          <cell r="X153">
            <v>0.98266078184110972</v>
          </cell>
        </row>
        <row r="154">
          <cell r="W154">
            <v>146</v>
          </cell>
          <cell r="X154">
            <v>0.98318621269440942</v>
          </cell>
        </row>
        <row r="155">
          <cell r="W155">
            <v>147</v>
          </cell>
          <cell r="X155">
            <v>0.98360655737704916</v>
          </cell>
        </row>
        <row r="156">
          <cell r="W156">
            <v>148</v>
          </cell>
          <cell r="X156">
            <v>0.9840269020596889</v>
          </cell>
        </row>
        <row r="157">
          <cell r="W157">
            <v>149</v>
          </cell>
          <cell r="X157">
            <v>0.98444724674232875</v>
          </cell>
        </row>
        <row r="158">
          <cell r="W158">
            <v>150</v>
          </cell>
          <cell r="X158">
            <v>0.98486759142496849</v>
          </cell>
        </row>
        <row r="159">
          <cell r="W159">
            <v>151</v>
          </cell>
          <cell r="X159">
            <v>0.98528793610760823</v>
          </cell>
        </row>
        <row r="160">
          <cell r="W160">
            <v>152</v>
          </cell>
          <cell r="X160">
            <v>0.98570828079024797</v>
          </cell>
        </row>
        <row r="161">
          <cell r="W161">
            <v>153</v>
          </cell>
          <cell r="X161">
            <v>0.98612862547288782</v>
          </cell>
        </row>
        <row r="162">
          <cell r="W162">
            <v>154</v>
          </cell>
          <cell r="X162">
            <v>0.98654897015552756</v>
          </cell>
        </row>
        <row r="163">
          <cell r="W163">
            <v>155</v>
          </cell>
          <cell r="X163">
            <v>0.9869693148381673</v>
          </cell>
        </row>
        <row r="164">
          <cell r="W164">
            <v>156</v>
          </cell>
          <cell r="X164">
            <v>0.98738965952080704</v>
          </cell>
        </row>
        <row r="165">
          <cell r="W165">
            <v>157</v>
          </cell>
          <cell r="X165">
            <v>0.98781000420344678</v>
          </cell>
        </row>
        <row r="166">
          <cell r="W166">
            <v>158</v>
          </cell>
          <cell r="X166">
            <v>0.98823034888608663</v>
          </cell>
        </row>
        <row r="167">
          <cell r="W167">
            <v>159</v>
          </cell>
          <cell r="X167">
            <v>0.98865069356872637</v>
          </cell>
        </row>
        <row r="168">
          <cell r="W168">
            <v>160</v>
          </cell>
          <cell r="X168">
            <v>0.98907103825136611</v>
          </cell>
        </row>
        <row r="169">
          <cell r="W169">
            <v>161</v>
          </cell>
          <cell r="X169">
            <v>0.98949138293400585</v>
          </cell>
        </row>
        <row r="170">
          <cell r="W170">
            <v>162</v>
          </cell>
          <cell r="X170">
            <v>0.9899117276166457</v>
          </cell>
        </row>
        <row r="171">
          <cell r="W171">
            <v>163</v>
          </cell>
          <cell r="X171">
            <v>0.99033207229928544</v>
          </cell>
        </row>
        <row r="172">
          <cell r="W172">
            <v>164</v>
          </cell>
          <cell r="X172">
            <v>0.99075241698192518</v>
          </cell>
        </row>
        <row r="173">
          <cell r="W173">
            <v>165</v>
          </cell>
          <cell r="X173">
            <v>0.99117276166456492</v>
          </cell>
        </row>
        <row r="174">
          <cell r="W174">
            <v>166</v>
          </cell>
          <cell r="X174">
            <v>0.9914880201765448</v>
          </cell>
        </row>
        <row r="175">
          <cell r="W175">
            <v>167</v>
          </cell>
          <cell r="X175">
            <v>0.99180327868852458</v>
          </cell>
        </row>
        <row r="176">
          <cell r="W176">
            <v>168</v>
          </cell>
          <cell r="X176">
            <v>0.99211853720050447</v>
          </cell>
        </row>
        <row r="177">
          <cell r="W177">
            <v>169</v>
          </cell>
          <cell r="X177">
            <v>0.99243379571248425</v>
          </cell>
        </row>
        <row r="178">
          <cell r="W178">
            <v>170</v>
          </cell>
          <cell r="X178">
            <v>0.99274905422446402</v>
          </cell>
        </row>
        <row r="179">
          <cell r="W179">
            <v>171</v>
          </cell>
          <cell r="X179">
            <v>0.99306431273644391</v>
          </cell>
        </row>
        <row r="180">
          <cell r="W180">
            <v>172</v>
          </cell>
          <cell r="X180">
            <v>0.99337957124842369</v>
          </cell>
        </row>
        <row r="181">
          <cell r="W181">
            <v>173</v>
          </cell>
          <cell r="X181">
            <v>0.99369482976040358</v>
          </cell>
        </row>
        <row r="182">
          <cell r="W182">
            <v>174</v>
          </cell>
          <cell r="X182">
            <v>0.99401008827238335</v>
          </cell>
        </row>
        <row r="183">
          <cell r="W183">
            <v>175</v>
          </cell>
          <cell r="X183">
            <v>0.99432534678436313</v>
          </cell>
        </row>
        <row r="184">
          <cell r="W184">
            <v>176</v>
          </cell>
          <cell r="X184">
            <v>0.99464060529634302</v>
          </cell>
        </row>
        <row r="185">
          <cell r="W185">
            <v>177</v>
          </cell>
          <cell r="X185">
            <v>0.99495586380832279</v>
          </cell>
        </row>
        <row r="186">
          <cell r="W186">
            <v>178</v>
          </cell>
          <cell r="X186">
            <v>0.99516603614964272</v>
          </cell>
        </row>
        <row r="187">
          <cell r="W187">
            <v>179</v>
          </cell>
          <cell r="X187">
            <v>0.99537620849096264</v>
          </cell>
        </row>
        <row r="188">
          <cell r="W188">
            <v>180</v>
          </cell>
          <cell r="X188">
            <v>0.99558638083228246</v>
          </cell>
        </row>
        <row r="189">
          <cell r="W189">
            <v>181</v>
          </cell>
          <cell r="X189">
            <v>0.99579655317360238</v>
          </cell>
        </row>
        <row r="190">
          <cell r="W190">
            <v>182</v>
          </cell>
          <cell r="X190">
            <v>0.9960067255149222</v>
          </cell>
        </row>
        <row r="191">
          <cell r="W191">
            <v>183</v>
          </cell>
          <cell r="X191">
            <v>0.99621689785624212</v>
          </cell>
        </row>
        <row r="192">
          <cell r="W192">
            <v>184</v>
          </cell>
          <cell r="X192">
            <v>0.99642707019756205</v>
          </cell>
        </row>
        <row r="193">
          <cell r="W193">
            <v>185</v>
          </cell>
          <cell r="X193">
            <v>0.99663724253888186</v>
          </cell>
        </row>
        <row r="194">
          <cell r="W194">
            <v>186</v>
          </cell>
          <cell r="X194">
            <v>0.99684741488020179</v>
          </cell>
        </row>
        <row r="195">
          <cell r="W195">
            <v>187</v>
          </cell>
          <cell r="X195">
            <v>0.9970575872215216</v>
          </cell>
        </row>
        <row r="196">
          <cell r="W196">
            <v>188</v>
          </cell>
          <cell r="X196">
            <v>0.99726775956284153</v>
          </cell>
        </row>
        <row r="197">
          <cell r="W197">
            <v>189</v>
          </cell>
          <cell r="X197">
            <v>0.99747793190416145</v>
          </cell>
        </row>
        <row r="198">
          <cell r="W198">
            <v>190</v>
          </cell>
          <cell r="X198">
            <v>0.99768810424548127</v>
          </cell>
        </row>
        <row r="199">
          <cell r="W199">
            <v>191</v>
          </cell>
          <cell r="X199">
            <v>0.99789827658680119</v>
          </cell>
        </row>
        <row r="200">
          <cell r="W200">
            <v>192</v>
          </cell>
          <cell r="X200">
            <v>0.99810844892812101</v>
          </cell>
        </row>
        <row r="201">
          <cell r="W201">
            <v>193</v>
          </cell>
          <cell r="X201">
            <v>0.99831862126944093</v>
          </cell>
        </row>
        <row r="202">
          <cell r="W202">
            <v>194</v>
          </cell>
          <cell r="X202">
            <v>0.99852879361076086</v>
          </cell>
        </row>
        <row r="203">
          <cell r="W203">
            <v>195</v>
          </cell>
          <cell r="X203">
            <v>0.99863387978142082</v>
          </cell>
        </row>
        <row r="204">
          <cell r="W204">
            <v>196</v>
          </cell>
          <cell r="X204">
            <v>0.99873896595208067</v>
          </cell>
        </row>
        <row r="205">
          <cell r="W205">
            <v>197</v>
          </cell>
          <cell r="X205">
            <v>0.99884405212274063</v>
          </cell>
        </row>
        <row r="206">
          <cell r="W206">
            <v>198</v>
          </cell>
          <cell r="X206">
            <v>0.9989491382934006</v>
          </cell>
        </row>
        <row r="207">
          <cell r="W207">
            <v>199</v>
          </cell>
          <cell r="X207">
            <v>0.99905422446406056</v>
          </cell>
        </row>
        <row r="208">
          <cell r="W208">
            <v>200</v>
          </cell>
          <cell r="X208">
            <v>0.99915931063472052</v>
          </cell>
        </row>
        <row r="209">
          <cell r="W209">
            <v>201</v>
          </cell>
          <cell r="X209">
            <v>0.99926439680538037</v>
          </cell>
        </row>
        <row r="210">
          <cell r="W210">
            <v>202</v>
          </cell>
          <cell r="X210">
            <v>0.99936948297604034</v>
          </cell>
        </row>
        <row r="211">
          <cell r="W211">
            <v>203</v>
          </cell>
          <cell r="X211">
            <v>0.9994745691467003</v>
          </cell>
        </row>
        <row r="212">
          <cell r="W212">
            <v>204</v>
          </cell>
          <cell r="X212">
            <v>0.99957965531736026</v>
          </cell>
        </row>
        <row r="213">
          <cell r="W213">
            <v>205</v>
          </cell>
          <cell r="X213">
            <v>0.99968474148802022</v>
          </cell>
        </row>
        <row r="214">
          <cell r="W214">
            <v>206</v>
          </cell>
          <cell r="X214">
            <v>0.99978982765868007</v>
          </cell>
        </row>
        <row r="215">
          <cell r="W215">
            <v>207</v>
          </cell>
          <cell r="X215">
            <v>0.99989491382934004</v>
          </cell>
        </row>
        <row r="216">
          <cell r="W216">
            <v>208</v>
          </cell>
          <cell r="X216">
            <v>1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0.79998168889431442"/>
  </sheetPr>
  <dimension ref="A1:AM915"/>
  <sheetViews>
    <sheetView showGridLines="0" showRowColHeaders="0" tabSelected="1" zoomScale="70" zoomScaleNormal="70" workbookViewId="0">
      <selection activeCell="A489" sqref="A489"/>
    </sheetView>
  </sheetViews>
  <sheetFormatPr defaultRowHeight="14.45" customHeight="1" zeroHeight="1" x14ac:dyDescent="0.25"/>
  <cols>
    <col min="1" max="1" width="3.5703125" style="1" customWidth="1"/>
    <col min="3" max="3" width="100.140625" bestFit="1" customWidth="1"/>
    <col min="4" max="4" width="33.85546875" bestFit="1" customWidth="1"/>
    <col min="5" max="5" width="10.5703125" bestFit="1" customWidth="1"/>
    <col min="6" max="6" width="23.85546875" bestFit="1" customWidth="1"/>
    <col min="7" max="7" width="10.42578125" style="7" bestFit="1" customWidth="1"/>
    <col min="8" max="8" width="37.42578125" bestFit="1" customWidth="1"/>
    <col min="9" max="9" width="22.140625" bestFit="1" customWidth="1"/>
    <col min="10" max="10" width="13.85546875" bestFit="1" customWidth="1"/>
    <col min="11" max="11" width="14.42578125" bestFit="1" customWidth="1"/>
    <col min="12" max="12" width="49.85546875" bestFit="1" customWidth="1"/>
    <col min="13" max="13" width="103" bestFit="1" customWidth="1"/>
    <col min="14" max="19" width="12.42578125" bestFit="1" customWidth="1"/>
    <col min="20" max="20" width="5.7109375" hidden="1" customWidth="1"/>
    <col min="21" max="21" width="0.140625" customWidth="1"/>
    <col min="22" max="22" width="21.7109375" customWidth="1"/>
    <col min="23" max="23" width="10.85546875" hidden="1" customWidth="1"/>
    <col min="24" max="24" width="27.5703125" bestFit="1" customWidth="1"/>
    <col min="26" max="39" width="8.7109375" style="8"/>
  </cols>
  <sheetData>
    <row r="1" spans="2:39" s="1" customFormat="1" ht="15" x14ac:dyDescent="0.25"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</row>
    <row r="2" spans="2:39" s="1" customFormat="1" ht="15" x14ac:dyDescent="0.25"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</row>
    <row r="3" spans="2:39" s="1" customFormat="1" ht="15" x14ac:dyDescent="0.25"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2:39" s="1" customFormat="1" ht="15" x14ac:dyDescent="0.25"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</row>
    <row r="5" spans="2:39" s="1" customFormat="1" ht="15" x14ac:dyDescent="0.25"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</row>
    <row r="6" spans="2:39" s="1" customFormat="1" ht="15" x14ac:dyDescent="0.25"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</row>
    <row r="7" spans="2:39" s="1" customFormat="1" ht="15.75" x14ac:dyDescent="0.25">
      <c r="N7" s="24" t="s">
        <v>0</v>
      </c>
      <c r="O7" s="25"/>
      <c r="P7" s="25"/>
      <c r="Q7" s="25"/>
      <c r="R7" s="25"/>
      <c r="S7" s="26"/>
      <c r="T7"/>
      <c r="U7"/>
      <c r="V7" s="27" t="s">
        <v>1</v>
      </c>
      <c r="W7" s="27"/>
      <c r="X7" s="27"/>
      <c r="Y7" s="27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</row>
    <row r="8" spans="2:39" s="1" customFormat="1" ht="15.75" x14ac:dyDescent="0.25">
      <c r="B8" s="3" t="s">
        <v>2</v>
      </c>
      <c r="C8" s="3" t="s">
        <v>3</v>
      </c>
      <c r="D8" s="3" t="s">
        <v>4</v>
      </c>
      <c r="E8" s="3" t="s">
        <v>5</v>
      </c>
      <c r="F8" s="3" t="s">
        <v>6</v>
      </c>
      <c r="G8" s="3" t="s">
        <v>7</v>
      </c>
      <c r="H8" s="3" t="s">
        <v>8</v>
      </c>
      <c r="I8" s="3" t="s">
        <v>9</v>
      </c>
      <c r="J8" s="3" t="s">
        <v>10</v>
      </c>
      <c r="K8" s="3" t="s">
        <v>11</v>
      </c>
      <c r="L8" s="3" t="s">
        <v>12</v>
      </c>
      <c r="M8" s="3" t="s">
        <v>13</v>
      </c>
      <c r="N8" s="3" t="s">
        <v>14</v>
      </c>
      <c r="O8" s="3" t="s">
        <v>15</v>
      </c>
      <c r="P8" s="3" t="s">
        <v>16</v>
      </c>
      <c r="Q8" s="3" t="s">
        <v>17</v>
      </c>
      <c r="R8" s="3" t="s">
        <v>18</v>
      </c>
      <c r="S8" s="3" t="s">
        <v>19</v>
      </c>
      <c r="T8"/>
      <c r="U8"/>
      <c r="V8" s="4" t="s">
        <v>20</v>
      </c>
      <c r="W8"/>
      <c r="X8" s="4" t="s">
        <v>21</v>
      </c>
      <c r="Y8" s="4" t="s">
        <v>22</v>
      </c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</row>
    <row r="9" spans="2:39" s="1" customFormat="1" ht="15" x14ac:dyDescent="0.25">
      <c r="B9" s="5">
        <v>1</v>
      </c>
      <c r="C9" s="5" t="s">
        <v>23</v>
      </c>
      <c r="D9" s="5" t="s">
        <v>24</v>
      </c>
      <c r="E9" s="5"/>
      <c r="F9" s="5" t="s">
        <v>25</v>
      </c>
      <c r="G9" s="5">
        <v>33000</v>
      </c>
      <c r="H9" s="5" t="s">
        <v>26</v>
      </c>
      <c r="I9" s="5" t="s">
        <v>27</v>
      </c>
      <c r="J9" s="5" t="s">
        <v>28</v>
      </c>
      <c r="K9" s="5"/>
      <c r="L9" s="5" t="s">
        <v>29</v>
      </c>
      <c r="M9" s="5" t="s">
        <v>30</v>
      </c>
      <c r="N9" s="5">
        <v>162</v>
      </c>
      <c r="O9" s="5">
        <v>9</v>
      </c>
      <c r="P9" s="5">
        <v>5</v>
      </c>
      <c r="Q9" s="5">
        <v>3</v>
      </c>
      <c r="R9" s="5">
        <v>18</v>
      </c>
      <c r="S9" s="5">
        <v>35</v>
      </c>
      <c r="T9"/>
      <c r="U9"/>
      <c r="V9" s="14">
        <f>SUM($S$9:S9)</f>
        <v>35</v>
      </c>
      <c r="W9" s="15">
        <v>1</v>
      </c>
      <c r="X9" s="16">
        <f>(V9/$V$505)</f>
        <v>9.6233159197140501E-3</v>
      </c>
      <c r="Y9" s="17">
        <f>INDEX([1]Mapping!$C$3:$C$12,MATCH($X9,[1]Mapping!$D$3:$D$12,1))</f>
        <v>10</v>
      </c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</row>
    <row r="10" spans="2:39" s="1" customFormat="1" ht="15" x14ac:dyDescent="0.25">
      <c r="B10" s="5">
        <f>B9+1</f>
        <v>2</v>
      </c>
      <c r="C10" s="5" t="s">
        <v>31</v>
      </c>
      <c r="D10" s="5" t="s">
        <v>32</v>
      </c>
      <c r="E10" s="5"/>
      <c r="F10" s="5" t="s">
        <v>33</v>
      </c>
      <c r="G10" s="5">
        <v>67500</v>
      </c>
      <c r="H10" s="5" t="s">
        <v>34</v>
      </c>
      <c r="I10" s="5" t="s">
        <v>35</v>
      </c>
      <c r="J10" s="5" t="s">
        <v>36</v>
      </c>
      <c r="K10" s="5"/>
      <c r="L10" s="5" t="s">
        <v>37</v>
      </c>
      <c r="M10" s="5" t="s">
        <v>38</v>
      </c>
      <c r="N10" s="5">
        <v>712</v>
      </c>
      <c r="O10" s="5">
        <v>9</v>
      </c>
      <c r="P10" s="5">
        <v>3</v>
      </c>
      <c r="Q10" s="5">
        <v>4</v>
      </c>
      <c r="R10" s="5">
        <v>18</v>
      </c>
      <c r="S10" s="5">
        <v>34</v>
      </c>
      <c r="T10"/>
      <c r="U10"/>
      <c r="V10" s="14">
        <f>SUM($S$9:S10)</f>
        <v>69</v>
      </c>
      <c r="W10" s="15">
        <v>2</v>
      </c>
      <c r="X10" s="16">
        <f t="shared" ref="X10:X73" si="0">(V10/$V$505)</f>
        <v>1.8971679956007698E-2</v>
      </c>
      <c r="Y10" s="17">
        <f>INDEX([1]Mapping!$C$3:$C$12,MATCH($X10,[1]Mapping!$D$3:$D$12,1))</f>
        <v>10</v>
      </c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</row>
    <row r="11" spans="2:39" s="1" customFormat="1" ht="15" x14ac:dyDescent="0.25">
      <c r="B11" s="5">
        <f t="shared" ref="B11:B74" si="1">B10+1</f>
        <v>3</v>
      </c>
      <c r="C11" s="5" t="s">
        <v>39</v>
      </c>
      <c r="D11" s="5" t="s">
        <v>40</v>
      </c>
      <c r="E11" s="5"/>
      <c r="F11" s="5" t="s">
        <v>41</v>
      </c>
      <c r="G11" s="5">
        <v>59000</v>
      </c>
      <c r="H11" s="5" t="s">
        <v>42</v>
      </c>
      <c r="I11" s="5" t="s">
        <v>43</v>
      </c>
      <c r="J11" s="5" t="s">
        <v>44</v>
      </c>
      <c r="K11" s="5"/>
      <c r="L11" s="5"/>
      <c r="M11" s="5" t="s">
        <v>45</v>
      </c>
      <c r="N11" s="5">
        <v>440</v>
      </c>
      <c r="O11" s="5">
        <v>9</v>
      </c>
      <c r="P11" s="5">
        <v>5</v>
      </c>
      <c r="Q11" s="5">
        <v>4</v>
      </c>
      <c r="R11" s="5">
        <v>15</v>
      </c>
      <c r="S11" s="5">
        <v>33</v>
      </c>
      <c r="T11"/>
      <c r="U11"/>
      <c r="V11" s="14">
        <f>SUM($S$9:S11)</f>
        <v>102</v>
      </c>
      <c r="W11" s="15">
        <v>3</v>
      </c>
      <c r="X11" s="16">
        <f t="shared" si="0"/>
        <v>2.8045092108880947E-2</v>
      </c>
      <c r="Y11" s="17">
        <f>INDEX([1]Mapping!$C$3:$C$12,MATCH($X11,[1]Mapping!$D$3:$D$12,1))</f>
        <v>10</v>
      </c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</row>
    <row r="12" spans="2:39" s="1" customFormat="1" ht="15" x14ac:dyDescent="0.25">
      <c r="B12" s="5">
        <f t="shared" si="1"/>
        <v>4</v>
      </c>
      <c r="C12" s="5" t="s">
        <v>46</v>
      </c>
      <c r="D12" s="5" t="s">
        <v>47</v>
      </c>
      <c r="E12" s="5"/>
      <c r="F12" s="5" t="s">
        <v>48</v>
      </c>
      <c r="G12" s="5">
        <v>31130</v>
      </c>
      <c r="H12" s="5" t="s">
        <v>49</v>
      </c>
      <c r="I12" s="5" t="s">
        <v>50</v>
      </c>
      <c r="J12" s="5" t="s">
        <v>51</v>
      </c>
      <c r="K12" s="5"/>
      <c r="L12" s="5"/>
      <c r="M12" s="5" t="s">
        <v>52</v>
      </c>
      <c r="N12" s="5">
        <v>401</v>
      </c>
      <c r="O12" s="5">
        <v>8</v>
      </c>
      <c r="P12" s="5">
        <v>2</v>
      </c>
      <c r="Q12" s="5">
        <v>5</v>
      </c>
      <c r="R12" s="5">
        <v>16</v>
      </c>
      <c r="S12" s="5">
        <v>31</v>
      </c>
      <c r="T12"/>
      <c r="U12"/>
      <c r="V12" s="14">
        <f>SUM($S$9:S12)</f>
        <v>133</v>
      </c>
      <c r="W12" s="15">
        <v>4</v>
      </c>
      <c r="X12" s="16">
        <f t="shared" si="0"/>
        <v>3.6568600494913388E-2</v>
      </c>
      <c r="Y12" s="17">
        <f>INDEX([1]Mapping!$C$3:$C$12,MATCH($X12,[1]Mapping!$D$3:$D$12,1))</f>
        <v>10</v>
      </c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</row>
    <row r="13" spans="2:39" s="1" customFormat="1" ht="15" x14ac:dyDescent="0.25">
      <c r="B13" s="5">
        <f t="shared" si="1"/>
        <v>5</v>
      </c>
      <c r="C13" s="5" t="s">
        <v>53</v>
      </c>
      <c r="D13" s="5" t="s">
        <v>54</v>
      </c>
      <c r="E13" s="5"/>
      <c r="F13" s="5" t="s">
        <v>55</v>
      </c>
      <c r="G13" s="5">
        <v>54100</v>
      </c>
      <c r="H13" s="5" t="s">
        <v>56</v>
      </c>
      <c r="I13" s="5" t="s">
        <v>35</v>
      </c>
      <c r="J13" s="5" t="s">
        <v>57</v>
      </c>
      <c r="K13" s="5"/>
      <c r="L13" s="5"/>
      <c r="M13" s="5" t="s">
        <v>58</v>
      </c>
      <c r="N13" s="5">
        <v>162</v>
      </c>
      <c r="O13" s="5">
        <v>5</v>
      </c>
      <c r="P13" s="5">
        <v>4</v>
      </c>
      <c r="Q13" s="5">
        <v>4</v>
      </c>
      <c r="R13" s="5">
        <v>17</v>
      </c>
      <c r="S13" s="5">
        <v>30</v>
      </c>
      <c r="T13"/>
      <c r="U13"/>
      <c r="V13" s="14">
        <f>SUM($S$9:S13)</f>
        <v>163</v>
      </c>
      <c r="W13" s="15">
        <v>5</v>
      </c>
      <c r="X13" s="16">
        <f t="shared" si="0"/>
        <v>4.4817156997525434E-2</v>
      </c>
      <c r="Y13" s="17">
        <f>INDEX([1]Mapping!$C$3:$C$12,MATCH($X13,[1]Mapping!$D$3:$D$12,1))</f>
        <v>10</v>
      </c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</row>
    <row r="14" spans="2:39" s="1" customFormat="1" ht="15" x14ac:dyDescent="0.25">
      <c r="B14" s="5">
        <f t="shared" si="1"/>
        <v>6</v>
      </c>
      <c r="C14" s="5" t="s">
        <v>59</v>
      </c>
      <c r="D14" s="5" t="s">
        <v>60</v>
      </c>
      <c r="E14" s="5"/>
      <c r="F14" s="5" t="s">
        <v>61</v>
      </c>
      <c r="G14" s="5">
        <v>75017</v>
      </c>
      <c r="H14" s="5" t="s">
        <v>61</v>
      </c>
      <c r="I14" s="5" t="s">
        <v>62</v>
      </c>
      <c r="J14" s="5" t="s">
        <v>63</v>
      </c>
      <c r="K14" s="5" t="s">
        <v>64</v>
      </c>
      <c r="L14" s="5"/>
      <c r="M14" s="5" t="s">
        <v>65</v>
      </c>
      <c r="N14" s="5">
        <v>140</v>
      </c>
      <c r="O14" s="5">
        <v>8</v>
      </c>
      <c r="P14" s="5">
        <v>0</v>
      </c>
      <c r="Q14" s="5">
        <v>3</v>
      </c>
      <c r="R14" s="5">
        <v>19</v>
      </c>
      <c r="S14" s="5">
        <v>30</v>
      </c>
      <c r="T14"/>
      <c r="U14"/>
      <c r="V14" s="14">
        <f>SUM($S$9:S14)</f>
        <v>193</v>
      </c>
      <c r="W14" s="15">
        <v>6</v>
      </c>
      <c r="X14" s="16">
        <f t="shared" si="0"/>
        <v>5.3065713500137474E-2</v>
      </c>
      <c r="Y14" s="17">
        <f>INDEX([1]Mapping!$C$3:$C$12,MATCH($X14,[1]Mapping!$D$3:$D$12,1))</f>
        <v>10</v>
      </c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</row>
    <row r="15" spans="2:39" s="1" customFormat="1" ht="15" x14ac:dyDescent="0.25">
      <c r="B15" s="5">
        <f t="shared" si="1"/>
        <v>7</v>
      </c>
      <c r="C15" s="5" t="s">
        <v>66</v>
      </c>
      <c r="D15" s="5" t="s">
        <v>67</v>
      </c>
      <c r="E15" s="5"/>
      <c r="F15" s="5" t="s">
        <v>68</v>
      </c>
      <c r="G15" s="5" t="s">
        <v>69</v>
      </c>
      <c r="H15" s="5" t="s">
        <v>70</v>
      </c>
      <c r="I15" s="5" t="s">
        <v>71</v>
      </c>
      <c r="J15" s="5" t="s">
        <v>72</v>
      </c>
      <c r="K15" s="5"/>
      <c r="L15" s="5" t="s">
        <v>73</v>
      </c>
      <c r="M15" s="5" t="s">
        <v>74</v>
      </c>
      <c r="N15" s="5">
        <v>98</v>
      </c>
      <c r="O15" s="5">
        <v>8</v>
      </c>
      <c r="P15" s="5">
        <v>2</v>
      </c>
      <c r="Q15" s="5">
        <v>3</v>
      </c>
      <c r="R15" s="5">
        <v>17</v>
      </c>
      <c r="S15" s="5">
        <v>30</v>
      </c>
      <c r="T15"/>
      <c r="U15"/>
      <c r="V15" s="14">
        <f>SUM($S$9:S15)</f>
        <v>223</v>
      </c>
      <c r="W15" s="15">
        <v>7</v>
      </c>
      <c r="X15" s="16">
        <f t="shared" si="0"/>
        <v>6.131427000274952E-2</v>
      </c>
      <c r="Y15" s="17">
        <f>INDEX([1]Mapping!$C$3:$C$12,MATCH($X15,[1]Mapping!$D$3:$D$12,1))</f>
        <v>10</v>
      </c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</row>
    <row r="16" spans="2:39" s="1" customFormat="1" ht="15" x14ac:dyDescent="0.25">
      <c r="B16" s="5">
        <f t="shared" si="1"/>
        <v>8</v>
      </c>
      <c r="C16" s="5" t="s">
        <v>75</v>
      </c>
      <c r="D16" s="5" t="s">
        <v>76</v>
      </c>
      <c r="E16" s="5"/>
      <c r="F16" s="5" t="s">
        <v>77</v>
      </c>
      <c r="G16" s="5">
        <v>900015</v>
      </c>
      <c r="H16" s="5" t="s">
        <v>78</v>
      </c>
      <c r="I16" s="5" t="s">
        <v>79</v>
      </c>
      <c r="J16" s="5" t="s">
        <v>80</v>
      </c>
      <c r="K16" s="5"/>
      <c r="L16" s="5" t="s">
        <v>81</v>
      </c>
      <c r="M16" s="5" t="s">
        <v>82</v>
      </c>
      <c r="N16" s="5">
        <v>817</v>
      </c>
      <c r="O16" s="5">
        <v>5</v>
      </c>
      <c r="P16" s="5">
        <v>1</v>
      </c>
      <c r="Q16" s="5">
        <v>4</v>
      </c>
      <c r="R16" s="5">
        <v>18</v>
      </c>
      <c r="S16" s="5">
        <v>28</v>
      </c>
      <c r="T16"/>
      <c r="U16"/>
      <c r="V16" s="14">
        <f>SUM($S$9:S16)</f>
        <v>251</v>
      </c>
      <c r="W16" s="15">
        <v>8</v>
      </c>
      <c r="X16" s="16">
        <f t="shared" si="0"/>
        <v>6.9012922738520763E-2</v>
      </c>
      <c r="Y16" s="17">
        <f>INDEX([1]Mapping!$C$3:$C$12,MATCH($X16,[1]Mapping!$D$3:$D$12,1))</f>
        <v>10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</row>
    <row r="17" spans="2:39" s="1" customFormat="1" ht="15" x14ac:dyDescent="0.25">
      <c r="B17" s="5">
        <f t="shared" si="1"/>
        <v>9</v>
      </c>
      <c r="C17" s="5" t="s">
        <v>83</v>
      </c>
      <c r="D17" s="5" t="s">
        <v>84</v>
      </c>
      <c r="E17" s="5"/>
      <c r="F17" s="5" t="s">
        <v>85</v>
      </c>
      <c r="G17" s="5">
        <v>66330</v>
      </c>
      <c r="H17" s="5" t="s">
        <v>86</v>
      </c>
      <c r="I17" s="5" t="s">
        <v>50</v>
      </c>
      <c r="J17" s="5" t="s">
        <v>87</v>
      </c>
      <c r="K17" s="5" t="s">
        <v>88</v>
      </c>
      <c r="L17" s="5" t="s">
        <v>89</v>
      </c>
      <c r="M17" s="5" t="s">
        <v>90</v>
      </c>
      <c r="N17" s="5">
        <v>394</v>
      </c>
      <c r="O17" s="5">
        <v>2</v>
      </c>
      <c r="P17" s="5">
        <v>6</v>
      </c>
      <c r="Q17" s="5">
        <v>2</v>
      </c>
      <c r="R17" s="5">
        <v>17</v>
      </c>
      <c r="S17" s="5">
        <v>27</v>
      </c>
      <c r="T17"/>
      <c r="U17"/>
      <c r="V17" s="14">
        <f>SUM($S$9:S17)</f>
        <v>278</v>
      </c>
      <c r="W17" s="15">
        <v>9</v>
      </c>
      <c r="X17" s="16">
        <f t="shared" si="0"/>
        <v>7.6436623590871597E-2</v>
      </c>
      <c r="Y17" s="17">
        <f>INDEX([1]Mapping!$C$3:$C$12,MATCH($X17,[1]Mapping!$D$3:$D$12,1))</f>
        <v>10</v>
      </c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</row>
    <row r="18" spans="2:39" s="1" customFormat="1" ht="15" x14ac:dyDescent="0.25">
      <c r="B18" s="5">
        <f t="shared" si="1"/>
        <v>10</v>
      </c>
      <c r="C18" s="5" t="s">
        <v>91</v>
      </c>
      <c r="D18" s="5" t="s">
        <v>92</v>
      </c>
      <c r="E18" s="5"/>
      <c r="F18" s="5" t="s">
        <v>93</v>
      </c>
      <c r="G18" s="5">
        <v>31300</v>
      </c>
      <c r="H18" s="5" t="s">
        <v>49</v>
      </c>
      <c r="I18" s="5" t="s">
        <v>50</v>
      </c>
      <c r="J18" s="5" t="s">
        <v>94</v>
      </c>
      <c r="K18" s="5"/>
      <c r="L18" s="5"/>
      <c r="M18" s="5" t="s">
        <v>95</v>
      </c>
      <c r="N18" s="5">
        <v>238</v>
      </c>
      <c r="O18" s="5">
        <v>7</v>
      </c>
      <c r="P18" s="5">
        <v>0</v>
      </c>
      <c r="Q18" s="5">
        <v>3</v>
      </c>
      <c r="R18" s="5">
        <v>16</v>
      </c>
      <c r="S18" s="5">
        <v>26</v>
      </c>
      <c r="T18"/>
      <c r="U18"/>
      <c r="V18" s="14">
        <f>SUM($S$9:S18)</f>
        <v>304</v>
      </c>
      <c r="W18" s="15">
        <v>10</v>
      </c>
      <c r="X18" s="16">
        <f t="shared" si="0"/>
        <v>8.3585372559802029E-2</v>
      </c>
      <c r="Y18" s="17">
        <f>INDEX([1]Mapping!$C$3:$C$12,MATCH($X18,[1]Mapping!$D$3:$D$12,1))</f>
        <v>10</v>
      </c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</row>
    <row r="19" spans="2:39" s="1" customFormat="1" ht="15" x14ac:dyDescent="0.25">
      <c r="B19" s="5">
        <f t="shared" si="1"/>
        <v>11</v>
      </c>
      <c r="C19" s="5" t="s">
        <v>96</v>
      </c>
      <c r="D19" s="5" t="s">
        <v>97</v>
      </c>
      <c r="E19" s="5"/>
      <c r="F19" s="5" t="s">
        <v>93</v>
      </c>
      <c r="G19" s="5">
        <v>31076</v>
      </c>
      <c r="H19" s="5" t="s">
        <v>49</v>
      </c>
      <c r="I19" s="5" t="s">
        <v>50</v>
      </c>
      <c r="J19" s="5" t="s">
        <v>98</v>
      </c>
      <c r="K19" s="5" t="s">
        <v>99</v>
      </c>
      <c r="L19" s="5"/>
      <c r="M19" s="5" t="s">
        <v>100</v>
      </c>
      <c r="N19" s="5">
        <v>516</v>
      </c>
      <c r="O19" s="5">
        <v>6</v>
      </c>
      <c r="P19" s="5">
        <v>0</v>
      </c>
      <c r="Q19" s="5">
        <v>3</v>
      </c>
      <c r="R19" s="5">
        <v>17</v>
      </c>
      <c r="S19" s="5">
        <v>26</v>
      </c>
      <c r="T19"/>
      <c r="U19"/>
      <c r="V19" s="14">
        <f>SUM($S$9:S19)</f>
        <v>330</v>
      </c>
      <c r="W19" s="15">
        <v>11</v>
      </c>
      <c r="X19" s="16">
        <f t="shared" si="0"/>
        <v>9.0734121528732475E-2</v>
      </c>
      <c r="Y19" s="17">
        <f>INDEX([1]Mapping!$C$3:$C$12,MATCH($X19,[1]Mapping!$D$3:$D$12,1))</f>
        <v>10</v>
      </c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</row>
    <row r="20" spans="2:39" s="1" customFormat="1" ht="15" x14ac:dyDescent="0.25">
      <c r="B20" s="5">
        <f t="shared" si="1"/>
        <v>12</v>
      </c>
      <c r="C20" s="5" t="s">
        <v>101</v>
      </c>
      <c r="D20" s="5" t="s">
        <v>102</v>
      </c>
      <c r="E20" s="5"/>
      <c r="F20" s="5" t="s">
        <v>103</v>
      </c>
      <c r="G20" s="5">
        <v>85925</v>
      </c>
      <c r="H20" s="5" t="s">
        <v>104</v>
      </c>
      <c r="I20" s="5" t="s">
        <v>105</v>
      </c>
      <c r="J20" s="5" t="s">
        <v>106</v>
      </c>
      <c r="K20" s="5"/>
      <c r="L20" s="5"/>
      <c r="M20" s="5" t="s">
        <v>107</v>
      </c>
      <c r="N20" s="5">
        <v>930</v>
      </c>
      <c r="O20" s="5">
        <v>5</v>
      </c>
      <c r="P20" s="5">
        <v>1</v>
      </c>
      <c r="Q20" s="5">
        <v>4</v>
      </c>
      <c r="R20" s="5">
        <v>15</v>
      </c>
      <c r="S20" s="5">
        <v>25</v>
      </c>
      <c r="T20"/>
      <c r="U20"/>
      <c r="V20" s="14">
        <f>SUM($S$9:S20)</f>
        <v>355</v>
      </c>
      <c r="W20" s="15">
        <v>12</v>
      </c>
      <c r="X20" s="16">
        <f t="shared" si="0"/>
        <v>9.7607918614242506E-2</v>
      </c>
      <c r="Y20" s="17">
        <f>INDEX([1]Mapping!$C$3:$C$12,MATCH($X20,[1]Mapping!$D$3:$D$12,1))</f>
        <v>10</v>
      </c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</row>
    <row r="21" spans="2:39" s="1" customFormat="1" ht="15" x14ac:dyDescent="0.25">
      <c r="B21" s="5">
        <f t="shared" si="1"/>
        <v>13</v>
      </c>
      <c r="C21" s="5" t="s">
        <v>108</v>
      </c>
      <c r="D21" s="5" t="s">
        <v>109</v>
      </c>
      <c r="E21" s="5"/>
      <c r="F21" s="5" t="s">
        <v>110</v>
      </c>
      <c r="G21" s="5">
        <v>35043</v>
      </c>
      <c r="H21" s="5" t="s">
        <v>111</v>
      </c>
      <c r="I21" s="5" t="s">
        <v>112</v>
      </c>
      <c r="J21" s="5" t="s">
        <v>113</v>
      </c>
      <c r="K21" s="5"/>
      <c r="L21" s="5"/>
      <c r="M21" s="5" t="s">
        <v>114</v>
      </c>
      <c r="N21" s="5">
        <v>240</v>
      </c>
      <c r="O21" s="5">
        <v>11</v>
      </c>
      <c r="P21" s="5">
        <v>1</v>
      </c>
      <c r="Q21" s="5">
        <v>5</v>
      </c>
      <c r="R21" s="5">
        <v>7</v>
      </c>
      <c r="S21" s="5">
        <v>24</v>
      </c>
      <c r="T21"/>
      <c r="U21"/>
      <c r="V21" s="14">
        <f>SUM($S$9:S21)</f>
        <v>379</v>
      </c>
      <c r="W21" s="15">
        <v>13</v>
      </c>
      <c r="X21" s="16">
        <f t="shared" si="0"/>
        <v>0.10420676381633215</v>
      </c>
      <c r="Y21" s="17">
        <f>INDEX([1]Mapping!$C$3:$C$12,MATCH($X21,[1]Mapping!$D$3:$D$12,1))</f>
        <v>9</v>
      </c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</row>
    <row r="22" spans="2:39" s="1" customFormat="1" ht="15" x14ac:dyDescent="0.25">
      <c r="B22" s="5">
        <f t="shared" si="1"/>
        <v>14</v>
      </c>
      <c r="C22" s="5" t="s">
        <v>115</v>
      </c>
      <c r="D22" s="5" t="s">
        <v>116</v>
      </c>
      <c r="E22" s="5"/>
      <c r="F22" s="5" t="s">
        <v>117</v>
      </c>
      <c r="G22" s="5">
        <v>75020</v>
      </c>
      <c r="H22" s="5" t="s">
        <v>61</v>
      </c>
      <c r="I22" s="5" t="s">
        <v>62</v>
      </c>
      <c r="J22" s="5" t="s">
        <v>118</v>
      </c>
      <c r="K22" s="5" t="s">
        <v>119</v>
      </c>
      <c r="L22" s="5"/>
      <c r="M22" s="5" t="s">
        <v>120</v>
      </c>
      <c r="N22" s="5">
        <v>140</v>
      </c>
      <c r="O22" s="5">
        <v>3</v>
      </c>
      <c r="P22" s="5">
        <v>4</v>
      </c>
      <c r="Q22" s="5">
        <v>4</v>
      </c>
      <c r="R22" s="5">
        <v>12</v>
      </c>
      <c r="S22" s="5">
        <v>23</v>
      </c>
      <c r="T22"/>
      <c r="U22"/>
      <c r="V22" s="14">
        <f>SUM($S$9:S22)</f>
        <v>402</v>
      </c>
      <c r="W22" s="15">
        <v>14</v>
      </c>
      <c r="X22" s="16">
        <f t="shared" si="0"/>
        <v>0.11053065713500138</v>
      </c>
      <c r="Y22" s="17">
        <f>INDEX([1]Mapping!$C$3:$C$12,MATCH($X22,[1]Mapping!$D$3:$D$12,1))</f>
        <v>9</v>
      </c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</row>
    <row r="23" spans="2:39" s="1" customFormat="1" ht="15" x14ac:dyDescent="0.25">
      <c r="B23" s="5">
        <f t="shared" si="1"/>
        <v>15</v>
      </c>
      <c r="C23" s="5" t="s">
        <v>121</v>
      </c>
      <c r="D23" s="5" t="s">
        <v>122</v>
      </c>
      <c r="E23" s="5"/>
      <c r="F23" s="5" t="s">
        <v>123</v>
      </c>
      <c r="G23" s="5">
        <v>75005</v>
      </c>
      <c r="H23" s="5" t="s">
        <v>61</v>
      </c>
      <c r="I23" s="5" t="s">
        <v>62</v>
      </c>
      <c r="J23" s="5" t="s">
        <v>124</v>
      </c>
      <c r="K23" s="5" t="s">
        <v>125</v>
      </c>
      <c r="L23" s="5" t="s">
        <v>126</v>
      </c>
      <c r="M23" s="5" t="s">
        <v>127</v>
      </c>
      <c r="N23" s="5">
        <v>160</v>
      </c>
      <c r="O23" s="5">
        <v>6</v>
      </c>
      <c r="P23" s="5">
        <v>4</v>
      </c>
      <c r="Q23" s="5">
        <v>5</v>
      </c>
      <c r="R23" s="5">
        <v>8</v>
      </c>
      <c r="S23" s="5">
        <v>23</v>
      </c>
      <c r="T23"/>
      <c r="U23"/>
      <c r="V23" s="14">
        <f>SUM($S$9:S23)</f>
        <v>425</v>
      </c>
      <c r="W23" s="15">
        <v>15</v>
      </c>
      <c r="X23" s="16">
        <f t="shared" si="0"/>
        <v>0.1168545504536706</v>
      </c>
      <c r="Y23" s="17">
        <f>INDEX([1]Mapping!$C$3:$C$12,MATCH($X23,[1]Mapping!$D$3:$D$12,1))</f>
        <v>9</v>
      </c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</row>
    <row r="24" spans="2:39" s="1" customFormat="1" ht="15" x14ac:dyDescent="0.25">
      <c r="B24" s="5">
        <f t="shared" si="1"/>
        <v>16</v>
      </c>
      <c r="C24" s="5" t="s">
        <v>128</v>
      </c>
      <c r="D24" s="5" t="s">
        <v>129</v>
      </c>
      <c r="E24" s="5"/>
      <c r="F24" s="5" t="s">
        <v>61</v>
      </c>
      <c r="G24" s="5">
        <v>75016</v>
      </c>
      <c r="H24" s="5" t="s">
        <v>61</v>
      </c>
      <c r="I24" s="5" t="s">
        <v>62</v>
      </c>
      <c r="J24" s="5" t="s">
        <v>130</v>
      </c>
      <c r="K24" s="5"/>
      <c r="L24" s="5"/>
      <c r="M24" s="5" t="s">
        <v>131</v>
      </c>
      <c r="N24" s="5">
        <v>80</v>
      </c>
      <c r="O24" s="5">
        <v>5</v>
      </c>
      <c r="P24" s="5">
        <v>3</v>
      </c>
      <c r="Q24" s="5">
        <v>2</v>
      </c>
      <c r="R24" s="5">
        <v>13</v>
      </c>
      <c r="S24" s="5">
        <v>23</v>
      </c>
      <c r="T24"/>
      <c r="U24"/>
      <c r="V24" s="14">
        <f>SUM($S$9:S24)</f>
        <v>448</v>
      </c>
      <c r="W24" s="15">
        <v>16</v>
      </c>
      <c r="X24" s="16">
        <f t="shared" si="0"/>
        <v>0.12317844377233984</v>
      </c>
      <c r="Y24" s="17">
        <f>INDEX([1]Mapping!$C$3:$C$12,MATCH($X24,[1]Mapping!$D$3:$D$12,1))</f>
        <v>9</v>
      </c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</row>
    <row r="25" spans="2:39" s="1" customFormat="1" ht="15" x14ac:dyDescent="0.25">
      <c r="B25" s="5">
        <f t="shared" si="1"/>
        <v>17</v>
      </c>
      <c r="C25" s="5" t="s">
        <v>132</v>
      </c>
      <c r="D25" s="5" t="s">
        <v>133</v>
      </c>
      <c r="E25" s="5"/>
      <c r="F25" s="5" t="s">
        <v>134</v>
      </c>
      <c r="G25" s="5">
        <v>59322</v>
      </c>
      <c r="H25" s="5" t="s">
        <v>42</v>
      </c>
      <c r="I25" s="5" t="s">
        <v>43</v>
      </c>
      <c r="J25" s="5" t="s">
        <v>135</v>
      </c>
      <c r="K25" s="5"/>
      <c r="L25" s="5"/>
      <c r="M25" s="5" t="s">
        <v>136</v>
      </c>
      <c r="N25" s="5">
        <v>1850</v>
      </c>
      <c r="O25" s="5">
        <v>7</v>
      </c>
      <c r="P25" s="5">
        <v>4</v>
      </c>
      <c r="Q25" s="5">
        <v>3</v>
      </c>
      <c r="R25" s="5">
        <v>8</v>
      </c>
      <c r="S25" s="5">
        <v>22</v>
      </c>
      <c r="T25"/>
      <c r="U25"/>
      <c r="V25" s="14">
        <f>SUM($S$9:S25)</f>
        <v>470</v>
      </c>
      <c r="W25" s="15">
        <v>17</v>
      </c>
      <c r="X25" s="16">
        <f t="shared" si="0"/>
        <v>0.12922738520758867</v>
      </c>
      <c r="Y25" s="17">
        <f>INDEX([1]Mapping!$C$3:$C$12,MATCH($X25,[1]Mapping!$D$3:$D$12,1))</f>
        <v>9</v>
      </c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</row>
    <row r="26" spans="2:39" s="1" customFormat="1" ht="15" x14ac:dyDescent="0.25">
      <c r="B26" s="5">
        <f t="shared" si="1"/>
        <v>18</v>
      </c>
      <c r="C26" s="5" t="s">
        <v>137</v>
      </c>
      <c r="D26" s="5" t="s">
        <v>138</v>
      </c>
      <c r="E26" s="5"/>
      <c r="F26" s="5" t="s">
        <v>139</v>
      </c>
      <c r="G26" s="5">
        <v>80054</v>
      </c>
      <c r="H26" s="5" t="s">
        <v>140</v>
      </c>
      <c r="I26" s="5" t="s">
        <v>43</v>
      </c>
      <c r="J26" s="5" t="s">
        <v>141</v>
      </c>
      <c r="K26" s="5"/>
      <c r="L26" s="5" t="s">
        <v>142</v>
      </c>
      <c r="M26" s="5" t="s">
        <v>143</v>
      </c>
      <c r="N26" s="5">
        <v>1701</v>
      </c>
      <c r="O26" s="5">
        <v>5</v>
      </c>
      <c r="P26" s="5">
        <v>5</v>
      </c>
      <c r="Q26" s="5">
        <v>3</v>
      </c>
      <c r="R26" s="5">
        <v>9</v>
      </c>
      <c r="S26" s="5">
        <v>22</v>
      </c>
      <c r="T26"/>
      <c r="U26"/>
      <c r="V26" s="14">
        <f>SUM($S$9:S26)</f>
        <v>492</v>
      </c>
      <c r="W26" s="15">
        <v>18</v>
      </c>
      <c r="X26" s="16">
        <f t="shared" si="0"/>
        <v>0.13527632664283751</v>
      </c>
      <c r="Y26" s="17">
        <f>INDEX([1]Mapping!$C$3:$C$12,MATCH($X26,[1]Mapping!$D$3:$D$12,1))</f>
        <v>9</v>
      </c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</row>
    <row r="27" spans="2:39" s="1" customFormat="1" ht="15" x14ac:dyDescent="0.25">
      <c r="B27" s="5">
        <f t="shared" si="1"/>
        <v>19</v>
      </c>
      <c r="C27" s="5" t="s">
        <v>144</v>
      </c>
      <c r="D27" s="5" t="s">
        <v>145</v>
      </c>
      <c r="E27" s="5"/>
      <c r="F27" s="5" t="s">
        <v>146</v>
      </c>
      <c r="G27" s="5">
        <v>87038</v>
      </c>
      <c r="H27" s="5" t="s">
        <v>147</v>
      </c>
      <c r="I27" s="5" t="s">
        <v>27</v>
      </c>
      <c r="J27" s="5" t="s">
        <v>148</v>
      </c>
      <c r="K27" s="5"/>
      <c r="L27" s="5"/>
      <c r="M27" s="5" t="s">
        <v>149</v>
      </c>
      <c r="N27" s="5">
        <v>114</v>
      </c>
      <c r="O27" s="5">
        <v>7</v>
      </c>
      <c r="P27" s="5">
        <v>3</v>
      </c>
      <c r="Q27" s="5">
        <v>0</v>
      </c>
      <c r="R27" s="5">
        <v>12</v>
      </c>
      <c r="S27" s="5">
        <v>22</v>
      </c>
      <c r="T27"/>
      <c r="U27"/>
      <c r="V27" s="14">
        <f>SUM($S$9:S27)</f>
        <v>514</v>
      </c>
      <c r="W27" s="15">
        <v>19</v>
      </c>
      <c r="X27" s="16">
        <f t="shared" si="0"/>
        <v>0.14132526807808635</v>
      </c>
      <c r="Y27" s="17">
        <f>INDEX([1]Mapping!$C$3:$C$12,MATCH($X27,[1]Mapping!$D$3:$D$12,1))</f>
        <v>9</v>
      </c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</row>
    <row r="28" spans="2:39" s="1" customFormat="1" ht="15" x14ac:dyDescent="0.25">
      <c r="B28" s="5">
        <f t="shared" si="1"/>
        <v>20</v>
      </c>
      <c r="C28" s="5" t="s">
        <v>150</v>
      </c>
      <c r="D28" s="5" t="s">
        <v>151</v>
      </c>
      <c r="E28" s="5"/>
      <c r="F28" s="5" t="s">
        <v>152</v>
      </c>
      <c r="G28" s="5">
        <v>16800</v>
      </c>
      <c r="H28" s="5" t="s">
        <v>153</v>
      </c>
      <c r="I28" s="5" t="s">
        <v>27</v>
      </c>
      <c r="J28" s="5" t="s">
        <v>154</v>
      </c>
      <c r="K28" s="5" t="s">
        <v>155</v>
      </c>
      <c r="L28" s="5" t="s">
        <v>156</v>
      </c>
      <c r="M28" s="5" t="s">
        <v>157</v>
      </c>
      <c r="N28" s="5">
        <v>216</v>
      </c>
      <c r="O28" s="5">
        <v>6</v>
      </c>
      <c r="P28" s="5">
        <v>2</v>
      </c>
      <c r="Q28" s="5">
        <v>4</v>
      </c>
      <c r="R28" s="5">
        <v>10</v>
      </c>
      <c r="S28" s="5">
        <v>22</v>
      </c>
      <c r="T28"/>
      <c r="U28"/>
      <c r="V28" s="14">
        <f>SUM($S$9:S28)</f>
        <v>536</v>
      </c>
      <c r="W28" s="15">
        <v>20</v>
      </c>
      <c r="X28" s="16">
        <f t="shared" si="0"/>
        <v>0.14737420951333516</v>
      </c>
      <c r="Y28" s="17">
        <f>INDEX([1]Mapping!$C$3:$C$12,MATCH($X28,[1]Mapping!$D$3:$D$12,1))</f>
        <v>9</v>
      </c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</row>
    <row r="29" spans="2:39" s="1" customFormat="1" ht="15" x14ac:dyDescent="0.25">
      <c r="B29" s="5">
        <f t="shared" si="1"/>
        <v>21</v>
      </c>
      <c r="C29" s="5" t="s">
        <v>158</v>
      </c>
      <c r="D29" s="5" t="s">
        <v>159</v>
      </c>
      <c r="E29" s="5"/>
      <c r="F29" s="5" t="s">
        <v>160</v>
      </c>
      <c r="G29" s="5">
        <v>86000</v>
      </c>
      <c r="H29" s="5" t="s">
        <v>161</v>
      </c>
      <c r="I29" s="5" t="s">
        <v>27</v>
      </c>
      <c r="J29" s="5" t="s">
        <v>162</v>
      </c>
      <c r="K29" s="5"/>
      <c r="L29" s="5"/>
      <c r="M29" s="5" t="s">
        <v>163</v>
      </c>
      <c r="N29" s="5">
        <v>43</v>
      </c>
      <c r="O29" s="5">
        <v>6</v>
      </c>
      <c r="P29" s="5">
        <v>3</v>
      </c>
      <c r="Q29" s="5">
        <v>2</v>
      </c>
      <c r="R29" s="5">
        <v>10</v>
      </c>
      <c r="S29" s="5">
        <v>21</v>
      </c>
      <c r="T29"/>
      <c r="U29"/>
      <c r="V29" s="14">
        <f>SUM($S$9:S29)</f>
        <v>557</v>
      </c>
      <c r="W29" s="15">
        <v>21</v>
      </c>
      <c r="X29" s="16">
        <f t="shared" si="0"/>
        <v>0.15314819906516361</v>
      </c>
      <c r="Y29" s="17">
        <f>INDEX([1]Mapping!$C$3:$C$12,MATCH($X29,[1]Mapping!$D$3:$D$12,1))</f>
        <v>9</v>
      </c>
      <c r="Z29" s="2"/>
      <c r="AA29" s="6">
        <v>0.2</v>
      </c>
      <c r="AB29" s="2">
        <v>17</v>
      </c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</row>
    <row r="30" spans="2:39" s="1" customFormat="1" ht="15" x14ac:dyDescent="0.25">
      <c r="B30" s="5">
        <f t="shared" si="1"/>
        <v>22</v>
      </c>
      <c r="C30" s="5" t="s">
        <v>164</v>
      </c>
      <c r="D30" s="5" t="s">
        <v>165</v>
      </c>
      <c r="E30" s="5"/>
      <c r="F30" s="5" t="s">
        <v>166</v>
      </c>
      <c r="G30" s="5">
        <v>92200</v>
      </c>
      <c r="H30" s="5" t="s">
        <v>167</v>
      </c>
      <c r="I30" s="5" t="s">
        <v>62</v>
      </c>
      <c r="J30" s="5" t="s">
        <v>168</v>
      </c>
      <c r="K30" s="5"/>
      <c r="L30" s="5"/>
      <c r="M30" s="5" t="s">
        <v>169</v>
      </c>
      <c r="N30" s="5">
        <v>50</v>
      </c>
      <c r="O30" s="5">
        <v>7</v>
      </c>
      <c r="P30" s="5">
        <v>1</v>
      </c>
      <c r="Q30" s="5">
        <v>2</v>
      </c>
      <c r="R30" s="5">
        <v>11</v>
      </c>
      <c r="S30" s="5">
        <v>21</v>
      </c>
      <c r="T30"/>
      <c r="U30"/>
      <c r="V30" s="14">
        <f>SUM($S$9:S30)</f>
        <v>578</v>
      </c>
      <c r="W30" s="15">
        <v>22</v>
      </c>
      <c r="X30" s="16">
        <f t="shared" si="0"/>
        <v>0.15892218861699203</v>
      </c>
      <c r="Y30" s="17">
        <f>INDEX([1]Mapping!$C$3:$C$12,MATCH($X30,[1]Mapping!$D$3:$D$12,1))</f>
        <v>9</v>
      </c>
      <c r="Z30" s="2"/>
      <c r="AA30" s="6">
        <v>0.4</v>
      </c>
      <c r="AB30" s="2">
        <f>W65-W25</f>
        <v>40</v>
      </c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</row>
    <row r="31" spans="2:39" s="1" customFormat="1" ht="15" x14ac:dyDescent="0.25">
      <c r="B31" s="5">
        <f t="shared" si="1"/>
        <v>23</v>
      </c>
      <c r="C31" s="5" t="s">
        <v>170</v>
      </c>
      <c r="D31" s="5" t="s">
        <v>171</v>
      </c>
      <c r="E31" s="5"/>
      <c r="F31" s="5" t="s">
        <v>172</v>
      </c>
      <c r="G31" s="5">
        <v>44314</v>
      </c>
      <c r="H31" s="5" t="s">
        <v>173</v>
      </c>
      <c r="I31" s="5" t="s">
        <v>105</v>
      </c>
      <c r="J31" s="5" t="s">
        <v>174</v>
      </c>
      <c r="K31" s="5"/>
      <c r="L31" s="5"/>
      <c r="M31" s="5" t="s">
        <v>175</v>
      </c>
      <c r="N31" s="5">
        <v>413</v>
      </c>
      <c r="O31" s="5">
        <v>5</v>
      </c>
      <c r="P31" s="5">
        <v>1</v>
      </c>
      <c r="Q31" s="5">
        <v>3</v>
      </c>
      <c r="R31" s="5">
        <v>12</v>
      </c>
      <c r="S31" s="5">
        <v>21</v>
      </c>
      <c r="T31"/>
      <c r="U31"/>
      <c r="V31" s="14">
        <f>SUM($S$9:S31)</f>
        <v>599</v>
      </c>
      <c r="W31" s="15">
        <v>23</v>
      </c>
      <c r="X31" s="16">
        <f t="shared" si="0"/>
        <v>0.16469617816882046</v>
      </c>
      <c r="Y31" s="17">
        <f>INDEX([1]Mapping!$C$3:$C$12,MATCH($X31,[1]Mapping!$D$3:$D$12,1))</f>
        <v>9</v>
      </c>
      <c r="Z31" s="2"/>
      <c r="AA31" s="6">
        <v>0.5</v>
      </c>
      <c r="AB31" s="2">
        <f>W97-W65</f>
        <v>32</v>
      </c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</row>
    <row r="32" spans="2:39" s="1" customFormat="1" ht="15" x14ac:dyDescent="0.25">
      <c r="B32" s="5">
        <f t="shared" si="1"/>
        <v>24</v>
      </c>
      <c r="C32" s="5" t="s">
        <v>176</v>
      </c>
      <c r="D32" s="5" t="s">
        <v>177</v>
      </c>
      <c r="E32" s="5"/>
      <c r="F32" s="5" t="s">
        <v>178</v>
      </c>
      <c r="G32" s="5">
        <v>13285</v>
      </c>
      <c r="H32" s="5" t="s">
        <v>179</v>
      </c>
      <c r="I32" s="5" t="s">
        <v>71</v>
      </c>
      <c r="J32" s="5" t="s">
        <v>180</v>
      </c>
      <c r="K32" s="5"/>
      <c r="L32" s="5"/>
      <c r="M32" s="5" t="s">
        <v>181</v>
      </c>
      <c r="N32" s="5">
        <v>781</v>
      </c>
      <c r="O32" s="5">
        <v>3</v>
      </c>
      <c r="P32" s="5">
        <v>0</v>
      </c>
      <c r="Q32" s="5">
        <v>2</v>
      </c>
      <c r="R32" s="5">
        <v>16</v>
      </c>
      <c r="S32" s="5">
        <v>21</v>
      </c>
      <c r="T32"/>
      <c r="U32"/>
      <c r="V32" s="14">
        <f>SUM($S$9:S32)</f>
        <v>620</v>
      </c>
      <c r="W32" s="15">
        <v>24</v>
      </c>
      <c r="X32" s="16">
        <f t="shared" si="0"/>
        <v>0.17047016772064888</v>
      </c>
      <c r="Y32" s="17">
        <f>INDEX([1]Mapping!$C$3:$C$12,MATCH($X32,[1]Mapping!$D$3:$D$12,1))</f>
        <v>9</v>
      </c>
      <c r="Z32" s="2"/>
      <c r="AA32" s="6">
        <v>0.6</v>
      </c>
      <c r="AB32" s="2">
        <f>W141-W97</f>
        <v>44</v>
      </c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</row>
    <row r="33" spans="2:39" s="1" customFormat="1" ht="15" x14ac:dyDescent="0.25">
      <c r="B33" s="5">
        <f t="shared" si="1"/>
        <v>25</v>
      </c>
      <c r="C33" s="5" t="s">
        <v>182</v>
      </c>
      <c r="D33" s="5" t="s">
        <v>183</v>
      </c>
      <c r="E33" s="5"/>
      <c r="F33" s="5" t="s">
        <v>93</v>
      </c>
      <c r="G33" s="5">
        <v>31300</v>
      </c>
      <c r="H33" s="5" t="s">
        <v>49</v>
      </c>
      <c r="I33" s="5" t="s">
        <v>50</v>
      </c>
      <c r="J33" s="5" t="s">
        <v>184</v>
      </c>
      <c r="K33" s="5" t="s">
        <v>185</v>
      </c>
      <c r="L33" s="5"/>
      <c r="M33" s="5" t="s">
        <v>186</v>
      </c>
      <c r="N33" s="5">
        <v>714</v>
      </c>
      <c r="O33" s="5">
        <v>3</v>
      </c>
      <c r="P33" s="5">
        <v>4</v>
      </c>
      <c r="Q33" s="5">
        <v>3</v>
      </c>
      <c r="R33" s="5">
        <v>11</v>
      </c>
      <c r="S33" s="5">
        <v>21</v>
      </c>
      <c r="T33"/>
      <c r="U33"/>
      <c r="V33" s="14">
        <f>SUM($S$9:S33)</f>
        <v>641</v>
      </c>
      <c r="W33" s="15">
        <v>25</v>
      </c>
      <c r="X33" s="16">
        <f t="shared" si="0"/>
        <v>0.1762441572724773</v>
      </c>
      <c r="Y33" s="17">
        <f>INDEX([1]Mapping!$C$3:$C$12,MATCH($X33,[1]Mapping!$D$3:$D$12,1))</f>
        <v>9</v>
      </c>
      <c r="Z33" s="2"/>
      <c r="AA33" s="6">
        <v>0.7</v>
      </c>
      <c r="AB33" s="2">
        <f>W202-W141</f>
        <v>61</v>
      </c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</row>
    <row r="34" spans="2:39" s="1" customFormat="1" ht="15" x14ac:dyDescent="0.25">
      <c r="B34" s="5">
        <f t="shared" si="1"/>
        <v>26</v>
      </c>
      <c r="C34" s="5" t="s">
        <v>187</v>
      </c>
      <c r="D34" s="5" t="s">
        <v>188</v>
      </c>
      <c r="E34" s="5"/>
      <c r="F34" s="5" t="s">
        <v>189</v>
      </c>
      <c r="G34" s="5">
        <v>72000</v>
      </c>
      <c r="H34" s="5" t="s">
        <v>190</v>
      </c>
      <c r="I34" s="5" t="s">
        <v>105</v>
      </c>
      <c r="J34" s="5" t="s">
        <v>191</v>
      </c>
      <c r="K34" s="5"/>
      <c r="L34" s="5"/>
      <c r="M34" s="5" t="s">
        <v>192</v>
      </c>
      <c r="N34" s="5">
        <v>134</v>
      </c>
      <c r="O34" s="5">
        <v>3</v>
      </c>
      <c r="P34" s="5">
        <v>0</v>
      </c>
      <c r="Q34" s="5">
        <v>3</v>
      </c>
      <c r="R34" s="5">
        <v>15</v>
      </c>
      <c r="S34" s="5">
        <v>21</v>
      </c>
      <c r="T34"/>
      <c r="U34"/>
      <c r="V34" s="14">
        <f>SUM($S$9:S34)</f>
        <v>662</v>
      </c>
      <c r="W34" s="15">
        <v>26</v>
      </c>
      <c r="X34" s="16">
        <f t="shared" si="0"/>
        <v>0.18201814682430575</v>
      </c>
      <c r="Y34" s="17">
        <f>INDEX([1]Mapping!$C$3:$C$12,MATCH($X34,[1]Mapping!$D$3:$D$12,1))</f>
        <v>9</v>
      </c>
      <c r="Z34" s="2"/>
      <c r="AA34" s="6">
        <v>0.8</v>
      </c>
      <c r="AB34" s="2">
        <f>W287-W202</f>
        <v>85</v>
      </c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</row>
    <row r="35" spans="2:39" s="1" customFormat="1" ht="15" x14ac:dyDescent="0.25">
      <c r="B35" s="5">
        <f t="shared" si="1"/>
        <v>27</v>
      </c>
      <c r="C35" s="5" t="s">
        <v>193</v>
      </c>
      <c r="D35" s="5" t="s">
        <v>194</v>
      </c>
      <c r="E35" s="5"/>
      <c r="F35" s="5" t="s">
        <v>195</v>
      </c>
      <c r="G35" s="5">
        <v>64100</v>
      </c>
      <c r="H35" s="5" t="s">
        <v>196</v>
      </c>
      <c r="I35" s="5" t="s">
        <v>27</v>
      </c>
      <c r="J35" s="5" t="s">
        <v>197</v>
      </c>
      <c r="K35" s="5"/>
      <c r="L35" s="5"/>
      <c r="M35" s="5" t="s">
        <v>198</v>
      </c>
      <c r="N35" s="5">
        <v>250</v>
      </c>
      <c r="O35" s="5">
        <v>3</v>
      </c>
      <c r="P35" s="5">
        <v>0</v>
      </c>
      <c r="Q35" s="5">
        <v>3</v>
      </c>
      <c r="R35" s="5">
        <v>15</v>
      </c>
      <c r="S35" s="5">
        <v>21</v>
      </c>
      <c r="T35"/>
      <c r="U35"/>
      <c r="V35" s="14">
        <f>SUM($S$9:S35)</f>
        <v>683</v>
      </c>
      <c r="W35" s="15">
        <v>27</v>
      </c>
      <c r="X35" s="16">
        <f t="shared" si="0"/>
        <v>0.18779213637613418</v>
      </c>
      <c r="Y35" s="17">
        <f>INDEX([1]Mapping!$C$3:$C$12,MATCH($X35,[1]Mapping!$D$3:$D$12,1))</f>
        <v>9</v>
      </c>
      <c r="Z35" s="2"/>
      <c r="AA35" s="6">
        <v>0.85</v>
      </c>
      <c r="AB35" s="2">
        <f>W352-W287</f>
        <v>65</v>
      </c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</row>
    <row r="36" spans="2:39" s="1" customFormat="1" ht="15" x14ac:dyDescent="0.25">
      <c r="B36" s="5">
        <f t="shared" si="1"/>
        <v>28</v>
      </c>
      <c r="C36" s="5" t="s">
        <v>199</v>
      </c>
      <c r="D36" s="5" t="s">
        <v>200</v>
      </c>
      <c r="E36" s="5"/>
      <c r="F36" s="5" t="s">
        <v>201</v>
      </c>
      <c r="G36" s="5">
        <v>67091</v>
      </c>
      <c r="H36" s="5" t="s">
        <v>34</v>
      </c>
      <c r="I36" s="5" t="s">
        <v>35</v>
      </c>
      <c r="J36" s="5" t="s">
        <v>202</v>
      </c>
      <c r="K36" s="5"/>
      <c r="L36" s="5" t="s">
        <v>203</v>
      </c>
      <c r="M36" s="5" t="s">
        <v>204</v>
      </c>
      <c r="N36" s="5">
        <v>1088</v>
      </c>
      <c r="O36" s="5">
        <v>8</v>
      </c>
      <c r="P36" s="5">
        <v>2</v>
      </c>
      <c r="Q36" s="5">
        <v>3</v>
      </c>
      <c r="R36" s="5">
        <v>8</v>
      </c>
      <c r="S36" s="5">
        <v>21</v>
      </c>
      <c r="T36"/>
      <c r="U36"/>
      <c r="V36" s="14">
        <f>SUM($S$9:S36)</f>
        <v>704</v>
      </c>
      <c r="W36" s="15">
        <v>28</v>
      </c>
      <c r="X36" s="16">
        <f t="shared" si="0"/>
        <v>0.1935661259279626</v>
      </c>
      <c r="Y36" s="17">
        <f>INDEX([1]Mapping!$C$3:$C$12,MATCH($X36,[1]Mapping!$D$3:$D$12,1))</f>
        <v>9</v>
      </c>
      <c r="Z36" s="2"/>
      <c r="AA36" s="6">
        <v>0.9</v>
      </c>
      <c r="AB36" s="2">
        <f>W429-W352</f>
        <v>77</v>
      </c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</row>
    <row r="37" spans="2:39" s="1" customFormat="1" ht="15" x14ac:dyDescent="0.25">
      <c r="B37" s="5">
        <f t="shared" si="1"/>
        <v>29</v>
      </c>
      <c r="C37" s="5" t="s">
        <v>205</v>
      </c>
      <c r="D37" s="5" t="s">
        <v>206</v>
      </c>
      <c r="E37" s="5"/>
      <c r="F37" s="5" t="s">
        <v>178</v>
      </c>
      <c r="G37" s="5">
        <v>13003</v>
      </c>
      <c r="H37" s="5" t="s">
        <v>179</v>
      </c>
      <c r="I37" s="5" t="s">
        <v>71</v>
      </c>
      <c r="J37" s="5" t="s">
        <v>207</v>
      </c>
      <c r="K37" s="5"/>
      <c r="L37" s="5"/>
      <c r="M37" s="5" t="s">
        <v>208</v>
      </c>
      <c r="N37" s="5">
        <v>610</v>
      </c>
      <c r="O37" s="5">
        <v>6</v>
      </c>
      <c r="P37" s="5">
        <v>0</v>
      </c>
      <c r="Q37" s="5">
        <v>8</v>
      </c>
      <c r="R37" s="5">
        <v>6</v>
      </c>
      <c r="S37" s="5">
        <v>20</v>
      </c>
      <c r="T37"/>
      <c r="U37"/>
      <c r="V37" s="14">
        <f>SUM($S$9:S37)</f>
        <v>724</v>
      </c>
      <c r="W37" s="15">
        <v>29</v>
      </c>
      <c r="X37" s="16">
        <f t="shared" si="0"/>
        <v>0.19906516359637064</v>
      </c>
      <c r="Y37" s="17">
        <f>INDEX([1]Mapping!$C$3:$C$12,MATCH($X37,[1]Mapping!$D$3:$D$12,1))</f>
        <v>9</v>
      </c>
      <c r="Z37" s="2"/>
      <c r="AA37" s="6">
        <v>0.92500000000000004</v>
      </c>
      <c r="AB37" s="2">
        <f>W476-W429</f>
        <v>47</v>
      </c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</row>
    <row r="38" spans="2:39" s="1" customFormat="1" ht="15" x14ac:dyDescent="0.25">
      <c r="B38" s="5">
        <f t="shared" si="1"/>
        <v>30</v>
      </c>
      <c r="C38" s="5" t="s">
        <v>209</v>
      </c>
      <c r="D38" s="5" t="s">
        <v>210</v>
      </c>
      <c r="E38" s="5"/>
      <c r="F38" s="5" t="s">
        <v>211</v>
      </c>
      <c r="G38" s="5">
        <v>76100</v>
      </c>
      <c r="H38" s="5" t="s">
        <v>212</v>
      </c>
      <c r="I38" s="5" t="s">
        <v>213</v>
      </c>
      <c r="J38" s="5" t="s">
        <v>214</v>
      </c>
      <c r="K38" s="5"/>
      <c r="L38" s="5"/>
      <c r="M38" s="5" t="s">
        <v>215</v>
      </c>
      <c r="N38" s="5">
        <v>291</v>
      </c>
      <c r="O38" s="5">
        <v>4</v>
      </c>
      <c r="P38" s="5">
        <v>3</v>
      </c>
      <c r="Q38" s="5">
        <v>5</v>
      </c>
      <c r="R38" s="5">
        <v>8</v>
      </c>
      <c r="S38" s="5">
        <v>20</v>
      </c>
      <c r="T38"/>
      <c r="U38"/>
      <c r="V38" s="14">
        <f>SUM($S$9:S38)</f>
        <v>744</v>
      </c>
      <c r="W38" s="15">
        <v>30</v>
      </c>
      <c r="X38" s="16">
        <f t="shared" si="0"/>
        <v>0.20456420126477867</v>
      </c>
      <c r="Y38" s="17">
        <f>INDEX([1]Mapping!$C$3:$C$12,MATCH($X38,[1]Mapping!$D$3:$D$12,1))</f>
        <v>8</v>
      </c>
      <c r="Z38" s="2"/>
      <c r="AA38" s="6">
        <v>0.95</v>
      </c>
      <c r="AB38" s="2">
        <f>W535-W476</f>
        <v>-468</v>
      </c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</row>
    <row r="39" spans="2:39" s="1" customFormat="1" ht="15" x14ac:dyDescent="0.25">
      <c r="B39" s="5">
        <f t="shared" si="1"/>
        <v>31</v>
      </c>
      <c r="C39" s="5" t="s">
        <v>216</v>
      </c>
      <c r="D39" s="5" t="s">
        <v>217</v>
      </c>
      <c r="E39" s="5"/>
      <c r="F39" s="5" t="s">
        <v>218</v>
      </c>
      <c r="G39" s="5">
        <v>25000</v>
      </c>
      <c r="H39" s="5" t="s">
        <v>219</v>
      </c>
      <c r="I39" s="5" t="s">
        <v>79</v>
      </c>
      <c r="J39" s="5" t="s">
        <v>220</v>
      </c>
      <c r="K39" s="5"/>
      <c r="L39" s="5"/>
      <c r="M39" s="5" t="s">
        <v>221</v>
      </c>
      <c r="N39" s="5">
        <v>103</v>
      </c>
      <c r="O39" s="5">
        <v>6</v>
      </c>
      <c r="P39" s="5">
        <v>0</v>
      </c>
      <c r="Q39" s="5">
        <v>3</v>
      </c>
      <c r="R39" s="5">
        <v>11</v>
      </c>
      <c r="S39" s="5">
        <v>20</v>
      </c>
      <c r="T39"/>
      <c r="U39"/>
      <c r="V39" s="14">
        <f>SUM($S$9:S39)</f>
        <v>764</v>
      </c>
      <c r="W39" s="15">
        <v>31</v>
      </c>
      <c r="X39" s="16">
        <f t="shared" si="0"/>
        <v>0.21006323893318668</v>
      </c>
      <c r="Y39" s="17">
        <f>INDEX([1]Mapping!$C$3:$C$12,MATCH($X39,[1]Mapping!$D$3:$D$12,1))</f>
        <v>8</v>
      </c>
      <c r="Z39" s="2"/>
      <c r="AA39" s="6">
        <v>0.97499999999999998</v>
      </c>
      <c r="AB39" s="2">
        <f>W620-W535</f>
        <v>0</v>
      </c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</row>
    <row r="40" spans="2:39" s="1" customFormat="1" ht="15" x14ac:dyDescent="0.25">
      <c r="B40" s="5">
        <f t="shared" si="1"/>
        <v>32</v>
      </c>
      <c r="C40" s="5" t="s">
        <v>222</v>
      </c>
      <c r="D40" s="5" t="s">
        <v>223</v>
      </c>
      <c r="E40" s="5"/>
      <c r="F40" s="5" t="s">
        <v>224</v>
      </c>
      <c r="G40" s="5">
        <v>66012</v>
      </c>
      <c r="H40" s="5" t="s">
        <v>86</v>
      </c>
      <c r="I40" s="5" t="s">
        <v>50</v>
      </c>
      <c r="J40" s="5" t="s">
        <v>225</v>
      </c>
      <c r="K40" s="5" t="s">
        <v>226</v>
      </c>
      <c r="L40" s="5"/>
      <c r="M40" s="5" t="s">
        <v>227</v>
      </c>
      <c r="N40" s="5">
        <v>228</v>
      </c>
      <c r="O40" s="5">
        <v>5</v>
      </c>
      <c r="P40" s="5">
        <v>2</v>
      </c>
      <c r="Q40" s="5">
        <v>0</v>
      </c>
      <c r="R40" s="5">
        <v>12</v>
      </c>
      <c r="S40" s="5">
        <v>19</v>
      </c>
      <c r="T40"/>
      <c r="U40"/>
      <c r="V40" s="14">
        <f>SUM($S$9:S40)</f>
        <v>783</v>
      </c>
      <c r="W40" s="15">
        <v>32</v>
      </c>
      <c r="X40" s="16">
        <f t="shared" si="0"/>
        <v>0.21528732471817433</v>
      </c>
      <c r="Y40" s="17">
        <f>INDEX([1]Mapping!$C$3:$C$12,MATCH($X40,[1]Mapping!$D$3:$D$12,1))</f>
        <v>8</v>
      </c>
      <c r="Z40" s="2"/>
      <c r="AA40" s="6">
        <v>1</v>
      </c>
      <c r="AB40" s="2">
        <v>170</v>
      </c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</row>
    <row r="41" spans="2:39" s="1" customFormat="1" ht="15" x14ac:dyDescent="0.25">
      <c r="B41" s="5">
        <f t="shared" si="1"/>
        <v>33</v>
      </c>
      <c r="C41" s="5" t="s">
        <v>228</v>
      </c>
      <c r="D41" s="5" t="s">
        <v>229</v>
      </c>
      <c r="E41" s="5"/>
      <c r="F41" s="5" t="s">
        <v>218</v>
      </c>
      <c r="G41" s="5">
        <v>25030</v>
      </c>
      <c r="H41" s="5" t="s">
        <v>219</v>
      </c>
      <c r="I41" s="5" t="s">
        <v>79</v>
      </c>
      <c r="J41" s="5" t="s">
        <v>230</v>
      </c>
      <c r="K41" s="5" t="s">
        <v>231</v>
      </c>
      <c r="L41" s="5" t="s">
        <v>232</v>
      </c>
      <c r="M41" s="5" t="s">
        <v>233</v>
      </c>
      <c r="N41" s="5">
        <v>1203</v>
      </c>
      <c r="O41" s="5">
        <v>3</v>
      </c>
      <c r="P41" s="5">
        <v>0</v>
      </c>
      <c r="Q41" s="5">
        <v>5</v>
      </c>
      <c r="R41" s="5">
        <v>11</v>
      </c>
      <c r="S41" s="5">
        <v>19</v>
      </c>
      <c r="T41"/>
      <c r="U41"/>
      <c r="V41" s="14">
        <f>SUM($S$9:S41)</f>
        <v>802</v>
      </c>
      <c r="W41" s="15">
        <v>33</v>
      </c>
      <c r="X41" s="16">
        <f t="shared" si="0"/>
        <v>0.22051141050316195</v>
      </c>
      <c r="Y41" s="17">
        <f>INDEX([1]Mapping!$C$3:$C$12,MATCH($X41,[1]Mapping!$D$3:$D$12,1))</f>
        <v>8</v>
      </c>
      <c r="Z41" s="2"/>
      <c r="AA41" s="2"/>
      <c r="AB41" s="2">
        <f>SUM(AB29:AB40)</f>
        <v>170</v>
      </c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</row>
    <row r="42" spans="2:39" s="1" customFormat="1" ht="15" x14ac:dyDescent="0.25">
      <c r="B42" s="5">
        <f t="shared" si="1"/>
        <v>34</v>
      </c>
      <c r="C42" s="5" t="s">
        <v>234</v>
      </c>
      <c r="D42" s="5" t="s">
        <v>235</v>
      </c>
      <c r="E42" s="5"/>
      <c r="F42" s="5" t="s">
        <v>236</v>
      </c>
      <c r="G42" s="5">
        <v>13100</v>
      </c>
      <c r="H42" s="5" t="s">
        <v>179</v>
      </c>
      <c r="I42" s="5" t="s">
        <v>71</v>
      </c>
      <c r="J42" s="5" t="s">
        <v>237</v>
      </c>
      <c r="K42" s="5" t="s">
        <v>238</v>
      </c>
      <c r="L42" s="5" t="s">
        <v>239</v>
      </c>
      <c r="M42" s="5" t="s">
        <v>240</v>
      </c>
      <c r="N42" s="5">
        <v>166</v>
      </c>
      <c r="O42" s="5">
        <v>2</v>
      </c>
      <c r="P42" s="5">
        <v>4</v>
      </c>
      <c r="Q42" s="5">
        <v>3</v>
      </c>
      <c r="R42" s="5">
        <v>10</v>
      </c>
      <c r="S42" s="5">
        <v>19</v>
      </c>
      <c r="T42"/>
      <c r="U42"/>
      <c r="V42" s="14">
        <f>SUM($S$9:S42)</f>
        <v>821</v>
      </c>
      <c r="W42" s="15">
        <v>34</v>
      </c>
      <c r="X42" s="16">
        <f t="shared" si="0"/>
        <v>0.22573549628814957</v>
      </c>
      <c r="Y42" s="17">
        <f>INDEX([1]Mapping!$C$3:$C$12,MATCH($X42,[1]Mapping!$D$3:$D$12,1))</f>
        <v>8</v>
      </c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</row>
    <row r="43" spans="2:39" s="1" customFormat="1" ht="15" x14ac:dyDescent="0.25">
      <c r="B43" s="5">
        <f t="shared" si="1"/>
        <v>35</v>
      </c>
      <c r="C43" s="5" t="s">
        <v>241</v>
      </c>
      <c r="D43" s="5" t="s">
        <v>242</v>
      </c>
      <c r="E43" s="5"/>
      <c r="F43" s="5" t="s">
        <v>243</v>
      </c>
      <c r="G43" s="5">
        <v>53010</v>
      </c>
      <c r="H43" s="5" t="s">
        <v>244</v>
      </c>
      <c r="I43" s="5" t="s">
        <v>105</v>
      </c>
      <c r="J43" s="5" t="s">
        <v>245</v>
      </c>
      <c r="K43" s="5" t="s">
        <v>246</v>
      </c>
      <c r="L43" s="5" t="s">
        <v>247</v>
      </c>
      <c r="M43" s="5" t="s">
        <v>248</v>
      </c>
      <c r="N43" s="5">
        <v>107</v>
      </c>
      <c r="O43" s="5">
        <v>4</v>
      </c>
      <c r="P43" s="5">
        <v>4</v>
      </c>
      <c r="Q43" s="5">
        <v>3</v>
      </c>
      <c r="R43" s="5">
        <v>8</v>
      </c>
      <c r="S43" s="5">
        <v>19</v>
      </c>
      <c r="T43"/>
      <c r="U43"/>
      <c r="V43" s="14">
        <f>SUM($S$9:S43)</f>
        <v>840</v>
      </c>
      <c r="W43" s="15">
        <v>35</v>
      </c>
      <c r="X43" s="16">
        <f t="shared" si="0"/>
        <v>0.23095958207313719</v>
      </c>
      <c r="Y43" s="17">
        <f>INDEX([1]Mapping!$C$3:$C$12,MATCH($X43,[1]Mapping!$D$3:$D$12,1))</f>
        <v>8</v>
      </c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</row>
    <row r="44" spans="2:39" s="1" customFormat="1" ht="15" x14ac:dyDescent="0.25">
      <c r="B44" s="5">
        <f t="shared" si="1"/>
        <v>36</v>
      </c>
      <c r="C44" s="5" t="s">
        <v>249</v>
      </c>
      <c r="D44" s="5" t="s">
        <v>250</v>
      </c>
      <c r="E44" s="5"/>
      <c r="F44" s="5" t="s">
        <v>178</v>
      </c>
      <c r="G44" s="5">
        <v>13012</v>
      </c>
      <c r="H44" s="5" t="s">
        <v>179</v>
      </c>
      <c r="I44" s="5" t="s">
        <v>71</v>
      </c>
      <c r="J44" s="5" t="s">
        <v>251</v>
      </c>
      <c r="K44" s="5" t="s">
        <v>252</v>
      </c>
      <c r="L44" s="5"/>
      <c r="M44" s="5" t="s">
        <v>253</v>
      </c>
      <c r="N44" s="5">
        <v>350</v>
      </c>
      <c r="O44" s="5">
        <v>4</v>
      </c>
      <c r="P44" s="5">
        <v>1</v>
      </c>
      <c r="Q44" s="5">
        <v>5</v>
      </c>
      <c r="R44" s="5">
        <v>9</v>
      </c>
      <c r="S44" s="5">
        <v>19</v>
      </c>
      <c r="T44"/>
      <c r="U44"/>
      <c r="V44" s="14">
        <f>SUM($S$9:S44)</f>
        <v>859</v>
      </c>
      <c r="W44" s="15">
        <v>36</v>
      </c>
      <c r="X44" s="16">
        <f t="shared" si="0"/>
        <v>0.23618366785812483</v>
      </c>
      <c r="Y44" s="17">
        <f>INDEX([1]Mapping!$C$3:$C$12,MATCH($X44,[1]Mapping!$D$3:$D$12,1))</f>
        <v>8</v>
      </c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</row>
    <row r="45" spans="2:39" s="1" customFormat="1" ht="15" x14ac:dyDescent="0.25">
      <c r="B45" s="5">
        <f t="shared" si="1"/>
        <v>37</v>
      </c>
      <c r="C45" s="5" t="s">
        <v>254</v>
      </c>
      <c r="D45" s="5" t="s">
        <v>255</v>
      </c>
      <c r="E45" s="5"/>
      <c r="F45" s="5" t="s">
        <v>256</v>
      </c>
      <c r="G45" s="5">
        <v>69008</v>
      </c>
      <c r="H45" s="5" t="s">
        <v>257</v>
      </c>
      <c r="I45" s="5" t="s">
        <v>258</v>
      </c>
      <c r="J45" s="5" t="s">
        <v>259</v>
      </c>
      <c r="K45" s="5"/>
      <c r="L45" s="5" t="s">
        <v>260</v>
      </c>
      <c r="M45" s="5" t="s">
        <v>261</v>
      </c>
      <c r="N45" s="5">
        <v>138</v>
      </c>
      <c r="O45" s="5">
        <v>8</v>
      </c>
      <c r="P45" s="5">
        <v>1</v>
      </c>
      <c r="Q45" s="5">
        <v>4</v>
      </c>
      <c r="R45" s="5">
        <v>6</v>
      </c>
      <c r="S45" s="5">
        <v>19</v>
      </c>
      <c r="T45"/>
      <c r="U45"/>
      <c r="V45" s="14">
        <f>SUM($S$9:S45)</f>
        <v>878</v>
      </c>
      <c r="W45" s="15">
        <v>37</v>
      </c>
      <c r="X45" s="16">
        <f t="shared" si="0"/>
        <v>0.24140775364311245</v>
      </c>
      <c r="Y45" s="17">
        <f>INDEX([1]Mapping!$C$3:$C$12,MATCH($X45,[1]Mapping!$D$3:$D$12,1))</f>
        <v>8</v>
      </c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</row>
    <row r="46" spans="2:39" s="1" customFormat="1" ht="15" x14ac:dyDescent="0.25">
      <c r="B46" s="5">
        <f t="shared" si="1"/>
        <v>38</v>
      </c>
      <c r="C46" s="5" t="s">
        <v>262</v>
      </c>
      <c r="D46" s="5" t="s">
        <v>263</v>
      </c>
      <c r="E46" s="5"/>
      <c r="F46" s="5" t="s">
        <v>264</v>
      </c>
      <c r="G46" s="5">
        <v>49933</v>
      </c>
      <c r="H46" s="5" t="s">
        <v>173</v>
      </c>
      <c r="I46" s="5" t="s">
        <v>105</v>
      </c>
      <c r="J46" s="5" t="s">
        <v>265</v>
      </c>
      <c r="K46" s="5"/>
      <c r="L46" s="5" t="s">
        <v>266</v>
      </c>
      <c r="M46" s="5" t="s">
        <v>267</v>
      </c>
      <c r="N46" s="5">
        <v>1555</v>
      </c>
      <c r="O46" s="5">
        <v>6</v>
      </c>
      <c r="P46" s="5">
        <v>0</v>
      </c>
      <c r="Q46" s="5">
        <v>6</v>
      </c>
      <c r="R46" s="5">
        <v>6</v>
      </c>
      <c r="S46" s="5">
        <v>18</v>
      </c>
      <c r="T46"/>
      <c r="U46"/>
      <c r="V46" s="14">
        <f>SUM($S$9:S46)</f>
        <v>896</v>
      </c>
      <c r="W46" s="15">
        <v>38</v>
      </c>
      <c r="X46" s="16">
        <f t="shared" si="0"/>
        <v>0.24635688754467969</v>
      </c>
      <c r="Y46" s="17">
        <f>INDEX([1]Mapping!$C$3:$C$12,MATCH($X46,[1]Mapping!$D$3:$D$12,1))</f>
        <v>8</v>
      </c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</row>
    <row r="47" spans="2:39" s="1" customFormat="1" ht="15" x14ac:dyDescent="0.25">
      <c r="B47" s="5">
        <f t="shared" si="1"/>
        <v>39</v>
      </c>
      <c r="C47" s="5" t="s">
        <v>268</v>
      </c>
      <c r="D47" s="5" t="s">
        <v>269</v>
      </c>
      <c r="E47" s="5"/>
      <c r="F47" s="5" t="s">
        <v>270</v>
      </c>
      <c r="G47" s="5">
        <v>94130</v>
      </c>
      <c r="H47" s="5" t="s">
        <v>271</v>
      </c>
      <c r="I47" s="5" t="s">
        <v>62</v>
      </c>
      <c r="J47" s="5" t="s">
        <v>272</v>
      </c>
      <c r="K47" s="5" t="s">
        <v>273</v>
      </c>
      <c r="L47" s="5"/>
      <c r="M47" s="5" t="s">
        <v>274</v>
      </c>
      <c r="N47" s="5">
        <v>230</v>
      </c>
      <c r="O47" s="5">
        <v>4</v>
      </c>
      <c r="P47" s="5">
        <v>1</v>
      </c>
      <c r="Q47" s="5">
        <v>1</v>
      </c>
      <c r="R47" s="5">
        <v>12</v>
      </c>
      <c r="S47" s="5">
        <v>18</v>
      </c>
      <c r="T47"/>
      <c r="U47"/>
      <c r="V47" s="14">
        <f>SUM($S$9:S47)</f>
        <v>914</v>
      </c>
      <c r="W47" s="15">
        <v>39</v>
      </c>
      <c r="X47" s="16">
        <f t="shared" si="0"/>
        <v>0.25130602144624692</v>
      </c>
      <c r="Y47" s="17">
        <f>INDEX([1]Mapping!$C$3:$C$12,MATCH($X47,[1]Mapping!$D$3:$D$12,1))</f>
        <v>8</v>
      </c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</row>
    <row r="48" spans="2:39" s="1" customFormat="1" ht="15" x14ac:dyDescent="0.25">
      <c r="B48" s="5">
        <f t="shared" si="1"/>
        <v>40</v>
      </c>
      <c r="C48" s="5" t="s">
        <v>275</v>
      </c>
      <c r="D48" s="5" t="s">
        <v>276</v>
      </c>
      <c r="E48" s="5"/>
      <c r="F48" s="5" t="s">
        <v>201</v>
      </c>
      <c r="G48" s="5">
        <v>67000</v>
      </c>
      <c r="H48" s="5" t="s">
        <v>34</v>
      </c>
      <c r="I48" s="5" t="s">
        <v>35</v>
      </c>
      <c r="J48" s="5" t="s">
        <v>277</v>
      </c>
      <c r="K48" s="5" t="s">
        <v>278</v>
      </c>
      <c r="L48" s="5" t="s">
        <v>279</v>
      </c>
      <c r="M48" s="5" t="s">
        <v>280</v>
      </c>
      <c r="N48" s="5">
        <v>276</v>
      </c>
      <c r="O48" s="5">
        <v>4</v>
      </c>
      <c r="P48" s="5">
        <v>2</v>
      </c>
      <c r="Q48" s="5">
        <v>4</v>
      </c>
      <c r="R48" s="5">
        <v>8</v>
      </c>
      <c r="S48" s="5">
        <v>18</v>
      </c>
      <c r="T48"/>
      <c r="U48"/>
      <c r="V48" s="14">
        <f>SUM($S$9:S48)</f>
        <v>932</v>
      </c>
      <c r="W48" s="15">
        <v>40</v>
      </c>
      <c r="X48" s="16">
        <f t="shared" si="0"/>
        <v>0.25625515534781412</v>
      </c>
      <c r="Y48" s="17">
        <f>INDEX([1]Mapping!$C$3:$C$12,MATCH($X48,[1]Mapping!$D$3:$D$12,1))</f>
        <v>8</v>
      </c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</row>
    <row r="49" spans="2:39" s="1" customFormat="1" ht="15" x14ac:dyDescent="0.25">
      <c r="B49" s="5">
        <f t="shared" si="1"/>
        <v>41</v>
      </c>
      <c r="C49" s="5" t="s">
        <v>281</v>
      </c>
      <c r="D49" s="5" t="s">
        <v>282</v>
      </c>
      <c r="E49" s="5"/>
      <c r="F49" s="5" t="s">
        <v>283</v>
      </c>
      <c r="G49" s="5">
        <v>38400</v>
      </c>
      <c r="H49" s="5" t="s">
        <v>284</v>
      </c>
      <c r="I49" s="5" t="s">
        <v>258</v>
      </c>
      <c r="J49" s="5" t="s">
        <v>285</v>
      </c>
      <c r="K49" s="5" t="s">
        <v>286</v>
      </c>
      <c r="L49" s="5"/>
      <c r="M49" s="5" t="s">
        <v>287</v>
      </c>
      <c r="N49" s="5">
        <v>0</v>
      </c>
      <c r="O49" s="5">
        <v>3</v>
      </c>
      <c r="P49" s="5">
        <v>1</v>
      </c>
      <c r="Q49" s="5">
        <v>4</v>
      </c>
      <c r="R49" s="5">
        <v>10</v>
      </c>
      <c r="S49" s="5">
        <v>18</v>
      </c>
      <c r="T49"/>
      <c r="U49"/>
      <c r="V49" s="14">
        <f>SUM($S$9:S49)</f>
        <v>950</v>
      </c>
      <c r="W49" s="15">
        <v>41</v>
      </c>
      <c r="X49" s="16">
        <f t="shared" si="0"/>
        <v>0.26120428924938138</v>
      </c>
      <c r="Y49" s="17">
        <f>INDEX([1]Mapping!$C$3:$C$12,MATCH($X49,[1]Mapping!$D$3:$D$12,1))</f>
        <v>8</v>
      </c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</row>
    <row r="50" spans="2:39" s="1" customFormat="1" ht="15" x14ac:dyDescent="0.25">
      <c r="B50" s="5">
        <f t="shared" si="1"/>
        <v>42</v>
      </c>
      <c r="C50" s="5" t="s">
        <v>288</v>
      </c>
      <c r="D50" s="5" t="s">
        <v>289</v>
      </c>
      <c r="E50" s="5"/>
      <c r="F50" s="5" t="s">
        <v>290</v>
      </c>
      <c r="G50" s="5">
        <v>14000</v>
      </c>
      <c r="H50" s="5" t="s">
        <v>291</v>
      </c>
      <c r="I50" s="5" t="s">
        <v>213</v>
      </c>
      <c r="J50" s="5" t="s">
        <v>292</v>
      </c>
      <c r="K50" s="5" t="s">
        <v>293</v>
      </c>
      <c r="L50" s="5"/>
      <c r="M50" s="5" t="s">
        <v>294</v>
      </c>
      <c r="N50" s="5">
        <v>244</v>
      </c>
      <c r="O50" s="5">
        <v>4</v>
      </c>
      <c r="P50" s="5">
        <v>1</v>
      </c>
      <c r="Q50" s="5">
        <v>2</v>
      </c>
      <c r="R50" s="5">
        <v>11</v>
      </c>
      <c r="S50" s="5">
        <v>18</v>
      </c>
      <c r="T50"/>
      <c r="U50"/>
      <c r="V50" s="14">
        <f>SUM($S$9:S50)</f>
        <v>968</v>
      </c>
      <c r="W50" s="15">
        <v>42</v>
      </c>
      <c r="X50" s="16">
        <f t="shared" si="0"/>
        <v>0.26615342315094859</v>
      </c>
      <c r="Y50" s="17">
        <f>INDEX([1]Mapping!$C$3:$C$12,MATCH($X50,[1]Mapping!$D$3:$D$12,1))</f>
        <v>8</v>
      </c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</row>
    <row r="51" spans="2:39" s="1" customFormat="1" ht="15" x14ac:dyDescent="0.25">
      <c r="B51" s="5">
        <f t="shared" si="1"/>
        <v>43</v>
      </c>
      <c r="C51" s="5" t="s">
        <v>295</v>
      </c>
      <c r="D51" s="5" t="s">
        <v>296</v>
      </c>
      <c r="E51" s="5"/>
      <c r="F51" s="5" t="s">
        <v>297</v>
      </c>
      <c r="G51" s="5">
        <v>30029</v>
      </c>
      <c r="H51" s="5" t="s">
        <v>298</v>
      </c>
      <c r="I51" s="5" t="s">
        <v>50</v>
      </c>
      <c r="J51" s="5" t="s">
        <v>299</v>
      </c>
      <c r="K51" s="5"/>
      <c r="L51" s="5"/>
      <c r="M51" s="5" t="s">
        <v>300</v>
      </c>
      <c r="N51" s="5">
        <v>2065</v>
      </c>
      <c r="O51" s="5">
        <v>3</v>
      </c>
      <c r="P51" s="5">
        <v>2</v>
      </c>
      <c r="Q51" s="5">
        <v>0</v>
      </c>
      <c r="R51" s="5">
        <v>13</v>
      </c>
      <c r="S51" s="5">
        <v>18</v>
      </c>
      <c r="T51"/>
      <c r="U51"/>
      <c r="V51" s="14">
        <f>SUM($S$9:S51)</f>
        <v>986</v>
      </c>
      <c r="W51" s="15">
        <v>43</v>
      </c>
      <c r="X51" s="16">
        <f t="shared" si="0"/>
        <v>0.27110255705251579</v>
      </c>
      <c r="Y51" s="17">
        <f>INDEX([1]Mapping!$C$3:$C$12,MATCH($X51,[1]Mapping!$D$3:$D$12,1))</f>
        <v>8</v>
      </c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</row>
    <row r="52" spans="2:39" s="1" customFormat="1" ht="15" x14ac:dyDescent="0.25">
      <c r="B52" s="5">
        <f t="shared" si="1"/>
        <v>44</v>
      </c>
      <c r="C52" s="5" t="s">
        <v>301</v>
      </c>
      <c r="D52" s="5" t="s">
        <v>302</v>
      </c>
      <c r="E52" s="5"/>
      <c r="F52" s="5" t="s">
        <v>303</v>
      </c>
      <c r="G52" s="5">
        <v>75014</v>
      </c>
      <c r="H52" s="5" t="s">
        <v>61</v>
      </c>
      <c r="I52" s="5" t="s">
        <v>62</v>
      </c>
      <c r="J52" s="5" t="s">
        <v>304</v>
      </c>
      <c r="K52" s="5"/>
      <c r="L52" s="5"/>
      <c r="M52" s="5" t="s">
        <v>305</v>
      </c>
      <c r="N52" s="5">
        <v>455</v>
      </c>
      <c r="O52" s="5">
        <v>4</v>
      </c>
      <c r="P52" s="5">
        <v>0</v>
      </c>
      <c r="Q52" s="5">
        <v>3</v>
      </c>
      <c r="R52" s="5">
        <v>11</v>
      </c>
      <c r="S52" s="5">
        <v>18</v>
      </c>
      <c r="T52"/>
      <c r="U52"/>
      <c r="V52" s="14">
        <f>SUM($S$9:S52)</f>
        <v>1004</v>
      </c>
      <c r="W52" s="15">
        <v>44</v>
      </c>
      <c r="X52" s="16">
        <f t="shared" si="0"/>
        <v>0.27605169095408305</v>
      </c>
      <c r="Y52" s="17">
        <f>INDEX([1]Mapping!$C$3:$C$12,MATCH($X52,[1]Mapping!$D$3:$D$12,1))</f>
        <v>8</v>
      </c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</row>
    <row r="53" spans="2:39" s="1" customFormat="1" ht="15" x14ac:dyDescent="0.25">
      <c r="B53" s="5">
        <f t="shared" si="1"/>
        <v>45</v>
      </c>
      <c r="C53" s="5" t="s">
        <v>306</v>
      </c>
      <c r="D53" s="5" t="s">
        <v>307</v>
      </c>
      <c r="E53" s="5"/>
      <c r="F53" s="5" t="s">
        <v>308</v>
      </c>
      <c r="G53" s="5">
        <v>83000</v>
      </c>
      <c r="H53" s="5" t="s">
        <v>309</v>
      </c>
      <c r="I53" s="5" t="s">
        <v>71</v>
      </c>
      <c r="J53" s="5" t="s">
        <v>310</v>
      </c>
      <c r="K53" s="5" t="s">
        <v>311</v>
      </c>
      <c r="L53" s="5"/>
      <c r="M53" s="5" t="s">
        <v>312</v>
      </c>
      <c r="N53" s="5">
        <v>132</v>
      </c>
      <c r="O53" s="5">
        <v>3</v>
      </c>
      <c r="P53" s="5">
        <v>3</v>
      </c>
      <c r="Q53" s="5">
        <v>3</v>
      </c>
      <c r="R53" s="5">
        <v>9</v>
      </c>
      <c r="S53" s="5">
        <v>18</v>
      </c>
      <c r="T53"/>
      <c r="U53"/>
      <c r="V53" s="14">
        <f>SUM($S$9:S53)</f>
        <v>1022</v>
      </c>
      <c r="W53" s="15">
        <v>45</v>
      </c>
      <c r="X53" s="16">
        <f t="shared" si="0"/>
        <v>0.28100082485565026</v>
      </c>
      <c r="Y53" s="17">
        <f>INDEX([1]Mapping!$C$3:$C$12,MATCH($X53,[1]Mapping!$D$3:$D$12,1))</f>
        <v>8</v>
      </c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</row>
    <row r="54" spans="2:39" s="1" customFormat="1" ht="15" x14ac:dyDescent="0.25">
      <c r="B54" s="5">
        <f t="shared" si="1"/>
        <v>46</v>
      </c>
      <c r="C54" s="5" t="s">
        <v>313</v>
      </c>
      <c r="D54" s="5" t="s">
        <v>314</v>
      </c>
      <c r="E54" s="5"/>
      <c r="F54" s="5" t="s">
        <v>93</v>
      </c>
      <c r="G54" s="5">
        <v>31100</v>
      </c>
      <c r="H54" s="5" t="s">
        <v>49</v>
      </c>
      <c r="I54" s="5" t="s">
        <v>50</v>
      </c>
      <c r="J54" s="5" t="s">
        <v>315</v>
      </c>
      <c r="K54" s="5"/>
      <c r="L54" s="5"/>
      <c r="M54" s="5" t="s">
        <v>316</v>
      </c>
      <c r="N54" s="5">
        <v>200</v>
      </c>
      <c r="O54" s="5">
        <v>4</v>
      </c>
      <c r="P54" s="5">
        <v>2</v>
      </c>
      <c r="Q54" s="5">
        <v>3</v>
      </c>
      <c r="R54" s="5">
        <v>9</v>
      </c>
      <c r="S54" s="5">
        <v>18</v>
      </c>
      <c r="T54"/>
      <c r="U54"/>
      <c r="V54" s="14">
        <f>SUM($S$9:S54)</f>
        <v>1040</v>
      </c>
      <c r="W54" s="15">
        <v>46</v>
      </c>
      <c r="X54" s="16">
        <f t="shared" si="0"/>
        <v>0.28594995875721746</v>
      </c>
      <c r="Y54" s="17">
        <f>INDEX([1]Mapping!$C$3:$C$12,MATCH($X54,[1]Mapping!$D$3:$D$12,1))</f>
        <v>8</v>
      </c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</row>
    <row r="55" spans="2:39" s="1" customFormat="1" ht="15" x14ac:dyDescent="0.25">
      <c r="B55" s="5">
        <f t="shared" si="1"/>
        <v>47</v>
      </c>
      <c r="C55" s="5" t="s">
        <v>317</v>
      </c>
      <c r="D55" s="5" t="s">
        <v>318</v>
      </c>
      <c r="E55" s="5"/>
      <c r="F55" s="5" t="s">
        <v>319</v>
      </c>
      <c r="G55" s="5">
        <v>44606</v>
      </c>
      <c r="H55" s="5" t="s">
        <v>173</v>
      </c>
      <c r="I55" s="5" t="s">
        <v>105</v>
      </c>
      <c r="J55" s="5" t="s">
        <v>320</v>
      </c>
      <c r="K55" s="5"/>
      <c r="L55" s="5"/>
      <c r="M55" s="5" t="s">
        <v>321</v>
      </c>
      <c r="N55" s="5">
        <v>940</v>
      </c>
      <c r="O55" s="5">
        <v>3</v>
      </c>
      <c r="P55" s="5">
        <v>0</v>
      </c>
      <c r="Q55" s="5">
        <v>2</v>
      </c>
      <c r="R55" s="5">
        <v>13</v>
      </c>
      <c r="S55" s="5">
        <v>18</v>
      </c>
      <c r="T55"/>
      <c r="U55"/>
      <c r="V55" s="14">
        <f>SUM($S$9:S55)</f>
        <v>1058</v>
      </c>
      <c r="W55" s="15">
        <v>47</v>
      </c>
      <c r="X55" s="16">
        <f t="shared" si="0"/>
        <v>0.29089909265878472</v>
      </c>
      <c r="Y55" s="17">
        <f>INDEX([1]Mapping!$C$3:$C$12,MATCH($X55,[1]Mapping!$D$3:$D$12,1))</f>
        <v>8</v>
      </c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</row>
    <row r="56" spans="2:39" s="1" customFormat="1" ht="15" x14ac:dyDescent="0.25">
      <c r="B56" s="5">
        <f t="shared" si="1"/>
        <v>48</v>
      </c>
      <c r="C56" s="5" t="s">
        <v>322</v>
      </c>
      <c r="D56" s="5" t="s">
        <v>323</v>
      </c>
      <c r="E56" s="5"/>
      <c r="F56" s="5" t="s">
        <v>324</v>
      </c>
      <c r="G56" s="5">
        <v>73190</v>
      </c>
      <c r="H56" s="5" t="s">
        <v>284</v>
      </c>
      <c r="I56" s="5" t="s">
        <v>258</v>
      </c>
      <c r="J56" s="5" t="s">
        <v>325</v>
      </c>
      <c r="K56" s="5"/>
      <c r="L56" s="5"/>
      <c r="M56" s="5" t="s">
        <v>326</v>
      </c>
      <c r="N56" s="5">
        <v>203</v>
      </c>
      <c r="O56" s="5">
        <v>2</v>
      </c>
      <c r="P56" s="5">
        <v>4</v>
      </c>
      <c r="Q56" s="5">
        <v>3</v>
      </c>
      <c r="R56" s="5">
        <v>8</v>
      </c>
      <c r="S56" s="5">
        <v>17</v>
      </c>
      <c r="T56"/>
      <c r="U56"/>
      <c r="V56" s="14">
        <f>SUM($S$9:S56)</f>
        <v>1075</v>
      </c>
      <c r="W56" s="15">
        <v>48</v>
      </c>
      <c r="X56" s="16">
        <f t="shared" si="0"/>
        <v>0.29557327467693156</v>
      </c>
      <c r="Y56" s="17">
        <f>INDEX([1]Mapping!$C$3:$C$12,MATCH($X56,[1]Mapping!$D$3:$D$12,1))</f>
        <v>8</v>
      </c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</row>
    <row r="57" spans="2:39" s="1" customFormat="1" ht="15" x14ac:dyDescent="0.25">
      <c r="B57" s="5">
        <f t="shared" si="1"/>
        <v>49</v>
      </c>
      <c r="C57" s="5" t="s">
        <v>327</v>
      </c>
      <c r="D57" s="5" t="s">
        <v>328</v>
      </c>
      <c r="E57" s="5"/>
      <c r="F57" s="5" t="s">
        <v>303</v>
      </c>
      <c r="G57" s="5">
        <v>75014</v>
      </c>
      <c r="H57" s="5" t="s">
        <v>61</v>
      </c>
      <c r="I57" s="5" t="s">
        <v>62</v>
      </c>
      <c r="J57" s="5" t="s">
        <v>329</v>
      </c>
      <c r="K57" s="5"/>
      <c r="L57" s="5" t="s">
        <v>330</v>
      </c>
      <c r="M57" s="5" t="s">
        <v>331</v>
      </c>
      <c r="N57" s="5">
        <v>687</v>
      </c>
      <c r="O57" s="5">
        <v>4</v>
      </c>
      <c r="P57" s="5">
        <v>1</v>
      </c>
      <c r="Q57" s="5">
        <v>2</v>
      </c>
      <c r="R57" s="5">
        <v>10</v>
      </c>
      <c r="S57" s="5">
        <v>17</v>
      </c>
      <c r="T57"/>
      <c r="U57"/>
      <c r="V57" s="14">
        <f>SUM($S$9:S57)</f>
        <v>1092</v>
      </c>
      <c r="W57" s="15">
        <v>49</v>
      </c>
      <c r="X57" s="16">
        <f t="shared" si="0"/>
        <v>0.30024745669507835</v>
      </c>
      <c r="Y57" s="17">
        <f>INDEX([1]Mapping!$C$3:$C$12,MATCH($X57,[1]Mapping!$D$3:$D$12,1))</f>
        <v>7</v>
      </c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</row>
    <row r="58" spans="2:39" s="1" customFormat="1" ht="15" x14ac:dyDescent="0.25">
      <c r="B58" s="5">
        <f t="shared" si="1"/>
        <v>50</v>
      </c>
      <c r="C58" s="5" t="s">
        <v>332</v>
      </c>
      <c r="D58" s="5" t="s">
        <v>333</v>
      </c>
      <c r="E58" s="5"/>
      <c r="F58" s="5" t="s">
        <v>334</v>
      </c>
      <c r="G58" s="5">
        <v>63000</v>
      </c>
      <c r="H58" s="5" t="s">
        <v>335</v>
      </c>
      <c r="I58" s="5" t="s">
        <v>258</v>
      </c>
      <c r="J58" s="5" t="s">
        <v>336</v>
      </c>
      <c r="K58" s="5"/>
      <c r="L58" s="5" t="s">
        <v>337</v>
      </c>
      <c r="M58" s="5" t="s">
        <v>338</v>
      </c>
      <c r="N58" s="5">
        <v>1222</v>
      </c>
      <c r="O58" s="5">
        <v>2</v>
      </c>
      <c r="P58" s="5">
        <v>2</v>
      </c>
      <c r="Q58" s="5">
        <v>6</v>
      </c>
      <c r="R58" s="5">
        <v>7</v>
      </c>
      <c r="S58" s="5">
        <v>17</v>
      </c>
      <c r="T58"/>
      <c r="U58"/>
      <c r="V58" s="14">
        <f>SUM($S$9:S58)</f>
        <v>1109</v>
      </c>
      <c r="W58" s="15">
        <v>50</v>
      </c>
      <c r="X58" s="16">
        <f t="shared" si="0"/>
        <v>0.3049216387132252</v>
      </c>
      <c r="Y58" s="17">
        <f>INDEX([1]Mapping!$C$3:$C$12,MATCH($X58,[1]Mapping!$D$3:$D$12,1))</f>
        <v>7</v>
      </c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</row>
    <row r="59" spans="2:39" s="1" customFormat="1" ht="15" x14ac:dyDescent="0.25">
      <c r="B59" s="5">
        <f t="shared" si="1"/>
        <v>51</v>
      </c>
      <c r="C59" s="5" t="s">
        <v>339</v>
      </c>
      <c r="D59" s="5" t="s">
        <v>340</v>
      </c>
      <c r="E59" s="5"/>
      <c r="F59" s="5" t="s">
        <v>341</v>
      </c>
      <c r="G59" s="5">
        <v>92160</v>
      </c>
      <c r="H59" s="5" t="s">
        <v>167</v>
      </c>
      <c r="I59" s="5" t="s">
        <v>62</v>
      </c>
      <c r="J59" s="5" t="s">
        <v>342</v>
      </c>
      <c r="K59" s="5" t="s">
        <v>343</v>
      </c>
      <c r="L59" s="5" t="s">
        <v>344</v>
      </c>
      <c r="M59" s="5" t="s">
        <v>345</v>
      </c>
      <c r="N59" s="5">
        <v>225</v>
      </c>
      <c r="O59" s="5">
        <v>4</v>
      </c>
      <c r="P59" s="5">
        <v>1</v>
      </c>
      <c r="Q59" s="5">
        <v>2</v>
      </c>
      <c r="R59" s="5">
        <v>10</v>
      </c>
      <c r="S59" s="5">
        <v>17</v>
      </c>
      <c r="T59"/>
      <c r="U59"/>
      <c r="V59" s="14">
        <f>SUM($S$9:S59)</f>
        <v>1126</v>
      </c>
      <c r="W59" s="15">
        <v>51</v>
      </c>
      <c r="X59" s="16">
        <f t="shared" si="0"/>
        <v>0.30959582073137198</v>
      </c>
      <c r="Y59" s="17">
        <f>INDEX([1]Mapping!$C$3:$C$12,MATCH($X59,[1]Mapping!$D$3:$D$12,1))</f>
        <v>7</v>
      </c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</row>
    <row r="60" spans="2:39" s="1" customFormat="1" ht="15" x14ac:dyDescent="0.25">
      <c r="B60" s="5">
        <f t="shared" si="1"/>
        <v>52</v>
      </c>
      <c r="C60" s="5" t="s">
        <v>346</v>
      </c>
      <c r="D60" s="5" t="s">
        <v>347</v>
      </c>
      <c r="E60" s="5"/>
      <c r="F60" s="5" t="s">
        <v>348</v>
      </c>
      <c r="G60" s="5">
        <v>84000</v>
      </c>
      <c r="H60" s="5" t="s">
        <v>349</v>
      </c>
      <c r="I60" s="5" t="s">
        <v>71</v>
      </c>
      <c r="J60" s="5" t="s">
        <v>350</v>
      </c>
      <c r="K60" s="5" t="s">
        <v>351</v>
      </c>
      <c r="L60" s="5"/>
      <c r="M60" s="5" t="s">
        <v>352</v>
      </c>
      <c r="N60" s="5">
        <v>116</v>
      </c>
      <c r="O60" s="5">
        <v>4</v>
      </c>
      <c r="P60" s="5">
        <v>2</v>
      </c>
      <c r="Q60" s="5">
        <v>5</v>
      </c>
      <c r="R60" s="5">
        <v>6</v>
      </c>
      <c r="S60" s="5">
        <v>17</v>
      </c>
      <c r="T60"/>
      <c r="U60"/>
      <c r="V60" s="14">
        <f>SUM($S$9:S60)</f>
        <v>1143</v>
      </c>
      <c r="W60" s="15">
        <v>52</v>
      </c>
      <c r="X60" s="16">
        <f t="shared" si="0"/>
        <v>0.31427000274951883</v>
      </c>
      <c r="Y60" s="17">
        <f>INDEX([1]Mapping!$C$3:$C$12,MATCH($X60,[1]Mapping!$D$3:$D$12,1))</f>
        <v>7</v>
      </c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</row>
    <row r="61" spans="2:39" s="1" customFormat="1" ht="15" x14ac:dyDescent="0.25">
      <c r="B61" s="5">
        <f t="shared" si="1"/>
        <v>53</v>
      </c>
      <c r="C61" s="5" t="s">
        <v>353</v>
      </c>
      <c r="D61" s="5" t="s">
        <v>354</v>
      </c>
      <c r="E61" s="5"/>
      <c r="F61" s="5" t="s">
        <v>264</v>
      </c>
      <c r="G61" s="5">
        <v>49044</v>
      </c>
      <c r="H61" s="5" t="s">
        <v>173</v>
      </c>
      <c r="I61" s="5" t="s">
        <v>105</v>
      </c>
      <c r="J61" s="5" t="s">
        <v>355</v>
      </c>
      <c r="K61" s="5"/>
      <c r="L61" s="5"/>
      <c r="M61" s="5" t="s">
        <v>356</v>
      </c>
      <c r="N61" s="5">
        <v>373</v>
      </c>
      <c r="O61" s="5">
        <v>5</v>
      </c>
      <c r="P61" s="5">
        <v>2</v>
      </c>
      <c r="Q61" s="5">
        <v>1</v>
      </c>
      <c r="R61" s="5">
        <v>9</v>
      </c>
      <c r="S61" s="5">
        <v>17</v>
      </c>
      <c r="T61"/>
      <c r="U61"/>
      <c r="V61" s="14">
        <f>SUM($S$9:S61)</f>
        <v>1160</v>
      </c>
      <c r="W61" s="15">
        <v>53</v>
      </c>
      <c r="X61" s="16">
        <f t="shared" si="0"/>
        <v>0.31894418476766567</v>
      </c>
      <c r="Y61" s="17">
        <f>INDEX([1]Mapping!$C$3:$C$12,MATCH($X61,[1]Mapping!$D$3:$D$12,1))</f>
        <v>7</v>
      </c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</row>
    <row r="62" spans="2:39" s="1" customFormat="1" ht="15" x14ac:dyDescent="0.25">
      <c r="B62" s="5">
        <f t="shared" si="1"/>
        <v>54</v>
      </c>
      <c r="C62" s="5" t="s">
        <v>357</v>
      </c>
      <c r="D62" s="5" t="s">
        <v>358</v>
      </c>
      <c r="E62" s="5"/>
      <c r="F62" s="5" t="s">
        <v>359</v>
      </c>
      <c r="G62" s="5">
        <v>33523</v>
      </c>
      <c r="H62" s="5" t="s">
        <v>26</v>
      </c>
      <c r="I62" s="5" t="s">
        <v>27</v>
      </c>
      <c r="J62" s="5" t="s">
        <v>360</v>
      </c>
      <c r="K62" s="5"/>
      <c r="L62" s="5" t="s">
        <v>361</v>
      </c>
      <c r="M62" s="5" t="s">
        <v>362</v>
      </c>
      <c r="N62" s="5">
        <v>214</v>
      </c>
      <c r="O62" s="5">
        <v>6</v>
      </c>
      <c r="P62" s="5">
        <v>1</v>
      </c>
      <c r="Q62" s="5">
        <v>0</v>
      </c>
      <c r="R62" s="5">
        <v>10</v>
      </c>
      <c r="S62" s="5">
        <v>17</v>
      </c>
      <c r="T62"/>
      <c r="U62"/>
      <c r="V62" s="14">
        <f>SUM($S$9:S62)</f>
        <v>1177</v>
      </c>
      <c r="W62" s="15">
        <v>54</v>
      </c>
      <c r="X62" s="16">
        <f t="shared" si="0"/>
        <v>0.32361836678581246</v>
      </c>
      <c r="Y62" s="17">
        <f>INDEX([1]Mapping!$C$3:$C$12,MATCH($X62,[1]Mapping!$D$3:$D$12,1))</f>
        <v>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</row>
    <row r="63" spans="2:39" s="1" customFormat="1" ht="15" x14ac:dyDescent="0.25">
      <c r="B63" s="5">
        <f t="shared" si="1"/>
        <v>55</v>
      </c>
      <c r="C63" s="5" t="s">
        <v>363</v>
      </c>
      <c r="D63" s="5" t="s">
        <v>364</v>
      </c>
      <c r="E63" s="5"/>
      <c r="F63" s="5" t="s">
        <v>365</v>
      </c>
      <c r="G63" s="5">
        <v>31700</v>
      </c>
      <c r="H63" s="5" t="s">
        <v>49</v>
      </c>
      <c r="I63" s="5" t="s">
        <v>50</v>
      </c>
      <c r="J63" s="5" t="s">
        <v>366</v>
      </c>
      <c r="K63" s="5"/>
      <c r="L63" s="5"/>
      <c r="M63" s="5" t="s">
        <v>367</v>
      </c>
      <c r="N63" s="5">
        <v>603</v>
      </c>
      <c r="O63" s="5">
        <v>4</v>
      </c>
      <c r="P63" s="5">
        <v>2</v>
      </c>
      <c r="Q63" s="5">
        <v>1</v>
      </c>
      <c r="R63" s="5">
        <v>10</v>
      </c>
      <c r="S63" s="5">
        <v>17</v>
      </c>
      <c r="T63"/>
      <c r="U63"/>
      <c r="V63" s="14">
        <f>SUM($S$9:S63)</f>
        <v>1194</v>
      </c>
      <c r="W63" s="15">
        <v>55</v>
      </c>
      <c r="X63" s="16">
        <f t="shared" si="0"/>
        <v>0.32829254880395931</v>
      </c>
      <c r="Y63" s="17">
        <f>INDEX([1]Mapping!$C$3:$C$12,MATCH($X63,[1]Mapping!$D$3:$D$12,1))</f>
        <v>7</v>
      </c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</row>
    <row r="64" spans="2:39" s="1" customFormat="1" ht="15" x14ac:dyDescent="0.25">
      <c r="B64" s="5">
        <f t="shared" si="1"/>
        <v>56</v>
      </c>
      <c r="C64" s="5" t="s">
        <v>368</v>
      </c>
      <c r="D64" s="5" t="s">
        <v>369</v>
      </c>
      <c r="E64" s="5"/>
      <c r="F64" s="5" t="s">
        <v>256</v>
      </c>
      <c r="G64" s="5">
        <v>69008</v>
      </c>
      <c r="H64" s="5" t="s">
        <v>257</v>
      </c>
      <c r="I64" s="5" t="s">
        <v>258</v>
      </c>
      <c r="J64" s="5" t="s">
        <v>370</v>
      </c>
      <c r="K64" s="5"/>
      <c r="L64" s="5"/>
      <c r="M64" s="5" t="s">
        <v>371</v>
      </c>
      <c r="N64" s="5">
        <v>238</v>
      </c>
      <c r="O64" s="5">
        <v>1</v>
      </c>
      <c r="P64" s="5">
        <v>3</v>
      </c>
      <c r="Q64" s="5">
        <v>2</v>
      </c>
      <c r="R64" s="5">
        <v>10</v>
      </c>
      <c r="S64" s="5">
        <v>16</v>
      </c>
      <c r="T64"/>
      <c r="U64"/>
      <c r="V64" s="14">
        <f>SUM($S$9:S64)</f>
        <v>1210</v>
      </c>
      <c r="W64" s="15">
        <v>56</v>
      </c>
      <c r="X64" s="16">
        <f t="shared" si="0"/>
        <v>0.33269177893868573</v>
      </c>
      <c r="Y64" s="17">
        <f>INDEX([1]Mapping!$C$3:$C$12,MATCH($X64,[1]Mapping!$D$3:$D$12,1))</f>
        <v>7</v>
      </c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</row>
    <row r="65" spans="2:39" s="1" customFormat="1" ht="15" x14ac:dyDescent="0.25">
      <c r="B65" s="5">
        <f t="shared" si="1"/>
        <v>57</v>
      </c>
      <c r="C65" s="5" t="s">
        <v>372</v>
      </c>
      <c r="D65" s="5" t="s">
        <v>373</v>
      </c>
      <c r="E65" s="5"/>
      <c r="F65" s="5" t="s">
        <v>374</v>
      </c>
      <c r="G65" s="5">
        <v>95200</v>
      </c>
      <c r="H65" s="5" t="s">
        <v>375</v>
      </c>
      <c r="I65" s="5" t="s">
        <v>62</v>
      </c>
      <c r="J65" s="5" t="s">
        <v>376</v>
      </c>
      <c r="K65" s="5"/>
      <c r="L65" s="5"/>
      <c r="M65" s="5" t="s">
        <v>377</v>
      </c>
      <c r="N65" s="5">
        <v>300</v>
      </c>
      <c r="O65" s="5">
        <v>6</v>
      </c>
      <c r="P65" s="5">
        <v>1</v>
      </c>
      <c r="Q65" s="5">
        <v>1</v>
      </c>
      <c r="R65" s="5">
        <v>8</v>
      </c>
      <c r="S65" s="5">
        <v>16</v>
      </c>
      <c r="T65"/>
      <c r="U65"/>
      <c r="V65" s="14">
        <f>SUM($S$9:S65)</f>
        <v>1226</v>
      </c>
      <c r="W65" s="15">
        <v>57</v>
      </c>
      <c r="X65" s="16">
        <f t="shared" si="0"/>
        <v>0.33709100907341216</v>
      </c>
      <c r="Y65" s="17">
        <f>INDEX([1]Mapping!$C$3:$C$12,MATCH($X65,[1]Mapping!$D$3:$D$12,1))</f>
        <v>7</v>
      </c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</row>
    <row r="66" spans="2:39" s="1" customFormat="1" ht="15" x14ac:dyDescent="0.25">
      <c r="B66" s="5">
        <f t="shared" si="1"/>
        <v>58</v>
      </c>
      <c r="C66" s="5" t="s">
        <v>378</v>
      </c>
      <c r="D66" s="5" t="s">
        <v>379</v>
      </c>
      <c r="E66" s="5"/>
      <c r="F66" s="5" t="s">
        <v>380</v>
      </c>
      <c r="G66" s="5">
        <v>69130</v>
      </c>
      <c r="H66" s="5" t="s">
        <v>257</v>
      </c>
      <c r="I66" s="5" t="s">
        <v>258</v>
      </c>
      <c r="J66" s="5" t="s">
        <v>381</v>
      </c>
      <c r="K66" s="5"/>
      <c r="L66" s="5"/>
      <c r="M66" s="5" t="s">
        <v>382</v>
      </c>
      <c r="N66" s="5">
        <v>217</v>
      </c>
      <c r="O66" s="5">
        <v>8</v>
      </c>
      <c r="P66" s="5">
        <v>0</v>
      </c>
      <c r="Q66" s="5">
        <v>5</v>
      </c>
      <c r="R66" s="5">
        <v>3</v>
      </c>
      <c r="S66" s="5">
        <v>16</v>
      </c>
      <c r="T66"/>
      <c r="U66"/>
      <c r="V66" s="14">
        <f>SUM($S$9:S66)</f>
        <v>1242</v>
      </c>
      <c r="W66" s="15">
        <v>58</v>
      </c>
      <c r="X66" s="16">
        <f t="shared" si="0"/>
        <v>0.34149023920813859</v>
      </c>
      <c r="Y66" s="17">
        <f>INDEX([1]Mapping!$C$3:$C$12,MATCH($X66,[1]Mapping!$D$3:$D$12,1))</f>
        <v>7</v>
      </c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</row>
    <row r="67" spans="2:39" s="1" customFormat="1" ht="15" x14ac:dyDescent="0.25">
      <c r="B67" s="5">
        <f t="shared" si="1"/>
        <v>59</v>
      </c>
      <c r="C67" s="5" t="s">
        <v>383</v>
      </c>
      <c r="D67" s="5" t="s">
        <v>384</v>
      </c>
      <c r="E67" s="5"/>
      <c r="F67" s="5" t="s">
        <v>385</v>
      </c>
      <c r="G67" s="5">
        <v>63110</v>
      </c>
      <c r="H67" s="5" t="s">
        <v>335</v>
      </c>
      <c r="I67" s="5" t="s">
        <v>258</v>
      </c>
      <c r="J67" s="5" t="s">
        <v>386</v>
      </c>
      <c r="K67" s="5" t="s">
        <v>387</v>
      </c>
      <c r="L67" s="5"/>
      <c r="M67" s="5" t="s">
        <v>388</v>
      </c>
      <c r="N67" s="5">
        <v>264</v>
      </c>
      <c r="O67" s="5">
        <v>2</v>
      </c>
      <c r="P67" s="5">
        <v>3</v>
      </c>
      <c r="Q67" s="5">
        <v>1</v>
      </c>
      <c r="R67" s="5">
        <v>10</v>
      </c>
      <c r="S67" s="5">
        <v>16</v>
      </c>
      <c r="T67"/>
      <c r="U67"/>
      <c r="V67" s="14">
        <f>SUM($S$9:S67)</f>
        <v>1258</v>
      </c>
      <c r="W67" s="15">
        <v>59</v>
      </c>
      <c r="X67" s="16">
        <f t="shared" si="0"/>
        <v>0.34588946934286502</v>
      </c>
      <c r="Y67" s="17">
        <f>INDEX([1]Mapping!$C$3:$C$12,MATCH($X67,[1]Mapping!$D$3:$D$12,1))</f>
        <v>7</v>
      </c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</row>
    <row r="68" spans="2:39" s="1" customFormat="1" ht="15" x14ac:dyDescent="0.25">
      <c r="B68" s="5">
        <f t="shared" si="1"/>
        <v>60</v>
      </c>
      <c r="C68" s="5" t="s">
        <v>389</v>
      </c>
      <c r="D68" s="5" t="s">
        <v>390</v>
      </c>
      <c r="E68" s="5"/>
      <c r="F68" s="5" t="s">
        <v>391</v>
      </c>
      <c r="G68" s="5">
        <v>34070</v>
      </c>
      <c r="H68" s="5" t="s">
        <v>392</v>
      </c>
      <c r="I68" s="5" t="s">
        <v>50</v>
      </c>
      <c r="J68" s="5" t="s">
        <v>393</v>
      </c>
      <c r="K68" s="5"/>
      <c r="L68" s="5" t="s">
        <v>394</v>
      </c>
      <c r="M68" s="5" t="s">
        <v>395</v>
      </c>
      <c r="N68" s="5">
        <v>191</v>
      </c>
      <c r="O68" s="5">
        <v>1</v>
      </c>
      <c r="P68" s="5">
        <v>1</v>
      </c>
      <c r="Q68" s="5">
        <v>3</v>
      </c>
      <c r="R68" s="5">
        <v>11</v>
      </c>
      <c r="S68" s="5">
        <v>16</v>
      </c>
      <c r="T68"/>
      <c r="U68"/>
      <c r="V68" s="14">
        <f>SUM($S$9:S68)</f>
        <v>1274</v>
      </c>
      <c r="W68" s="15">
        <v>60</v>
      </c>
      <c r="X68" s="16">
        <f t="shared" si="0"/>
        <v>0.35028869947759145</v>
      </c>
      <c r="Y68" s="17">
        <f>INDEX([1]Mapping!$C$3:$C$12,MATCH($X68,[1]Mapping!$D$3:$D$12,1))</f>
        <v>7</v>
      </c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</row>
    <row r="69" spans="2:39" s="1" customFormat="1" ht="15" x14ac:dyDescent="0.25">
      <c r="B69" s="5">
        <f t="shared" si="1"/>
        <v>61</v>
      </c>
      <c r="C69" s="5" t="s">
        <v>396</v>
      </c>
      <c r="D69" s="5" t="s">
        <v>397</v>
      </c>
      <c r="E69" s="5"/>
      <c r="F69" s="5" t="s">
        <v>398</v>
      </c>
      <c r="G69" s="5">
        <v>35403</v>
      </c>
      <c r="H69" s="5" t="s">
        <v>111</v>
      </c>
      <c r="I69" s="5" t="s">
        <v>112</v>
      </c>
      <c r="J69" s="5" t="s">
        <v>399</v>
      </c>
      <c r="K69" s="5" t="s">
        <v>400</v>
      </c>
      <c r="L69" s="5" t="s">
        <v>401</v>
      </c>
      <c r="M69" s="5" t="s">
        <v>402</v>
      </c>
      <c r="N69" s="5">
        <v>932</v>
      </c>
      <c r="O69" s="5">
        <v>6</v>
      </c>
      <c r="P69" s="5">
        <v>1</v>
      </c>
      <c r="Q69" s="5">
        <v>2</v>
      </c>
      <c r="R69" s="5">
        <v>7</v>
      </c>
      <c r="S69" s="5">
        <v>16</v>
      </c>
      <c r="T69"/>
      <c r="U69"/>
      <c r="V69" s="14">
        <f>SUM($S$9:S69)</f>
        <v>1290</v>
      </c>
      <c r="W69" s="15">
        <v>61</v>
      </c>
      <c r="X69" s="16">
        <f t="shared" si="0"/>
        <v>0.35468792961231782</v>
      </c>
      <c r="Y69" s="17">
        <f>INDEX([1]Mapping!$C$3:$C$12,MATCH($X69,[1]Mapping!$D$3:$D$12,1))</f>
        <v>7</v>
      </c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</row>
    <row r="70" spans="2:39" s="1" customFormat="1" ht="15" x14ac:dyDescent="0.25">
      <c r="B70" s="5">
        <f t="shared" si="1"/>
        <v>62</v>
      </c>
      <c r="C70" s="5" t="s">
        <v>403</v>
      </c>
      <c r="D70" s="5" t="s">
        <v>404</v>
      </c>
      <c r="E70" s="5"/>
      <c r="F70" s="5" t="s">
        <v>110</v>
      </c>
      <c r="G70" s="5">
        <v>35706</v>
      </c>
      <c r="H70" s="5" t="s">
        <v>111</v>
      </c>
      <c r="I70" s="5" t="s">
        <v>112</v>
      </c>
      <c r="J70" s="5" t="s">
        <v>405</v>
      </c>
      <c r="K70" s="5"/>
      <c r="L70" s="5"/>
      <c r="M70" s="5" t="s">
        <v>406</v>
      </c>
      <c r="N70" s="5">
        <v>472</v>
      </c>
      <c r="O70" s="5">
        <v>1</v>
      </c>
      <c r="P70" s="5">
        <v>1</v>
      </c>
      <c r="Q70" s="5">
        <v>4</v>
      </c>
      <c r="R70" s="5">
        <v>10</v>
      </c>
      <c r="S70" s="5">
        <v>16</v>
      </c>
      <c r="T70"/>
      <c r="U70"/>
      <c r="V70" s="14">
        <f>SUM($S$9:S70)</f>
        <v>1306</v>
      </c>
      <c r="W70" s="15">
        <v>62</v>
      </c>
      <c r="X70" s="16">
        <f t="shared" si="0"/>
        <v>0.35908715974704425</v>
      </c>
      <c r="Y70" s="17">
        <f>INDEX([1]Mapping!$C$3:$C$12,MATCH($X70,[1]Mapping!$D$3:$D$12,1))</f>
        <v>7</v>
      </c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</row>
    <row r="71" spans="2:39" s="1" customFormat="1" ht="15" x14ac:dyDescent="0.25">
      <c r="B71" s="5">
        <f t="shared" si="1"/>
        <v>63</v>
      </c>
      <c r="C71" s="5" t="s">
        <v>407</v>
      </c>
      <c r="D71" s="5" t="s">
        <v>408</v>
      </c>
      <c r="E71" s="5"/>
      <c r="F71" s="5" t="s">
        <v>409</v>
      </c>
      <c r="G71" s="5">
        <v>92150</v>
      </c>
      <c r="H71" s="5" t="s">
        <v>167</v>
      </c>
      <c r="I71" s="5" t="s">
        <v>62</v>
      </c>
      <c r="J71" s="5" t="s">
        <v>410</v>
      </c>
      <c r="K71" s="5" t="s">
        <v>411</v>
      </c>
      <c r="L71" s="5" t="s">
        <v>412</v>
      </c>
      <c r="M71" s="5" t="s">
        <v>413</v>
      </c>
      <c r="N71" s="5">
        <v>600</v>
      </c>
      <c r="O71" s="5">
        <v>3</v>
      </c>
      <c r="P71" s="5">
        <v>1</v>
      </c>
      <c r="Q71" s="5">
        <v>5</v>
      </c>
      <c r="R71" s="5">
        <v>6</v>
      </c>
      <c r="S71" s="5">
        <v>15</v>
      </c>
      <c r="T71"/>
      <c r="U71"/>
      <c r="V71" s="14">
        <f>SUM($S$9:S71)</f>
        <v>1321</v>
      </c>
      <c r="W71" s="15">
        <v>63</v>
      </c>
      <c r="X71" s="16">
        <f t="shared" si="0"/>
        <v>0.36321143799835026</v>
      </c>
      <c r="Y71" s="17">
        <f>INDEX([1]Mapping!$C$3:$C$12,MATCH($X71,[1]Mapping!$D$3:$D$12,1))</f>
        <v>7</v>
      </c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</row>
    <row r="72" spans="2:39" s="1" customFormat="1" ht="15" x14ac:dyDescent="0.25">
      <c r="B72" s="5">
        <f t="shared" si="1"/>
        <v>64</v>
      </c>
      <c r="C72" s="5" t="s">
        <v>414</v>
      </c>
      <c r="D72" s="5" t="s">
        <v>415</v>
      </c>
      <c r="E72" s="5"/>
      <c r="F72" s="5" t="s">
        <v>189</v>
      </c>
      <c r="G72" s="5">
        <v>72037</v>
      </c>
      <c r="H72" s="5" t="s">
        <v>190</v>
      </c>
      <c r="I72" s="5" t="s">
        <v>105</v>
      </c>
      <c r="J72" s="5" t="s">
        <v>416</v>
      </c>
      <c r="K72" s="5"/>
      <c r="L72" s="5"/>
      <c r="M72" s="5" t="s">
        <v>417</v>
      </c>
      <c r="N72" s="5">
        <v>1254</v>
      </c>
      <c r="O72" s="5">
        <v>1</v>
      </c>
      <c r="P72" s="5">
        <v>1</v>
      </c>
      <c r="Q72" s="5">
        <v>2</v>
      </c>
      <c r="R72" s="5">
        <v>11</v>
      </c>
      <c r="S72" s="5">
        <v>15</v>
      </c>
      <c r="T72"/>
      <c r="U72"/>
      <c r="V72" s="14">
        <f>SUM($S$9:S72)</f>
        <v>1336</v>
      </c>
      <c r="W72" s="15">
        <v>64</v>
      </c>
      <c r="X72" s="16">
        <f t="shared" si="0"/>
        <v>0.36733571624965633</v>
      </c>
      <c r="Y72" s="17">
        <f>INDEX([1]Mapping!$C$3:$C$12,MATCH($X72,[1]Mapping!$D$3:$D$12,1))</f>
        <v>7</v>
      </c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</row>
    <row r="73" spans="2:39" s="1" customFormat="1" ht="15" x14ac:dyDescent="0.25">
      <c r="B73" s="5">
        <f t="shared" si="1"/>
        <v>65</v>
      </c>
      <c r="C73" s="5" t="s">
        <v>418</v>
      </c>
      <c r="D73" s="5" t="s">
        <v>419</v>
      </c>
      <c r="E73" s="5"/>
      <c r="F73" s="5" t="s">
        <v>290</v>
      </c>
      <c r="G73" s="5">
        <v>14033</v>
      </c>
      <c r="H73" s="5" t="s">
        <v>291</v>
      </c>
      <c r="I73" s="5" t="s">
        <v>213</v>
      </c>
      <c r="J73" s="5" t="s">
        <v>420</v>
      </c>
      <c r="K73" s="5"/>
      <c r="L73" s="5"/>
      <c r="M73" s="5" t="s">
        <v>421</v>
      </c>
      <c r="N73" s="5">
        <v>998</v>
      </c>
      <c r="O73" s="5">
        <v>5</v>
      </c>
      <c r="P73" s="5">
        <v>0</v>
      </c>
      <c r="Q73" s="5">
        <v>5</v>
      </c>
      <c r="R73" s="5">
        <v>5</v>
      </c>
      <c r="S73" s="5">
        <v>15</v>
      </c>
      <c r="T73"/>
      <c r="U73"/>
      <c r="V73" s="14">
        <f>SUM($S$9:S73)</f>
        <v>1351</v>
      </c>
      <c r="W73" s="15">
        <v>65</v>
      </c>
      <c r="X73" s="16">
        <f t="shared" si="0"/>
        <v>0.37145999450096234</v>
      </c>
      <c r="Y73" s="17">
        <f>INDEX([1]Mapping!$C$3:$C$12,MATCH($X73,[1]Mapping!$D$3:$D$12,1))</f>
        <v>7</v>
      </c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</row>
    <row r="74" spans="2:39" s="1" customFormat="1" ht="15" x14ac:dyDescent="0.25">
      <c r="B74" s="5">
        <f t="shared" si="1"/>
        <v>66</v>
      </c>
      <c r="C74" s="5" t="s">
        <v>422</v>
      </c>
      <c r="D74" s="5" t="s">
        <v>423</v>
      </c>
      <c r="E74" s="5"/>
      <c r="F74" s="5" t="s">
        <v>424</v>
      </c>
      <c r="G74" s="5">
        <v>45100</v>
      </c>
      <c r="H74" s="5" t="s">
        <v>425</v>
      </c>
      <c r="I74" s="5" t="s">
        <v>426</v>
      </c>
      <c r="J74" s="5" t="s">
        <v>427</v>
      </c>
      <c r="K74" s="5"/>
      <c r="L74" s="5"/>
      <c r="M74" s="5" t="s">
        <v>428</v>
      </c>
      <c r="N74" s="5">
        <v>1304</v>
      </c>
      <c r="O74" s="5">
        <v>6</v>
      </c>
      <c r="P74" s="5">
        <v>1</v>
      </c>
      <c r="Q74" s="5">
        <v>3</v>
      </c>
      <c r="R74" s="5">
        <v>5</v>
      </c>
      <c r="S74" s="5">
        <v>15</v>
      </c>
      <c r="T74"/>
      <c r="U74"/>
      <c r="V74" s="14">
        <f>SUM($S$9:S74)</f>
        <v>1366</v>
      </c>
      <c r="W74" s="15">
        <v>66</v>
      </c>
      <c r="X74" s="16">
        <f t="shared" ref="X74:X137" si="2">(V74/$V$505)</f>
        <v>0.37558427275226836</v>
      </c>
      <c r="Y74" s="17">
        <f>INDEX([1]Mapping!$C$3:$C$12,MATCH($X74,[1]Mapping!$D$3:$D$12,1))</f>
        <v>7</v>
      </c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</row>
    <row r="75" spans="2:39" s="1" customFormat="1" ht="15" x14ac:dyDescent="0.25">
      <c r="B75" s="5">
        <f t="shared" ref="B75:B138" si="3">B74+1</f>
        <v>67</v>
      </c>
      <c r="C75" s="5" t="s">
        <v>429</v>
      </c>
      <c r="D75" s="5" t="s">
        <v>430</v>
      </c>
      <c r="E75" s="5"/>
      <c r="F75" s="5" t="s">
        <v>25</v>
      </c>
      <c r="G75" s="5">
        <v>33076</v>
      </c>
      <c r="H75" s="5" t="s">
        <v>26</v>
      </c>
      <c r="I75" s="5" t="s">
        <v>27</v>
      </c>
      <c r="J75" s="5" t="s">
        <v>431</v>
      </c>
      <c r="K75" s="5" t="s">
        <v>432</v>
      </c>
      <c r="L75" s="5"/>
      <c r="M75" s="5" t="s">
        <v>433</v>
      </c>
      <c r="N75" s="5">
        <v>1408</v>
      </c>
      <c r="O75" s="5">
        <v>4</v>
      </c>
      <c r="P75" s="5">
        <v>1</v>
      </c>
      <c r="Q75" s="5">
        <v>1</v>
      </c>
      <c r="R75" s="5">
        <v>9</v>
      </c>
      <c r="S75" s="5">
        <v>15</v>
      </c>
      <c r="T75"/>
      <c r="U75"/>
      <c r="V75" s="14">
        <f>SUM($S$9:S75)</f>
        <v>1381</v>
      </c>
      <c r="W75" s="15">
        <v>67</v>
      </c>
      <c r="X75" s="16">
        <f t="shared" si="2"/>
        <v>0.37970855100357437</v>
      </c>
      <c r="Y75" s="17">
        <f>INDEX([1]Mapping!$C$3:$C$12,MATCH($X75,[1]Mapping!$D$3:$D$12,1))</f>
        <v>7</v>
      </c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</row>
    <row r="76" spans="2:39" s="1" customFormat="1" ht="15" x14ac:dyDescent="0.25">
      <c r="B76" s="5">
        <f t="shared" si="3"/>
        <v>68</v>
      </c>
      <c r="C76" s="5" t="s">
        <v>434</v>
      </c>
      <c r="D76" s="5" t="s">
        <v>435</v>
      </c>
      <c r="E76" s="5"/>
      <c r="F76" s="5" t="s">
        <v>436</v>
      </c>
      <c r="G76" s="5">
        <v>78000</v>
      </c>
      <c r="H76" s="5" t="s">
        <v>437</v>
      </c>
      <c r="I76" s="5" t="s">
        <v>62</v>
      </c>
      <c r="J76" s="5" t="s">
        <v>438</v>
      </c>
      <c r="K76" s="5" t="s">
        <v>439</v>
      </c>
      <c r="L76" s="5"/>
      <c r="M76" s="5" t="s">
        <v>440</v>
      </c>
      <c r="N76" s="5">
        <v>132</v>
      </c>
      <c r="O76" s="5">
        <v>2</v>
      </c>
      <c r="P76" s="5">
        <v>2</v>
      </c>
      <c r="Q76" s="5">
        <v>2</v>
      </c>
      <c r="R76" s="5">
        <v>9</v>
      </c>
      <c r="S76" s="5">
        <v>15</v>
      </c>
      <c r="T76"/>
      <c r="U76"/>
      <c r="V76" s="14">
        <f>SUM($S$9:S76)</f>
        <v>1396</v>
      </c>
      <c r="W76" s="15">
        <v>68</v>
      </c>
      <c r="X76" s="16">
        <f t="shared" si="2"/>
        <v>0.38383282925488038</v>
      </c>
      <c r="Y76" s="17">
        <f>INDEX([1]Mapping!$C$3:$C$12,MATCH($X76,[1]Mapping!$D$3:$D$12,1))</f>
        <v>7</v>
      </c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</row>
    <row r="77" spans="2:39" s="1" customFormat="1" ht="15" x14ac:dyDescent="0.25">
      <c r="B77" s="5">
        <f t="shared" si="3"/>
        <v>69</v>
      </c>
      <c r="C77" s="5" t="s">
        <v>441</v>
      </c>
      <c r="D77" s="5" t="s">
        <v>442</v>
      </c>
      <c r="E77" s="5"/>
      <c r="F77" s="5" t="s">
        <v>443</v>
      </c>
      <c r="G77" s="5">
        <v>75651</v>
      </c>
      <c r="H77" s="5" t="s">
        <v>61</v>
      </c>
      <c r="I77" s="5" t="s">
        <v>62</v>
      </c>
      <c r="J77" s="5" t="s">
        <v>444</v>
      </c>
      <c r="K77" s="5" t="s">
        <v>445</v>
      </c>
      <c r="L77" s="5" t="s">
        <v>446</v>
      </c>
      <c r="M77" s="5" t="s">
        <v>447</v>
      </c>
      <c r="N77" s="5">
        <v>1756</v>
      </c>
      <c r="O77" s="5">
        <v>2</v>
      </c>
      <c r="P77" s="5">
        <v>4</v>
      </c>
      <c r="Q77" s="5">
        <v>2</v>
      </c>
      <c r="R77" s="5">
        <v>7</v>
      </c>
      <c r="S77" s="5">
        <v>15</v>
      </c>
      <c r="T77"/>
      <c r="U77"/>
      <c r="V77" s="14">
        <f>SUM($S$9:S77)</f>
        <v>1411</v>
      </c>
      <c r="W77" s="15">
        <v>69</v>
      </c>
      <c r="X77" s="16">
        <f t="shared" si="2"/>
        <v>0.38795710750618639</v>
      </c>
      <c r="Y77" s="17">
        <f>INDEX([1]Mapping!$C$3:$C$12,MATCH($X77,[1]Mapping!$D$3:$D$12,1))</f>
        <v>7</v>
      </c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</row>
    <row r="78" spans="2:39" s="1" customFormat="1" ht="15" x14ac:dyDescent="0.25">
      <c r="B78" s="5">
        <f t="shared" si="3"/>
        <v>70</v>
      </c>
      <c r="C78" s="5" t="s">
        <v>448</v>
      </c>
      <c r="D78" s="5" t="s">
        <v>449</v>
      </c>
      <c r="E78" s="5"/>
      <c r="F78" s="5" t="s">
        <v>450</v>
      </c>
      <c r="G78" s="5">
        <v>91106</v>
      </c>
      <c r="H78" s="5" t="s">
        <v>451</v>
      </c>
      <c r="I78" s="5" t="s">
        <v>62</v>
      </c>
      <c r="J78" s="5" t="s">
        <v>452</v>
      </c>
      <c r="K78" s="5"/>
      <c r="L78" s="5"/>
      <c r="M78" s="5" t="s">
        <v>453</v>
      </c>
      <c r="N78" s="5">
        <v>1094</v>
      </c>
      <c r="O78" s="5">
        <v>2</v>
      </c>
      <c r="P78" s="5">
        <v>1</v>
      </c>
      <c r="Q78" s="5">
        <v>5</v>
      </c>
      <c r="R78" s="5">
        <v>6</v>
      </c>
      <c r="S78" s="5">
        <v>14</v>
      </c>
      <c r="T78"/>
      <c r="U78"/>
      <c r="V78" s="14">
        <f>SUM($S$9:S78)</f>
        <v>1425</v>
      </c>
      <c r="W78" s="15">
        <v>70</v>
      </c>
      <c r="X78" s="16">
        <f t="shared" si="2"/>
        <v>0.39180643387407205</v>
      </c>
      <c r="Y78" s="17">
        <f>INDEX([1]Mapping!$C$3:$C$12,MATCH($X78,[1]Mapping!$D$3:$D$12,1))</f>
        <v>7</v>
      </c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</row>
    <row r="79" spans="2:39" s="1" customFormat="1" ht="15" x14ac:dyDescent="0.25">
      <c r="B79" s="5">
        <f t="shared" si="3"/>
        <v>71</v>
      </c>
      <c r="C79" s="5" t="s">
        <v>454</v>
      </c>
      <c r="D79" s="5" t="s">
        <v>455</v>
      </c>
      <c r="E79" s="5"/>
      <c r="F79" s="5" t="s">
        <v>456</v>
      </c>
      <c r="G79" s="5">
        <v>64075</v>
      </c>
      <c r="H79" s="5" t="s">
        <v>196</v>
      </c>
      <c r="I79" s="5" t="s">
        <v>27</v>
      </c>
      <c r="J79" s="5" t="s">
        <v>457</v>
      </c>
      <c r="K79" s="5"/>
      <c r="L79" s="5" t="s">
        <v>458</v>
      </c>
      <c r="M79" s="5" t="s">
        <v>459</v>
      </c>
      <c r="N79" s="5">
        <v>179</v>
      </c>
      <c r="O79" s="5">
        <v>4</v>
      </c>
      <c r="P79" s="5">
        <v>1</v>
      </c>
      <c r="Q79" s="5">
        <v>1</v>
      </c>
      <c r="R79" s="5">
        <v>8</v>
      </c>
      <c r="S79" s="5">
        <v>14</v>
      </c>
      <c r="T79"/>
      <c r="U79"/>
      <c r="V79" s="14">
        <f>SUM($S$9:S79)</f>
        <v>1439</v>
      </c>
      <c r="W79" s="15">
        <v>71</v>
      </c>
      <c r="X79" s="16">
        <f t="shared" si="2"/>
        <v>0.39565576024195764</v>
      </c>
      <c r="Y79" s="17">
        <f>INDEX([1]Mapping!$C$3:$C$12,MATCH($X79,[1]Mapping!$D$3:$D$12,1))</f>
        <v>7</v>
      </c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</row>
    <row r="80" spans="2:39" s="1" customFormat="1" ht="15" x14ac:dyDescent="0.25">
      <c r="B80" s="5">
        <f t="shared" si="3"/>
        <v>72</v>
      </c>
      <c r="C80" s="5" t="s">
        <v>460</v>
      </c>
      <c r="D80" s="5" t="s">
        <v>461</v>
      </c>
      <c r="E80" s="5"/>
      <c r="F80" s="5" t="s">
        <v>462</v>
      </c>
      <c r="G80" s="5">
        <v>17019</v>
      </c>
      <c r="H80" s="5" t="s">
        <v>463</v>
      </c>
      <c r="I80" s="5" t="s">
        <v>27</v>
      </c>
      <c r="J80" s="5" t="s">
        <v>464</v>
      </c>
      <c r="K80" s="5" t="s">
        <v>465</v>
      </c>
      <c r="L80" s="5" t="s">
        <v>466</v>
      </c>
      <c r="M80" s="5" t="s">
        <v>467</v>
      </c>
      <c r="N80" s="5">
        <v>1333</v>
      </c>
      <c r="O80" s="5">
        <v>4</v>
      </c>
      <c r="P80" s="5">
        <v>0</v>
      </c>
      <c r="Q80" s="5">
        <v>0</v>
      </c>
      <c r="R80" s="5">
        <v>10</v>
      </c>
      <c r="S80" s="5">
        <v>14</v>
      </c>
      <c r="T80"/>
      <c r="U80"/>
      <c r="V80" s="14">
        <f>SUM($S$9:S80)</f>
        <v>1453</v>
      </c>
      <c r="W80" s="15">
        <v>72</v>
      </c>
      <c r="X80" s="16">
        <f t="shared" si="2"/>
        <v>0.3995050866098433</v>
      </c>
      <c r="Y80" s="17">
        <f>INDEX([1]Mapping!$C$3:$C$12,MATCH($X80,[1]Mapping!$D$3:$D$12,1))</f>
        <v>7</v>
      </c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</row>
    <row r="81" spans="2:39" s="1" customFormat="1" ht="15" x14ac:dyDescent="0.25">
      <c r="B81" s="5">
        <f t="shared" si="3"/>
        <v>73</v>
      </c>
      <c r="C81" s="5" t="s">
        <v>468</v>
      </c>
      <c r="D81" s="5" t="s">
        <v>469</v>
      </c>
      <c r="E81" s="5"/>
      <c r="F81" s="5" t="s">
        <v>470</v>
      </c>
      <c r="G81" s="5">
        <v>94010</v>
      </c>
      <c r="H81" s="5" t="s">
        <v>271</v>
      </c>
      <c r="I81" s="5" t="s">
        <v>62</v>
      </c>
      <c r="J81" s="5" t="s">
        <v>471</v>
      </c>
      <c r="K81" s="5"/>
      <c r="L81" s="5" t="s">
        <v>472</v>
      </c>
      <c r="M81" s="5" t="s">
        <v>473</v>
      </c>
      <c r="N81" s="5">
        <v>562</v>
      </c>
      <c r="O81" s="5">
        <v>4</v>
      </c>
      <c r="P81" s="5">
        <v>1</v>
      </c>
      <c r="Q81" s="5">
        <v>0</v>
      </c>
      <c r="R81" s="5">
        <v>9</v>
      </c>
      <c r="S81" s="5">
        <v>14</v>
      </c>
      <c r="T81"/>
      <c r="U81"/>
      <c r="V81" s="14">
        <f>SUM($S$9:S81)</f>
        <v>1467</v>
      </c>
      <c r="W81" s="15">
        <v>73</v>
      </c>
      <c r="X81" s="16">
        <f t="shared" si="2"/>
        <v>0.40335441297772889</v>
      </c>
      <c r="Y81" s="17">
        <f>INDEX([1]Mapping!$C$3:$C$12,MATCH($X81,[1]Mapping!$D$3:$D$12,1))</f>
        <v>6</v>
      </c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</row>
    <row r="82" spans="2:39" s="1" customFormat="1" ht="15" x14ac:dyDescent="0.25">
      <c r="B82" s="5">
        <f t="shared" si="3"/>
        <v>74</v>
      </c>
      <c r="C82" s="5" t="s">
        <v>474</v>
      </c>
      <c r="D82" s="5" t="s">
        <v>475</v>
      </c>
      <c r="E82" s="5"/>
      <c r="F82" s="5" t="s">
        <v>211</v>
      </c>
      <c r="G82" s="5">
        <v>76000</v>
      </c>
      <c r="H82" s="5" t="s">
        <v>212</v>
      </c>
      <c r="I82" s="5" t="s">
        <v>213</v>
      </c>
      <c r="J82" s="5" t="s">
        <v>476</v>
      </c>
      <c r="K82" s="5"/>
      <c r="L82" s="5"/>
      <c r="M82" s="5" t="s">
        <v>477</v>
      </c>
      <c r="N82" s="5">
        <v>1351</v>
      </c>
      <c r="O82" s="5">
        <v>2</v>
      </c>
      <c r="P82" s="5">
        <v>1</v>
      </c>
      <c r="Q82" s="5">
        <v>2</v>
      </c>
      <c r="R82" s="5">
        <v>9</v>
      </c>
      <c r="S82" s="5">
        <v>14</v>
      </c>
      <c r="T82"/>
      <c r="U82"/>
      <c r="V82" s="14">
        <f>SUM($S$9:S82)</f>
        <v>1481</v>
      </c>
      <c r="W82" s="15">
        <v>74</v>
      </c>
      <c r="X82" s="16">
        <f t="shared" si="2"/>
        <v>0.40720373934561449</v>
      </c>
      <c r="Y82" s="17">
        <f>INDEX([1]Mapping!$C$3:$C$12,MATCH($X82,[1]Mapping!$D$3:$D$12,1))</f>
        <v>6</v>
      </c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</row>
    <row r="83" spans="2:39" s="1" customFormat="1" ht="15" x14ac:dyDescent="0.25">
      <c r="B83" s="5">
        <f t="shared" si="3"/>
        <v>75</v>
      </c>
      <c r="C83" s="5" t="s">
        <v>478</v>
      </c>
      <c r="D83" s="5" t="s">
        <v>479</v>
      </c>
      <c r="E83" s="5"/>
      <c r="F83" s="5" t="s">
        <v>256</v>
      </c>
      <c r="G83" s="5">
        <v>69003</v>
      </c>
      <c r="H83" s="5" t="s">
        <v>257</v>
      </c>
      <c r="I83" s="5" t="s">
        <v>258</v>
      </c>
      <c r="J83" s="5" t="s">
        <v>480</v>
      </c>
      <c r="K83" s="5"/>
      <c r="L83" s="5"/>
      <c r="M83" s="5" t="s">
        <v>481</v>
      </c>
      <c r="N83" s="5">
        <v>1160</v>
      </c>
      <c r="O83" s="5">
        <v>1</v>
      </c>
      <c r="P83" s="5">
        <v>2</v>
      </c>
      <c r="Q83" s="5">
        <v>3</v>
      </c>
      <c r="R83" s="5">
        <v>8</v>
      </c>
      <c r="S83" s="5">
        <v>14</v>
      </c>
      <c r="T83"/>
      <c r="U83"/>
      <c r="V83" s="14">
        <f>SUM($S$9:S83)</f>
        <v>1495</v>
      </c>
      <c r="W83" s="15">
        <v>75</v>
      </c>
      <c r="X83" s="16">
        <f t="shared" si="2"/>
        <v>0.41105306571350014</v>
      </c>
      <c r="Y83" s="17">
        <f>INDEX([1]Mapping!$C$3:$C$12,MATCH($X83,[1]Mapping!$D$3:$D$12,1))</f>
        <v>6</v>
      </c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</row>
    <row r="84" spans="2:39" s="1" customFormat="1" ht="15" x14ac:dyDescent="0.25">
      <c r="B84" s="5">
        <f t="shared" si="3"/>
        <v>76</v>
      </c>
      <c r="C84" s="5" t="s">
        <v>482</v>
      </c>
      <c r="D84" s="5" t="s">
        <v>483</v>
      </c>
      <c r="E84" s="5"/>
      <c r="F84" s="5" t="s">
        <v>484</v>
      </c>
      <c r="G84" s="5">
        <v>33505</v>
      </c>
      <c r="H84" s="5" t="s">
        <v>26</v>
      </c>
      <c r="I84" s="5" t="s">
        <v>27</v>
      </c>
      <c r="J84" s="5" t="s">
        <v>485</v>
      </c>
      <c r="K84" s="5"/>
      <c r="L84" s="5"/>
      <c r="M84" s="5" t="s">
        <v>486</v>
      </c>
      <c r="N84" s="5">
        <v>812</v>
      </c>
      <c r="O84" s="5">
        <v>2</v>
      </c>
      <c r="P84" s="5">
        <v>1</v>
      </c>
      <c r="Q84" s="5">
        <v>3</v>
      </c>
      <c r="R84" s="5">
        <v>8</v>
      </c>
      <c r="S84" s="5">
        <v>14</v>
      </c>
      <c r="T84"/>
      <c r="U84"/>
      <c r="V84" s="14">
        <f>SUM($S$9:S84)</f>
        <v>1509</v>
      </c>
      <c r="W84" s="15">
        <v>76</v>
      </c>
      <c r="X84" s="16">
        <f t="shared" si="2"/>
        <v>0.41490239208138574</v>
      </c>
      <c r="Y84" s="17">
        <f>INDEX([1]Mapping!$C$3:$C$12,MATCH($X84,[1]Mapping!$D$3:$D$12,1))</f>
        <v>6</v>
      </c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</row>
    <row r="85" spans="2:39" s="1" customFormat="1" ht="15" x14ac:dyDescent="0.25">
      <c r="B85" s="5">
        <f t="shared" si="3"/>
        <v>77</v>
      </c>
      <c r="C85" s="5" t="s">
        <v>487</v>
      </c>
      <c r="D85" s="5" t="s">
        <v>488</v>
      </c>
      <c r="E85" s="5"/>
      <c r="F85" s="5" t="s">
        <v>489</v>
      </c>
      <c r="G85" s="5">
        <v>69110</v>
      </c>
      <c r="H85" s="5" t="s">
        <v>257</v>
      </c>
      <c r="I85" s="5" t="s">
        <v>258</v>
      </c>
      <c r="J85" s="5" t="s">
        <v>490</v>
      </c>
      <c r="K85" s="5" t="s">
        <v>491</v>
      </c>
      <c r="L85" s="5" t="s">
        <v>492</v>
      </c>
      <c r="M85" s="5" t="s">
        <v>493</v>
      </c>
      <c r="N85" s="5">
        <v>106</v>
      </c>
      <c r="O85" s="5">
        <v>1</v>
      </c>
      <c r="P85" s="5">
        <v>2</v>
      </c>
      <c r="Q85" s="5">
        <v>2</v>
      </c>
      <c r="R85" s="5">
        <v>9</v>
      </c>
      <c r="S85" s="5">
        <v>14</v>
      </c>
      <c r="T85"/>
      <c r="U85"/>
      <c r="V85" s="14">
        <f>SUM($S$9:S85)</f>
        <v>1523</v>
      </c>
      <c r="W85" s="15">
        <v>77</v>
      </c>
      <c r="X85" s="16">
        <f t="shared" si="2"/>
        <v>0.41875171844927139</v>
      </c>
      <c r="Y85" s="17">
        <f>INDEX([1]Mapping!$C$3:$C$12,MATCH($X85,[1]Mapping!$D$3:$D$12,1))</f>
        <v>6</v>
      </c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</row>
    <row r="86" spans="2:39" s="1" customFormat="1" ht="15" x14ac:dyDescent="0.25">
      <c r="B86" s="5">
        <f t="shared" si="3"/>
        <v>78</v>
      </c>
      <c r="C86" s="5" t="s">
        <v>494</v>
      </c>
      <c r="D86" s="5" t="s">
        <v>495</v>
      </c>
      <c r="E86" s="5"/>
      <c r="F86" s="5" t="s">
        <v>496</v>
      </c>
      <c r="G86" s="5">
        <v>59552</v>
      </c>
      <c r="H86" s="5" t="s">
        <v>42</v>
      </c>
      <c r="I86" s="5" t="s">
        <v>43</v>
      </c>
      <c r="J86" s="5" t="s">
        <v>497</v>
      </c>
      <c r="K86" s="5" t="s">
        <v>498</v>
      </c>
      <c r="L86" s="5"/>
      <c r="M86" s="5" t="s">
        <v>499</v>
      </c>
      <c r="N86" s="5">
        <v>157</v>
      </c>
      <c r="O86" s="5">
        <v>3</v>
      </c>
      <c r="P86" s="5">
        <v>1</v>
      </c>
      <c r="Q86" s="5">
        <v>1</v>
      </c>
      <c r="R86" s="5">
        <v>9</v>
      </c>
      <c r="S86" s="5">
        <v>14</v>
      </c>
      <c r="T86"/>
      <c r="U86"/>
      <c r="V86" s="14">
        <f>SUM($S$9:S86)</f>
        <v>1537</v>
      </c>
      <c r="W86" s="15">
        <v>78</v>
      </c>
      <c r="X86" s="16">
        <f t="shared" si="2"/>
        <v>0.42260104481715699</v>
      </c>
      <c r="Y86" s="17">
        <f>INDEX([1]Mapping!$C$3:$C$12,MATCH($X86,[1]Mapping!$D$3:$D$12,1))</f>
        <v>6</v>
      </c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</row>
    <row r="87" spans="2:39" s="1" customFormat="1" ht="15" x14ac:dyDescent="0.25">
      <c r="B87" s="5">
        <f t="shared" si="3"/>
        <v>79</v>
      </c>
      <c r="C87" s="5" t="s">
        <v>500</v>
      </c>
      <c r="D87" s="5" t="s">
        <v>501</v>
      </c>
      <c r="E87" s="5"/>
      <c r="F87" s="5" t="s">
        <v>502</v>
      </c>
      <c r="G87" s="5">
        <v>17138</v>
      </c>
      <c r="H87" s="5" t="s">
        <v>463</v>
      </c>
      <c r="I87" s="5" t="s">
        <v>27</v>
      </c>
      <c r="J87" s="5" t="s">
        <v>503</v>
      </c>
      <c r="K87" s="5"/>
      <c r="L87" s="5"/>
      <c r="M87" s="5" t="s">
        <v>504</v>
      </c>
      <c r="N87" s="5">
        <v>133</v>
      </c>
      <c r="O87" s="5">
        <v>3</v>
      </c>
      <c r="P87" s="5">
        <v>3</v>
      </c>
      <c r="Q87" s="5">
        <v>1</v>
      </c>
      <c r="R87" s="5">
        <v>7</v>
      </c>
      <c r="S87" s="5">
        <v>14</v>
      </c>
      <c r="T87"/>
      <c r="U87"/>
      <c r="V87" s="14">
        <f>SUM($S$9:S87)</f>
        <v>1551</v>
      </c>
      <c r="W87" s="15">
        <v>79</v>
      </c>
      <c r="X87" s="16">
        <f t="shared" si="2"/>
        <v>0.42645037118504264</v>
      </c>
      <c r="Y87" s="17">
        <f>INDEX([1]Mapping!$C$3:$C$12,MATCH($X87,[1]Mapping!$D$3:$D$12,1))</f>
        <v>6</v>
      </c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</row>
    <row r="88" spans="2:39" s="1" customFormat="1" ht="15" x14ac:dyDescent="0.25">
      <c r="B88" s="5">
        <f t="shared" si="3"/>
        <v>80</v>
      </c>
      <c r="C88" s="5" t="s">
        <v>505</v>
      </c>
      <c r="D88" s="5" t="s">
        <v>506</v>
      </c>
      <c r="E88" s="5"/>
      <c r="F88" s="5" t="s">
        <v>507</v>
      </c>
      <c r="G88" s="5">
        <v>28630</v>
      </c>
      <c r="H88" s="5" t="s">
        <v>508</v>
      </c>
      <c r="I88" s="5" t="s">
        <v>426</v>
      </c>
      <c r="J88" s="5" t="s">
        <v>509</v>
      </c>
      <c r="K88" s="5" t="s">
        <v>510</v>
      </c>
      <c r="L88" s="5" t="s">
        <v>511</v>
      </c>
      <c r="M88" s="5" t="s">
        <v>512</v>
      </c>
      <c r="N88" s="5">
        <v>18</v>
      </c>
      <c r="O88" s="5">
        <v>8</v>
      </c>
      <c r="P88" s="5">
        <v>1</v>
      </c>
      <c r="Q88" s="5">
        <v>2</v>
      </c>
      <c r="R88" s="5">
        <v>3</v>
      </c>
      <c r="S88" s="5">
        <v>14</v>
      </c>
      <c r="T88"/>
      <c r="U88"/>
      <c r="V88" s="14">
        <f>SUM($S$9:S88)</f>
        <v>1565</v>
      </c>
      <c r="W88" s="15">
        <v>80</v>
      </c>
      <c r="X88" s="16">
        <f t="shared" si="2"/>
        <v>0.43029969755292824</v>
      </c>
      <c r="Y88" s="17">
        <f>INDEX([1]Mapping!$C$3:$C$12,MATCH($X88,[1]Mapping!$D$3:$D$12,1))</f>
        <v>6</v>
      </c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</row>
    <row r="89" spans="2:39" s="1" customFormat="1" ht="15" x14ac:dyDescent="0.25">
      <c r="B89" s="5">
        <f t="shared" si="3"/>
        <v>81</v>
      </c>
      <c r="C89" s="5" t="s">
        <v>513</v>
      </c>
      <c r="D89" s="5" t="s">
        <v>514</v>
      </c>
      <c r="E89" s="5"/>
      <c r="F89" s="5" t="s">
        <v>515</v>
      </c>
      <c r="G89" s="5">
        <v>29107</v>
      </c>
      <c r="H89" s="5" t="s">
        <v>516</v>
      </c>
      <c r="I89" s="5" t="s">
        <v>112</v>
      </c>
      <c r="J89" s="5" t="s">
        <v>517</v>
      </c>
      <c r="K89" s="5" t="s">
        <v>518</v>
      </c>
      <c r="L89" s="5" t="s">
        <v>519</v>
      </c>
      <c r="M89" s="5" t="s">
        <v>520</v>
      </c>
      <c r="N89" s="5">
        <v>631</v>
      </c>
      <c r="O89" s="5">
        <v>2</v>
      </c>
      <c r="P89" s="5">
        <v>0</v>
      </c>
      <c r="Q89" s="5">
        <v>2</v>
      </c>
      <c r="R89" s="5">
        <v>10</v>
      </c>
      <c r="S89" s="5">
        <v>14</v>
      </c>
      <c r="T89"/>
      <c r="U89"/>
      <c r="V89" s="14">
        <f>SUM($S$9:S89)</f>
        <v>1579</v>
      </c>
      <c r="W89" s="15">
        <v>81</v>
      </c>
      <c r="X89" s="16">
        <f t="shared" si="2"/>
        <v>0.43414902392081384</v>
      </c>
      <c r="Y89" s="17">
        <f>INDEX([1]Mapping!$C$3:$C$12,MATCH($X89,[1]Mapping!$D$3:$D$12,1))</f>
        <v>6</v>
      </c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</row>
    <row r="90" spans="2:39" s="1" customFormat="1" ht="15" x14ac:dyDescent="0.25">
      <c r="B90" s="5">
        <f t="shared" si="3"/>
        <v>82</v>
      </c>
      <c r="C90" s="5" t="s">
        <v>521</v>
      </c>
      <c r="D90" s="5" t="s">
        <v>522</v>
      </c>
      <c r="E90" s="5"/>
      <c r="F90" s="5" t="s">
        <v>41</v>
      </c>
      <c r="G90" s="5">
        <v>59000</v>
      </c>
      <c r="H90" s="5" t="s">
        <v>42</v>
      </c>
      <c r="I90" s="5" t="s">
        <v>43</v>
      </c>
      <c r="J90" s="5" t="s">
        <v>523</v>
      </c>
      <c r="K90" s="5" t="s">
        <v>524</v>
      </c>
      <c r="L90" s="5" t="s">
        <v>525</v>
      </c>
      <c r="M90" s="5" t="s">
        <v>526</v>
      </c>
      <c r="N90" s="5">
        <v>210</v>
      </c>
      <c r="O90" s="5">
        <v>7</v>
      </c>
      <c r="P90" s="5">
        <v>0</v>
      </c>
      <c r="Q90" s="5">
        <v>1</v>
      </c>
      <c r="R90" s="5">
        <v>6</v>
      </c>
      <c r="S90" s="5">
        <v>14</v>
      </c>
      <c r="T90"/>
      <c r="U90"/>
      <c r="V90" s="14">
        <f>SUM($S$9:S90)</f>
        <v>1593</v>
      </c>
      <c r="W90" s="15">
        <v>82</v>
      </c>
      <c r="X90" s="16">
        <f t="shared" si="2"/>
        <v>0.43799835028869949</v>
      </c>
      <c r="Y90" s="17">
        <f>INDEX([1]Mapping!$C$3:$C$12,MATCH($X90,[1]Mapping!$D$3:$D$12,1))</f>
        <v>6</v>
      </c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</row>
    <row r="91" spans="2:39" s="1" customFormat="1" ht="15" x14ac:dyDescent="0.25">
      <c r="B91" s="5">
        <f t="shared" si="3"/>
        <v>83</v>
      </c>
      <c r="C91" s="5" t="s">
        <v>527</v>
      </c>
      <c r="D91" s="5" t="s">
        <v>528</v>
      </c>
      <c r="E91" s="5"/>
      <c r="F91" s="5" t="s">
        <v>529</v>
      </c>
      <c r="G91" s="5">
        <v>81108</v>
      </c>
      <c r="H91" s="5" t="s">
        <v>530</v>
      </c>
      <c r="I91" s="5" t="s">
        <v>50</v>
      </c>
      <c r="J91" s="5" t="s">
        <v>531</v>
      </c>
      <c r="K91" s="5" t="s">
        <v>532</v>
      </c>
      <c r="L91" s="5" t="s">
        <v>533</v>
      </c>
      <c r="M91" s="5" t="s">
        <v>534</v>
      </c>
      <c r="N91" s="5">
        <v>334</v>
      </c>
      <c r="O91" s="5">
        <v>4</v>
      </c>
      <c r="P91" s="5">
        <v>0</v>
      </c>
      <c r="Q91" s="5">
        <v>1</v>
      </c>
      <c r="R91" s="5">
        <v>9</v>
      </c>
      <c r="S91" s="5">
        <v>14</v>
      </c>
      <c r="T91"/>
      <c r="U91"/>
      <c r="V91" s="14">
        <f>SUM($S$9:S91)</f>
        <v>1607</v>
      </c>
      <c r="W91" s="15">
        <v>83</v>
      </c>
      <c r="X91" s="16">
        <f t="shared" si="2"/>
        <v>0.44184767665658509</v>
      </c>
      <c r="Y91" s="17">
        <f>INDEX([1]Mapping!$C$3:$C$12,MATCH($X91,[1]Mapping!$D$3:$D$12,1))</f>
        <v>6</v>
      </c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</row>
    <row r="92" spans="2:39" s="1" customFormat="1" ht="15" x14ac:dyDescent="0.25">
      <c r="B92" s="5">
        <f t="shared" si="3"/>
        <v>84</v>
      </c>
      <c r="C92" s="5" t="s">
        <v>535</v>
      </c>
      <c r="D92" s="5" t="s">
        <v>536</v>
      </c>
      <c r="E92" s="5"/>
      <c r="F92" s="5" t="s">
        <v>537</v>
      </c>
      <c r="G92" s="5">
        <v>94400</v>
      </c>
      <c r="H92" s="5" t="s">
        <v>271</v>
      </c>
      <c r="I92" s="5" t="s">
        <v>62</v>
      </c>
      <c r="J92" s="5" t="s">
        <v>538</v>
      </c>
      <c r="K92" s="5"/>
      <c r="L92" s="5"/>
      <c r="M92" s="5" t="s">
        <v>539</v>
      </c>
      <c r="N92" s="5">
        <v>114</v>
      </c>
      <c r="O92" s="5">
        <v>5</v>
      </c>
      <c r="P92" s="5">
        <v>0</v>
      </c>
      <c r="Q92" s="5">
        <v>1</v>
      </c>
      <c r="R92" s="5">
        <v>7</v>
      </c>
      <c r="S92" s="5">
        <v>13</v>
      </c>
      <c r="T92"/>
      <c r="U92"/>
      <c r="V92" s="14">
        <f>SUM($S$9:S92)</f>
        <v>1620</v>
      </c>
      <c r="W92" s="15">
        <v>84</v>
      </c>
      <c r="X92" s="16">
        <f t="shared" si="2"/>
        <v>0.44542205114105032</v>
      </c>
      <c r="Y92" s="17">
        <f>INDEX([1]Mapping!$C$3:$C$12,MATCH($X92,[1]Mapping!$D$3:$D$12,1))</f>
        <v>6</v>
      </c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</row>
    <row r="93" spans="2:39" s="1" customFormat="1" ht="15" x14ac:dyDescent="0.25">
      <c r="B93" s="5">
        <f t="shared" si="3"/>
        <v>85</v>
      </c>
      <c r="C93" s="5" t="s">
        <v>540</v>
      </c>
      <c r="D93" s="5" t="s">
        <v>541</v>
      </c>
      <c r="E93" s="5"/>
      <c r="F93" s="5" t="s">
        <v>542</v>
      </c>
      <c r="G93" s="5">
        <v>38130</v>
      </c>
      <c r="H93" s="5" t="s">
        <v>284</v>
      </c>
      <c r="I93" s="5" t="s">
        <v>258</v>
      </c>
      <c r="J93" s="5" t="s">
        <v>543</v>
      </c>
      <c r="K93" s="5"/>
      <c r="L93" s="5"/>
      <c r="M93" s="5" t="s">
        <v>544</v>
      </c>
      <c r="N93" s="5">
        <v>200</v>
      </c>
      <c r="O93" s="5">
        <v>2</v>
      </c>
      <c r="P93" s="5">
        <v>3</v>
      </c>
      <c r="Q93" s="5">
        <v>3</v>
      </c>
      <c r="R93" s="5">
        <v>5</v>
      </c>
      <c r="S93" s="5">
        <v>13</v>
      </c>
      <c r="T93"/>
      <c r="U93"/>
      <c r="V93" s="14">
        <f>SUM($S$9:S93)</f>
        <v>1633</v>
      </c>
      <c r="W93" s="15">
        <v>85</v>
      </c>
      <c r="X93" s="16">
        <f t="shared" si="2"/>
        <v>0.44899642562551556</v>
      </c>
      <c r="Y93" s="17">
        <f>INDEX([1]Mapping!$C$3:$C$12,MATCH($X93,[1]Mapping!$D$3:$D$12,1))</f>
        <v>6</v>
      </c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</row>
    <row r="94" spans="2:39" s="1" customFormat="1" ht="15" x14ac:dyDescent="0.25">
      <c r="B94" s="5">
        <f t="shared" si="3"/>
        <v>86</v>
      </c>
      <c r="C94" s="5" t="s">
        <v>545</v>
      </c>
      <c r="D94" s="5" t="s">
        <v>546</v>
      </c>
      <c r="E94" s="5"/>
      <c r="F94" s="5" t="s">
        <v>547</v>
      </c>
      <c r="G94" s="5">
        <v>57530</v>
      </c>
      <c r="H94" s="5" t="s">
        <v>548</v>
      </c>
      <c r="I94" s="5" t="s">
        <v>35</v>
      </c>
      <c r="J94" s="5" t="s">
        <v>549</v>
      </c>
      <c r="K94" s="5" t="s">
        <v>550</v>
      </c>
      <c r="L94" s="5"/>
      <c r="M94" s="5" t="s">
        <v>551</v>
      </c>
      <c r="N94" s="5">
        <v>784</v>
      </c>
      <c r="O94" s="5">
        <v>1</v>
      </c>
      <c r="P94" s="5">
        <v>2</v>
      </c>
      <c r="Q94" s="5">
        <v>2</v>
      </c>
      <c r="R94" s="5">
        <v>8</v>
      </c>
      <c r="S94" s="5">
        <v>13</v>
      </c>
      <c r="T94"/>
      <c r="U94"/>
      <c r="V94" s="14">
        <f>SUM($S$9:S94)</f>
        <v>1646</v>
      </c>
      <c r="W94" s="15">
        <v>86</v>
      </c>
      <c r="X94" s="16">
        <f t="shared" si="2"/>
        <v>0.45257080010998074</v>
      </c>
      <c r="Y94" s="17">
        <f>INDEX([1]Mapping!$C$3:$C$12,MATCH($X94,[1]Mapping!$D$3:$D$12,1))</f>
        <v>6</v>
      </c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</row>
    <row r="95" spans="2:39" s="1" customFormat="1" ht="15" x14ac:dyDescent="0.25">
      <c r="B95" s="5">
        <f t="shared" si="3"/>
        <v>87</v>
      </c>
      <c r="C95" s="5" t="s">
        <v>552</v>
      </c>
      <c r="D95" s="5" t="s">
        <v>553</v>
      </c>
      <c r="E95" s="5"/>
      <c r="F95" s="5" t="s">
        <v>554</v>
      </c>
      <c r="G95" s="5">
        <v>94805</v>
      </c>
      <c r="H95" s="5" t="s">
        <v>271</v>
      </c>
      <c r="I95" s="5" t="s">
        <v>62</v>
      </c>
      <c r="J95" s="5" t="s">
        <v>555</v>
      </c>
      <c r="K95" s="5" t="s">
        <v>556</v>
      </c>
      <c r="L95" s="5" t="s">
        <v>557</v>
      </c>
      <c r="M95" s="5" t="s">
        <v>558</v>
      </c>
      <c r="N95" s="5">
        <v>604</v>
      </c>
      <c r="O95" s="5">
        <v>4</v>
      </c>
      <c r="P95" s="5">
        <v>3</v>
      </c>
      <c r="Q95" s="5">
        <v>2</v>
      </c>
      <c r="R95" s="5">
        <v>4</v>
      </c>
      <c r="S95" s="5">
        <v>13</v>
      </c>
      <c r="T95"/>
      <c r="U95"/>
      <c r="V95" s="14">
        <f>SUM($S$9:S95)</f>
        <v>1659</v>
      </c>
      <c r="W95" s="15">
        <v>87</v>
      </c>
      <c r="X95" s="16">
        <f t="shared" si="2"/>
        <v>0.45614517459444598</v>
      </c>
      <c r="Y95" s="17">
        <f>INDEX([1]Mapping!$C$3:$C$12,MATCH($X95,[1]Mapping!$D$3:$D$12,1))</f>
        <v>6</v>
      </c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</row>
    <row r="96" spans="2:39" s="1" customFormat="1" ht="15" x14ac:dyDescent="0.25">
      <c r="B96" s="5">
        <f t="shared" si="3"/>
        <v>88</v>
      </c>
      <c r="C96" s="5" t="s">
        <v>559</v>
      </c>
      <c r="D96" s="5" t="s">
        <v>560</v>
      </c>
      <c r="E96" s="5"/>
      <c r="F96" s="5" t="s">
        <v>123</v>
      </c>
      <c r="G96" s="5">
        <v>75005</v>
      </c>
      <c r="H96" s="5" t="s">
        <v>61</v>
      </c>
      <c r="I96" s="5" t="s">
        <v>62</v>
      </c>
      <c r="J96" s="5" t="s">
        <v>561</v>
      </c>
      <c r="K96" s="5" t="s">
        <v>562</v>
      </c>
      <c r="L96" s="5"/>
      <c r="M96" s="5" t="s">
        <v>563</v>
      </c>
      <c r="N96" s="5">
        <v>318</v>
      </c>
      <c r="O96" s="5">
        <v>3</v>
      </c>
      <c r="P96" s="5">
        <v>2</v>
      </c>
      <c r="Q96" s="5">
        <v>2</v>
      </c>
      <c r="R96" s="5">
        <v>6</v>
      </c>
      <c r="S96" s="5">
        <v>13</v>
      </c>
      <c r="T96"/>
      <c r="U96"/>
      <c r="V96" s="14">
        <f>SUM($S$9:S96)</f>
        <v>1672</v>
      </c>
      <c r="W96" s="15">
        <v>88</v>
      </c>
      <c r="X96" s="16">
        <f t="shared" si="2"/>
        <v>0.45971954907891122</v>
      </c>
      <c r="Y96" s="17">
        <f>INDEX([1]Mapping!$C$3:$C$12,MATCH($X96,[1]Mapping!$D$3:$D$12,1))</f>
        <v>6</v>
      </c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</row>
    <row r="97" spans="2:39" s="1" customFormat="1" ht="15" x14ac:dyDescent="0.25">
      <c r="B97" s="5">
        <f t="shared" si="3"/>
        <v>89</v>
      </c>
      <c r="C97" s="5" t="s">
        <v>564</v>
      </c>
      <c r="D97" s="5" t="s">
        <v>565</v>
      </c>
      <c r="E97" s="5"/>
      <c r="F97" s="5" t="s">
        <v>566</v>
      </c>
      <c r="G97" s="5">
        <v>10003</v>
      </c>
      <c r="H97" s="5" t="s">
        <v>567</v>
      </c>
      <c r="I97" s="5" t="s">
        <v>35</v>
      </c>
      <c r="J97" s="5" t="s">
        <v>568</v>
      </c>
      <c r="K97" s="5" t="s">
        <v>569</v>
      </c>
      <c r="L97" s="5"/>
      <c r="M97" s="5" t="s">
        <v>570</v>
      </c>
      <c r="N97" s="5">
        <v>1086</v>
      </c>
      <c r="O97" s="5">
        <v>1</v>
      </c>
      <c r="P97" s="5">
        <v>1</v>
      </c>
      <c r="Q97" s="5">
        <v>5</v>
      </c>
      <c r="R97" s="5">
        <v>6</v>
      </c>
      <c r="S97" s="5">
        <v>13</v>
      </c>
      <c r="T97"/>
      <c r="U97"/>
      <c r="V97" s="14">
        <f>SUM($S$9:S97)</f>
        <v>1685</v>
      </c>
      <c r="W97" s="15">
        <v>89</v>
      </c>
      <c r="X97" s="16">
        <f t="shared" si="2"/>
        <v>0.4632939235633764</v>
      </c>
      <c r="Y97" s="17">
        <f>INDEX([1]Mapping!$C$3:$C$12,MATCH($X97,[1]Mapping!$D$3:$D$12,1))</f>
        <v>6</v>
      </c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</row>
    <row r="98" spans="2:39" s="1" customFormat="1" ht="15" x14ac:dyDescent="0.25">
      <c r="B98" s="5">
        <f t="shared" si="3"/>
        <v>90</v>
      </c>
      <c r="C98" s="5" t="s">
        <v>571</v>
      </c>
      <c r="D98" s="5" t="s">
        <v>572</v>
      </c>
      <c r="E98" s="5"/>
      <c r="F98" s="5" t="s">
        <v>573</v>
      </c>
      <c r="G98" s="5">
        <v>62400</v>
      </c>
      <c r="H98" s="5" t="s">
        <v>574</v>
      </c>
      <c r="I98" s="5" t="s">
        <v>43</v>
      </c>
      <c r="J98" s="5" t="s">
        <v>575</v>
      </c>
      <c r="K98" s="5"/>
      <c r="L98" s="5" t="s">
        <v>576</v>
      </c>
      <c r="M98" s="5" t="s">
        <v>577</v>
      </c>
      <c r="N98" s="5">
        <v>202</v>
      </c>
      <c r="O98" s="5">
        <v>1</v>
      </c>
      <c r="P98" s="5">
        <v>0</v>
      </c>
      <c r="Q98" s="5">
        <v>9</v>
      </c>
      <c r="R98" s="5">
        <v>3</v>
      </c>
      <c r="S98" s="5">
        <v>13</v>
      </c>
      <c r="T98"/>
      <c r="U98"/>
      <c r="V98" s="14">
        <f>SUM($S$9:S98)</f>
        <v>1698</v>
      </c>
      <c r="W98" s="15">
        <v>90</v>
      </c>
      <c r="X98" s="16">
        <f t="shared" si="2"/>
        <v>0.46686829804784163</v>
      </c>
      <c r="Y98" s="17">
        <f>INDEX([1]Mapping!$C$3:$C$12,MATCH($X98,[1]Mapping!$D$3:$D$12,1))</f>
        <v>6</v>
      </c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</row>
    <row r="99" spans="2:39" s="1" customFormat="1" ht="15" x14ac:dyDescent="0.25">
      <c r="B99" s="5">
        <f t="shared" si="3"/>
        <v>91</v>
      </c>
      <c r="C99" s="5" t="s">
        <v>578</v>
      </c>
      <c r="D99" s="5" t="s">
        <v>579</v>
      </c>
      <c r="E99" s="5"/>
      <c r="F99" s="5" t="s">
        <v>172</v>
      </c>
      <c r="G99" s="5">
        <v>44046</v>
      </c>
      <c r="H99" s="5" t="s">
        <v>173</v>
      </c>
      <c r="I99" s="5" t="s">
        <v>105</v>
      </c>
      <c r="J99" s="5" t="s">
        <v>580</v>
      </c>
      <c r="K99" s="5" t="s">
        <v>581</v>
      </c>
      <c r="L99" s="5" t="s">
        <v>582</v>
      </c>
      <c r="M99" s="5" t="s">
        <v>583</v>
      </c>
      <c r="N99" s="5">
        <v>226</v>
      </c>
      <c r="O99" s="5">
        <v>4</v>
      </c>
      <c r="P99" s="5">
        <v>1</v>
      </c>
      <c r="Q99" s="5">
        <v>1</v>
      </c>
      <c r="R99" s="5">
        <v>7</v>
      </c>
      <c r="S99" s="5">
        <v>13</v>
      </c>
      <c r="T99"/>
      <c r="U99"/>
      <c r="V99" s="14">
        <f>SUM($S$9:S99)</f>
        <v>1711</v>
      </c>
      <c r="W99" s="15">
        <v>91</v>
      </c>
      <c r="X99" s="16">
        <f t="shared" si="2"/>
        <v>0.47044267253230687</v>
      </c>
      <c r="Y99" s="17">
        <f>INDEX([1]Mapping!$C$3:$C$12,MATCH($X99,[1]Mapping!$D$3:$D$12,1))</f>
        <v>6</v>
      </c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</row>
    <row r="100" spans="2:39" s="1" customFormat="1" ht="15" x14ac:dyDescent="0.25">
      <c r="B100" s="5">
        <f t="shared" si="3"/>
        <v>92</v>
      </c>
      <c r="C100" s="5" t="s">
        <v>584</v>
      </c>
      <c r="D100" s="5" t="s">
        <v>585</v>
      </c>
      <c r="E100" s="5"/>
      <c r="F100" s="5" t="s">
        <v>93</v>
      </c>
      <c r="G100" s="5">
        <v>31082</v>
      </c>
      <c r="H100" s="5" t="s">
        <v>49</v>
      </c>
      <c r="I100" s="5" t="s">
        <v>50</v>
      </c>
      <c r="J100" s="5" t="s">
        <v>586</v>
      </c>
      <c r="K100" s="5" t="s">
        <v>587</v>
      </c>
      <c r="L100" s="5" t="s">
        <v>588</v>
      </c>
      <c r="M100" s="5" t="s">
        <v>589</v>
      </c>
      <c r="N100" s="5">
        <v>172</v>
      </c>
      <c r="O100" s="5">
        <v>6</v>
      </c>
      <c r="P100" s="5">
        <v>0</v>
      </c>
      <c r="Q100" s="5">
        <v>1</v>
      </c>
      <c r="R100" s="5">
        <v>6</v>
      </c>
      <c r="S100" s="5">
        <v>13</v>
      </c>
      <c r="T100"/>
      <c r="U100"/>
      <c r="V100" s="14">
        <f>SUM($S$9:S100)</f>
        <v>1724</v>
      </c>
      <c r="W100" s="15">
        <v>92</v>
      </c>
      <c r="X100" s="16">
        <f t="shared" si="2"/>
        <v>0.47401704701677205</v>
      </c>
      <c r="Y100" s="17">
        <f>INDEX([1]Mapping!$C$3:$C$12,MATCH($X100,[1]Mapping!$D$3:$D$12,1))</f>
        <v>6</v>
      </c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</row>
    <row r="101" spans="2:39" s="1" customFormat="1" ht="15" x14ac:dyDescent="0.25">
      <c r="B101" s="5">
        <f t="shared" si="3"/>
        <v>93</v>
      </c>
      <c r="C101" s="5" t="s">
        <v>590</v>
      </c>
      <c r="D101" s="5" t="s">
        <v>591</v>
      </c>
      <c r="E101" s="5"/>
      <c r="F101" s="5" t="s">
        <v>592</v>
      </c>
      <c r="G101" s="5">
        <v>35768</v>
      </c>
      <c r="H101" s="5" t="s">
        <v>111</v>
      </c>
      <c r="I101" s="5" t="s">
        <v>112</v>
      </c>
      <c r="J101" s="5" t="s">
        <v>593</v>
      </c>
      <c r="K101" s="5"/>
      <c r="L101" s="5"/>
      <c r="M101" s="5" t="s">
        <v>594</v>
      </c>
      <c r="N101" s="5">
        <v>361</v>
      </c>
      <c r="O101" s="5">
        <v>1</v>
      </c>
      <c r="P101" s="5">
        <v>1</v>
      </c>
      <c r="Q101" s="5">
        <v>2</v>
      </c>
      <c r="R101" s="5">
        <v>9</v>
      </c>
      <c r="S101" s="5">
        <v>13</v>
      </c>
      <c r="T101"/>
      <c r="U101"/>
      <c r="V101" s="14">
        <f>SUM($S$9:S101)</f>
        <v>1737</v>
      </c>
      <c r="W101" s="15">
        <v>93</v>
      </c>
      <c r="X101" s="16">
        <f t="shared" si="2"/>
        <v>0.47759142150123729</v>
      </c>
      <c r="Y101" s="17">
        <f>INDEX([1]Mapping!$C$3:$C$12,MATCH($X101,[1]Mapping!$D$3:$D$12,1))</f>
        <v>6</v>
      </c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</row>
    <row r="102" spans="2:39" s="1" customFormat="1" ht="15" x14ac:dyDescent="0.25">
      <c r="B102" s="5">
        <f t="shared" si="3"/>
        <v>94</v>
      </c>
      <c r="C102" s="5" t="s">
        <v>595</v>
      </c>
      <c r="D102" s="5" t="s">
        <v>596</v>
      </c>
      <c r="E102" s="5"/>
      <c r="F102" s="5" t="s">
        <v>597</v>
      </c>
      <c r="G102" s="5">
        <v>56322</v>
      </c>
      <c r="H102" s="5" t="s">
        <v>598</v>
      </c>
      <c r="I102" s="5" t="s">
        <v>112</v>
      </c>
      <c r="J102" s="5" t="s">
        <v>599</v>
      </c>
      <c r="K102" s="5"/>
      <c r="L102" s="5"/>
      <c r="M102" s="5" t="s">
        <v>600</v>
      </c>
      <c r="N102" s="5">
        <v>701</v>
      </c>
      <c r="O102" s="5">
        <v>3</v>
      </c>
      <c r="P102" s="5">
        <v>3</v>
      </c>
      <c r="Q102" s="5">
        <v>2</v>
      </c>
      <c r="R102" s="5">
        <v>5</v>
      </c>
      <c r="S102" s="5">
        <v>13</v>
      </c>
      <c r="T102"/>
      <c r="U102"/>
      <c r="V102" s="14">
        <f>SUM($S$9:S102)</f>
        <v>1750</v>
      </c>
      <c r="W102" s="15">
        <v>94</v>
      </c>
      <c r="X102" s="16">
        <f t="shared" si="2"/>
        <v>0.48116579598570253</v>
      </c>
      <c r="Y102" s="17">
        <f>INDEX([1]Mapping!$C$3:$C$12,MATCH($X102,[1]Mapping!$D$3:$D$12,1))</f>
        <v>6</v>
      </c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</row>
    <row r="103" spans="2:39" s="1" customFormat="1" ht="15" x14ac:dyDescent="0.25">
      <c r="B103" s="5">
        <f t="shared" si="3"/>
        <v>95</v>
      </c>
      <c r="C103" s="5" t="s">
        <v>601</v>
      </c>
      <c r="D103" s="5" t="s">
        <v>602</v>
      </c>
      <c r="E103" s="5"/>
      <c r="F103" s="5" t="s">
        <v>603</v>
      </c>
      <c r="G103" s="5">
        <v>89000</v>
      </c>
      <c r="H103" s="5" t="s">
        <v>604</v>
      </c>
      <c r="I103" s="5" t="s">
        <v>79</v>
      </c>
      <c r="J103" s="5" t="s">
        <v>605</v>
      </c>
      <c r="K103" s="5"/>
      <c r="L103" s="5"/>
      <c r="M103" s="5" t="s">
        <v>606</v>
      </c>
      <c r="N103" s="5">
        <v>469</v>
      </c>
      <c r="O103" s="5">
        <v>4</v>
      </c>
      <c r="P103" s="5">
        <v>1</v>
      </c>
      <c r="Q103" s="5">
        <v>2</v>
      </c>
      <c r="R103" s="5">
        <v>6</v>
      </c>
      <c r="S103" s="5">
        <v>13</v>
      </c>
      <c r="T103"/>
      <c r="U103"/>
      <c r="V103" s="14">
        <f>SUM($S$9:S103)</f>
        <v>1763</v>
      </c>
      <c r="W103" s="15">
        <v>95</v>
      </c>
      <c r="X103" s="16">
        <f t="shared" si="2"/>
        <v>0.48474017047016771</v>
      </c>
      <c r="Y103" s="17">
        <f>INDEX([1]Mapping!$C$3:$C$12,MATCH($X103,[1]Mapping!$D$3:$D$12,1))</f>
        <v>6</v>
      </c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</row>
    <row r="104" spans="2:39" s="1" customFormat="1" ht="15" x14ac:dyDescent="0.25">
      <c r="B104" s="5">
        <f t="shared" si="3"/>
        <v>96</v>
      </c>
      <c r="C104" s="5" t="s">
        <v>607</v>
      </c>
      <c r="D104" s="5" t="s">
        <v>608</v>
      </c>
      <c r="E104" s="5"/>
      <c r="F104" s="5" t="s">
        <v>178</v>
      </c>
      <c r="G104" s="5">
        <v>13006</v>
      </c>
      <c r="H104" s="5" t="s">
        <v>179</v>
      </c>
      <c r="I104" s="5" t="s">
        <v>71</v>
      </c>
      <c r="J104" s="5" t="s">
        <v>609</v>
      </c>
      <c r="K104" s="5" t="s">
        <v>610</v>
      </c>
      <c r="L104" s="5"/>
      <c r="M104" s="5" t="s">
        <v>611</v>
      </c>
      <c r="N104" s="5">
        <v>226</v>
      </c>
      <c r="O104" s="5">
        <v>4</v>
      </c>
      <c r="P104" s="5">
        <v>3</v>
      </c>
      <c r="Q104" s="5">
        <v>1</v>
      </c>
      <c r="R104" s="5">
        <v>4</v>
      </c>
      <c r="S104" s="5">
        <v>12</v>
      </c>
      <c r="T104"/>
      <c r="U104"/>
      <c r="V104" s="14">
        <f>SUM($S$9:S104)</f>
        <v>1775</v>
      </c>
      <c r="W104" s="15">
        <v>96</v>
      </c>
      <c r="X104" s="16">
        <f t="shared" si="2"/>
        <v>0.48803959307121253</v>
      </c>
      <c r="Y104" s="17">
        <f>INDEX([1]Mapping!$C$3:$C$12,MATCH($X104,[1]Mapping!$D$3:$D$12,1))</f>
        <v>6</v>
      </c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</row>
    <row r="105" spans="2:39" s="1" customFormat="1" ht="15" x14ac:dyDescent="0.25">
      <c r="B105" s="5">
        <f t="shared" si="3"/>
        <v>97</v>
      </c>
      <c r="C105" s="5" t="s">
        <v>612</v>
      </c>
      <c r="D105" s="5" t="s">
        <v>613</v>
      </c>
      <c r="E105" s="5"/>
      <c r="F105" s="5" t="s">
        <v>614</v>
      </c>
      <c r="G105" s="5">
        <v>42013</v>
      </c>
      <c r="H105" s="5" t="s">
        <v>615</v>
      </c>
      <c r="I105" s="5" t="s">
        <v>258</v>
      </c>
      <c r="J105" s="5" t="s">
        <v>616</v>
      </c>
      <c r="K105" s="5"/>
      <c r="L105" s="5" t="s">
        <v>617</v>
      </c>
      <c r="M105" s="5" t="s">
        <v>618</v>
      </c>
      <c r="N105" s="5">
        <v>212</v>
      </c>
      <c r="O105" s="5">
        <v>1</v>
      </c>
      <c r="P105" s="5">
        <v>0</v>
      </c>
      <c r="Q105" s="5">
        <v>1</v>
      </c>
      <c r="R105" s="5">
        <v>10</v>
      </c>
      <c r="S105" s="5">
        <v>12</v>
      </c>
      <c r="T105"/>
      <c r="U105"/>
      <c r="V105" s="14">
        <f>SUM($S$9:S105)</f>
        <v>1787</v>
      </c>
      <c r="W105" s="15">
        <v>97</v>
      </c>
      <c r="X105" s="16">
        <f t="shared" si="2"/>
        <v>0.49133901567225735</v>
      </c>
      <c r="Y105" s="17">
        <f>INDEX([1]Mapping!$C$3:$C$12,MATCH($X105,[1]Mapping!$D$3:$D$12,1))</f>
        <v>6</v>
      </c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</row>
    <row r="106" spans="2:39" s="1" customFormat="1" ht="15" x14ac:dyDescent="0.25">
      <c r="B106" s="5">
        <f t="shared" si="3"/>
        <v>98</v>
      </c>
      <c r="C106" s="5" t="s">
        <v>619</v>
      </c>
      <c r="D106" s="5" t="s">
        <v>620</v>
      </c>
      <c r="E106" s="5"/>
      <c r="F106" s="5" t="s">
        <v>621</v>
      </c>
      <c r="G106" s="5">
        <v>76290</v>
      </c>
      <c r="H106" s="5" t="s">
        <v>212</v>
      </c>
      <c r="I106" s="5" t="s">
        <v>213</v>
      </c>
      <c r="J106" s="5" t="s">
        <v>622</v>
      </c>
      <c r="K106" s="5" t="s">
        <v>623</v>
      </c>
      <c r="L106" s="5" t="s">
        <v>624</v>
      </c>
      <c r="M106" s="5" t="s">
        <v>625</v>
      </c>
      <c r="N106" s="5">
        <v>523</v>
      </c>
      <c r="O106" s="5">
        <v>3</v>
      </c>
      <c r="P106" s="5">
        <v>2</v>
      </c>
      <c r="Q106" s="5">
        <v>2</v>
      </c>
      <c r="R106" s="5">
        <v>5</v>
      </c>
      <c r="S106" s="5">
        <v>12</v>
      </c>
      <c r="T106"/>
      <c r="U106"/>
      <c r="V106" s="14">
        <f>SUM($S$9:S106)</f>
        <v>1799</v>
      </c>
      <c r="W106" s="15">
        <v>98</v>
      </c>
      <c r="X106" s="16">
        <f t="shared" si="2"/>
        <v>0.49463843827330217</v>
      </c>
      <c r="Y106" s="17">
        <f>INDEX([1]Mapping!$C$3:$C$12,MATCH($X106,[1]Mapping!$D$3:$D$12,1))</f>
        <v>6</v>
      </c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</row>
    <row r="107" spans="2:39" s="1" customFormat="1" ht="15" x14ac:dyDescent="0.25">
      <c r="B107" s="5">
        <f t="shared" si="3"/>
        <v>99</v>
      </c>
      <c r="C107" s="5" t="s">
        <v>626</v>
      </c>
      <c r="D107" s="5" t="s">
        <v>627</v>
      </c>
      <c r="E107" s="5"/>
      <c r="F107" s="5" t="s">
        <v>628</v>
      </c>
      <c r="G107" s="5">
        <v>78190</v>
      </c>
      <c r="H107" s="5" t="s">
        <v>437</v>
      </c>
      <c r="I107" s="5" t="s">
        <v>62</v>
      </c>
      <c r="J107" s="5" t="s">
        <v>629</v>
      </c>
      <c r="K107" s="5" t="s">
        <v>630</v>
      </c>
      <c r="L107" s="5" t="s">
        <v>631</v>
      </c>
      <c r="M107" s="5" t="s">
        <v>632</v>
      </c>
      <c r="N107" s="5">
        <v>286</v>
      </c>
      <c r="O107" s="5">
        <v>4</v>
      </c>
      <c r="P107" s="5">
        <v>0</v>
      </c>
      <c r="Q107" s="5">
        <v>0</v>
      </c>
      <c r="R107" s="5">
        <v>8</v>
      </c>
      <c r="S107" s="5">
        <v>12</v>
      </c>
      <c r="T107"/>
      <c r="U107"/>
      <c r="V107" s="14">
        <f>SUM($S$9:S107)</f>
        <v>1811</v>
      </c>
      <c r="W107" s="15">
        <v>99</v>
      </c>
      <c r="X107" s="16">
        <f t="shared" si="2"/>
        <v>0.49793786087434699</v>
      </c>
      <c r="Y107" s="17">
        <f>INDEX([1]Mapping!$C$3:$C$12,MATCH($X107,[1]Mapping!$D$3:$D$12,1))</f>
        <v>6</v>
      </c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</row>
    <row r="108" spans="2:39" s="1" customFormat="1" ht="15" x14ac:dyDescent="0.25">
      <c r="B108" s="5">
        <f t="shared" si="3"/>
        <v>100</v>
      </c>
      <c r="C108" s="5" t="s">
        <v>633</v>
      </c>
      <c r="D108" s="5" t="s">
        <v>634</v>
      </c>
      <c r="E108" s="5"/>
      <c r="F108" s="5" t="s">
        <v>635</v>
      </c>
      <c r="G108" s="5">
        <v>92210</v>
      </c>
      <c r="H108" s="5" t="s">
        <v>167</v>
      </c>
      <c r="I108" s="5" t="s">
        <v>62</v>
      </c>
      <c r="J108" s="5" t="s">
        <v>636</v>
      </c>
      <c r="K108" s="5"/>
      <c r="L108" s="5"/>
      <c r="M108" s="5" t="s">
        <v>637</v>
      </c>
      <c r="N108" s="5">
        <v>146</v>
      </c>
      <c r="O108" s="5">
        <v>3</v>
      </c>
      <c r="P108" s="5">
        <v>2</v>
      </c>
      <c r="Q108" s="5">
        <v>5</v>
      </c>
      <c r="R108" s="5">
        <v>2</v>
      </c>
      <c r="S108" s="5">
        <v>12</v>
      </c>
      <c r="T108"/>
      <c r="U108"/>
      <c r="V108" s="14">
        <f>SUM($S$9:S108)</f>
        <v>1823</v>
      </c>
      <c r="W108" s="15">
        <v>100</v>
      </c>
      <c r="X108" s="16">
        <f t="shared" si="2"/>
        <v>0.50123728347539176</v>
      </c>
      <c r="Y108" s="17">
        <f>INDEX([1]Mapping!$C$3:$C$12,MATCH($X108,[1]Mapping!$D$3:$D$12,1))</f>
        <v>5</v>
      </c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</row>
    <row r="109" spans="2:39" s="1" customFormat="1" ht="15" x14ac:dyDescent="0.25">
      <c r="B109" s="5">
        <f t="shared" si="3"/>
        <v>101</v>
      </c>
      <c r="C109" s="5" t="s">
        <v>638</v>
      </c>
      <c r="D109" s="5" t="s">
        <v>639</v>
      </c>
      <c r="E109" s="5"/>
      <c r="F109" s="5" t="s">
        <v>308</v>
      </c>
      <c r="G109" s="5" t="s">
        <v>640</v>
      </c>
      <c r="H109" s="5" t="s">
        <v>309</v>
      </c>
      <c r="I109" s="5" t="s">
        <v>71</v>
      </c>
      <c r="J109" s="5" t="s">
        <v>641</v>
      </c>
      <c r="K109" s="5" t="s">
        <v>642</v>
      </c>
      <c r="L109" s="5"/>
      <c r="M109" s="5" t="s">
        <v>643</v>
      </c>
      <c r="N109" s="5">
        <v>691</v>
      </c>
      <c r="O109" s="5">
        <v>3</v>
      </c>
      <c r="P109" s="5">
        <v>2</v>
      </c>
      <c r="Q109" s="5">
        <v>2</v>
      </c>
      <c r="R109" s="5">
        <v>4</v>
      </c>
      <c r="S109" s="5">
        <v>11</v>
      </c>
      <c r="T109"/>
      <c r="U109"/>
      <c r="V109" s="14">
        <f>SUM($S$9:S109)</f>
        <v>1834</v>
      </c>
      <c r="W109" s="15">
        <v>101</v>
      </c>
      <c r="X109" s="16">
        <f t="shared" si="2"/>
        <v>0.50426175419301622</v>
      </c>
      <c r="Y109" s="17">
        <f>INDEX([1]Mapping!$C$3:$C$12,MATCH($X109,[1]Mapping!$D$3:$D$12,1))</f>
        <v>5</v>
      </c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</row>
    <row r="110" spans="2:39" s="1" customFormat="1" ht="15" x14ac:dyDescent="0.25">
      <c r="B110" s="5">
        <f t="shared" si="3"/>
        <v>102</v>
      </c>
      <c r="C110" s="5" t="s">
        <v>644</v>
      </c>
      <c r="D110" s="5" t="s">
        <v>645</v>
      </c>
      <c r="E110" s="5"/>
      <c r="F110" s="5" t="s">
        <v>646</v>
      </c>
      <c r="G110" s="5">
        <v>95503</v>
      </c>
      <c r="H110" s="5" t="s">
        <v>375</v>
      </c>
      <c r="I110" s="5" t="s">
        <v>62</v>
      </c>
      <c r="J110" s="5" t="s">
        <v>647</v>
      </c>
      <c r="K110" s="5" t="s">
        <v>648</v>
      </c>
      <c r="L110" s="5" t="s">
        <v>649</v>
      </c>
      <c r="M110" s="5" t="s">
        <v>650</v>
      </c>
      <c r="N110" s="5">
        <v>956</v>
      </c>
      <c r="O110" s="5">
        <v>2</v>
      </c>
      <c r="P110" s="5">
        <v>2</v>
      </c>
      <c r="Q110" s="5">
        <v>3</v>
      </c>
      <c r="R110" s="5">
        <v>4</v>
      </c>
      <c r="S110" s="5">
        <v>11</v>
      </c>
      <c r="T110"/>
      <c r="U110"/>
      <c r="V110" s="14">
        <f>SUM($S$9:S110)</f>
        <v>1845</v>
      </c>
      <c r="W110" s="15">
        <v>102</v>
      </c>
      <c r="X110" s="16">
        <f t="shared" si="2"/>
        <v>0.50728622491064068</v>
      </c>
      <c r="Y110" s="17">
        <f>INDEX([1]Mapping!$C$3:$C$12,MATCH($X110,[1]Mapping!$D$3:$D$12,1))</f>
        <v>5</v>
      </c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</row>
    <row r="111" spans="2:39" s="1" customFormat="1" ht="15" x14ac:dyDescent="0.25">
      <c r="B111" s="5">
        <f t="shared" si="3"/>
        <v>103</v>
      </c>
      <c r="C111" s="5" t="s">
        <v>651</v>
      </c>
      <c r="D111" s="5" t="s">
        <v>652</v>
      </c>
      <c r="E111" s="5"/>
      <c r="F111" s="5" t="s">
        <v>653</v>
      </c>
      <c r="G111" s="5">
        <v>69400</v>
      </c>
      <c r="H111" s="5" t="s">
        <v>257</v>
      </c>
      <c r="I111" s="5" t="s">
        <v>258</v>
      </c>
      <c r="J111" s="5" t="s">
        <v>654</v>
      </c>
      <c r="K111" s="5" t="s">
        <v>655</v>
      </c>
      <c r="L111" s="5" t="s">
        <v>656</v>
      </c>
      <c r="M111" s="5" t="s">
        <v>657</v>
      </c>
      <c r="N111" s="5">
        <v>661</v>
      </c>
      <c r="O111" s="5">
        <v>2</v>
      </c>
      <c r="P111" s="5">
        <v>1</v>
      </c>
      <c r="Q111" s="5">
        <v>2</v>
      </c>
      <c r="R111" s="5">
        <v>6</v>
      </c>
      <c r="S111" s="5">
        <v>11</v>
      </c>
      <c r="T111"/>
      <c r="U111"/>
      <c r="V111" s="14">
        <f>SUM($S$9:S111)</f>
        <v>1856</v>
      </c>
      <c r="W111" s="15">
        <v>103</v>
      </c>
      <c r="X111" s="16">
        <f t="shared" si="2"/>
        <v>0.51031069562826503</v>
      </c>
      <c r="Y111" s="17">
        <f>INDEX([1]Mapping!$C$3:$C$12,MATCH($X111,[1]Mapping!$D$3:$D$12,1))</f>
        <v>5</v>
      </c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</row>
    <row r="112" spans="2:39" s="1" customFormat="1" ht="15" x14ac:dyDescent="0.25">
      <c r="B112" s="5">
        <f t="shared" si="3"/>
        <v>104</v>
      </c>
      <c r="C112" s="5" t="s">
        <v>658</v>
      </c>
      <c r="D112" s="5" t="s">
        <v>659</v>
      </c>
      <c r="E112" s="5"/>
      <c r="F112" s="5" t="s">
        <v>178</v>
      </c>
      <c r="G112" s="5">
        <v>13009</v>
      </c>
      <c r="H112" s="5" t="s">
        <v>179</v>
      </c>
      <c r="I112" s="5" t="s">
        <v>71</v>
      </c>
      <c r="J112" s="5" t="s">
        <v>660</v>
      </c>
      <c r="K112" s="5"/>
      <c r="L112" s="5"/>
      <c r="M112" s="5" t="s">
        <v>661</v>
      </c>
      <c r="N112" s="5">
        <v>279</v>
      </c>
      <c r="O112" s="5">
        <v>3</v>
      </c>
      <c r="P112" s="5">
        <v>0</v>
      </c>
      <c r="Q112" s="5">
        <v>0</v>
      </c>
      <c r="R112" s="5">
        <v>8</v>
      </c>
      <c r="S112" s="5">
        <v>11</v>
      </c>
      <c r="T112"/>
      <c r="U112"/>
      <c r="V112" s="14">
        <f>SUM($S$9:S112)</f>
        <v>1867</v>
      </c>
      <c r="W112" s="15">
        <v>104</v>
      </c>
      <c r="X112" s="16">
        <f t="shared" si="2"/>
        <v>0.51333516634588949</v>
      </c>
      <c r="Y112" s="17">
        <f>INDEX([1]Mapping!$C$3:$C$12,MATCH($X112,[1]Mapping!$D$3:$D$12,1))</f>
        <v>5</v>
      </c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</row>
    <row r="113" spans="2:39" s="1" customFormat="1" ht="15" x14ac:dyDescent="0.25">
      <c r="B113" s="5">
        <f t="shared" si="3"/>
        <v>105</v>
      </c>
      <c r="C113" s="5" t="s">
        <v>662</v>
      </c>
      <c r="D113" s="5" t="s">
        <v>663</v>
      </c>
      <c r="E113" s="5"/>
      <c r="F113" s="5" t="s">
        <v>664</v>
      </c>
      <c r="G113" s="5">
        <v>39000</v>
      </c>
      <c r="H113" s="5" t="s">
        <v>665</v>
      </c>
      <c r="I113" s="5" t="s">
        <v>79</v>
      </c>
      <c r="J113" s="5" t="s">
        <v>666</v>
      </c>
      <c r="K113" s="5" t="s">
        <v>667</v>
      </c>
      <c r="L113" s="5" t="s">
        <v>668</v>
      </c>
      <c r="M113" s="5" t="s">
        <v>669</v>
      </c>
      <c r="N113" s="5">
        <v>557</v>
      </c>
      <c r="O113" s="5">
        <v>0</v>
      </c>
      <c r="P113" s="5">
        <v>0</v>
      </c>
      <c r="Q113" s="5">
        <v>6</v>
      </c>
      <c r="R113" s="5">
        <v>5</v>
      </c>
      <c r="S113" s="5">
        <v>11</v>
      </c>
      <c r="T113"/>
      <c r="U113"/>
      <c r="V113" s="14">
        <f>SUM($S$9:S113)</f>
        <v>1878</v>
      </c>
      <c r="W113" s="15">
        <v>105</v>
      </c>
      <c r="X113" s="16">
        <f t="shared" si="2"/>
        <v>0.51635963706351384</v>
      </c>
      <c r="Y113" s="17">
        <f>INDEX([1]Mapping!$C$3:$C$12,MATCH($X113,[1]Mapping!$D$3:$D$12,1))</f>
        <v>5</v>
      </c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</row>
    <row r="114" spans="2:39" s="1" customFormat="1" ht="15" x14ac:dyDescent="0.25">
      <c r="B114" s="5">
        <f t="shared" si="3"/>
        <v>106</v>
      </c>
      <c r="C114" s="5" t="s">
        <v>670</v>
      </c>
      <c r="D114" s="5" t="s">
        <v>671</v>
      </c>
      <c r="E114" s="5"/>
      <c r="F114" s="5" t="s">
        <v>68</v>
      </c>
      <c r="G114" s="5" t="s">
        <v>672</v>
      </c>
      <c r="H114" s="5" t="s">
        <v>70</v>
      </c>
      <c r="I114" s="5" t="s">
        <v>71</v>
      </c>
      <c r="J114" s="5" t="s">
        <v>673</v>
      </c>
      <c r="K114" s="5"/>
      <c r="L114" s="5"/>
      <c r="M114" s="5" t="s">
        <v>674</v>
      </c>
      <c r="N114" s="5">
        <v>221</v>
      </c>
      <c r="O114" s="5">
        <v>4</v>
      </c>
      <c r="P114" s="5">
        <v>1</v>
      </c>
      <c r="Q114" s="5">
        <v>1</v>
      </c>
      <c r="R114" s="5">
        <v>5</v>
      </c>
      <c r="S114" s="5">
        <v>11</v>
      </c>
      <c r="T114"/>
      <c r="U114"/>
      <c r="V114" s="14">
        <f>SUM($S$9:S114)</f>
        <v>1889</v>
      </c>
      <c r="W114" s="15">
        <v>106</v>
      </c>
      <c r="X114" s="16">
        <f t="shared" si="2"/>
        <v>0.5193841077811383</v>
      </c>
      <c r="Y114" s="17">
        <f>INDEX([1]Mapping!$C$3:$C$12,MATCH($X114,[1]Mapping!$D$3:$D$12,1))</f>
        <v>5</v>
      </c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</row>
    <row r="115" spans="2:39" s="1" customFormat="1" ht="15" x14ac:dyDescent="0.25">
      <c r="B115" s="5">
        <f t="shared" si="3"/>
        <v>107</v>
      </c>
      <c r="C115" s="5" t="s">
        <v>675</v>
      </c>
      <c r="D115" s="5" t="s">
        <v>676</v>
      </c>
      <c r="E115" s="5"/>
      <c r="F115" s="5" t="s">
        <v>677</v>
      </c>
      <c r="G115" s="5">
        <v>94500</v>
      </c>
      <c r="H115" s="5" t="s">
        <v>271</v>
      </c>
      <c r="I115" s="5" t="s">
        <v>62</v>
      </c>
      <c r="J115" s="5" t="s">
        <v>678</v>
      </c>
      <c r="K115" s="5" t="s">
        <v>679</v>
      </c>
      <c r="L115" s="5"/>
      <c r="M115" s="5" t="s">
        <v>680</v>
      </c>
      <c r="N115" s="5">
        <v>122</v>
      </c>
      <c r="O115" s="5">
        <v>4</v>
      </c>
      <c r="P115" s="5">
        <v>1</v>
      </c>
      <c r="Q115" s="5">
        <v>2</v>
      </c>
      <c r="R115" s="5">
        <v>4</v>
      </c>
      <c r="S115" s="5">
        <v>11</v>
      </c>
      <c r="T115"/>
      <c r="U115"/>
      <c r="V115" s="14">
        <f>SUM($S$9:S115)</f>
        <v>1900</v>
      </c>
      <c r="W115" s="15">
        <v>107</v>
      </c>
      <c r="X115" s="16">
        <f t="shared" si="2"/>
        <v>0.52240857849876277</v>
      </c>
      <c r="Y115" s="17">
        <f>INDEX([1]Mapping!$C$3:$C$12,MATCH($X115,[1]Mapping!$D$3:$D$12,1))</f>
        <v>5</v>
      </c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</row>
    <row r="116" spans="2:39" s="1" customFormat="1" ht="15" x14ac:dyDescent="0.25">
      <c r="B116" s="5">
        <f t="shared" si="3"/>
        <v>108</v>
      </c>
      <c r="C116" s="5" t="s">
        <v>681</v>
      </c>
      <c r="D116" s="5" t="s">
        <v>682</v>
      </c>
      <c r="E116" s="5"/>
      <c r="F116" s="5" t="s">
        <v>211</v>
      </c>
      <c r="G116" s="5">
        <v>76100</v>
      </c>
      <c r="H116" s="5" t="s">
        <v>212</v>
      </c>
      <c r="I116" s="5" t="s">
        <v>213</v>
      </c>
      <c r="J116" s="5" t="s">
        <v>683</v>
      </c>
      <c r="K116" s="5"/>
      <c r="L116" s="5"/>
      <c r="M116" s="5" t="s">
        <v>684</v>
      </c>
      <c r="N116" s="5">
        <v>350</v>
      </c>
      <c r="O116" s="5">
        <v>2</v>
      </c>
      <c r="P116" s="5">
        <v>2</v>
      </c>
      <c r="Q116" s="5">
        <v>0</v>
      </c>
      <c r="R116" s="5">
        <v>7</v>
      </c>
      <c r="S116" s="5">
        <v>11</v>
      </c>
      <c r="T116"/>
      <c r="U116"/>
      <c r="V116" s="14">
        <f>SUM($S$9:S116)</f>
        <v>1911</v>
      </c>
      <c r="W116" s="15">
        <v>108</v>
      </c>
      <c r="X116" s="16">
        <f t="shared" si="2"/>
        <v>0.52543304921638712</v>
      </c>
      <c r="Y116" s="17">
        <f>INDEX([1]Mapping!$C$3:$C$12,MATCH($X116,[1]Mapping!$D$3:$D$12,1))</f>
        <v>5</v>
      </c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</row>
    <row r="117" spans="2:39" s="1" customFormat="1" ht="15" x14ac:dyDescent="0.25">
      <c r="B117" s="5">
        <f t="shared" si="3"/>
        <v>109</v>
      </c>
      <c r="C117" s="5" t="s">
        <v>685</v>
      </c>
      <c r="D117" s="5" t="s">
        <v>686</v>
      </c>
      <c r="E117" s="5"/>
      <c r="F117" s="5" t="s">
        <v>25</v>
      </c>
      <c r="G117" s="5" t="s">
        <v>687</v>
      </c>
      <c r="H117" s="5" t="s">
        <v>26</v>
      </c>
      <c r="I117" s="5" t="s">
        <v>27</v>
      </c>
      <c r="J117" s="5" t="s">
        <v>688</v>
      </c>
      <c r="K117" s="5"/>
      <c r="L117" s="5"/>
      <c r="M117" s="5" t="s">
        <v>689</v>
      </c>
      <c r="N117" s="5">
        <v>526</v>
      </c>
      <c r="O117" s="5">
        <v>3</v>
      </c>
      <c r="P117" s="5">
        <v>0</v>
      </c>
      <c r="Q117" s="5">
        <v>1</v>
      </c>
      <c r="R117" s="5">
        <v>7</v>
      </c>
      <c r="S117" s="5">
        <v>11</v>
      </c>
      <c r="T117"/>
      <c r="U117"/>
      <c r="V117" s="14">
        <f>SUM($S$9:S117)</f>
        <v>1922</v>
      </c>
      <c r="W117" s="15">
        <v>109</v>
      </c>
      <c r="X117" s="16">
        <f t="shared" si="2"/>
        <v>0.52845751993401158</v>
      </c>
      <c r="Y117" s="17">
        <f>INDEX([1]Mapping!$C$3:$C$12,MATCH($X117,[1]Mapping!$D$3:$D$12,1))</f>
        <v>5</v>
      </c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</row>
    <row r="118" spans="2:39" s="1" customFormat="1" ht="15" x14ac:dyDescent="0.25">
      <c r="B118" s="5">
        <f t="shared" si="3"/>
        <v>110</v>
      </c>
      <c r="C118" s="5" t="s">
        <v>690</v>
      </c>
      <c r="D118" s="5" t="s">
        <v>691</v>
      </c>
      <c r="E118" s="5"/>
      <c r="F118" s="5" t="s">
        <v>297</v>
      </c>
      <c r="G118" s="5">
        <v>30900</v>
      </c>
      <c r="H118" s="5" t="s">
        <v>298</v>
      </c>
      <c r="I118" s="5" t="s">
        <v>50</v>
      </c>
      <c r="J118" s="5" t="s">
        <v>692</v>
      </c>
      <c r="K118" s="5"/>
      <c r="L118" s="5"/>
      <c r="M118" s="5" t="s">
        <v>693</v>
      </c>
      <c r="N118" s="5">
        <v>250</v>
      </c>
      <c r="O118" s="5">
        <v>4</v>
      </c>
      <c r="P118" s="5">
        <v>0</v>
      </c>
      <c r="Q118" s="5">
        <v>2</v>
      </c>
      <c r="R118" s="5">
        <v>5</v>
      </c>
      <c r="S118" s="5">
        <v>11</v>
      </c>
      <c r="T118"/>
      <c r="U118"/>
      <c r="V118" s="14">
        <f>SUM($S$9:S118)</f>
        <v>1933</v>
      </c>
      <c r="W118" s="15">
        <v>110</v>
      </c>
      <c r="X118" s="16">
        <f t="shared" si="2"/>
        <v>0.53148199065163593</v>
      </c>
      <c r="Y118" s="17">
        <f>INDEX([1]Mapping!$C$3:$C$12,MATCH($X118,[1]Mapping!$D$3:$D$12,1))</f>
        <v>5</v>
      </c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</row>
    <row r="119" spans="2:39" s="1" customFormat="1" ht="15" x14ac:dyDescent="0.25">
      <c r="B119" s="5">
        <f t="shared" si="3"/>
        <v>111</v>
      </c>
      <c r="C119" s="5" t="s">
        <v>694</v>
      </c>
      <c r="D119" s="5" t="s">
        <v>695</v>
      </c>
      <c r="E119" s="5"/>
      <c r="F119" s="5" t="s">
        <v>696</v>
      </c>
      <c r="G119" s="5">
        <v>57070</v>
      </c>
      <c r="H119" s="5" t="s">
        <v>548</v>
      </c>
      <c r="I119" s="5" t="s">
        <v>35</v>
      </c>
      <c r="J119" s="5" t="s">
        <v>697</v>
      </c>
      <c r="K119" s="5"/>
      <c r="L119" s="5"/>
      <c r="M119" s="5" t="s">
        <v>698</v>
      </c>
      <c r="N119" s="5">
        <v>236</v>
      </c>
      <c r="O119" s="5">
        <v>3</v>
      </c>
      <c r="P119" s="5">
        <v>2</v>
      </c>
      <c r="Q119" s="5">
        <v>2</v>
      </c>
      <c r="R119" s="5">
        <v>4</v>
      </c>
      <c r="S119" s="5">
        <v>11</v>
      </c>
      <c r="T119"/>
      <c r="U119"/>
      <c r="V119" s="14">
        <f>SUM($S$9:S119)</f>
        <v>1944</v>
      </c>
      <c r="W119" s="15">
        <v>111</v>
      </c>
      <c r="X119" s="16">
        <f t="shared" si="2"/>
        <v>0.53450646136926039</v>
      </c>
      <c r="Y119" s="17">
        <f>INDEX([1]Mapping!$C$3:$C$12,MATCH($X119,[1]Mapping!$D$3:$D$12,1))</f>
        <v>5</v>
      </c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</row>
    <row r="120" spans="2:39" s="1" customFormat="1" ht="15" x14ac:dyDescent="0.25">
      <c r="B120" s="5">
        <f t="shared" si="3"/>
        <v>112</v>
      </c>
      <c r="C120" s="5" t="s">
        <v>699</v>
      </c>
      <c r="D120" s="5" t="s">
        <v>700</v>
      </c>
      <c r="E120" s="5"/>
      <c r="F120" s="5" t="s">
        <v>456</v>
      </c>
      <c r="G120" s="5">
        <v>64046</v>
      </c>
      <c r="H120" s="5" t="s">
        <v>196</v>
      </c>
      <c r="I120" s="5" t="s">
        <v>27</v>
      </c>
      <c r="J120" s="5" t="s">
        <v>701</v>
      </c>
      <c r="K120" s="5"/>
      <c r="L120" s="5" t="s">
        <v>702</v>
      </c>
      <c r="M120" s="5" t="s">
        <v>703</v>
      </c>
      <c r="N120" s="5">
        <v>846</v>
      </c>
      <c r="O120" s="5">
        <v>4</v>
      </c>
      <c r="P120" s="5">
        <v>0</v>
      </c>
      <c r="Q120" s="5">
        <v>4</v>
      </c>
      <c r="R120" s="5">
        <v>3</v>
      </c>
      <c r="S120" s="5">
        <v>11</v>
      </c>
      <c r="T120"/>
      <c r="U120"/>
      <c r="V120" s="14">
        <f>SUM($S$9:S120)</f>
        <v>1955</v>
      </c>
      <c r="W120" s="15">
        <v>112</v>
      </c>
      <c r="X120" s="16">
        <f t="shared" si="2"/>
        <v>0.53753093208688485</v>
      </c>
      <c r="Y120" s="17">
        <f>INDEX([1]Mapping!$C$3:$C$12,MATCH($X120,[1]Mapping!$D$3:$D$12,1))</f>
        <v>5</v>
      </c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</row>
    <row r="121" spans="2:39" s="1" customFormat="1" ht="15" x14ac:dyDescent="0.25">
      <c r="B121" s="5">
        <f t="shared" si="3"/>
        <v>113</v>
      </c>
      <c r="C121" s="5" t="s">
        <v>704</v>
      </c>
      <c r="D121" s="5" t="s">
        <v>705</v>
      </c>
      <c r="E121" s="5" t="s">
        <v>706</v>
      </c>
      <c r="F121" s="5" t="s">
        <v>707</v>
      </c>
      <c r="G121" s="5">
        <v>45770</v>
      </c>
      <c r="H121" s="5" t="s">
        <v>425</v>
      </c>
      <c r="I121" s="5" t="s">
        <v>426</v>
      </c>
      <c r="J121" s="5" t="s">
        <v>708</v>
      </c>
      <c r="K121" s="5"/>
      <c r="L121" s="5"/>
      <c r="M121" s="5" t="s">
        <v>709</v>
      </c>
      <c r="N121" s="5">
        <v>500</v>
      </c>
      <c r="O121" s="5">
        <v>2</v>
      </c>
      <c r="P121" s="5">
        <v>0</v>
      </c>
      <c r="Q121" s="5">
        <v>1</v>
      </c>
      <c r="R121" s="5">
        <v>8</v>
      </c>
      <c r="S121" s="5">
        <v>11</v>
      </c>
      <c r="T121"/>
      <c r="U121"/>
      <c r="V121" s="14">
        <f>SUM($S$9:S121)</f>
        <v>1966</v>
      </c>
      <c r="W121" s="15">
        <v>113</v>
      </c>
      <c r="X121" s="16">
        <f t="shared" si="2"/>
        <v>0.5405554028045092</v>
      </c>
      <c r="Y121" s="17">
        <f>INDEX([1]Mapping!$C$3:$C$12,MATCH($X121,[1]Mapping!$D$3:$D$12,1))</f>
        <v>5</v>
      </c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</row>
    <row r="122" spans="2:39" s="1" customFormat="1" ht="15" x14ac:dyDescent="0.25">
      <c r="B122" s="5">
        <f t="shared" si="3"/>
        <v>114</v>
      </c>
      <c r="C122" s="5" t="s">
        <v>710</v>
      </c>
      <c r="D122" s="5" t="s">
        <v>711</v>
      </c>
      <c r="E122" s="5"/>
      <c r="F122" s="5" t="s">
        <v>712</v>
      </c>
      <c r="G122" s="5" t="s">
        <v>713</v>
      </c>
      <c r="H122" s="5" t="s">
        <v>714</v>
      </c>
      <c r="I122" s="5" t="s">
        <v>27</v>
      </c>
      <c r="J122" s="5" t="s">
        <v>715</v>
      </c>
      <c r="K122" s="5"/>
      <c r="L122" s="5" t="s">
        <v>716</v>
      </c>
      <c r="M122" s="5" t="s">
        <v>717</v>
      </c>
      <c r="N122" s="5">
        <v>307</v>
      </c>
      <c r="O122" s="5">
        <v>2</v>
      </c>
      <c r="P122" s="5">
        <v>4</v>
      </c>
      <c r="Q122" s="5">
        <v>0</v>
      </c>
      <c r="R122" s="5">
        <v>5</v>
      </c>
      <c r="S122" s="5">
        <v>11</v>
      </c>
      <c r="T122"/>
      <c r="U122"/>
      <c r="V122" s="14">
        <f>SUM($S$9:S122)</f>
        <v>1977</v>
      </c>
      <c r="W122" s="15">
        <v>114</v>
      </c>
      <c r="X122" s="16">
        <f t="shared" si="2"/>
        <v>0.54357987352213366</v>
      </c>
      <c r="Y122" s="17">
        <f>INDEX([1]Mapping!$C$3:$C$12,MATCH($X122,[1]Mapping!$D$3:$D$12,1))</f>
        <v>5</v>
      </c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</row>
    <row r="123" spans="2:39" s="1" customFormat="1" ht="15" x14ac:dyDescent="0.25">
      <c r="B123" s="5">
        <f t="shared" si="3"/>
        <v>115</v>
      </c>
      <c r="C123" s="5" t="s">
        <v>718</v>
      </c>
      <c r="D123" s="5" t="s">
        <v>719</v>
      </c>
      <c r="E123" s="5"/>
      <c r="F123" s="5" t="s">
        <v>720</v>
      </c>
      <c r="G123" s="5">
        <v>33310</v>
      </c>
      <c r="H123" s="5" t="s">
        <v>26</v>
      </c>
      <c r="I123" s="5" t="s">
        <v>27</v>
      </c>
      <c r="J123" s="5" t="s">
        <v>721</v>
      </c>
      <c r="K123" s="5"/>
      <c r="L123" s="5"/>
      <c r="M123" s="5" t="s">
        <v>722</v>
      </c>
      <c r="N123" s="5">
        <v>260</v>
      </c>
      <c r="O123" s="5">
        <v>2</v>
      </c>
      <c r="P123" s="5">
        <v>1</v>
      </c>
      <c r="Q123" s="5">
        <v>2</v>
      </c>
      <c r="R123" s="5">
        <v>6</v>
      </c>
      <c r="S123" s="5">
        <v>11</v>
      </c>
      <c r="T123"/>
      <c r="U123"/>
      <c r="V123" s="14">
        <f>SUM($S$9:S123)</f>
        <v>1988</v>
      </c>
      <c r="W123" s="15">
        <v>115</v>
      </c>
      <c r="X123" s="16">
        <f t="shared" si="2"/>
        <v>0.54660434423975801</v>
      </c>
      <c r="Y123" s="17">
        <f>INDEX([1]Mapping!$C$3:$C$12,MATCH($X123,[1]Mapping!$D$3:$D$12,1))</f>
        <v>5</v>
      </c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</row>
    <row r="124" spans="2:39" s="1" customFormat="1" ht="15" x14ac:dyDescent="0.25">
      <c r="B124" s="5">
        <f t="shared" si="3"/>
        <v>116</v>
      </c>
      <c r="C124" s="5" t="s">
        <v>723</v>
      </c>
      <c r="D124" s="5" t="s">
        <v>724</v>
      </c>
      <c r="E124" s="5"/>
      <c r="F124" s="5" t="s">
        <v>725</v>
      </c>
      <c r="G124" s="5" t="s">
        <v>726</v>
      </c>
      <c r="H124" s="5" t="s">
        <v>70</v>
      </c>
      <c r="I124" s="5" t="s">
        <v>71</v>
      </c>
      <c r="J124" s="5" t="s">
        <v>727</v>
      </c>
      <c r="K124" s="5"/>
      <c r="L124" s="5"/>
      <c r="M124" s="5" t="s">
        <v>728</v>
      </c>
      <c r="N124" s="5">
        <v>142</v>
      </c>
      <c r="O124" s="5">
        <v>1</v>
      </c>
      <c r="P124" s="5">
        <v>0</v>
      </c>
      <c r="Q124" s="5">
        <v>1</v>
      </c>
      <c r="R124" s="5">
        <v>8</v>
      </c>
      <c r="S124" s="5">
        <v>10</v>
      </c>
      <c r="T124"/>
      <c r="U124"/>
      <c r="V124" s="14">
        <f>SUM($S$9:S124)</f>
        <v>1998</v>
      </c>
      <c r="W124" s="15">
        <v>116</v>
      </c>
      <c r="X124" s="16">
        <f t="shared" si="2"/>
        <v>0.54935386307396206</v>
      </c>
      <c r="Y124" s="17">
        <f>INDEX([1]Mapping!$C$3:$C$12,MATCH($X124,[1]Mapping!$D$3:$D$12,1))</f>
        <v>5</v>
      </c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</row>
    <row r="125" spans="2:39" s="1" customFormat="1" ht="15" x14ac:dyDescent="0.25">
      <c r="B125" s="5">
        <f t="shared" si="3"/>
        <v>117</v>
      </c>
      <c r="C125" s="5" t="s">
        <v>729</v>
      </c>
      <c r="D125" s="5" t="s">
        <v>730</v>
      </c>
      <c r="E125" s="5" t="s">
        <v>731</v>
      </c>
      <c r="F125" s="5" t="s">
        <v>732</v>
      </c>
      <c r="G125" s="5">
        <v>57070</v>
      </c>
      <c r="H125" s="5" t="s">
        <v>548</v>
      </c>
      <c r="I125" s="5" t="s">
        <v>35</v>
      </c>
      <c r="J125" s="5" t="s">
        <v>733</v>
      </c>
      <c r="K125" s="5"/>
      <c r="L125" s="5"/>
      <c r="M125" s="5" t="s">
        <v>734</v>
      </c>
      <c r="N125" s="5">
        <v>581</v>
      </c>
      <c r="O125" s="5">
        <v>2</v>
      </c>
      <c r="P125" s="5">
        <v>1</v>
      </c>
      <c r="Q125" s="5">
        <v>1</v>
      </c>
      <c r="R125" s="5">
        <v>6</v>
      </c>
      <c r="S125" s="5">
        <v>10</v>
      </c>
      <c r="T125"/>
      <c r="U125"/>
      <c r="V125" s="14">
        <f>SUM($S$9:S125)</f>
        <v>2008</v>
      </c>
      <c r="W125" s="15">
        <v>117</v>
      </c>
      <c r="X125" s="16">
        <f t="shared" si="2"/>
        <v>0.5521033819081661</v>
      </c>
      <c r="Y125" s="17">
        <f>INDEX([1]Mapping!$C$3:$C$12,MATCH($X125,[1]Mapping!$D$3:$D$12,1))</f>
        <v>5</v>
      </c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</row>
    <row r="126" spans="2:39" s="1" customFormat="1" ht="15" x14ac:dyDescent="0.25">
      <c r="B126" s="5">
        <f t="shared" si="3"/>
        <v>118</v>
      </c>
      <c r="C126" s="5" t="s">
        <v>735</v>
      </c>
      <c r="D126" s="5" t="s">
        <v>736</v>
      </c>
      <c r="E126" s="5"/>
      <c r="F126" s="5" t="s">
        <v>737</v>
      </c>
      <c r="G126" s="5" t="s">
        <v>738</v>
      </c>
      <c r="H126" s="5" t="s">
        <v>739</v>
      </c>
      <c r="I126" s="5" t="s">
        <v>258</v>
      </c>
      <c r="J126" s="5" t="s">
        <v>740</v>
      </c>
      <c r="K126" s="5" t="s">
        <v>741</v>
      </c>
      <c r="L126" s="5"/>
      <c r="M126" s="5" t="s">
        <v>742</v>
      </c>
      <c r="N126" s="5">
        <v>363</v>
      </c>
      <c r="O126" s="5">
        <v>2</v>
      </c>
      <c r="P126" s="5">
        <v>1</v>
      </c>
      <c r="Q126" s="5">
        <v>1</v>
      </c>
      <c r="R126" s="5">
        <v>6</v>
      </c>
      <c r="S126" s="5">
        <v>10</v>
      </c>
      <c r="T126"/>
      <c r="U126"/>
      <c r="V126" s="14">
        <f>SUM($S$9:S126)</f>
        <v>2018</v>
      </c>
      <c r="W126" s="15">
        <v>118</v>
      </c>
      <c r="X126" s="16">
        <f t="shared" si="2"/>
        <v>0.55485290074237004</v>
      </c>
      <c r="Y126" s="17">
        <f>INDEX([1]Mapping!$C$3:$C$12,MATCH($X126,[1]Mapping!$D$3:$D$12,1))</f>
        <v>5</v>
      </c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</row>
    <row r="127" spans="2:39" s="1" customFormat="1" ht="15" x14ac:dyDescent="0.25">
      <c r="B127" s="5">
        <f t="shared" si="3"/>
        <v>119</v>
      </c>
      <c r="C127" s="5" t="s">
        <v>743</v>
      </c>
      <c r="D127" s="5" t="s">
        <v>744</v>
      </c>
      <c r="E127" s="5"/>
      <c r="F127" s="5" t="s">
        <v>745</v>
      </c>
      <c r="G127" s="5">
        <v>75012</v>
      </c>
      <c r="H127" s="5" t="s">
        <v>61</v>
      </c>
      <c r="I127" s="5" t="s">
        <v>62</v>
      </c>
      <c r="J127" s="5" t="s">
        <v>746</v>
      </c>
      <c r="K127" s="5"/>
      <c r="L127" s="5" t="s">
        <v>747</v>
      </c>
      <c r="M127" s="5" t="s">
        <v>748</v>
      </c>
      <c r="N127" s="5">
        <v>50</v>
      </c>
      <c r="O127" s="5">
        <v>0</v>
      </c>
      <c r="P127" s="5">
        <v>0</v>
      </c>
      <c r="Q127" s="5">
        <v>0</v>
      </c>
      <c r="R127" s="5">
        <v>10</v>
      </c>
      <c r="S127" s="5">
        <v>10</v>
      </c>
      <c r="T127"/>
      <c r="U127"/>
      <c r="V127" s="14">
        <f>SUM($S$9:S127)</f>
        <v>2028</v>
      </c>
      <c r="W127" s="15">
        <v>119</v>
      </c>
      <c r="X127" s="16">
        <f t="shared" si="2"/>
        <v>0.55760241957657408</v>
      </c>
      <c r="Y127" s="17">
        <f>INDEX([1]Mapping!$C$3:$C$12,MATCH($X127,[1]Mapping!$D$3:$D$12,1))</f>
        <v>5</v>
      </c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</row>
    <row r="128" spans="2:39" s="1" customFormat="1" ht="15" x14ac:dyDescent="0.25">
      <c r="B128" s="5">
        <f t="shared" si="3"/>
        <v>120</v>
      </c>
      <c r="C128" s="5" t="s">
        <v>749</v>
      </c>
      <c r="D128" s="5" t="s">
        <v>750</v>
      </c>
      <c r="E128" s="5"/>
      <c r="F128" s="5" t="s">
        <v>751</v>
      </c>
      <c r="G128" s="5">
        <v>95160</v>
      </c>
      <c r="H128" s="5" t="s">
        <v>375</v>
      </c>
      <c r="I128" s="5" t="s">
        <v>62</v>
      </c>
      <c r="J128" s="5" t="s">
        <v>752</v>
      </c>
      <c r="K128" s="5" t="s">
        <v>753</v>
      </c>
      <c r="L128" s="5"/>
      <c r="M128" s="5" t="s">
        <v>754</v>
      </c>
      <c r="N128" s="5">
        <v>527</v>
      </c>
      <c r="O128" s="5">
        <v>0</v>
      </c>
      <c r="P128" s="5">
        <v>1</v>
      </c>
      <c r="Q128" s="5">
        <v>2</v>
      </c>
      <c r="R128" s="5">
        <v>7</v>
      </c>
      <c r="S128" s="5">
        <v>10</v>
      </c>
      <c r="T128"/>
      <c r="U128"/>
      <c r="V128" s="14">
        <f>SUM($S$9:S128)</f>
        <v>2038</v>
      </c>
      <c r="W128" s="15">
        <v>120</v>
      </c>
      <c r="X128" s="16">
        <f t="shared" si="2"/>
        <v>0.56035193841077813</v>
      </c>
      <c r="Y128" s="17">
        <f>INDEX([1]Mapping!$C$3:$C$12,MATCH($X128,[1]Mapping!$D$3:$D$12,1))</f>
        <v>5</v>
      </c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</row>
    <row r="129" spans="2:39" s="1" customFormat="1" ht="15" x14ac:dyDescent="0.25">
      <c r="B129" s="5">
        <f t="shared" si="3"/>
        <v>121</v>
      </c>
      <c r="C129" s="5" t="s">
        <v>755</v>
      </c>
      <c r="D129" s="5" t="s">
        <v>756</v>
      </c>
      <c r="E129" s="5"/>
      <c r="F129" s="5" t="s">
        <v>224</v>
      </c>
      <c r="G129" s="5">
        <v>66046</v>
      </c>
      <c r="H129" s="5" t="s">
        <v>86</v>
      </c>
      <c r="I129" s="5" t="s">
        <v>50</v>
      </c>
      <c r="J129" s="5" t="s">
        <v>757</v>
      </c>
      <c r="K129" s="5" t="s">
        <v>758</v>
      </c>
      <c r="L129" s="5" t="s">
        <v>759</v>
      </c>
      <c r="M129" s="5" t="s">
        <v>760</v>
      </c>
      <c r="N129" s="5">
        <v>1147</v>
      </c>
      <c r="O129" s="5">
        <v>3</v>
      </c>
      <c r="P129" s="5">
        <v>3</v>
      </c>
      <c r="Q129" s="5">
        <v>0</v>
      </c>
      <c r="R129" s="5">
        <v>4</v>
      </c>
      <c r="S129" s="5">
        <v>10</v>
      </c>
      <c r="T129"/>
      <c r="U129"/>
      <c r="V129" s="14">
        <f>SUM($S$9:S129)</f>
        <v>2048</v>
      </c>
      <c r="W129" s="15">
        <v>121</v>
      </c>
      <c r="X129" s="16">
        <f t="shared" si="2"/>
        <v>0.56310145724498217</v>
      </c>
      <c r="Y129" s="17">
        <f>INDEX([1]Mapping!$C$3:$C$12,MATCH($X129,[1]Mapping!$D$3:$D$12,1))</f>
        <v>5</v>
      </c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</row>
    <row r="130" spans="2:39" s="1" customFormat="1" ht="15" x14ac:dyDescent="0.25">
      <c r="B130" s="5">
        <f t="shared" si="3"/>
        <v>122</v>
      </c>
      <c r="C130" s="5" t="s">
        <v>761</v>
      </c>
      <c r="D130" s="5" t="s">
        <v>762</v>
      </c>
      <c r="E130" s="5"/>
      <c r="F130" s="5" t="s">
        <v>763</v>
      </c>
      <c r="G130" s="5">
        <v>59056</v>
      </c>
      <c r="H130" s="5" t="s">
        <v>42</v>
      </c>
      <c r="I130" s="5" t="s">
        <v>43</v>
      </c>
      <c r="J130" s="5" t="s">
        <v>764</v>
      </c>
      <c r="K130" s="5" t="s">
        <v>765</v>
      </c>
      <c r="L130" s="5" t="s">
        <v>766</v>
      </c>
      <c r="M130" s="5" t="s">
        <v>767</v>
      </c>
      <c r="N130" s="5">
        <v>620</v>
      </c>
      <c r="O130" s="5">
        <v>2</v>
      </c>
      <c r="P130" s="5">
        <v>1</v>
      </c>
      <c r="Q130" s="5">
        <v>2</v>
      </c>
      <c r="R130" s="5">
        <v>5</v>
      </c>
      <c r="S130" s="5">
        <v>10</v>
      </c>
      <c r="T130"/>
      <c r="U130"/>
      <c r="V130" s="14">
        <f>SUM($S$9:S130)</f>
        <v>2058</v>
      </c>
      <c r="W130" s="15">
        <v>122</v>
      </c>
      <c r="X130" s="16">
        <f t="shared" si="2"/>
        <v>0.56585097607918611</v>
      </c>
      <c r="Y130" s="17">
        <f>INDEX([1]Mapping!$C$3:$C$12,MATCH($X130,[1]Mapping!$D$3:$D$12,1))</f>
        <v>5</v>
      </c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</row>
    <row r="131" spans="2:39" s="1" customFormat="1" ht="15" x14ac:dyDescent="0.25">
      <c r="B131" s="5">
        <f t="shared" si="3"/>
        <v>123</v>
      </c>
      <c r="C131" s="5" t="s">
        <v>768</v>
      </c>
      <c r="D131" s="5" t="s">
        <v>769</v>
      </c>
      <c r="E131" s="5"/>
      <c r="F131" s="5" t="s">
        <v>770</v>
      </c>
      <c r="G131" s="5">
        <v>13658</v>
      </c>
      <c r="H131" s="5" t="s">
        <v>179</v>
      </c>
      <c r="I131" s="5" t="s">
        <v>71</v>
      </c>
      <c r="J131" s="5" t="s">
        <v>771</v>
      </c>
      <c r="K131" s="5" t="s">
        <v>772</v>
      </c>
      <c r="L131" s="5"/>
      <c r="M131" s="5" t="s">
        <v>773</v>
      </c>
      <c r="N131" s="5">
        <v>346</v>
      </c>
      <c r="O131" s="5">
        <v>3</v>
      </c>
      <c r="P131" s="5">
        <v>1</v>
      </c>
      <c r="Q131" s="5">
        <v>3</v>
      </c>
      <c r="R131" s="5">
        <v>3</v>
      </c>
      <c r="S131" s="5">
        <v>10</v>
      </c>
      <c r="T131"/>
      <c r="U131"/>
      <c r="V131" s="14">
        <f>SUM($S$9:S131)</f>
        <v>2068</v>
      </c>
      <c r="W131" s="15">
        <v>123</v>
      </c>
      <c r="X131" s="16">
        <f t="shared" si="2"/>
        <v>0.56860049491339015</v>
      </c>
      <c r="Y131" s="17">
        <f>INDEX([1]Mapping!$C$3:$C$12,MATCH($X131,[1]Mapping!$D$3:$D$12,1))</f>
        <v>5</v>
      </c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</row>
    <row r="132" spans="2:39" s="1" customFormat="1" ht="15" x14ac:dyDescent="0.25">
      <c r="B132" s="5">
        <f t="shared" si="3"/>
        <v>124</v>
      </c>
      <c r="C132" s="5" t="s">
        <v>774</v>
      </c>
      <c r="D132" s="5" t="s">
        <v>775</v>
      </c>
      <c r="E132" s="5"/>
      <c r="F132" s="5" t="s">
        <v>776</v>
      </c>
      <c r="G132" s="5" t="s">
        <v>777</v>
      </c>
      <c r="H132" s="5" t="s">
        <v>778</v>
      </c>
      <c r="I132" s="5" t="s">
        <v>35</v>
      </c>
      <c r="J132" s="5" t="s">
        <v>779</v>
      </c>
      <c r="K132" s="5"/>
      <c r="L132" s="5"/>
      <c r="M132" s="5" t="s">
        <v>780</v>
      </c>
      <c r="N132" s="5">
        <v>783</v>
      </c>
      <c r="O132" s="5">
        <v>1</v>
      </c>
      <c r="P132" s="5">
        <v>1</v>
      </c>
      <c r="Q132" s="5">
        <v>2</v>
      </c>
      <c r="R132" s="5">
        <v>6</v>
      </c>
      <c r="S132" s="5">
        <v>10</v>
      </c>
      <c r="T132"/>
      <c r="U132"/>
      <c r="V132" s="14">
        <f>SUM($S$9:S132)</f>
        <v>2078</v>
      </c>
      <c r="W132" s="15">
        <v>124</v>
      </c>
      <c r="X132" s="16">
        <f t="shared" si="2"/>
        <v>0.5713500137475942</v>
      </c>
      <c r="Y132" s="17">
        <f>INDEX([1]Mapping!$C$3:$C$12,MATCH($X132,[1]Mapping!$D$3:$D$12,1))</f>
        <v>5</v>
      </c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</row>
    <row r="133" spans="2:39" s="1" customFormat="1" ht="15" x14ac:dyDescent="0.25">
      <c r="B133" s="5">
        <f t="shared" si="3"/>
        <v>125</v>
      </c>
      <c r="C133" s="5" t="s">
        <v>781</v>
      </c>
      <c r="D133" s="5" t="s">
        <v>782</v>
      </c>
      <c r="E133" s="5"/>
      <c r="F133" s="5" t="s">
        <v>783</v>
      </c>
      <c r="G133" s="5">
        <v>81000</v>
      </c>
      <c r="H133" s="5" t="s">
        <v>530</v>
      </c>
      <c r="I133" s="5" t="s">
        <v>50</v>
      </c>
      <c r="J133" s="5" t="s">
        <v>784</v>
      </c>
      <c r="K133" s="5"/>
      <c r="L133" s="5" t="s">
        <v>785</v>
      </c>
      <c r="M133" s="5" t="s">
        <v>786</v>
      </c>
      <c r="N133" s="5">
        <v>616</v>
      </c>
      <c r="O133" s="5">
        <v>3</v>
      </c>
      <c r="P133" s="5">
        <v>0</v>
      </c>
      <c r="Q133" s="5">
        <v>1</v>
      </c>
      <c r="R133" s="5">
        <v>6</v>
      </c>
      <c r="S133" s="5">
        <v>10</v>
      </c>
      <c r="T133"/>
      <c r="U133"/>
      <c r="V133" s="14">
        <f>SUM($S$9:S133)</f>
        <v>2088</v>
      </c>
      <c r="W133" s="15">
        <v>125</v>
      </c>
      <c r="X133" s="16">
        <f t="shared" si="2"/>
        <v>0.57409953258179813</v>
      </c>
      <c r="Y133" s="17">
        <f>INDEX([1]Mapping!$C$3:$C$12,MATCH($X133,[1]Mapping!$D$3:$D$12,1))</f>
        <v>5</v>
      </c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</row>
    <row r="134" spans="2:39" s="1" customFormat="1" ht="15" x14ac:dyDescent="0.25">
      <c r="B134" s="5">
        <f t="shared" si="3"/>
        <v>126</v>
      </c>
      <c r="C134" s="5" t="s">
        <v>787</v>
      </c>
      <c r="D134" s="5" t="s">
        <v>788</v>
      </c>
      <c r="E134" s="5" t="s">
        <v>789</v>
      </c>
      <c r="F134" s="5" t="s">
        <v>790</v>
      </c>
      <c r="G134" s="5">
        <v>26200</v>
      </c>
      <c r="H134" s="5" t="s">
        <v>791</v>
      </c>
      <c r="I134" s="5" t="s">
        <v>258</v>
      </c>
      <c r="J134" s="5" t="s">
        <v>792</v>
      </c>
      <c r="K134" s="5" t="s">
        <v>793</v>
      </c>
      <c r="L134" s="5"/>
      <c r="M134" s="5" t="s">
        <v>794</v>
      </c>
      <c r="N134" s="5">
        <v>661</v>
      </c>
      <c r="O134" s="5">
        <v>3</v>
      </c>
      <c r="P134" s="5">
        <v>0</v>
      </c>
      <c r="Q134" s="5">
        <v>0</v>
      </c>
      <c r="R134" s="5">
        <v>7</v>
      </c>
      <c r="S134" s="5">
        <v>10</v>
      </c>
      <c r="T134"/>
      <c r="U134"/>
      <c r="V134" s="14">
        <f>SUM($S$9:S134)</f>
        <v>2098</v>
      </c>
      <c r="W134" s="15">
        <v>126</v>
      </c>
      <c r="X134" s="16">
        <f t="shared" si="2"/>
        <v>0.57684905141600218</v>
      </c>
      <c r="Y134" s="17">
        <f>INDEX([1]Mapping!$C$3:$C$12,MATCH($X134,[1]Mapping!$D$3:$D$12,1))</f>
        <v>5</v>
      </c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</row>
    <row r="135" spans="2:39" s="1" customFormat="1" ht="15" x14ac:dyDescent="0.25">
      <c r="B135" s="5">
        <f t="shared" si="3"/>
        <v>127</v>
      </c>
      <c r="C135" s="5" t="s">
        <v>795</v>
      </c>
      <c r="D135" s="5" t="s">
        <v>796</v>
      </c>
      <c r="E135" s="5"/>
      <c r="F135" s="5" t="s">
        <v>68</v>
      </c>
      <c r="G135" s="5" t="s">
        <v>797</v>
      </c>
      <c r="H135" s="5" t="s">
        <v>70</v>
      </c>
      <c r="I135" s="5" t="s">
        <v>71</v>
      </c>
      <c r="J135" s="5" t="s">
        <v>798</v>
      </c>
      <c r="K135" s="5"/>
      <c r="L135" s="5"/>
      <c r="M135" s="5" t="s">
        <v>799</v>
      </c>
      <c r="N135" s="5">
        <v>488</v>
      </c>
      <c r="O135" s="5">
        <v>3</v>
      </c>
      <c r="P135" s="5">
        <v>3</v>
      </c>
      <c r="Q135" s="5">
        <v>1</v>
      </c>
      <c r="R135" s="5">
        <v>3</v>
      </c>
      <c r="S135" s="5">
        <v>10</v>
      </c>
      <c r="T135"/>
      <c r="U135"/>
      <c r="V135" s="14">
        <f>SUM($S$9:S135)</f>
        <v>2108</v>
      </c>
      <c r="W135" s="15">
        <v>127</v>
      </c>
      <c r="X135" s="16">
        <f t="shared" si="2"/>
        <v>0.57959857025020622</v>
      </c>
      <c r="Y135" s="17">
        <f>INDEX([1]Mapping!$C$3:$C$12,MATCH($X135,[1]Mapping!$D$3:$D$12,1))</f>
        <v>5</v>
      </c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</row>
    <row r="136" spans="2:39" s="1" customFormat="1" ht="15" x14ac:dyDescent="0.25">
      <c r="B136" s="5">
        <f t="shared" si="3"/>
        <v>128</v>
      </c>
      <c r="C136" s="5" t="s">
        <v>800</v>
      </c>
      <c r="D136" s="5" t="s">
        <v>801</v>
      </c>
      <c r="E136" s="5"/>
      <c r="F136" s="5" t="s">
        <v>802</v>
      </c>
      <c r="G136" s="5">
        <v>80800</v>
      </c>
      <c r="H136" s="5" t="s">
        <v>140</v>
      </c>
      <c r="I136" s="5" t="s">
        <v>43</v>
      </c>
      <c r="J136" s="5" t="s">
        <v>803</v>
      </c>
      <c r="K136" s="5" t="s">
        <v>804</v>
      </c>
      <c r="L136" s="5" t="s">
        <v>805</v>
      </c>
      <c r="M136" s="5" t="s">
        <v>806</v>
      </c>
      <c r="N136" s="5">
        <v>60</v>
      </c>
      <c r="O136" s="5">
        <v>6</v>
      </c>
      <c r="P136" s="5">
        <v>0</v>
      </c>
      <c r="Q136" s="5">
        <v>2</v>
      </c>
      <c r="R136" s="5">
        <v>2</v>
      </c>
      <c r="S136" s="5">
        <v>10</v>
      </c>
      <c r="T136"/>
      <c r="U136"/>
      <c r="V136" s="14">
        <f>SUM($S$9:S136)</f>
        <v>2118</v>
      </c>
      <c r="W136" s="15">
        <v>128</v>
      </c>
      <c r="X136" s="16">
        <f t="shared" si="2"/>
        <v>0.58234808908441027</v>
      </c>
      <c r="Y136" s="17">
        <f>INDEX([1]Mapping!$C$3:$C$12,MATCH($X136,[1]Mapping!$D$3:$D$12,1))</f>
        <v>5</v>
      </c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</row>
    <row r="137" spans="2:39" s="1" customFormat="1" ht="15" x14ac:dyDescent="0.25">
      <c r="B137" s="5">
        <f t="shared" si="3"/>
        <v>129</v>
      </c>
      <c r="C137" s="5" t="s">
        <v>807</v>
      </c>
      <c r="D137" s="5" t="s">
        <v>808</v>
      </c>
      <c r="E137" s="5"/>
      <c r="F137" s="5" t="s">
        <v>515</v>
      </c>
      <c r="G137" s="5">
        <v>29000</v>
      </c>
      <c r="H137" s="5" t="s">
        <v>516</v>
      </c>
      <c r="I137" s="5" t="s">
        <v>112</v>
      </c>
      <c r="J137" s="5" t="s">
        <v>809</v>
      </c>
      <c r="K137" s="5"/>
      <c r="L137" s="5"/>
      <c r="M137" s="5" t="s">
        <v>810</v>
      </c>
      <c r="N137" s="5">
        <v>134</v>
      </c>
      <c r="O137" s="5">
        <v>0</v>
      </c>
      <c r="P137" s="5">
        <v>0</v>
      </c>
      <c r="Q137" s="5">
        <v>2</v>
      </c>
      <c r="R137" s="5">
        <v>8</v>
      </c>
      <c r="S137" s="5">
        <v>10</v>
      </c>
      <c r="T137"/>
      <c r="U137"/>
      <c r="V137" s="14">
        <f>SUM($S$9:S137)</f>
        <v>2128</v>
      </c>
      <c r="W137" s="15">
        <v>129</v>
      </c>
      <c r="X137" s="16">
        <f t="shared" si="2"/>
        <v>0.5850976079186142</v>
      </c>
      <c r="Y137" s="17">
        <f>INDEX([1]Mapping!$C$3:$C$12,MATCH($X137,[1]Mapping!$D$3:$D$12,1))</f>
        <v>5</v>
      </c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</row>
    <row r="138" spans="2:39" s="1" customFormat="1" ht="15" x14ac:dyDescent="0.25">
      <c r="B138" s="5">
        <f t="shared" si="3"/>
        <v>130</v>
      </c>
      <c r="C138" s="5" t="s">
        <v>811</v>
      </c>
      <c r="D138" s="5" t="s">
        <v>812</v>
      </c>
      <c r="E138" s="5"/>
      <c r="F138" s="5" t="s">
        <v>813</v>
      </c>
      <c r="G138" s="5">
        <v>68024</v>
      </c>
      <c r="H138" s="5" t="s">
        <v>814</v>
      </c>
      <c r="I138" s="5" t="s">
        <v>35</v>
      </c>
      <c r="J138" s="5" t="s">
        <v>815</v>
      </c>
      <c r="K138" s="5" t="s">
        <v>816</v>
      </c>
      <c r="L138" s="5" t="s">
        <v>817</v>
      </c>
      <c r="M138" s="5" t="s">
        <v>818</v>
      </c>
      <c r="N138" s="5">
        <v>1039</v>
      </c>
      <c r="O138" s="5">
        <v>3</v>
      </c>
      <c r="P138" s="5">
        <v>0</v>
      </c>
      <c r="Q138" s="5">
        <v>1</v>
      </c>
      <c r="R138" s="5">
        <v>6</v>
      </c>
      <c r="S138" s="5">
        <v>10</v>
      </c>
      <c r="T138"/>
      <c r="U138"/>
      <c r="V138" s="14">
        <f>SUM($S$9:S138)</f>
        <v>2138</v>
      </c>
      <c r="W138" s="15">
        <v>130</v>
      </c>
      <c r="X138" s="16">
        <f t="shared" ref="X138:X201" si="4">(V138/$V$505)</f>
        <v>0.58784712675281825</v>
      </c>
      <c r="Y138" s="17">
        <f>INDEX([1]Mapping!$C$3:$C$12,MATCH($X138,[1]Mapping!$D$3:$D$12,1))</f>
        <v>5</v>
      </c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</row>
    <row r="139" spans="2:39" s="1" customFormat="1" ht="15" x14ac:dyDescent="0.25">
      <c r="B139" s="5">
        <f t="shared" ref="B139:B202" si="5">B138+1</f>
        <v>131</v>
      </c>
      <c r="C139" s="5" t="s">
        <v>819</v>
      </c>
      <c r="D139" s="5" t="s">
        <v>820</v>
      </c>
      <c r="E139" s="5"/>
      <c r="F139" s="5" t="s">
        <v>821</v>
      </c>
      <c r="G139" s="5">
        <v>54519</v>
      </c>
      <c r="H139" s="5" t="s">
        <v>56</v>
      </c>
      <c r="I139" s="5" t="s">
        <v>35</v>
      </c>
      <c r="J139" s="5" t="s">
        <v>822</v>
      </c>
      <c r="K139" s="5" t="s">
        <v>823</v>
      </c>
      <c r="L139" s="5"/>
      <c r="M139" s="5" t="s">
        <v>824</v>
      </c>
      <c r="N139" s="5">
        <v>107</v>
      </c>
      <c r="O139" s="5">
        <v>2</v>
      </c>
      <c r="P139" s="5">
        <v>0</v>
      </c>
      <c r="Q139" s="5">
        <v>4</v>
      </c>
      <c r="R139" s="5">
        <v>4</v>
      </c>
      <c r="S139" s="5">
        <v>10</v>
      </c>
      <c r="T139"/>
      <c r="U139"/>
      <c r="V139" s="14">
        <f>SUM($S$9:S139)</f>
        <v>2148</v>
      </c>
      <c r="W139" s="15">
        <v>131</v>
      </c>
      <c r="X139" s="16">
        <f t="shared" si="4"/>
        <v>0.5905966455870223</v>
      </c>
      <c r="Y139" s="17">
        <f>INDEX([1]Mapping!$C$3:$C$12,MATCH($X139,[1]Mapping!$D$3:$D$12,1))</f>
        <v>5</v>
      </c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</row>
    <row r="140" spans="2:39" s="1" customFormat="1" ht="15" x14ac:dyDescent="0.25">
      <c r="B140" s="5">
        <f t="shared" si="5"/>
        <v>132</v>
      </c>
      <c r="C140" s="5" t="s">
        <v>825</v>
      </c>
      <c r="D140" s="5" t="s">
        <v>826</v>
      </c>
      <c r="E140" s="5"/>
      <c r="F140" s="5" t="s">
        <v>827</v>
      </c>
      <c r="G140" s="5">
        <v>92300</v>
      </c>
      <c r="H140" s="5" t="s">
        <v>167</v>
      </c>
      <c r="I140" s="5" t="s">
        <v>62</v>
      </c>
      <c r="J140" s="5" t="s">
        <v>828</v>
      </c>
      <c r="K140" s="5"/>
      <c r="L140" s="5" t="s">
        <v>829</v>
      </c>
      <c r="M140" s="5" t="s">
        <v>830</v>
      </c>
      <c r="N140" s="5">
        <v>270</v>
      </c>
      <c r="O140" s="5">
        <v>5</v>
      </c>
      <c r="P140" s="5">
        <v>1</v>
      </c>
      <c r="Q140" s="5">
        <v>0</v>
      </c>
      <c r="R140" s="5">
        <v>3</v>
      </c>
      <c r="S140" s="5">
        <v>9</v>
      </c>
      <c r="T140"/>
      <c r="U140"/>
      <c r="V140" s="14">
        <f>SUM($S$9:S140)</f>
        <v>2157</v>
      </c>
      <c r="W140" s="15">
        <v>132</v>
      </c>
      <c r="X140" s="16">
        <f t="shared" si="4"/>
        <v>0.59307121253780593</v>
      </c>
      <c r="Y140" s="17">
        <f>INDEX([1]Mapping!$C$3:$C$12,MATCH($X140,[1]Mapping!$D$3:$D$12,1))</f>
        <v>5</v>
      </c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</row>
    <row r="141" spans="2:39" s="1" customFormat="1" ht="15" x14ac:dyDescent="0.25">
      <c r="B141" s="5">
        <f t="shared" si="5"/>
        <v>133</v>
      </c>
      <c r="C141" s="5" t="s">
        <v>831</v>
      </c>
      <c r="D141" s="5" t="s">
        <v>832</v>
      </c>
      <c r="E141" s="5"/>
      <c r="F141" s="5" t="s">
        <v>833</v>
      </c>
      <c r="G141" s="5">
        <v>91480</v>
      </c>
      <c r="H141" s="5" t="s">
        <v>451</v>
      </c>
      <c r="I141" s="5" t="s">
        <v>62</v>
      </c>
      <c r="J141" s="5" t="s">
        <v>834</v>
      </c>
      <c r="K141" s="5" t="s">
        <v>835</v>
      </c>
      <c r="L141" s="5"/>
      <c r="M141" s="5" t="s">
        <v>836</v>
      </c>
      <c r="N141" s="5">
        <v>289</v>
      </c>
      <c r="O141" s="5">
        <v>3</v>
      </c>
      <c r="P141" s="5">
        <v>0</v>
      </c>
      <c r="Q141" s="5">
        <v>1</v>
      </c>
      <c r="R141" s="5">
        <v>5</v>
      </c>
      <c r="S141" s="5">
        <v>9</v>
      </c>
      <c r="T141"/>
      <c r="U141"/>
      <c r="V141" s="14">
        <f>SUM($S$9:S141)</f>
        <v>2166</v>
      </c>
      <c r="W141" s="15">
        <v>133</v>
      </c>
      <c r="X141" s="16">
        <f t="shared" si="4"/>
        <v>0.59554577948858944</v>
      </c>
      <c r="Y141" s="17">
        <f>INDEX([1]Mapping!$C$3:$C$12,MATCH($X141,[1]Mapping!$D$3:$D$12,1))</f>
        <v>5</v>
      </c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</row>
    <row r="142" spans="2:39" s="1" customFormat="1" ht="15" x14ac:dyDescent="0.25">
      <c r="B142" s="5">
        <f t="shared" si="5"/>
        <v>134</v>
      </c>
      <c r="C142" s="5" t="s">
        <v>837</v>
      </c>
      <c r="D142" s="5" t="s">
        <v>838</v>
      </c>
      <c r="E142" s="5"/>
      <c r="F142" s="5" t="s">
        <v>839</v>
      </c>
      <c r="G142" s="5">
        <v>22190</v>
      </c>
      <c r="H142" s="5" t="s">
        <v>840</v>
      </c>
      <c r="I142" s="5" t="s">
        <v>112</v>
      </c>
      <c r="J142" s="5" t="s">
        <v>841</v>
      </c>
      <c r="K142" s="5"/>
      <c r="L142" s="5"/>
      <c r="M142" s="5" t="s">
        <v>842</v>
      </c>
      <c r="N142" s="5">
        <v>248</v>
      </c>
      <c r="O142" s="5">
        <v>3</v>
      </c>
      <c r="P142" s="5">
        <v>0</v>
      </c>
      <c r="Q142" s="5">
        <v>2</v>
      </c>
      <c r="R142" s="5">
        <v>4</v>
      </c>
      <c r="S142" s="5">
        <v>9</v>
      </c>
      <c r="T142"/>
      <c r="U142"/>
      <c r="V142" s="14">
        <f>SUM($S$9:S142)</f>
        <v>2175</v>
      </c>
      <c r="W142" s="15">
        <v>134</v>
      </c>
      <c r="X142" s="16">
        <f t="shared" si="4"/>
        <v>0.59802034643937307</v>
      </c>
      <c r="Y142" s="17">
        <f>INDEX([1]Mapping!$C$3:$C$12,MATCH($X142,[1]Mapping!$D$3:$D$12,1))</f>
        <v>5</v>
      </c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</row>
    <row r="143" spans="2:39" s="1" customFormat="1" ht="15" x14ac:dyDescent="0.25">
      <c r="B143" s="5">
        <f t="shared" si="5"/>
        <v>135</v>
      </c>
      <c r="C143" s="5" t="s">
        <v>843</v>
      </c>
      <c r="D143" s="5" t="s">
        <v>844</v>
      </c>
      <c r="E143" s="5"/>
      <c r="F143" s="5" t="s">
        <v>201</v>
      </c>
      <c r="G143" s="5">
        <v>67000</v>
      </c>
      <c r="H143" s="5" t="s">
        <v>34</v>
      </c>
      <c r="I143" s="5" t="s">
        <v>35</v>
      </c>
      <c r="J143" s="5" t="s">
        <v>845</v>
      </c>
      <c r="K143" s="5" t="s">
        <v>846</v>
      </c>
      <c r="L143" s="5" t="s">
        <v>847</v>
      </c>
      <c r="M143" s="5" t="s">
        <v>848</v>
      </c>
      <c r="N143" s="5">
        <v>85</v>
      </c>
      <c r="O143" s="5">
        <v>4</v>
      </c>
      <c r="P143" s="5">
        <v>2</v>
      </c>
      <c r="Q143" s="5">
        <v>0</v>
      </c>
      <c r="R143" s="5">
        <v>3</v>
      </c>
      <c r="S143" s="5">
        <v>9</v>
      </c>
      <c r="T143"/>
      <c r="U143"/>
      <c r="V143" s="14">
        <f>SUM($S$9:S143)</f>
        <v>2184</v>
      </c>
      <c r="W143" s="15">
        <v>135</v>
      </c>
      <c r="X143" s="16">
        <f t="shared" si="4"/>
        <v>0.6004949133901567</v>
      </c>
      <c r="Y143" s="17">
        <f>INDEX([1]Mapping!$C$3:$C$12,MATCH($X143,[1]Mapping!$D$3:$D$12,1))</f>
        <v>4</v>
      </c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</row>
    <row r="144" spans="2:39" s="1" customFormat="1" ht="15" x14ac:dyDescent="0.25">
      <c r="B144" s="5">
        <f t="shared" si="5"/>
        <v>136</v>
      </c>
      <c r="C144" s="5" t="s">
        <v>849</v>
      </c>
      <c r="D144" s="5" t="s">
        <v>850</v>
      </c>
      <c r="E144" s="5"/>
      <c r="F144" s="5" t="s">
        <v>851</v>
      </c>
      <c r="G144" s="5">
        <v>38500</v>
      </c>
      <c r="H144" s="5" t="s">
        <v>284</v>
      </c>
      <c r="I144" s="5" t="s">
        <v>258</v>
      </c>
      <c r="J144" s="5" t="s">
        <v>852</v>
      </c>
      <c r="K144" s="5" t="s">
        <v>853</v>
      </c>
      <c r="L144" s="5" t="s">
        <v>854</v>
      </c>
      <c r="M144" s="5" t="s">
        <v>855</v>
      </c>
      <c r="N144" s="5">
        <v>300</v>
      </c>
      <c r="O144" s="5">
        <v>1</v>
      </c>
      <c r="P144" s="5">
        <v>2</v>
      </c>
      <c r="Q144" s="5">
        <v>2</v>
      </c>
      <c r="R144" s="5">
        <v>4</v>
      </c>
      <c r="S144" s="5">
        <v>9</v>
      </c>
      <c r="T144"/>
      <c r="U144"/>
      <c r="V144" s="14">
        <f>SUM($S$9:S144)</f>
        <v>2193</v>
      </c>
      <c r="W144" s="15">
        <v>136</v>
      </c>
      <c r="X144" s="16">
        <f t="shared" si="4"/>
        <v>0.60296948034094033</v>
      </c>
      <c r="Y144" s="17">
        <f>INDEX([1]Mapping!$C$3:$C$12,MATCH($X144,[1]Mapping!$D$3:$D$12,1))</f>
        <v>4</v>
      </c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</row>
    <row r="145" spans="2:39" s="1" customFormat="1" ht="15" x14ac:dyDescent="0.25">
      <c r="B145" s="5">
        <f t="shared" si="5"/>
        <v>137</v>
      </c>
      <c r="C145" s="5" t="s">
        <v>856</v>
      </c>
      <c r="D145" s="5" t="s">
        <v>857</v>
      </c>
      <c r="E145" s="5"/>
      <c r="F145" s="5" t="s">
        <v>858</v>
      </c>
      <c r="G145" s="5">
        <v>89108</v>
      </c>
      <c r="H145" s="5" t="s">
        <v>604</v>
      </c>
      <c r="I145" s="5" t="s">
        <v>79</v>
      </c>
      <c r="J145" s="5" t="s">
        <v>859</v>
      </c>
      <c r="K145" s="5"/>
      <c r="L145" s="5"/>
      <c r="M145" s="5" t="s">
        <v>860</v>
      </c>
      <c r="N145" s="5">
        <v>684</v>
      </c>
      <c r="O145" s="5">
        <v>2</v>
      </c>
      <c r="P145" s="5">
        <v>1</v>
      </c>
      <c r="Q145" s="5">
        <v>3</v>
      </c>
      <c r="R145" s="5">
        <v>3</v>
      </c>
      <c r="S145" s="5">
        <v>9</v>
      </c>
      <c r="T145"/>
      <c r="U145"/>
      <c r="V145" s="14">
        <f>SUM($S$9:S145)</f>
        <v>2202</v>
      </c>
      <c r="W145" s="15">
        <v>137</v>
      </c>
      <c r="X145" s="16">
        <f t="shared" si="4"/>
        <v>0.60544404729172396</v>
      </c>
      <c r="Y145" s="17">
        <f>INDEX([1]Mapping!$C$3:$C$12,MATCH($X145,[1]Mapping!$D$3:$D$12,1))</f>
        <v>4</v>
      </c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</row>
    <row r="146" spans="2:39" s="1" customFormat="1" ht="15" x14ac:dyDescent="0.25">
      <c r="B146" s="5">
        <f t="shared" si="5"/>
        <v>138</v>
      </c>
      <c r="C146" s="5" t="s">
        <v>861</v>
      </c>
      <c r="D146" s="5" t="s">
        <v>862</v>
      </c>
      <c r="E146" s="5"/>
      <c r="F146" s="5" t="s">
        <v>863</v>
      </c>
      <c r="G146" s="5" t="s">
        <v>864</v>
      </c>
      <c r="H146" s="5" t="s">
        <v>865</v>
      </c>
      <c r="I146" s="5" t="s">
        <v>71</v>
      </c>
      <c r="J146" s="5" t="s">
        <v>866</v>
      </c>
      <c r="K146" s="5" t="s">
        <v>867</v>
      </c>
      <c r="L146" s="5"/>
      <c r="M146" s="5" t="s">
        <v>868</v>
      </c>
      <c r="N146" s="5">
        <v>424</v>
      </c>
      <c r="O146" s="5">
        <v>2</v>
      </c>
      <c r="P146" s="5">
        <v>1</v>
      </c>
      <c r="Q146" s="5">
        <v>1</v>
      </c>
      <c r="R146" s="5">
        <v>5</v>
      </c>
      <c r="S146" s="5">
        <v>9</v>
      </c>
      <c r="T146"/>
      <c r="U146"/>
      <c r="V146" s="14">
        <f>SUM($S$9:S146)</f>
        <v>2211</v>
      </c>
      <c r="W146" s="15">
        <v>138</v>
      </c>
      <c r="X146" s="16">
        <f t="shared" si="4"/>
        <v>0.60791861424250759</v>
      </c>
      <c r="Y146" s="17">
        <f>INDEX([1]Mapping!$C$3:$C$12,MATCH($X146,[1]Mapping!$D$3:$D$12,1))</f>
        <v>4</v>
      </c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</row>
    <row r="147" spans="2:39" s="1" customFormat="1" ht="15" x14ac:dyDescent="0.25">
      <c r="B147" s="5">
        <f t="shared" si="5"/>
        <v>139</v>
      </c>
      <c r="C147" s="5" t="s">
        <v>869</v>
      </c>
      <c r="D147" s="5" t="s">
        <v>870</v>
      </c>
      <c r="E147" s="5"/>
      <c r="F147" s="5" t="s">
        <v>871</v>
      </c>
      <c r="G147" s="5">
        <v>94100</v>
      </c>
      <c r="H147" s="5" t="s">
        <v>271</v>
      </c>
      <c r="I147" s="5" t="s">
        <v>62</v>
      </c>
      <c r="J147" s="5" t="s">
        <v>872</v>
      </c>
      <c r="K147" s="5" t="s">
        <v>873</v>
      </c>
      <c r="L147" s="5"/>
      <c r="M147" s="5" t="s">
        <v>874</v>
      </c>
      <c r="N147" s="5">
        <v>104</v>
      </c>
      <c r="O147" s="5">
        <v>2</v>
      </c>
      <c r="P147" s="5">
        <v>0</v>
      </c>
      <c r="Q147" s="5">
        <v>0</v>
      </c>
      <c r="R147" s="5">
        <v>7</v>
      </c>
      <c r="S147" s="5">
        <v>9</v>
      </c>
      <c r="T147"/>
      <c r="U147"/>
      <c r="V147" s="14">
        <f>SUM($S$9:S147)</f>
        <v>2220</v>
      </c>
      <c r="W147" s="15">
        <v>139</v>
      </c>
      <c r="X147" s="16">
        <f t="shared" si="4"/>
        <v>0.61039318119329122</v>
      </c>
      <c r="Y147" s="17">
        <f>INDEX([1]Mapping!$C$3:$C$12,MATCH($X147,[1]Mapping!$D$3:$D$12,1))</f>
        <v>4</v>
      </c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</row>
    <row r="148" spans="2:39" s="1" customFormat="1" ht="15" x14ac:dyDescent="0.25">
      <c r="B148" s="5">
        <f t="shared" si="5"/>
        <v>140</v>
      </c>
      <c r="C148" s="5" t="s">
        <v>875</v>
      </c>
      <c r="D148" s="5" t="s">
        <v>876</v>
      </c>
      <c r="E148" s="5"/>
      <c r="F148" s="5" t="s">
        <v>877</v>
      </c>
      <c r="G148" s="5">
        <v>92100</v>
      </c>
      <c r="H148" s="5" t="s">
        <v>167</v>
      </c>
      <c r="I148" s="5" t="s">
        <v>62</v>
      </c>
      <c r="J148" s="5" t="s">
        <v>878</v>
      </c>
      <c r="K148" s="5" t="s">
        <v>879</v>
      </c>
      <c r="L148" s="5"/>
      <c r="M148" s="5" t="s">
        <v>880</v>
      </c>
      <c r="N148" s="5">
        <v>80</v>
      </c>
      <c r="O148" s="5">
        <v>0</v>
      </c>
      <c r="P148" s="5">
        <v>3</v>
      </c>
      <c r="Q148" s="5">
        <v>1</v>
      </c>
      <c r="R148" s="5">
        <v>5</v>
      </c>
      <c r="S148" s="5">
        <v>9</v>
      </c>
      <c r="T148"/>
      <c r="U148"/>
      <c r="V148" s="14">
        <f>SUM($S$9:S148)</f>
        <v>2229</v>
      </c>
      <c r="W148" s="15">
        <v>140</v>
      </c>
      <c r="X148" s="16">
        <f t="shared" si="4"/>
        <v>0.61286774814407474</v>
      </c>
      <c r="Y148" s="17">
        <f>INDEX([1]Mapping!$C$3:$C$12,MATCH($X148,[1]Mapping!$D$3:$D$12,1))</f>
        <v>4</v>
      </c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</row>
    <row r="149" spans="2:39" s="1" customFormat="1" ht="15" x14ac:dyDescent="0.25">
      <c r="B149" s="5">
        <f t="shared" si="5"/>
        <v>141</v>
      </c>
      <c r="C149" s="5" t="s">
        <v>881</v>
      </c>
      <c r="D149" s="5" t="s">
        <v>882</v>
      </c>
      <c r="E149" s="5"/>
      <c r="F149" s="5" t="s">
        <v>883</v>
      </c>
      <c r="G149" s="5">
        <v>75116</v>
      </c>
      <c r="H149" s="5" t="s">
        <v>61</v>
      </c>
      <c r="I149" s="5" t="s">
        <v>62</v>
      </c>
      <c r="J149" s="5" t="s">
        <v>884</v>
      </c>
      <c r="K149" s="5"/>
      <c r="L149" s="5"/>
      <c r="M149" s="5" t="s">
        <v>885</v>
      </c>
      <c r="N149" s="5">
        <v>50</v>
      </c>
      <c r="O149" s="5">
        <v>0</v>
      </c>
      <c r="P149" s="5">
        <v>1</v>
      </c>
      <c r="Q149" s="5">
        <v>3</v>
      </c>
      <c r="R149" s="5">
        <v>5</v>
      </c>
      <c r="S149" s="5">
        <v>9</v>
      </c>
      <c r="T149"/>
      <c r="U149"/>
      <c r="V149" s="14">
        <f>SUM($S$9:S149)</f>
        <v>2238</v>
      </c>
      <c r="W149" s="15">
        <v>141</v>
      </c>
      <c r="X149" s="16">
        <f t="shared" si="4"/>
        <v>0.61534231509485837</v>
      </c>
      <c r="Y149" s="17">
        <f>INDEX([1]Mapping!$C$3:$C$12,MATCH($X149,[1]Mapping!$D$3:$D$12,1))</f>
        <v>4</v>
      </c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</row>
    <row r="150" spans="2:39" s="1" customFormat="1" ht="15" x14ac:dyDescent="0.25">
      <c r="B150" s="5">
        <f t="shared" si="5"/>
        <v>142</v>
      </c>
      <c r="C150" s="5" t="s">
        <v>886</v>
      </c>
      <c r="D150" s="5" t="s">
        <v>887</v>
      </c>
      <c r="E150" s="5"/>
      <c r="F150" s="5" t="s">
        <v>290</v>
      </c>
      <c r="G150" s="5">
        <v>14000</v>
      </c>
      <c r="H150" s="5" t="s">
        <v>291</v>
      </c>
      <c r="I150" s="5" t="s">
        <v>213</v>
      </c>
      <c r="J150" s="5" t="s">
        <v>888</v>
      </c>
      <c r="K150" s="5"/>
      <c r="L150" s="5" t="s">
        <v>889</v>
      </c>
      <c r="M150" s="5" t="s">
        <v>890</v>
      </c>
      <c r="N150" s="5">
        <v>167</v>
      </c>
      <c r="O150" s="5">
        <v>3</v>
      </c>
      <c r="P150" s="5">
        <v>0</v>
      </c>
      <c r="Q150" s="5">
        <v>1</v>
      </c>
      <c r="R150" s="5">
        <v>5</v>
      </c>
      <c r="S150" s="5">
        <v>9</v>
      </c>
      <c r="T150"/>
      <c r="U150"/>
      <c r="V150" s="14">
        <f>SUM($S$9:S150)</f>
        <v>2247</v>
      </c>
      <c r="W150" s="15">
        <v>142</v>
      </c>
      <c r="X150" s="16">
        <f t="shared" si="4"/>
        <v>0.617816882045642</v>
      </c>
      <c r="Y150" s="17">
        <f>INDEX([1]Mapping!$C$3:$C$12,MATCH($X150,[1]Mapping!$D$3:$D$12,1))</f>
        <v>4</v>
      </c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</row>
    <row r="151" spans="2:39" s="1" customFormat="1" ht="15" x14ac:dyDescent="0.25">
      <c r="B151" s="5">
        <f t="shared" si="5"/>
        <v>143</v>
      </c>
      <c r="C151" s="5" t="s">
        <v>891</v>
      </c>
      <c r="D151" s="5" t="s">
        <v>892</v>
      </c>
      <c r="E151" s="5"/>
      <c r="F151" s="5" t="s">
        <v>893</v>
      </c>
      <c r="G151" s="5">
        <v>60300</v>
      </c>
      <c r="H151" s="5" t="s">
        <v>894</v>
      </c>
      <c r="I151" s="5" t="s">
        <v>43</v>
      </c>
      <c r="J151" s="5" t="s">
        <v>895</v>
      </c>
      <c r="K151" s="5"/>
      <c r="L151" s="5"/>
      <c r="M151" s="5" t="s">
        <v>896</v>
      </c>
      <c r="N151" s="5">
        <v>458</v>
      </c>
      <c r="O151" s="5">
        <v>1</v>
      </c>
      <c r="P151" s="5">
        <v>2</v>
      </c>
      <c r="Q151" s="5">
        <v>2</v>
      </c>
      <c r="R151" s="5">
        <v>4</v>
      </c>
      <c r="S151" s="5">
        <v>9</v>
      </c>
      <c r="T151"/>
      <c r="U151"/>
      <c r="V151" s="14">
        <f>SUM($S$9:S151)</f>
        <v>2256</v>
      </c>
      <c r="W151" s="15">
        <v>143</v>
      </c>
      <c r="X151" s="16">
        <f t="shared" si="4"/>
        <v>0.62029144899642563</v>
      </c>
      <c r="Y151" s="17">
        <f>INDEX([1]Mapping!$C$3:$C$12,MATCH($X151,[1]Mapping!$D$3:$D$12,1))</f>
        <v>4</v>
      </c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</row>
    <row r="152" spans="2:39" s="1" customFormat="1" ht="15" x14ac:dyDescent="0.25">
      <c r="B152" s="5">
        <f t="shared" si="5"/>
        <v>144</v>
      </c>
      <c r="C152" s="5" t="s">
        <v>897</v>
      </c>
      <c r="D152" s="5" t="s">
        <v>898</v>
      </c>
      <c r="E152" s="5"/>
      <c r="F152" s="5" t="s">
        <v>195</v>
      </c>
      <c r="G152" s="5">
        <v>64100</v>
      </c>
      <c r="H152" s="5" t="s">
        <v>196</v>
      </c>
      <c r="I152" s="5" t="s">
        <v>27</v>
      </c>
      <c r="J152" s="5" t="s">
        <v>899</v>
      </c>
      <c r="K152" s="5"/>
      <c r="L152" s="5"/>
      <c r="M152" s="5" t="s">
        <v>900</v>
      </c>
      <c r="N152" s="5">
        <v>438</v>
      </c>
      <c r="O152" s="5">
        <v>0</v>
      </c>
      <c r="P152" s="5">
        <v>2</v>
      </c>
      <c r="Q152" s="5">
        <v>0</v>
      </c>
      <c r="R152" s="5">
        <v>7</v>
      </c>
      <c r="S152" s="5">
        <v>9</v>
      </c>
      <c r="T152"/>
      <c r="U152"/>
      <c r="V152" s="14">
        <f>SUM($S$9:S152)</f>
        <v>2265</v>
      </c>
      <c r="W152" s="15">
        <v>144</v>
      </c>
      <c r="X152" s="16">
        <f t="shared" si="4"/>
        <v>0.62276601594720926</v>
      </c>
      <c r="Y152" s="17">
        <f>INDEX([1]Mapping!$C$3:$C$12,MATCH($X152,[1]Mapping!$D$3:$D$12,1))</f>
        <v>4</v>
      </c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</row>
    <row r="153" spans="2:39" s="1" customFormat="1" ht="15" x14ac:dyDescent="0.25">
      <c r="B153" s="5">
        <f t="shared" si="5"/>
        <v>145</v>
      </c>
      <c r="C153" s="5" t="s">
        <v>901</v>
      </c>
      <c r="D153" s="5" t="s">
        <v>902</v>
      </c>
      <c r="E153" s="5"/>
      <c r="F153" s="5" t="s">
        <v>391</v>
      </c>
      <c r="G153" s="5">
        <v>34070</v>
      </c>
      <c r="H153" s="5" t="s">
        <v>392</v>
      </c>
      <c r="I153" s="5" t="s">
        <v>50</v>
      </c>
      <c r="J153" s="5" t="s">
        <v>903</v>
      </c>
      <c r="K153" s="5"/>
      <c r="L153" s="5" t="s">
        <v>904</v>
      </c>
      <c r="M153" s="5" t="s">
        <v>905</v>
      </c>
      <c r="N153" s="5">
        <v>180</v>
      </c>
      <c r="O153" s="5">
        <v>2</v>
      </c>
      <c r="P153" s="5">
        <v>0</v>
      </c>
      <c r="Q153" s="5">
        <v>3</v>
      </c>
      <c r="R153" s="5">
        <v>4</v>
      </c>
      <c r="S153" s="5">
        <v>9</v>
      </c>
      <c r="T153"/>
      <c r="U153"/>
      <c r="V153" s="14">
        <f>SUM($S$9:S153)</f>
        <v>2274</v>
      </c>
      <c r="W153" s="15">
        <v>145</v>
      </c>
      <c r="X153" s="16">
        <f t="shared" si="4"/>
        <v>0.62524058289799289</v>
      </c>
      <c r="Y153" s="17">
        <f>INDEX([1]Mapping!$C$3:$C$12,MATCH($X153,[1]Mapping!$D$3:$D$12,1))</f>
        <v>4</v>
      </c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</row>
    <row r="154" spans="2:39" s="1" customFormat="1" ht="15" x14ac:dyDescent="0.25">
      <c r="B154" s="5">
        <f t="shared" si="5"/>
        <v>146</v>
      </c>
      <c r="C154" s="5" t="s">
        <v>906</v>
      </c>
      <c r="D154" s="5" t="s">
        <v>907</v>
      </c>
      <c r="E154" s="5"/>
      <c r="F154" s="5" t="s">
        <v>908</v>
      </c>
      <c r="G154" s="5">
        <v>33401</v>
      </c>
      <c r="H154" s="5" t="s">
        <v>26</v>
      </c>
      <c r="I154" s="5" t="s">
        <v>27</v>
      </c>
      <c r="J154" s="5" t="s">
        <v>909</v>
      </c>
      <c r="K154" s="5"/>
      <c r="L154" s="5"/>
      <c r="M154" s="5" t="s">
        <v>910</v>
      </c>
      <c r="N154" s="5">
        <v>250</v>
      </c>
      <c r="O154" s="5">
        <v>4</v>
      </c>
      <c r="P154" s="5">
        <v>0</v>
      </c>
      <c r="Q154" s="5">
        <v>1</v>
      </c>
      <c r="R154" s="5">
        <v>4</v>
      </c>
      <c r="S154" s="5">
        <v>9</v>
      </c>
      <c r="T154"/>
      <c r="U154"/>
      <c r="V154" s="14">
        <f>SUM($S$9:S154)</f>
        <v>2283</v>
      </c>
      <c r="W154" s="15">
        <v>146</v>
      </c>
      <c r="X154" s="16">
        <f t="shared" si="4"/>
        <v>0.62771514984877641</v>
      </c>
      <c r="Y154" s="17">
        <f>INDEX([1]Mapping!$C$3:$C$12,MATCH($X154,[1]Mapping!$D$3:$D$12,1))</f>
        <v>4</v>
      </c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</row>
    <row r="155" spans="2:39" s="1" customFormat="1" ht="15" x14ac:dyDescent="0.25">
      <c r="B155" s="5">
        <f t="shared" si="5"/>
        <v>147</v>
      </c>
      <c r="C155" s="5" t="s">
        <v>911</v>
      </c>
      <c r="D155" s="5" t="s">
        <v>912</v>
      </c>
      <c r="E155" s="5"/>
      <c r="F155" s="5" t="s">
        <v>41</v>
      </c>
      <c r="G155" s="5">
        <v>59020</v>
      </c>
      <c r="H155" s="5" t="s">
        <v>42</v>
      </c>
      <c r="I155" s="5" t="s">
        <v>43</v>
      </c>
      <c r="J155" s="5" t="s">
        <v>913</v>
      </c>
      <c r="K155" s="5"/>
      <c r="L155" s="5"/>
      <c r="M155" s="5" t="s">
        <v>914</v>
      </c>
      <c r="N155" s="5">
        <v>459</v>
      </c>
      <c r="O155" s="5">
        <v>3</v>
      </c>
      <c r="P155" s="5">
        <v>1</v>
      </c>
      <c r="Q155" s="5">
        <v>0</v>
      </c>
      <c r="R155" s="5">
        <v>4</v>
      </c>
      <c r="S155" s="5">
        <v>8</v>
      </c>
      <c r="T155"/>
      <c r="U155"/>
      <c r="V155" s="14">
        <f>SUM($S$9:S155)</f>
        <v>2291</v>
      </c>
      <c r="W155" s="15">
        <v>147</v>
      </c>
      <c r="X155" s="16">
        <f t="shared" si="4"/>
        <v>0.62991476491613962</v>
      </c>
      <c r="Y155" s="17">
        <f>INDEX([1]Mapping!$C$3:$C$12,MATCH($X155,[1]Mapping!$D$3:$D$12,1))</f>
        <v>4</v>
      </c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</row>
    <row r="156" spans="2:39" s="1" customFormat="1" ht="15" x14ac:dyDescent="0.25">
      <c r="B156" s="5">
        <f t="shared" si="5"/>
        <v>148</v>
      </c>
      <c r="C156" s="5" t="s">
        <v>915</v>
      </c>
      <c r="D156" s="5" t="s">
        <v>916</v>
      </c>
      <c r="E156" s="5" t="s">
        <v>917</v>
      </c>
      <c r="F156" s="5" t="s">
        <v>918</v>
      </c>
      <c r="G156" s="5">
        <v>56001</v>
      </c>
      <c r="H156" s="5" t="s">
        <v>598</v>
      </c>
      <c r="I156" s="5" t="s">
        <v>112</v>
      </c>
      <c r="J156" s="5" t="s">
        <v>919</v>
      </c>
      <c r="K156" s="5"/>
      <c r="L156" s="5" t="s">
        <v>920</v>
      </c>
      <c r="M156" s="5" t="s">
        <v>921</v>
      </c>
      <c r="N156" s="5">
        <v>244</v>
      </c>
      <c r="O156" s="5">
        <v>2</v>
      </c>
      <c r="P156" s="5">
        <v>1</v>
      </c>
      <c r="Q156" s="5">
        <v>0</v>
      </c>
      <c r="R156" s="5">
        <v>5</v>
      </c>
      <c r="S156" s="5">
        <v>8</v>
      </c>
      <c r="T156"/>
      <c r="U156"/>
      <c r="V156" s="14">
        <f>SUM($S$9:S156)</f>
        <v>2299</v>
      </c>
      <c r="W156" s="15">
        <v>148</v>
      </c>
      <c r="X156" s="16">
        <f t="shared" si="4"/>
        <v>0.63211437998350284</v>
      </c>
      <c r="Y156" s="17">
        <f>INDEX([1]Mapping!$C$3:$C$12,MATCH($X156,[1]Mapping!$D$3:$D$12,1))</f>
        <v>4</v>
      </c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</row>
    <row r="157" spans="2:39" s="1" customFormat="1" ht="15" x14ac:dyDescent="0.25">
      <c r="B157" s="5">
        <f t="shared" si="5"/>
        <v>149</v>
      </c>
      <c r="C157" s="5" t="s">
        <v>922</v>
      </c>
      <c r="D157" s="5" t="s">
        <v>923</v>
      </c>
      <c r="E157" s="5"/>
      <c r="F157" s="5" t="s">
        <v>924</v>
      </c>
      <c r="G157" s="5">
        <v>95290</v>
      </c>
      <c r="H157" s="5" t="s">
        <v>375</v>
      </c>
      <c r="I157" s="5" t="s">
        <v>62</v>
      </c>
      <c r="J157" s="5" t="s">
        <v>925</v>
      </c>
      <c r="K157" s="5" t="s">
        <v>926</v>
      </c>
      <c r="L157" s="5" t="s">
        <v>927</v>
      </c>
      <c r="M157" s="5" t="s">
        <v>928</v>
      </c>
      <c r="N157" s="5">
        <v>85</v>
      </c>
      <c r="O157" s="5">
        <v>2</v>
      </c>
      <c r="P157" s="5">
        <v>0</v>
      </c>
      <c r="Q157" s="5">
        <v>1</v>
      </c>
      <c r="R157" s="5">
        <v>5</v>
      </c>
      <c r="S157" s="5">
        <v>8</v>
      </c>
      <c r="T157"/>
      <c r="U157"/>
      <c r="V157" s="14">
        <f>SUM($S$9:S157)</f>
        <v>2307</v>
      </c>
      <c r="W157" s="15">
        <v>149</v>
      </c>
      <c r="X157" s="16">
        <f t="shared" si="4"/>
        <v>0.63431399505086605</v>
      </c>
      <c r="Y157" s="17">
        <f>INDEX([1]Mapping!$C$3:$C$12,MATCH($X157,[1]Mapping!$D$3:$D$12,1))</f>
        <v>4</v>
      </c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</row>
    <row r="158" spans="2:39" s="1" customFormat="1" ht="15" x14ac:dyDescent="0.25">
      <c r="B158" s="5">
        <f t="shared" si="5"/>
        <v>150</v>
      </c>
      <c r="C158" s="5" t="s">
        <v>929</v>
      </c>
      <c r="D158" s="5" t="s">
        <v>930</v>
      </c>
      <c r="E158" s="5"/>
      <c r="F158" s="5" t="s">
        <v>931</v>
      </c>
      <c r="G158" s="5">
        <v>92500</v>
      </c>
      <c r="H158" s="5" t="s">
        <v>167</v>
      </c>
      <c r="I158" s="5" t="s">
        <v>62</v>
      </c>
      <c r="J158" s="5" t="s">
        <v>932</v>
      </c>
      <c r="K158" s="5" t="s">
        <v>933</v>
      </c>
      <c r="L158" s="5" t="s">
        <v>934</v>
      </c>
      <c r="M158" s="5" t="s">
        <v>935</v>
      </c>
      <c r="N158" s="5">
        <v>29</v>
      </c>
      <c r="O158" s="5">
        <v>5</v>
      </c>
      <c r="P158" s="5">
        <v>0</v>
      </c>
      <c r="Q158" s="5">
        <v>1</v>
      </c>
      <c r="R158" s="5">
        <v>2</v>
      </c>
      <c r="S158" s="5">
        <v>8</v>
      </c>
      <c r="T158"/>
      <c r="U158"/>
      <c r="V158" s="14">
        <f>SUM($S$9:S158)</f>
        <v>2315</v>
      </c>
      <c r="W158" s="15">
        <v>150</v>
      </c>
      <c r="X158" s="16">
        <f t="shared" si="4"/>
        <v>0.63651361011822927</v>
      </c>
      <c r="Y158" s="17">
        <f>INDEX([1]Mapping!$C$3:$C$12,MATCH($X158,[1]Mapping!$D$3:$D$12,1))</f>
        <v>4</v>
      </c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</row>
    <row r="159" spans="2:39" s="1" customFormat="1" ht="15" x14ac:dyDescent="0.25">
      <c r="B159" s="5">
        <f t="shared" si="5"/>
        <v>151</v>
      </c>
      <c r="C159" s="5" t="s">
        <v>936</v>
      </c>
      <c r="D159" s="5" t="s">
        <v>937</v>
      </c>
      <c r="E159" s="5"/>
      <c r="F159" s="5" t="s">
        <v>938</v>
      </c>
      <c r="G159" s="5">
        <v>83400</v>
      </c>
      <c r="H159" s="5" t="s">
        <v>309</v>
      </c>
      <c r="I159" s="5" t="s">
        <v>71</v>
      </c>
      <c r="J159" s="5" t="s">
        <v>939</v>
      </c>
      <c r="K159" s="5" t="s">
        <v>940</v>
      </c>
      <c r="L159" s="5"/>
      <c r="M159" s="5" t="s">
        <v>941</v>
      </c>
      <c r="N159" s="5">
        <v>180</v>
      </c>
      <c r="O159" s="5">
        <v>2</v>
      </c>
      <c r="P159" s="5">
        <v>0</v>
      </c>
      <c r="Q159" s="5">
        <v>2</v>
      </c>
      <c r="R159" s="5">
        <v>4</v>
      </c>
      <c r="S159" s="5">
        <v>8</v>
      </c>
      <c r="T159"/>
      <c r="U159"/>
      <c r="V159" s="14">
        <f>SUM($S$9:S159)</f>
        <v>2323</v>
      </c>
      <c r="W159" s="15">
        <v>151</v>
      </c>
      <c r="X159" s="16">
        <f t="shared" si="4"/>
        <v>0.63871322518559248</v>
      </c>
      <c r="Y159" s="17">
        <f>INDEX([1]Mapping!$C$3:$C$12,MATCH($X159,[1]Mapping!$D$3:$D$12,1))</f>
        <v>4</v>
      </c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</row>
    <row r="160" spans="2:39" s="1" customFormat="1" ht="15" x14ac:dyDescent="0.25">
      <c r="B160" s="5">
        <f t="shared" si="5"/>
        <v>152</v>
      </c>
      <c r="C160" s="5" t="s">
        <v>942</v>
      </c>
      <c r="D160" s="5" t="s">
        <v>943</v>
      </c>
      <c r="E160" s="5"/>
      <c r="F160" s="5" t="s">
        <v>944</v>
      </c>
      <c r="G160" s="5">
        <v>78100</v>
      </c>
      <c r="H160" s="5" t="s">
        <v>437</v>
      </c>
      <c r="I160" s="5" t="s">
        <v>62</v>
      </c>
      <c r="J160" s="5" t="s">
        <v>945</v>
      </c>
      <c r="K160" s="5" t="s">
        <v>946</v>
      </c>
      <c r="L160" s="5" t="s">
        <v>947</v>
      </c>
      <c r="M160" s="5" t="s">
        <v>948</v>
      </c>
      <c r="N160" s="5">
        <v>151</v>
      </c>
      <c r="O160" s="5">
        <v>2</v>
      </c>
      <c r="P160" s="5">
        <v>1</v>
      </c>
      <c r="Q160" s="5">
        <v>1</v>
      </c>
      <c r="R160" s="5">
        <v>4</v>
      </c>
      <c r="S160" s="5">
        <v>8</v>
      </c>
      <c r="T160"/>
      <c r="U160"/>
      <c r="V160" s="14">
        <f>SUM($S$9:S160)</f>
        <v>2331</v>
      </c>
      <c r="W160" s="15">
        <v>152</v>
      </c>
      <c r="X160" s="16">
        <f t="shared" si="4"/>
        <v>0.6409128402529557</v>
      </c>
      <c r="Y160" s="17">
        <f>INDEX([1]Mapping!$C$3:$C$12,MATCH($X160,[1]Mapping!$D$3:$D$12,1))</f>
        <v>4</v>
      </c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</row>
    <row r="161" spans="2:39" s="1" customFormat="1" ht="15" x14ac:dyDescent="0.25">
      <c r="B161" s="5">
        <f t="shared" si="5"/>
        <v>153</v>
      </c>
      <c r="C161" s="5" t="s">
        <v>949</v>
      </c>
      <c r="D161" s="5" t="s">
        <v>950</v>
      </c>
      <c r="E161" s="5" t="s">
        <v>951</v>
      </c>
      <c r="F161" s="5" t="s">
        <v>952</v>
      </c>
      <c r="G161" s="5">
        <v>69694</v>
      </c>
      <c r="H161" s="5" t="s">
        <v>257</v>
      </c>
      <c r="I161" s="5" t="s">
        <v>258</v>
      </c>
      <c r="J161" s="5" t="s">
        <v>953</v>
      </c>
      <c r="K161" s="5" t="s">
        <v>954</v>
      </c>
      <c r="L161" s="5"/>
      <c r="M161" s="5" t="s">
        <v>955</v>
      </c>
      <c r="N161" s="5">
        <v>235</v>
      </c>
      <c r="O161" s="5">
        <v>4</v>
      </c>
      <c r="P161" s="5">
        <v>0</v>
      </c>
      <c r="Q161" s="5">
        <v>0</v>
      </c>
      <c r="R161" s="5">
        <v>4</v>
      </c>
      <c r="S161" s="5">
        <v>8</v>
      </c>
      <c r="T161"/>
      <c r="U161"/>
      <c r="V161" s="14">
        <f>SUM($S$9:S161)</f>
        <v>2339</v>
      </c>
      <c r="W161" s="15">
        <v>153</v>
      </c>
      <c r="X161" s="16">
        <f t="shared" si="4"/>
        <v>0.64311245532031891</v>
      </c>
      <c r="Y161" s="17">
        <f>INDEX([1]Mapping!$C$3:$C$12,MATCH($X161,[1]Mapping!$D$3:$D$12,1))</f>
        <v>4</v>
      </c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</row>
    <row r="162" spans="2:39" s="1" customFormat="1" ht="15" x14ac:dyDescent="0.25">
      <c r="B162" s="5">
        <f t="shared" si="5"/>
        <v>154</v>
      </c>
      <c r="C162" s="5" t="s">
        <v>956</v>
      </c>
      <c r="D162" s="5" t="s">
        <v>957</v>
      </c>
      <c r="E162" s="5"/>
      <c r="F162" s="5" t="s">
        <v>958</v>
      </c>
      <c r="G162" s="5">
        <v>69300</v>
      </c>
      <c r="H162" s="5" t="s">
        <v>257</v>
      </c>
      <c r="I162" s="5" t="s">
        <v>258</v>
      </c>
      <c r="J162" s="5" t="s">
        <v>959</v>
      </c>
      <c r="K162" s="5"/>
      <c r="L162" s="5"/>
      <c r="M162" s="5" t="s">
        <v>960</v>
      </c>
      <c r="N162" s="5">
        <v>237</v>
      </c>
      <c r="O162" s="5">
        <v>2</v>
      </c>
      <c r="P162" s="5">
        <v>0</v>
      </c>
      <c r="Q162" s="5">
        <v>1</v>
      </c>
      <c r="R162" s="5">
        <v>5</v>
      </c>
      <c r="S162" s="5">
        <v>8</v>
      </c>
      <c r="T162"/>
      <c r="U162"/>
      <c r="V162" s="14">
        <f>SUM($S$9:S162)</f>
        <v>2347</v>
      </c>
      <c r="W162" s="15">
        <v>154</v>
      </c>
      <c r="X162" s="16">
        <f t="shared" si="4"/>
        <v>0.64531207038768212</v>
      </c>
      <c r="Y162" s="17">
        <f>INDEX([1]Mapping!$C$3:$C$12,MATCH($X162,[1]Mapping!$D$3:$D$12,1))</f>
        <v>4</v>
      </c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</row>
    <row r="163" spans="2:39" s="1" customFormat="1" ht="15" x14ac:dyDescent="0.25">
      <c r="B163" s="5">
        <f t="shared" si="5"/>
        <v>155</v>
      </c>
      <c r="C163" s="5" t="s">
        <v>961</v>
      </c>
      <c r="D163" s="5" t="s">
        <v>962</v>
      </c>
      <c r="E163" s="5"/>
      <c r="F163" s="5" t="s">
        <v>963</v>
      </c>
      <c r="G163" s="5">
        <v>27015</v>
      </c>
      <c r="H163" s="5" t="s">
        <v>964</v>
      </c>
      <c r="I163" s="5" t="s">
        <v>213</v>
      </c>
      <c r="J163" s="5" t="s">
        <v>965</v>
      </c>
      <c r="K163" s="5"/>
      <c r="L163" s="5"/>
      <c r="M163" s="5" t="s">
        <v>966</v>
      </c>
      <c r="N163" s="5">
        <v>603</v>
      </c>
      <c r="O163" s="5">
        <v>3</v>
      </c>
      <c r="P163" s="5">
        <v>2</v>
      </c>
      <c r="Q163" s="5">
        <v>0</v>
      </c>
      <c r="R163" s="5">
        <v>3</v>
      </c>
      <c r="S163" s="5">
        <v>8</v>
      </c>
      <c r="T163"/>
      <c r="U163"/>
      <c r="V163" s="14">
        <f>SUM($S$9:S163)</f>
        <v>2355</v>
      </c>
      <c r="W163" s="15">
        <v>155</v>
      </c>
      <c r="X163" s="16">
        <f t="shared" si="4"/>
        <v>0.64751168545504534</v>
      </c>
      <c r="Y163" s="17">
        <f>INDEX([1]Mapping!$C$3:$C$12,MATCH($X163,[1]Mapping!$D$3:$D$12,1))</f>
        <v>4</v>
      </c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</row>
    <row r="164" spans="2:39" s="1" customFormat="1" ht="15" x14ac:dyDescent="0.25">
      <c r="B164" s="5">
        <f t="shared" si="5"/>
        <v>156</v>
      </c>
      <c r="C164" s="5" t="s">
        <v>967</v>
      </c>
      <c r="D164" s="5" t="s">
        <v>968</v>
      </c>
      <c r="E164" s="5"/>
      <c r="F164" s="5" t="s">
        <v>969</v>
      </c>
      <c r="G164" s="5">
        <v>93100</v>
      </c>
      <c r="H164" s="5" t="s">
        <v>970</v>
      </c>
      <c r="I164" s="5" t="s">
        <v>62</v>
      </c>
      <c r="J164" s="5" t="s">
        <v>971</v>
      </c>
      <c r="K164" s="5" t="s">
        <v>972</v>
      </c>
      <c r="L164" s="5" t="s">
        <v>973</v>
      </c>
      <c r="M164" s="5" t="s">
        <v>974</v>
      </c>
      <c r="N164" s="5">
        <v>398</v>
      </c>
      <c r="O164" s="5">
        <v>0</v>
      </c>
      <c r="P164" s="5">
        <v>3</v>
      </c>
      <c r="Q164" s="5">
        <v>3</v>
      </c>
      <c r="R164" s="5">
        <v>2</v>
      </c>
      <c r="S164" s="5">
        <v>8</v>
      </c>
      <c r="T164"/>
      <c r="U164"/>
      <c r="V164" s="14">
        <f>SUM($S$9:S164)</f>
        <v>2363</v>
      </c>
      <c r="W164" s="15">
        <v>156</v>
      </c>
      <c r="X164" s="16">
        <f t="shared" si="4"/>
        <v>0.64971130052240855</v>
      </c>
      <c r="Y164" s="17">
        <f>INDEX([1]Mapping!$C$3:$C$12,MATCH($X164,[1]Mapping!$D$3:$D$12,1))</f>
        <v>4</v>
      </c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</row>
    <row r="165" spans="2:39" s="1" customFormat="1" ht="15" x14ac:dyDescent="0.25">
      <c r="B165" s="5">
        <f t="shared" si="5"/>
        <v>157</v>
      </c>
      <c r="C165" s="5" t="s">
        <v>975</v>
      </c>
      <c r="D165" s="5" t="s">
        <v>976</v>
      </c>
      <c r="E165" s="5"/>
      <c r="F165" s="5" t="s">
        <v>977</v>
      </c>
      <c r="G165" s="5">
        <v>78201</v>
      </c>
      <c r="H165" s="5" t="s">
        <v>437</v>
      </c>
      <c r="I165" s="5" t="s">
        <v>62</v>
      </c>
      <c r="J165" s="5" t="s">
        <v>978</v>
      </c>
      <c r="K165" s="5" t="s">
        <v>979</v>
      </c>
      <c r="L165" s="5" t="s">
        <v>980</v>
      </c>
      <c r="M165" s="5" t="s">
        <v>981</v>
      </c>
      <c r="N165" s="5">
        <v>492</v>
      </c>
      <c r="O165" s="5">
        <v>0</v>
      </c>
      <c r="P165" s="5">
        <v>1</v>
      </c>
      <c r="Q165" s="5">
        <v>0</v>
      </c>
      <c r="R165" s="5">
        <v>7</v>
      </c>
      <c r="S165" s="5">
        <v>8</v>
      </c>
      <c r="T165"/>
      <c r="U165"/>
      <c r="V165" s="14">
        <f>SUM($S$9:S165)</f>
        <v>2371</v>
      </c>
      <c r="W165" s="15">
        <v>157</v>
      </c>
      <c r="X165" s="16">
        <f t="shared" si="4"/>
        <v>0.65191091558977177</v>
      </c>
      <c r="Y165" s="17">
        <f>INDEX([1]Mapping!$C$3:$C$12,MATCH($X165,[1]Mapping!$D$3:$D$12,1))</f>
        <v>4</v>
      </c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</row>
    <row r="166" spans="2:39" s="1" customFormat="1" ht="15" x14ac:dyDescent="0.25">
      <c r="B166" s="5">
        <f t="shared" si="5"/>
        <v>158</v>
      </c>
      <c r="C166" s="5" t="s">
        <v>982</v>
      </c>
      <c r="D166" s="5" t="s">
        <v>983</v>
      </c>
      <c r="E166" s="5"/>
      <c r="F166" s="5" t="s">
        <v>984</v>
      </c>
      <c r="G166" s="5">
        <v>77104</v>
      </c>
      <c r="H166" s="5" t="s">
        <v>985</v>
      </c>
      <c r="I166" s="5" t="s">
        <v>62</v>
      </c>
      <c r="J166" s="5" t="s">
        <v>986</v>
      </c>
      <c r="K166" s="5" t="s">
        <v>987</v>
      </c>
      <c r="L166" s="5"/>
      <c r="M166" s="5" t="s">
        <v>988</v>
      </c>
      <c r="N166" s="5">
        <v>525</v>
      </c>
      <c r="O166" s="5">
        <v>1</v>
      </c>
      <c r="P166" s="5">
        <v>2</v>
      </c>
      <c r="Q166" s="5">
        <v>2</v>
      </c>
      <c r="R166" s="5">
        <v>3</v>
      </c>
      <c r="S166" s="5">
        <v>8</v>
      </c>
      <c r="T166"/>
      <c r="U166"/>
      <c r="V166" s="14">
        <f>SUM($S$9:S166)</f>
        <v>2379</v>
      </c>
      <c r="W166" s="15">
        <v>158</v>
      </c>
      <c r="X166" s="16">
        <f t="shared" si="4"/>
        <v>0.65411053065713498</v>
      </c>
      <c r="Y166" s="17">
        <f>INDEX([1]Mapping!$C$3:$C$12,MATCH($X166,[1]Mapping!$D$3:$D$12,1))</f>
        <v>4</v>
      </c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</row>
    <row r="167" spans="2:39" s="1" customFormat="1" ht="15" x14ac:dyDescent="0.25">
      <c r="B167" s="5">
        <f t="shared" si="5"/>
        <v>159</v>
      </c>
      <c r="C167" s="5" t="s">
        <v>989</v>
      </c>
      <c r="D167" s="5" t="s">
        <v>990</v>
      </c>
      <c r="E167" s="5"/>
      <c r="F167" s="5" t="s">
        <v>256</v>
      </c>
      <c r="G167" s="5">
        <v>69008</v>
      </c>
      <c r="H167" s="5" t="s">
        <v>257</v>
      </c>
      <c r="I167" s="5" t="s">
        <v>258</v>
      </c>
      <c r="J167" s="5" t="s">
        <v>991</v>
      </c>
      <c r="K167" s="5"/>
      <c r="L167" s="5"/>
      <c r="M167" s="5" t="s">
        <v>992</v>
      </c>
      <c r="N167" s="5">
        <v>230</v>
      </c>
      <c r="O167" s="5">
        <v>3</v>
      </c>
      <c r="P167" s="5">
        <v>0</v>
      </c>
      <c r="Q167" s="5">
        <v>2</v>
      </c>
      <c r="R167" s="5">
        <v>3</v>
      </c>
      <c r="S167" s="5">
        <v>8</v>
      </c>
      <c r="T167"/>
      <c r="U167"/>
      <c r="V167" s="14">
        <f>SUM($S$9:S167)</f>
        <v>2387</v>
      </c>
      <c r="W167" s="15">
        <v>159</v>
      </c>
      <c r="X167" s="16">
        <f t="shared" si="4"/>
        <v>0.6563101457244982</v>
      </c>
      <c r="Y167" s="17">
        <f>INDEX([1]Mapping!$C$3:$C$12,MATCH($X167,[1]Mapping!$D$3:$D$12,1))</f>
        <v>4</v>
      </c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</row>
    <row r="168" spans="2:39" s="1" customFormat="1" ht="15" x14ac:dyDescent="0.25">
      <c r="B168" s="5">
        <f t="shared" si="5"/>
        <v>160</v>
      </c>
      <c r="C168" s="5" t="s">
        <v>993</v>
      </c>
      <c r="D168" s="5" t="s">
        <v>994</v>
      </c>
      <c r="E168" s="5"/>
      <c r="F168" s="5" t="s">
        <v>178</v>
      </c>
      <c r="G168" s="5">
        <v>13005</v>
      </c>
      <c r="H168" s="5" t="s">
        <v>179</v>
      </c>
      <c r="I168" s="5" t="s">
        <v>71</v>
      </c>
      <c r="J168" s="5" t="s">
        <v>995</v>
      </c>
      <c r="K168" s="5"/>
      <c r="L168" s="5"/>
      <c r="M168" s="5" t="s">
        <v>996</v>
      </c>
      <c r="N168" s="5">
        <v>862</v>
      </c>
      <c r="O168" s="5">
        <v>1</v>
      </c>
      <c r="P168" s="5">
        <v>1</v>
      </c>
      <c r="Q168" s="5">
        <v>1</v>
      </c>
      <c r="R168" s="5">
        <v>5</v>
      </c>
      <c r="S168" s="5">
        <v>8</v>
      </c>
      <c r="T168"/>
      <c r="U168"/>
      <c r="V168" s="14">
        <f>SUM($S$9:S168)</f>
        <v>2395</v>
      </c>
      <c r="W168" s="15">
        <v>160</v>
      </c>
      <c r="X168" s="16">
        <f t="shared" si="4"/>
        <v>0.65850976079186141</v>
      </c>
      <c r="Y168" s="17">
        <f>INDEX([1]Mapping!$C$3:$C$12,MATCH($X168,[1]Mapping!$D$3:$D$12,1))</f>
        <v>4</v>
      </c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</row>
    <row r="169" spans="2:39" s="1" customFormat="1" ht="15" x14ac:dyDescent="0.25">
      <c r="B169" s="5">
        <f t="shared" si="5"/>
        <v>161</v>
      </c>
      <c r="C169" s="5" t="s">
        <v>997</v>
      </c>
      <c r="D169" s="5" t="s">
        <v>333</v>
      </c>
      <c r="E169" s="5"/>
      <c r="F169" s="5" t="s">
        <v>334</v>
      </c>
      <c r="G169" s="5">
        <v>63011</v>
      </c>
      <c r="H169" s="5" t="s">
        <v>335</v>
      </c>
      <c r="I169" s="5" t="s">
        <v>258</v>
      </c>
      <c r="J169" s="5" t="s">
        <v>998</v>
      </c>
      <c r="K169" s="5" t="s">
        <v>999</v>
      </c>
      <c r="L169" s="5" t="s">
        <v>1000</v>
      </c>
      <c r="M169" s="5" t="s">
        <v>1001</v>
      </c>
      <c r="N169" s="5">
        <v>157</v>
      </c>
      <c r="O169" s="5">
        <v>1</v>
      </c>
      <c r="P169" s="5">
        <v>1</v>
      </c>
      <c r="Q169" s="5">
        <v>2</v>
      </c>
      <c r="R169" s="5">
        <v>4</v>
      </c>
      <c r="S169" s="5">
        <v>8</v>
      </c>
      <c r="T169"/>
      <c r="U169"/>
      <c r="V169" s="14">
        <f>SUM($S$9:S169)</f>
        <v>2403</v>
      </c>
      <c r="W169" s="15">
        <v>161</v>
      </c>
      <c r="X169" s="16">
        <f t="shared" si="4"/>
        <v>0.66070937585922462</v>
      </c>
      <c r="Y169" s="17">
        <f>INDEX([1]Mapping!$C$3:$C$12,MATCH($X169,[1]Mapping!$D$3:$D$12,1))</f>
        <v>4</v>
      </c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</row>
    <row r="170" spans="2:39" s="1" customFormat="1" ht="15" x14ac:dyDescent="0.25">
      <c r="B170" s="5">
        <f t="shared" si="5"/>
        <v>162</v>
      </c>
      <c r="C170" s="5" t="s">
        <v>1002</v>
      </c>
      <c r="D170" s="5" t="s">
        <v>1003</v>
      </c>
      <c r="E170" s="5" t="s">
        <v>1004</v>
      </c>
      <c r="F170" s="5" t="s">
        <v>391</v>
      </c>
      <c r="G170" s="5">
        <v>34298</v>
      </c>
      <c r="H170" s="5" t="s">
        <v>392</v>
      </c>
      <c r="I170" s="5" t="s">
        <v>50</v>
      </c>
      <c r="J170" s="5" t="s">
        <v>1005</v>
      </c>
      <c r="K170" s="5"/>
      <c r="L170" s="5"/>
      <c r="M170" s="5" t="s">
        <v>1006</v>
      </c>
      <c r="N170" s="5">
        <v>210</v>
      </c>
      <c r="O170" s="5">
        <v>2</v>
      </c>
      <c r="P170" s="5">
        <v>1</v>
      </c>
      <c r="Q170" s="5">
        <v>1</v>
      </c>
      <c r="R170" s="5">
        <v>4</v>
      </c>
      <c r="S170" s="5">
        <v>8</v>
      </c>
      <c r="T170"/>
      <c r="U170"/>
      <c r="V170" s="14">
        <f>SUM($S$9:S170)</f>
        <v>2411</v>
      </c>
      <c r="W170" s="15">
        <v>162</v>
      </c>
      <c r="X170" s="16">
        <f t="shared" si="4"/>
        <v>0.66290899092658784</v>
      </c>
      <c r="Y170" s="17">
        <f>INDEX([1]Mapping!$C$3:$C$12,MATCH($X170,[1]Mapping!$D$3:$D$12,1))</f>
        <v>4</v>
      </c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</row>
    <row r="171" spans="2:39" s="1" customFormat="1" ht="15" x14ac:dyDescent="0.25">
      <c r="B171" s="5">
        <f t="shared" si="5"/>
        <v>163</v>
      </c>
      <c r="C171" s="5" t="s">
        <v>1007</v>
      </c>
      <c r="D171" s="5" t="s">
        <v>1008</v>
      </c>
      <c r="E171" s="5"/>
      <c r="F171" s="5" t="s">
        <v>1009</v>
      </c>
      <c r="G171" s="5">
        <v>79027</v>
      </c>
      <c r="H171" s="5" t="s">
        <v>1010</v>
      </c>
      <c r="I171" s="5" t="s">
        <v>27</v>
      </c>
      <c r="J171" s="5" t="s">
        <v>1011</v>
      </c>
      <c r="K171" s="5" t="s">
        <v>1012</v>
      </c>
      <c r="L171" s="5"/>
      <c r="M171" s="5" t="s">
        <v>1013</v>
      </c>
      <c r="N171" s="5">
        <v>146</v>
      </c>
      <c r="O171" s="5">
        <v>1</v>
      </c>
      <c r="P171" s="5">
        <v>1</v>
      </c>
      <c r="Q171" s="5">
        <v>2</v>
      </c>
      <c r="R171" s="5">
        <v>4</v>
      </c>
      <c r="S171" s="5">
        <v>8</v>
      </c>
      <c r="T171"/>
      <c r="U171"/>
      <c r="V171" s="14">
        <f>SUM($S$9:S171)</f>
        <v>2419</v>
      </c>
      <c r="W171" s="15">
        <v>163</v>
      </c>
      <c r="X171" s="16">
        <f t="shared" si="4"/>
        <v>0.66510860599395105</v>
      </c>
      <c r="Y171" s="17">
        <f>INDEX([1]Mapping!$C$3:$C$12,MATCH($X171,[1]Mapping!$D$3:$D$12,1))</f>
        <v>4</v>
      </c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</row>
    <row r="172" spans="2:39" s="1" customFormat="1" ht="15" x14ac:dyDescent="0.25">
      <c r="B172" s="5">
        <f t="shared" si="5"/>
        <v>164</v>
      </c>
      <c r="C172" s="5" t="s">
        <v>1014</v>
      </c>
      <c r="D172" s="5" t="s">
        <v>1015</v>
      </c>
      <c r="E172" s="5"/>
      <c r="F172" s="5" t="s">
        <v>1016</v>
      </c>
      <c r="G172" s="5">
        <v>75015</v>
      </c>
      <c r="H172" s="5" t="s">
        <v>61</v>
      </c>
      <c r="I172" s="5" t="s">
        <v>62</v>
      </c>
      <c r="J172" s="5" t="s">
        <v>1017</v>
      </c>
      <c r="K172" s="5" t="s">
        <v>1018</v>
      </c>
      <c r="L172" s="5" t="s">
        <v>1019</v>
      </c>
      <c r="M172" s="5" t="s">
        <v>1020</v>
      </c>
      <c r="N172" s="5">
        <v>80</v>
      </c>
      <c r="O172" s="5">
        <v>4</v>
      </c>
      <c r="P172" s="5">
        <v>0</v>
      </c>
      <c r="Q172" s="5">
        <v>1</v>
      </c>
      <c r="R172" s="5">
        <v>3</v>
      </c>
      <c r="S172" s="5">
        <v>8</v>
      </c>
      <c r="T172"/>
      <c r="U172"/>
      <c r="V172" s="14">
        <f>SUM($S$9:S172)</f>
        <v>2427</v>
      </c>
      <c r="W172" s="15">
        <v>164</v>
      </c>
      <c r="X172" s="16">
        <f t="shared" si="4"/>
        <v>0.66730822106131427</v>
      </c>
      <c r="Y172" s="17">
        <f>INDEX([1]Mapping!$C$3:$C$12,MATCH($X172,[1]Mapping!$D$3:$D$12,1))</f>
        <v>4</v>
      </c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</row>
    <row r="173" spans="2:39" s="1" customFormat="1" ht="15" x14ac:dyDescent="0.25">
      <c r="B173" s="5">
        <f t="shared" si="5"/>
        <v>165</v>
      </c>
      <c r="C173" s="5" t="s">
        <v>1021</v>
      </c>
      <c r="D173" s="5" t="s">
        <v>1022</v>
      </c>
      <c r="E173" s="5"/>
      <c r="F173" s="5" t="s">
        <v>1023</v>
      </c>
      <c r="G173" s="5">
        <v>57500</v>
      </c>
      <c r="H173" s="5" t="s">
        <v>548</v>
      </c>
      <c r="I173" s="5" t="s">
        <v>35</v>
      </c>
      <c r="J173" s="5" t="s">
        <v>1024</v>
      </c>
      <c r="K173" s="5"/>
      <c r="L173" s="5"/>
      <c r="M173" s="5" t="s">
        <v>1025</v>
      </c>
      <c r="N173" s="5">
        <v>77</v>
      </c>
      <c r="O173" s="5">
        <v>3</v>
      </c>
      <c r="P173" s="5">
        <v>0</v>
      </c>
      <c r="Q173" s="5">
        <v>3</v>
      </c>
      <c r="R173" s="5">
        <v>2</v>
      </c>
      <c r="S173" s="5">
        <v>8</v>
      </c>
      <c r="T173"/>
      <c r="U173"/>
      <c r="V173" s="14">
        <f>SUM($S$9:S173)</f>
        <v>2435</v>
      </c>
      <c r="W173" s="15">
        <v>165</v>
      </c>
      <c r="X173" s="16">
        <f t="shared" si="4"/>
        <v>0.66950783612867748</v>
      </c>
      <c r="Y173" s="17">
        <f>INDEX([1]Mapping!$C$3:$C$12,MATCH($X173,[1]Mapping!$D$3:$D$12,1))</f>
        <v>4</v>
      </c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</row>
    <row r="174" spans="2:39" s="1" customFormat="1" ht="15" x14ac:dyDescent="0.25">
      <c r="B174" s="5">
        <f t="shared" si="5"/>
        <v>166</v>
      </c>
      <c r="C174" s="5" t="s">
        <v>1026</v>
      </c>
      <c r="D174" s="5" t="s">
        <v>1027</v>
      </c>
      <c r="E174" s="5"/>
      <c r="F174" s="5" t="s">
        <v>1028</v>
      </c>
      <c r="G174" s="5">
        <v>50120</v>
      </c>
      <c r="H174" s="5" t="s">
        <v>1029</v>
      </c>
      <c r="I174" s="5" t="s">
        <v>213</v>
      </c>
      <c r="J174" s="5" t="s">
        <v>1030</v>
      </c>
      <c r="K174" s="5"/>
      <c r="L174" s="5"/>
      <c r="M174" s="5" t="s">
        <v>1031</v>
      </c>
      <c r="N174" s="5">
        <v>125</v>
      </c>
      <c r="O174" s="5">
        <v>3</v>
      </c>
      <c r="P174" s="5">
        <v>1</v>
      </c>
      <c r="Q174" s="5">
        <v>1</v>
      </c>
      <c r="R174" s="5">
        <v>3</v>
      </c>
      <c r="S174" s="5">
        <v>8</v>
      </c>
      <c r="T174"/>
      <c r="U174"/>
      <c r="V174" s="14">
        <f>SUM($S$9:S174)</f>
        <v>2443</v>
      </c>
      <c r="W174" s="15">
        <v>166</v>
      </c>
      <c r="X174" s="16">
        <f t="shared" si="4"/>
        <v>0.67170745119604069</v>
      </c>
      <c r="Y174" s="17">
        <f>INDEX([1]Mapping!$C$3:$C$12,MATCH($X174,[1]Mapping!$D$3:$D$12,1))</f>
        <v>4</v>
      </c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</row>
    <row r="175" spans="2:39" s="1" customFormat="1" ht="15" x14ac:dyDescent="0.25">
      <c r="B175" s="5">
        <f t="shared" si="5"/>
        <v>167</v>
      </c>
      <c r="C175" s="5" t="s">
        <v>1032</v>
      </c>
      <c r="D175" s="5" t="s">
        <v>1033</v>
      </c>
      <c r="E175" s="5"/>
      <c r="F175" s="5" t="s">
        <v>1034</v>
      </c>
      <c r="G175" s="5">
        <v>34500</v>
      </c>
      <c r="H175" s="5" t="s">
        <v>392</v>
      </c>
      <c r="I175" s="5" t="s">
        <v>50</v>
      </c>
      <c r="J175" s="5" t="s">
        <v>1035</v>
      </c>
      <c r="K175" s="5"/>
      <c r="L175" s="5" t="s">
        <v>1036</v>
      </c>
      <c r="M175" s="5" t="s">
        <v>1037</v>
      </c>
      <c r="N175" s="5">
        <v>128</v>
      </c>
      <c r="O175" s="5">
        <v>1</v>
      </c>
      <c r="P175" s="5">
        <v>1</v>
      </c>
      <c r="Q175" s="5">
        <v>2</v>
      </c>
      <c r="R175" s="5">
        <v>4</v>
      </c>
      <c r="S175" s="5">
        <v>8</v>
      </c>
      <c r="T175"/>
      <c r="U175"/>
      <c r="V175" s="14">
        <f>SUM($S$9:S175)</f>
        <v>2451</v>
      </c>
      <c r="W175" s="15">
        <v>167</v>
      </c>
      <c r="X175" s="16">
        <f t="shared" si="4"/>
        <v>0.67390706626340391</v>
      </c>
      <c r="Y175" s="17">
        <f>INDEX([1]Mapping!$C$3:$C$12,MATCH($X175,[1]Mapping!$D$3:$D$12,1))</f>
        <v>4</v>
      </c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</row>
    <row r="176" spans="2:39" s="1" customFormat="1" ht="15" x14ac:dyDescent="0.25">
      <c r="B176" s="5">
        <f t="shared" si="5"/>
        <v>168</v>
      </c>
      <c r="C176" s="5" t="s">
        <v>1038</v>
      </c>
      <c r="D176" s="5" t="s">
        <v>1039</v>
      </c>
      <c r="E176" s="5"/>
      <c r="F176" s="5" t="s">
        <v>1040</v>
      </c>
      <c r="G176" s="5">
        <v>19316</v>
      </c>
      <c r="H176" s="5" t="s">
        <v>1041</v>
      </c>
      <c r="I176" s="5" t="s">
        <v>27</v>
      </c>
      <c r="J176" s="5" t="s">
        <v>1042</v>
      </c>
      <c r="K176" s="5"/>
      <c r="L176" s="5"/>
      <c r="M176" s="5" t="s">
        <v>1043</v>
      </c>
      <c r="N176" s="5">
        <v>119</v>
      </c>
      <c r="O176" s="5">
        <v>2</v>
      </c>
      <c r="P176" s="5">
        <v>0</v>
      </c>
      <c r="Q176" s="5">
        <v>0</v>
      </c>
      <c r="R176" s="5">
        <v>6</v>
      </c>
      <c r="S176" s="5">
        <v>8</v>
      </c>
      <c r="T176"/>
      <c r="U176"/>
      <c r="V176" s="14">
        <f>SUM($S$9:S176)</f>
        <v>2459</v>
      </c>
      <c r="W176" s="15">
        <v>168</v>
      </c>
      <c r="X176" s="16">
        <f t="shared" si="4"/>
        <v>0.67610668133076712</v>
      </c>
      <c r="Y176" s="17">
        <f>INDEX([1]Mapping!$C$3:$C$12,MATCH($X176,[1]Mapping!$D$3:$D$12,1))</f>
        <v>4</v>
      </c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</row>
    <row r="177" spans="2:39" s="1" customFormat="1" ht="15" x14ac:dyDescent="0.25">
      <c r="B177" s="5">
        <f t="shared" si="5"/>
        <v>169</v>
      </c>
      <c r="C177" s="5" t="s">
        <v>1044</v>
      </c>
      <c r="D177" s="5" t="s">
        <v>1045</v>
      </c>
      <c r="E177" s="5"/>
      <c r="F177" s="5" t="s">
        <v>1046</v>
      </c>
      <c r="G177" s="5">
        <v>65000</v>
      </c>
      <c r="H177" s="5" t="s">
        <v>1047</v>
      </c>
      <c r="I177" s="5" t="s">
        <v>50</v>
      </c>
      <c r="J177" s="5" t="s">
        <v>1048</v>
      </c>
      <c r="K177" s="5"/>
      <c r="L177" s="5" t="s">
        <v>1049</v>
      </c>
      <c r="M177" s="5" t="s">
        <v>1050</v>
      </c>
      <c r="N177" s="5">
        <v>150</v>
      </c>
      <c r="O177" s="5">
        <v>4</v>
      </c>
      <c r="P177" s="5">
        <v>0</v>
      </c>
      <c r="Q177" s="5">
        <v>0</v>
      </c>
      <c r="R177" s="5">
        <v>4</v>
      </c>
      <c r="S177" s="5">
        <v>8</v>
      </c>
      <c r="T177"/>
      <c r="U177"/>
      <c r="V177" s="14">
        <f>SUM($S$9:S177)</f>
        <v>2467</v>
      </c>
      <c r="W177" s="15">
        <v>169</v>
      </c>
      <c r="X177" s="16">
        <f t="shared" si="4"/>
        <v>0.67830629639813034</v>
      </c>
      <c r="Y177" s="17">
        <f>INDEX([1]Mapping!$C$3:$C$12,MATCH($X177,[1]Mapping!$D$3:$D$12,1))</f>
        <v>4</v>
      </c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</row>
    <row r="178" spans="2:39" s="1" customFormat="1" ht="15" x14ac:dyDescent="0.25">
      <c r="B178" s="5">
        <f t="shared" si="5"/>
        <v>170</v>
      </c>
      <c r="C178" s="5" t="s">
        <v>1051</v>
      </c>
      <c r="D178" s="5" t="s">
        <v>1052</v>
      </c>
      <c r="E178" s="5"/>
      <c r="F178" s="5" t="s">
        <v>1053</v>
      </c>
      <c r="G178" s="5">
        <v>13698</v>
      </c>
      <c r="H178" s="5" t="s">
        <v>179</v>
      </c>
      <c r="I178" s="5" t="s">
        <v>71</v>
      </c>
      <c r="J178" s="5" t="s">
        <v>1054</v>
      </c>
      <c r="K178" s="5" t="s">
        <v>1055</v>
      </c>
      <c r="L178" s="5"/>
      <c r="M178" s="5" t="s">
        <v>1056</v>
      </c>
      <c r="N178" s="5">
        <v>500</v>
      </c>
      <c r="O178" s="5">
        <v>2</v>
      </c>
      <c r="P178" s="5">
        <v>0</v>
      </c>
      <c r="Q178" s="5">
        <v>2</v>
      </c>
      <c r="R178" s="5">
        <v>4</v>
      </c>
      <c r="S178" s="5">
        <v>8</v>
      </c>
      <c r="T178"/>
      <c r="U178"/>
      <c r="V178" s="14">
        <f>SUM($S$9:S178)</f>
        <v>2475</v>
      </c>
      <c r="W178" s="15">
        <v>170</v>
      </c>
      <c r="X178" s="16">
        <f t="shared" si="4"/>
        <v>0.68050591146549355</v>
      </c>
      <c r="Y178" s="17">
        <f>INDEX([1]Mapping!$C$3:$C$12,MATCH($X178,[1]Mapping!$D$3:$D$12,1))</f>
        <v>4</v>
      </c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</row>
    <row r="179" spans="2:39" s="1" customFormat="1" ht="15" x14ac:dyDescent="0.25">
      <c r="B179" s="5">
        <f t="shared" si="5"/>
        <v>171</v>
      </c>
      <c r="C179" s="5" t="s">
        <v>1057</v>
      </c>
      <c r="D179" s="5" t="s">
        <v>1058</v>
      </c>
      <c r="E179" s="5"/>
      <c r="F179" s="5" t="s">
        <v>1059</v>
      </c>
      <c r="G179" s="5">
        <v>11100</v>
      </c>
      <c r="H179" s="5" t="s">
        <v>1060</v>
      </c>
      <c r="I179" s="5" t="s">
        <v>50</v>
      </c>
      <c r="J179" s="5" t="s">
        <v>1061</v>
      </c>
      <c r="K179" s="5"/>
      <c r="L179" s="5"/>
      <c r="M179" s="5" t="s">
        <v>1062</v>
      </c>
      <c r="N179" s="5">
        <v>661</v>
      </c>
      <c r="O179" s="5">
        <v>3</v>
      </c>
      <c r="P179" s="5">
        <v>1</v>
      </c>
      <c r="Q179" s="5">
        <v>2</v>
      </c>
      <c r="R179" s="5">
        <v>2</v>
      </c>
      <c r="S179" s="5">
        <v>8</v>
      </c>
      <c r="T179"/>
      <c r="U179"/>
      <c r="V179" s="14">
        <f>SUM($S$9:S179)</f>
        <v>2483</v>
      </c>
      <c r="W179" s="15">
        <v>171</v>
      </c>
      <c r="X179" s="16">
        <f t="shared" si="4"/>
        <v>0.68270552653285677</v>
      </c>
      <c r="Y179" s="17">
        <f>INDEX([1]Mapping!$C$3:$C$12,MATCH($X179,[1]Mapping!$D$3:$D$12,1))</f>
        <v>4</v>
      </c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</row>
    <row r="180" spans="2:39" s="1" customFormat="1" ht="15" x14ac:dyDescent="0.25">
      <c r="B180" s="5">
        <f t="shared" si="5"/>
        <v>172</v>
      </c>
      <c r="C180" s="5" t="s">
        <v>1063</v>
      </c>
      <c r="D180" s="5" t="s">
        <v>1064</v>
      </c>
      <c r="E180" s="5"/>
      <c r="F180" s="5" t="s">
        <v>1065</v>
      </c>
      <c r="G180" s="5">
        <v>62022</v>
      </c>
      <c r="H180" s="5" t="s">
        <v>574</v>
      </c>
      <c r="I180" s="5" t="s">
        <v>43</v>
      </c>
      <c r="J180" s="5" t="s">
        <v>1066</v>
      </c>
      <c r="K180" s="5"/>
      <c r="L180" s="5"/>
      <c r="M180" s="5" t="s">
        <v>1067</v>
      </c>
      <c r="N180" s="5">
        <v>560</v>
      </c>
      <c r="O180" s="5">
        <v>2</v>
      </c>
      <c r="P180" s="5">
        <v>0</v>
      </c>
      <c r="Q180" s="5">
        <v>1</v>
      </c>
      <c r="R180" s="5">
        <v>5</v>
      </c>
      <c r="S180" s="5">
        <v>8</v>
      </c>
      <c r="T180"/>
      <c r="U180"/>
      <c r="V180" s="14">
        <f>SUM($S$9:S180)</f>
        <v>2491</v>
      </c>
      <c r="W180" s="15">
        <v>172</v>
      </c>
      <c r="X180" s="16">
        <f t="shared" si="4"/>
        <v>0.68490514160021998</v>
      </c>
      <c r="Y180" s="17">
        <f>INDEX([1]Mapping!$C$3:$C$12,MATCH($X180,[1]Mapping!$D$3:$D$12,1))</f>
        <v>4</v>
      </c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</row>
    <row r="181" spans="2:39" s="1" customFormat="1" ht="15" x14ac:dyDescent="0.25">
      <c r="B181" s="5">
        <f t="shared" si="5"/>
        <v>173</v>
      </c>
      <c r="C181" s="5" t="s">
        <v>1068</v>
      </c>
      <c r="D181" s="5" t="s">
        <v>1069</v>
      </c>
      <c r="E181" s="5"/>
      <c r="F181" s="5" t="s">
        <v>1070</v>
      </c>
      <c r="G181" s="5">
        <v>21000</v>
      </c>
      <c r="H181" s="5" t="s">
        <v>1071</v>
      </c>
      <c r="I181" s="5" t="s">
        <v>79</v>
      </c>
      <c r="J181" s="5" t="s">
        <v>1072</v>
      </c>
      <c r="K181" s="5" t="s">
        <v>1073</v>
      </c>
      <c r="L181" s="5" t="s">
        <v>1074</v>
      </c>
      <c r="M181" s="5" t="s">
        <v>1075</v>
      </c>
      <c r="N181" s="5">
        <v>195</v>
      </c>
      <c r="O181" s="5">
        <v>2</v>
      </c>
      <c r="P181" s="5">
        <v>0</v>
      </c>
      <c r="Q181" s="5">
        <v>1</v>
      </c>
      <c r="R181" s="5">
        <v>5</v>
      </c>
      <c r="S181" s="5">
        <v>8</v>
      </c>
      <c r="T181"/>
      <c r="U181"/>
      <c r="V181" s="14">
        <f>SUM($S$9:S181)</f>
        <v>2499</v>
      </c>
      <c r="W181" s="15">
        <v>173</v>
      </c>
      <c r="X181" s="16">
        <f t="shared" si="4"/>
        <v>0.68710475666758319</v>
      </c>
      <c r="Y181" s="17">
        <f>INDEX([1]Mapping!$C$3:$C$12,MATCH($X181,[1]Mapping!$D$3:$D$12,1))</f>
        <v>4</v>
      </c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</row>
    <row r="182" spans="2:39" s="1" customFormat="1" ht="15" x14ac:dyDescent="0.25">
      <c r="B182" s="5">
        <f t="shared" si="5"/>
        <v>174</v>
      </c>
      <c r="C182" s="5" t="s">
        <v>1076</v>
      </c>
      <c r="D182" s="5" t="s">
        <v>1077</v>
      </c>
      <c r="E182" s="5"/>
      <c r="F182" s="5" t="s">
        <v>25</v>
      </c>
      <c r="G182" s="5">
        <v>33076</v>
      </c>
      <c r="H182" s="5" t="s">
        <v>26</v>
      </c>
      <c r="I182" s="5" t="s">
        <v>27</v>
      </c>
      <c r="J182" s="5" t="s">
        <v>1078</v>
      </c>
      <c r="K182" s="5" t="s">
        <v>1079</v>
      </c>
      <c r="L182" s="5" t="s">
        <v>1080</v>
      </c>
      <c r="M182" s="5" t="s">
        <v>1081</v>
      </c>
      <c r="N182" s="5">
        <v>190</v>
      </c>
      <c r="O182" s="5">
        <v>3</v>
      </c>
      <c r="P182" s="5">
        <v>0</v>
      </c>
      <c r="Q182" s="5">
        <v>2</v>
      </c>
      <c r="R182" s="5">
        <v>3</v>
      </c>
      <c r="S182" s="5">
        <v>8</v>
      </c>
      <c r="T182"/>
      <c r="U182"/>
      <c r="V182" s="14">
        <f>SUM($S$9:S182)</f>
        <v>2507</v>
      </c>
      <c r="W182" s="15">
        <v>174</v>
      </c>
      <c r="X182" s="16">
        <f t="shared" si="4"/>
        <v>0.68930437173494641</v>
      </c>
      <c r="Y182" s="17">
        <f>INDEX([1]Mapping!$C$3:$C$12,MATCH($X182,[1]Mapping!$D$3:$D$12,1))</f>
        <v>4</v>
      </c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</row>
    <row r="183" spans="2:39" s="1" customFormat="1" ht="15" x14ac:dyDescent="0.25">
      <c r="B183" s="5">
        <f t="shared" si="5"/>
        <v>175</v>
      </c>
      <c r="C183" s="5" t="s">
        <v>1082</v>
      </c>
      <c r="D183" s="5" t="s">
        <v>1083</v>
      </c>
      <c r="E183" s="5"/>
      <c r="F183" s="5" t="s">
        <v>348</v>
      </c>
      <c r="G183" s="5">
        <v>84000</v>
      </c>
      <c r="H183" s="5" t="s">
        <v>349</v>
      </c>
      <c r="I183" s="5" t="s">
        <v>71</v>
      </c>
      <c r="J183" s="5" t="s">
        <v>1084</v>
      </c>
      <c r="K183" s="5" t="s">
        <v>1085</v>
      </c>
      <c r="L183" s="5" t="s">
        <v>1086</v>
      </c>
      <c r="M183" s="5" t="s">
        <v>1087</v>
      </c>
      <c r="N183" s="5">
        <v>881</v>
      </c>
      <c r="O183" s="5">
        <v>3</v>
      </c>
      <c r="P183" s="5">
        <v>0</v>
      </c>
      <c r="Q183" s="5">
        <v>0</v>
      </c>
      <c r="R183" s="5">
        <v>5</v>
      </c>
      <c r="S183" s="5">
        <v>8</v>
      </c>
      <c r="T183"/>
      <c r="U183"/>
      <c r="V183" s="14">
        <f>SUM($S$9:S183)</f>
        <v>2515</v>
      </c>
      <c r="W183" s="15">
        <v>175</v>
      </c>
      <c r="X183" s="16">
        <f t="shared" si="4"/>
        <v>0.69150398680230962</v>
      </c>
      <c r="Y183" s="17">
        <f>INDEX([1]Mapping!$C$3:$C$12,MATCH($X183,[1]Mapping!$D$3:$D$12,1))</f>
        <v>4</v>
      </c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</row>
    <row r="184" spans="2:39" s="1" customFormat="1" ht="15" x14ac:dyDescent="0.25">
      <c r="B184" s="5">
        <f t="shared" si="5"/>
        <v>176</v>
      </c>
      <c r="C184" s="5" t="s">
        <v>1088</v>
      </c>
      <c r="D184" s="5" t="s">
        <v>1089</v>
      </c>
      <c r="E184" s="5"/>
      <c r="F184" s="5" t="s">
        <v>172</v>
      </c>
      <c r="G184" s="5">
        <v>44277</v>
      </c>
      <c r="H184" s="5" t="s">
        <v>173</v>
      </c>
      <c r="I184" s="5" t="s">
        <v>105</v>
      </c>
      <c r="J184" s="5" t="s">
        <v>1090</v>
      </c>
      <c r="K184" s="5"/>
      <c r="L184" s="5"/>
      <c r="M184" s="5" t="s">
        <v>1091</v>
      </c>
      <c r="N184" s="5">
        <v>500</v>
      </c>
      <c r="O184" s="5">
        <v>3</v>
      </c>
      <c r="P184" s="5">
        <v>0</v>
      </c>
      <c r="Q184" s="5">
        <v>1</v>
      </c>
      <c r="R184" s="5">
        <v>4</v>
      </c>
      <c r="S184" s="5">
        <v>8</v>
      </c>
      <c r="T184"/>
      <c r="U184"/>
      <c r="V184" s="14">
        <f>SUM($S$9:S184)</f>
        <v>2523</v>
      </c>
      <c r="W184" s="15">
        <v>176</v>
      </c>
      <c r="X184" s="16">
        <f t="shared" si="4"/>
        <v>0.69370360186967284</v>
      </c>
      <c r="Y184" s="17">
        <f>INDEX([1]Mapping!$C$3:$C$12,MATCH($X184,[1]Mapping!$D$3:$D$12,1))</f>
        <v>4</v>
      </c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</row>
    <row r="185" spans="2:39" s="1" customFormat="1" ht="15" x14ac:dyDescent="0.25">
      <c r="B185" s="5">
        <f t="shared" si="5"/>
        <v>177</v>
      </c>
      <c r="C185" s="5" t="s">
        <v>1092</v>
      </c>
      <c r="D185" s="5" t="s">
        <v>1093</v>
      </c>
      <c r="E185" s="5"/>
      <c r="F185" s="5" t="s">
        <v>1094</v>
      </c>
      <c r="G185" s="5">
        <v>91024</v>
      </c>
      <c r="H185" s="5" t="s">
        <v>451</v>
      </c>
      <c r="I185" s="5" t="s">
        <v>62</v>
      </c>
      <c r="J185" s="5" t="s">
        <v>1095</v>
      </c>
      <c r="K185" s="5" t="s">
        <v>1096</v>
      </c>
      <c r="L185" s="5" t="s">
        <v>1097</v>
      </c>
      <c r="M185" s="5" t="s">
        <v>1098</v>
      </c>
      <c r="N185" s="5">
        <v>102</v>
      </c>
      <c r="O185" s="5">
        <v>1</v>
      </c>
      <c r="P185" s="5">
        <v>1</v>
      </c>
      <c r="Q185" s="5">
        <v>2</v>
      </c>
      <c r="R185" s="5">
        <v>4</v>
      </c>
      <c r="S185" s="5">
        <v>8</v>
      </c>
      <c r="T185"/>
      <c r="U185"/>
      <c r="V185" s="14">
        <f>SUM($S$9:S185)</f>
        <v>2531</v>
      </c>
      <c r="W185" s="15">
        <v>177</v>
      </c>
      <c r="X185" s="16">
        <f t="shared" si="4"/>
        <v>0.69590321693703605</v>
      </c>
      <c r="Y185" s="17">
        <f>INDEX([1]Mapping!$C$3:$C$12,MATCH($X185,[1]Mapping!$D$3:$D$12,1))</f>
        <v>4</v>
      </c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</row>
    <row r="186" spans="2:39" s="1" customFormat="1" ht="15" x14ac:dyDescent="0.25">
      <c r="B186" s="5">
        <f t="shared" si="5"/>
        <v>178</v>
      </c>
      <c r="C186" s="5" t="s">
        <v>1099</v>
      </c>
      <c r="D186" s="5" t="s">
        <v>1100</v>
      </c>
      <c r="E186" s="5"/>
      <c r="F186" s="5" t="s">
        <v>1101</v>
      </c>
      <c r="G186" s="5">
        <v>71200</v>
      </c>
      <c r="H186" s="5" t="s">
        <v>1102</v>
      </c>
      <c r="I186" s="5" t="s">
        <v>79</v>
      </c>
      <c r="J186" s="5" t="s">
        <v>1103</v>
      </c>
      <c r="K186" s="5" t="s">
        <v>1104</v>
      </c>
      <c r="L186" s="5" t="s">
        <v>1105</v>
      </c>
      <c r="M186" s="5" t="s">
        <v>1106</v>
      </c>
      <c r="N186" s="5">
        <v>268</v>
      </c>
      <c r="O186" s="5">
        <v>0</v>
      </c>
      <c r="P186" s="5">
        <v>1</v>
      </c>
      <c r="Q186" s="5">
        <v>1</v>
      </c>
      <c r="R186" s="5">
        <v>5</v>
      </c>
      <c r="S186" s="5">
        <v>7</v>
      </c>
      <c r="T186"/>
      <c r="U186"/>
      <c r="V186" s="14">
        <f>SUM($S$9:S186)</f>
        <v>2538</v>
      </c>
      <c r="W186" s="15">
        <v>178</v>
      </c>
      <c r="X186" s="16">
        <f t="shared" si="4"/>
        <v>0.69782788012097885</v>
      </c>
      <c r="Y186" s="17">
        <f>INDEX([1]Mapping!$C$3:$C$12,MATCH($X186,[1]Mapping!$D$3:$D$12,1))</f>
        <v>4</v>
      </c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</row>
    <row r="187" spans="2:39" s="1" customFormat="1" ht="15" x14ac:dyDescent="0.25">
      <c r="B187" s="5">
        <f t="shared" si="5"/>
        <v>179</v>
      </c>
      <c r="C187" s="5" t="s">
        <v>1107</v>
      </c>
      <c r="D187" s="5" t="s">
        <v>1108</v>
      </c>
      <c r="E187" s="5" t="s">
        <v>1109</v>
      </c>
      <c r="F187" s="5" t="s">
        <v>1110</v>
      </c>
      <c r="G187" s="5">
        <v>74011</v>
      </c>
      <c r="H187" s="5" t="s">
        <v>1111</v>
      </c>
      <c r="I187" s="5" t="s">
        <v>258</v>
      </c>
      <c r="J187" s="5" t="s">
        <v>1112</v>
      </c>
      <c r="K187" s="5" t="s">
        <v>1113</v>
      </c>
      <c r="L187" s="5" t="s">
        <v>1114</v>
      </c>
      <c r="M187" s="5" t="s">
        <v>1115</v>
      </c>
      <c r="N187" s="5">
        <v>715</v>
      </c>
      <c r="O187" s="5">
        <v>3</v>
      </c>
      <c r="P187" s="5">
        <v>1</v>
      </c>
      <c r="Q187" s="5">
        <v>0</v>
      </c>
      <c r="R187" s="5">
        <v>3</v>
      </c>
      <c r="S187" s="5">
        <v>7</v>
      </c>
      <c r="T187"/>
      <c r="U187"/>
      <c r="V187" s="14">
        <f>SUM($S$9:S187)</f>
        <v>2545</v>
      </c>
      <c r="W187" s="15">
        <v>179</v>
      </c>
      <c r="X187" s="16">
        <f t="shared" si="4"/>
        <v>0.69975254330492165</v>
      </c>
      <c r="Y187" s="17">
        <f>INDEX([1]Mapping!$C$3:$C$12,MATCH($X187,[1]Mapping!$D$3:$D$12,1))</f>
        <v>4</v>
      </c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</row>
    <row r="188" spans="2:39" s="1" customFormat="1" ht="15" x14ac:dyDescent="0.25">
      <c r="B188" s="5">
        <f t="shared" si="5"/>
        <v>180</v>
      </c>
      <c r="C188" s="5" t="s">
        <v>1116</v>
      </c>
      <c r="D188" s="5" t="s">
        <v>1117</v>
      </c>
      <c r="E188" s="5"/>
      <c r="F188" s="5" t="s">
        <v>1118</v>
      </c>
      <c r="G188" s="5" t="s">
        <v>1119</v>
      </c>
      <c r="H188" s="5" t="s">
        <v>70</v>
      </c>
      <c r="I188" s="5" t="s">
        <v>71</v>
      </c>
      <c r="J188" s="5" t="s">
        <v>1120</v>
      </c>
      <c r="K188" s="5"/>
      <c r="L188" s="5" t="s">
        <v>1121</v>
      </c>
      <c r="M188" s="5" t="s">
        <v>1122</v>
      </c>
      <c r="N188" s="5">
        <v>395</v>
      </c>
      <c r="O188" s="5">
        <v>4</v>
      </c>
      <c r="P188" s="5">
        <v>0</v>
      </c>
      <c r="Q188" s="5">
        <v>1</v>
      </c>
      <c r="R188" s="5">
        <v>2</v>
      </c>
      <c r="S188" s="5">
        <v>7</v>
      </c>
      <c r="T188"/>
      <c r="U188"/>
      <c r="V188" s="14">
        <f>SUM($S$9:S188)</f>
        <v>2552</v>
      </c>
      <c r="W188" s="15">
        <v>180</v>
      </c>
      <c r="X188" s="16">
        <f t="shared" si="4"/>
        <v>0.70167720648886445</v>
      </c>
      <c r="Y188" s="17">
        <f>INDEX([1]Mapping!$C$3:$C$12,MATCH($X188,[1]Mapping!$D$3:$D$12,1))</f>
        <v>3</v>
      </c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</row>
    <row r="189" spans="2:39" s="1" customFormat="1" ht="15" x14ac:dyDescent="0.25">
      <c r="B189" s="5">
        <f t="shared" si="5"/>
        <v>181</v>
      </c>
      <c r="C189" s="5" t="s">
        <v>1123</v>
      </c>
      <c r="D189" s="5" t="s">
        <v>1124</v>
      </c>
      <c r="E189" s="5"/>
      <c r="F189" s="5" t="s">
        <v>1125</v>
      </c>
      <c r="G189" s="5">
        <v>76620</v>
      </c>
      <c r="H189" s="5" t="s">
        <v>212</v>
      </c>
      <c r="I189" s="5" t="s">
        <v>213</v>
      </c>
      <c r="J189" s="5" t="s">
        <v>1126</v>
      </c>
      <c r="K189" s="5"/>
      <c r="L189" s="5"/>
      <c r="M189" s="5" t="s">
        <v>1127</v>
      </c>
      <c r="N189" s="5">
        <v>416</v>
      </c>
      <c r="O189" s="5">
        <v>3</v>
      </c>
      <c r="P189" s="5">
        <v>2</v>
      </c>
      <c r="Q189" s="5">
        <v>1</v>
      </c>
      <c r="R189" s="5">
        <v>1</v>
      </c>
      <c r="S189" s="5">
        <v>7</v>
      </c>
      <c r="T189"/>
      <c r="U189"/>
      <c r="V189" s="14">
        <f>SUM($S$9:S189)</f>
        <v>2559</v>
      </c>
      <c r="W189" s="15">
        <v>181</v>
      </c>
      <c r="X189" s="16">
        <f t="shared" si="4"/>
        <v>0.70360186967280725</v>
      </c>
      <c r="Y189" s="17">
        <f>INDEX([1]Mapping!$C$3:$C$12,MATCH($X189,[1]Mapping!$D$3:$D$12,1))</f>
        <v>3</v>
      </c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</row>
    <row r="190" spans="2:39" s="1" customFormat="1" ht="15" x14ac:dyDescent="0.25">
      <c r="B190" s="5">
        <f t="shared" si="5"/>
        <v>182</v>
      </c>
      <c r="C190" s="5" t="s">
        <v>1128</v>
      </c>
      <c r="D190" s="5" t="s">
        <v>1129</v>
      </c>
      <c r="E190" s="5"/>
      <c r="F190" s="5" t="s">
        <v>1130</v>
      </c>
      <c r="G190" s="5" t="s">
        <v>1131</v>
      </c>
      <c r="H190" s="5" t="s">
        <v>1132</v>
      </c>
      <c r="I190" s="5" t="s">
        <v>258</v>
      </c>
      <c r="J190" s="5" t="s">
        <v>1133</v>
      </c>
      <c r="K190" s="5"/>
      <c r="L190" s="5"/>
      <c r="M190" s="5" t="s">
        <v>1134</v>
      </c>
      <c r="N190" s="5">
        <v>573</v>
      </c>
      <c r="O190" s="5">
        <v>1</v>
      </c>
      <c r="P190" s="5">
        <v>1</v>
      </c>
      <c r="Q190" s="5">
        <v>3</v>
      </c>
      <c r="R190" s="5">
        <v>2</v>
      </c>
      <c r="S190" s="5">
        <v>7</v>
      </c>
      <c r="T190"/>
      <c r="U190"/>
      <c r="V190" s="14">
        <f>SUM($S$9:S190)</f>
        <v>2566</v>
      </c>
      <c r="W190" s="15">
        <v>182</v>
      </c>
      <c r="X190" s="16">
        <f t="shared" si="4"/>
        <v>0.70552653285675004</v>
      </c>
      <c r="Y190" s="17">
        <f>INDEX([1]Mapping!$C$3:$C$12,MATCH($X190,[1]Mapping!$D$3:$D$12,1))</f>
        <v>3</v>
      </c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</row>
    <row r="191" spans="2:39" s="1" customFormat="1" ht="15" x14ac:dyDescent="0.25">
      <c r="B191" s="5">
        <f t="shared" si="5"/>
        <v>183</v>
      </c>
      <c r="C191" s="5" t="s">
        <v>1135</v>
      </c>
      <c r="D191" s="5" t="s">
        <v>1136</v>
      </c>
      <c r="E191" s="5"/>
      <c r="F191" s="5" t="s">
        <v>1137</v>
      </c>
      <c r="G191" s="5">
        <v>17108</v>
      </c>
      <c r="H191" s="5" t="s">
        <v>463</v>
      </c>
      <c r="I191" s="5" t="s">
        <v>27</v>
      </c>
      <c r="J191" s="5" t="s">
        <v>1138</v>
      </c>
      <c r="K191" s="5"/>
      <c r="L191" s="5"/>
      <c r="M191" s="5" t="s">
        <v>1139</v>
      </c>
      <c r="N191" s="5">
        <v>850</v>
      </c>
      <c r="O191" s="5">
        <v>1</v>
      </c>
      <c r="P191" s="5">
        <v>2</v>
      </c>
      <c r="Q191" s="5">
        <v>0</v>
      </c>
      <c r="R191" s="5">
        <v>4</v>
      </c>
      <c r="S191" s="5">
        <v>7</v>
      </c>
      <c r="T191"/>
      <c r="U191"/>
      <c r="V191" s="14">
        <f>SUM($S$9:S191)</f>
        <v>2573</v>
      </c>
      <c r="W191" s="15">
        <v>183</v>
      </c>
      <c r="X191" s="16">
        <f t="shared" si="4"/>
        <v>0.70745119604069284</v>
      </c>
      <c r="Y191" s="17">
        <f>INDEX([1]Mapping!$C$3:$C$12,MATCH($X191,[1]Mapping!$D$3:$D$12,1))</f>
        <v>3</v>
      </c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</row>
    <row r="192" spans="2:39" s="1" customFormat="1" ht="15" x14ac:dyDescent="0.25">
      <c r="B192" s="5">
        <f t="shared" si="5"/>
        <v>184</v>
      </c>
      <c r="C192" s="5" t="s">
        <v>1140</v>
      </c>
      <c r="D192" s="5" t="s">
        <v>1141</v>
      </c>
      <c r="E192" s="5"/>
      <c r="F192" s="5" t="s">
        <v>1142</v>
      </c>
      <c r="G192" s="5">
        <v>62460</v>
      </c>
      <c r="H192" s="5" t="s">
        <v>574</v>
      </c>
      <c r="I192" s="5" t="s">
        <v>43</v>
      </c>
      <c r="J192" s="5" t="s">
        <v>1143</v>
      </c>
      <c r="K192" s="5" t="s">
        <v>1144</v>
      </c>
      <c r="L192" s="5"/>
      <c r="M192" s="5" t="s">
        <v>1145</v>
      </c>
      <c r="N192" s="5">
        <v>199</v>
      </c>
      <c r="O192" s="5">
        <v>2</v>
      </c>
      <c r="P192" s="5">
        <v>2</v>
      </c>
      <c r="Q192" s="5">
        <v>1</v>
      </c>
      <c r="R192" s="5">
        <v>2</v>
      </c>
      <c r="S192" s="5">
        <v>7</v>
      </c>
      <c r="T192"/>
      <c r="U192"/>
      <c r="V192" s="14">
        <f>SUM($S$9:S192)</f>
        <v>2580</v>
      </c>
      <c r="W192" s="15">
        <v>184</v>
      </c>
      <c r="X192" s="16">
        <f t="shared" si="4"/>
        <v>0.70937585922463564</v>
      </c>
      <c r="Y192" s="17">
        <f>INDEX([1]Mapping!$C$3:$C$12,MATCH($X192,[1]Mapping!$D$3:$D$12,1))</f>
        <v>3</v>
      </c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</row>
    <row r="193" spans="2:39" s="1" customFormat="1" ht="15" x14ac:dyDescent="0.25">
      <c r="B193" s="5">
        <f t="shared" si="5"/>
        <v>185</v>
      </c>
      <c r="C193" s="5" t="s">
        <v>1146</v>
      </c>
      <c r="D193" s="5" t="s">
        <v>1147</v>
      </c>
      <c r="E193" s="5"/>
      <c r="F193" s="5" t="s">
        <v>1148</v>
      </c>
      <c r="G193" s="5">
        <v>93600</v>
      </c>
      <c r="H193" s="5" t="s">
        <v>970</v>
      </c>
      <c r="I193" s="5" t="s">
        <v>62</v>
      </c>
      <c r="J193" s="5" t="s">
        <v>1149</v>
      </c>
      <c r="K193" s="5"/>
      <c r="L193" s="5" t="s">
        <v>1150</v>
      </c>
      <c r="M193" s="5" t="s">
        <v>1151</v>
      </c>
      <c r="N193" s="5">
        <v>631</v>
      </c>
      <c r="O193" s="5">
        <v>2</v>
      </c>
      <c r="P193" s="5">
        <v>3</v>
      </c>
      <c r="Q193" s="5">
        <v>0</v>
      </c>
      <c r="R193" s="5">
        <v>2</v>
      </c>
      <c r="S193" s="5">
        <v>7</v>
      </c>
      <c r="T193"/>
      <c r="U193"/>
      <c r="V193" s="14">
        <f>SUM($S$9:S193)</f>
        <v>2587</v>
      </c>
      <c r="W193" s="15">
        <v>185</v>
      </c>
      <c r="X193" s="16">
        <f t="shared" si="4"/>
        <v>0.71130052240857855</v>
      </c>
      <c r="Y193" s="17">
        <f>INDEX([1]Mapping!$C$3:$C$12,MATCH($X193,[1]Mapping!$D$3:$D$12,1))</f>
        <v>3</v>
      </c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</row>
    <row r="194" spans="2:39" s="1" customFormat="1" ht="15" x14ac:dyDescent="0.25">
      <c r="B194" s="5">
        <f t="shared" si="5"/>
        <v>186</v>
      </c>
      <c r="C194" s="5" t="s">
        <v>1152</v>
      </c>
      <c r="D194" s="5" t="s">
        <v>1153</v>
      </c>
      <c r="E194" s="5"/>
      <c r="F194" s="5" t="s">
        <v>1154</v>
      </c>
      <c r="G194" s="5">
        <v>76131</v>
      </c>
      <c r="H194" s="5" t="s">
        <v>212</v>
      </c>
      <c r="I194" s="5" t="s">
        <v>213</v>
      </c>
      <c r="J194" s="5" t="s">
        <v>1155</v>
      </c>
      <c r="K194" s="5" t="s">
        <v>1156</v>
      </c>
      <c r="L194" s="5"/>
      <c r="M194" s="5" t="s">
        <v>1157</v>
      </c>
      <c r="N194" s="5">
        <v>74</v>
      </c>
      <c r="O194" s="5">
        <v>2</v>
      </c>
      <c r="P194" s="5">
        <v>0</v>
      </c>
      <c r="Q194" s="5">
        <v>2</v>
      </c>
      <c r="R194" s="5">
        <v>3</v>
      </c>
      <c r="S194" s="5">
        <v>7</v>
      </c>
      <c r="T194"/>
      <c r="U194"/>
      <c r="V194" s="14">
        <f>SUM($S$9:S194)</f>
        <v>2594</v>
      </c>
      <c r="W194" s="15">
        <v>186</v>
      </c>
      <c r="X194" s="16">
        <f t="shared" si="4"/>
        <v>0.71322518559252135</v>
      </c>
      <c r="Y194" s="17">
        <f>INDEX([1]Mapping!$C$3:$C$12,MATCH($X194,[1]Mapping!$D$3:$D$12,1))</f>
        <v>3</v>
      </c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</row>
    <row r="195" spans="2:39" s="1" customFormat="1" ht="15" x14ac:dyDescent="0.25">
      <c r="B195" s="5">
        <f t="shared" si="5"/>
        <v>187</v>
      </c>
      <c r="C195" s="5" t="s">
        <v>1158</v>
      </c>
      <c r="D195" s="5" t="s">
        <v>1159</v>
      </c>
      <c r="E195" s="5"/>
      <c r="F195" s="5" t="s">
        <v>1160</v>
      </c>
      <c r="G195" s="5">
        <v>76410</v>
      </c>
      <c r="H195" s="5" t="s">
        <v>212</v>
      </c>
      <c r="I195" s="5" t="s">
        <v>213</v>
      </c>
      <c r="J195" s="5" t="s">
        <v>1161</v>
      </c>
      <c r="K195" s="5" t="s">
        <v>1162</v>
      </c>
      <c r="L195" s="5"/>
      <c r="M195" s="5" t="s">
        <v>1163</v>
      </c>
      <c r="N195" s="5">
        <v>412</v>
      </c>
      <c r="O195" s="5">
        <v>1</v>
      </c>
      <c r="P195" s="5">
        <v>1</v>
      </c>
      <c r="Q195" s="5">
        <v>1</v>
      </c>
      <c r="R195" s="5">
        <v>4</v>
      </c>
      <c r="S195" s="5">
        <v>7</v>
      </c>
      <c r="T195"/>
      <c r="U195"/>
      <c r="V195" s="14">
        <f>SUM($S$9:S195)</f>
        <v>2601</v>
      </c>
      <c r="W195" s="15">
        <v>187</v>
      </c>
      <c r="X195" s="16">
        <f t="shared" si="4"/>
        <v>0.71514984877646415</v>
      </c>
      <c r="Y195" s="17">
        <f>INDEX([1]Mapping!$C$3:$C$12,MATCH($X195,[1]Mapping!$D$3:$D$12,1))</f>
        <v>3</v>
      </c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</row>
    <row r="196" spans="2:39" s="1" customFormat="1" ht="15" x14ac:dyDescent="0.25">
      <c r="B196" s="5">
        <f t="shared" si="5"/>
        <v>188</v>
      </c>
      <c r="C196" s="5" t="s">
        <v>1164</v>
      </c>
      <c r="D196" s="5" t="s">
        <v>1165</v>
      </c>
      <c r="E196" s="5"/>
      <c r="F196" s="5" t="s">
        <v>1166</v>
      </c>
      <c r="G196" s="5">
        <v>71321</v>
      </c>
      <c r="H196" s="5" t="s">
        <v>1102</v>
      </c>
      <c r="I196" s="5" t="s">
        <v>79</v>
      </c>
      <c r="J196" s="5" t="s">
        <v>1167</v>
      </c>
      <c r="K196" s="5"/>
      <c r="L196" s="5" t="s">
        <v>1168</v>
      </c>
      <c r="M196" s="5" t="s">
        <v>1169</v>
      </c>
      <c r="N196" s="5">
        <v>421</v>
      </c>
      <c r="O196" s="5">
        <v>0</v>
      </c>
      <c r="P196" s="5">
        <v>2</v>
      </c>
      <c r="Q196" s="5">
        <v>2</v>
      </c>
      <c r="R196" s="5">
        <v>3</v>
      </c>
      <c r="S196" s="5">
        <v>7</v>
      </c>
      <c r="T196"/>
      <c r="U196"/>
      <c r="V196" s="14">
        <f>SUM($S$9:S196)</f>
        <v>2608</v>
      </c>
      <c r="W196" s="15">
        <v>188</v>
      </c>
      <c r="X196" s="16">
        <f t="shared" si="4"/>
        <v>0.71707451196040695</v>
      </c>
      <c r="Y196" s="17">
        <f>INDEX([1]Mapping!$C$3:$C$12,MATCH($X196,[1]Mapping!$D$3:$D$12,1))</f>
        <v>3</v>
      </c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</row>
    <row r="197" spans="2:39" s="1" customFormat="1" ht="15" x14ac:dyDescent="0.25">
      <c r="B197" s="5">
        <f t="shared" si="5"/>
        <v>189</v>
      </c>
      <c r="C197" s="5" t="s">
        <v>1170</v>
      </c>
      <c r="D197" s="5" t="s">
        <v>1171</v>
      </c>
      <c r="E197" s="5"/>
      <c r="F197" s="5" t="s">
        <v>1172</v>
      </c>
      <c r="G197" s="5">
        <v>94163</v>
      </c>
      <c r="H197" s="5" t="s">
        <v>271</v>
      </c>
      <c r="I197" s="5" t="s">
        <v>62</v>
      </c>
      <c r="J197" s="5" t="s">
        <v>1173</v>
      </c>
      <c r="K197" s="5"/>
      <c r="L197" s="5"/>
      <c r="M197" s="5" t="s">
        <v>1174</v>
      </c>
      <c r="N197" s="5">
        <v>360</v>
      </c>
      <c r="O197" s="5">
        <v>1</v>
      </c>
      <c r="P197" s="5">
        <v>0</v>
      </c>
      <c r="Q197" s="5">
        <v>0</v>
      </c>
      <c r="R197" s="5">
        <v>6</v>
      </c>
      <c r="S197" s="5">
        <v>7</v>
      </c>
      <c r="T197"/>
      <c r="U197"/>
      <c r="V197" s="14">
        <f>SUM($S$9:S197)</f>
        <v>2615</v>
      </c>
      <c r="W197" s="15">
        <v>189</v>
      </c>
      <c r="X197" s="16">
        <f t="shared" si="4"/>
        <v>0.71899917514434974</v>
      </c>
      <c r="Y197" s="17">
        <f>INDEX([1]Mapping!$C$3:$C$12,MATCH($X197,[1]Mapping!$D$3:$D$12,1))</f>
        <v>3</v>
      </c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</row>
    <row r="198" spans="2:39" s="1" customFormat="1" ht="15" x14ac:dyDescent="0.25">
      <c r="B198" s="5">
        <f t="shared" si="5"/>
        <v>190</v>
      </c>
      <c r="C198" s="5" t="s">
        <v>1175</v>
      </c>
      <c r="D198" s="5" t="s">
        <v>1176</v>
      </c>
      <c r="E198" s="5"/>
      <c r="F198" s="5" t="s">
        <v>1177</v>
      </c>
      <c r="G198" s="5">
        <v>67703</v>
      </c>
      <c r="H198" s="5" t="s">
        <v>34</v>
      </c>
      <c r="I198" s="5" t="s">
        <v>35</v>
      </c>
      <c r="J198" s="5" t="s">
        <v>1178</v>
      </c>
      <c r="K198" s="5" t="s">
        <v>1179</v>
      </c>
      <c r="L198" s="5" t="s">
        <v>1180</v>
      </c>
      <c r="M198" s="5" t="s">
        <v>1181</v>
      </c>
      <c r="N198" s="5">
        <v>333</v>
      </c>
      <c r="O198" s="5">
        <v>0</v>
      </c>
      <c r="P198" s="5">
        <v>2</v>
      </c>
      <c r="Q198" s="5">
        <v>0</v>
      </c>
      <c r="R198" s="5">
        <v>5</v>
      </c>
      <c r="S198" s="5">
        <v>7</v>
      </c>
      <c r="T198"/>
      <c r="U198"/>
      <c r="V198" s="14">
        <f>SUM($S$9:S198)</f>
        <v>2622</v>
      </c>
      <c r="W198" s="15">
        <v>190</v>
      </c>
      <c r="X198" s="16">
        <f t="shared" si="4"/>
        <v>0.72092383832829254</v>
      </c>
      <c r="Y198" s="17">
        <f>INDEX([1]Mapping!$C$3:$C$12,MATCH($X198,[1]Mapping!$D$3:$D$12,1))</f>
        <v>3</v>
      </c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</row>
    <row r="199" spans="2:39" s="1" customFormat="1" ht="15" x14ac:dyDescent="0.25">
      <c r="B199" s="5">
        <f t="shared" si="5"/>
        <v>191</v>
      </c>
      <c r="C199" s="5" t="s">
        <v>1182</v>
      </c>
      <c r="D199" s="5" t="s">
        <v>1183</v>
      </c>
      <c r="E199" s="5"/>
      <c r="F199" s="5" t="s">
        <v>1184</v>
      </c>
      <c r="G199" s="5">
        <v>59471</v>
      </c>
      <c r="H199" s="5" t="s">
        <v>42</v>
      </c>
      <c r="I199" s="5" t="s">
        <v>43</v>
      </c>
      <c r="J199" s="5" t="s">
        <v>1185</v>
      </c>
      <c r="K199" s="5" t="s">
        <v>1186</v>
      </c>
      <c r="L199" s="5" t="s">
        <v>1187</v>
      </c>
      <c r="M199" s="5" t="s">
        <v>1188</v>
      </c>
      <c r="N199" s="5">
        <v>372</v>
      </c>
      <c r="O199" s="5">
        <v>3</v>
      </c>
      <c r="P199" s="5">
        <v>0</v>
      </c>
      <c r="Q199" s="5">
        <v>0</v>
      </c>
      <c r="R199" s="5">
        <v>4</v>
      </c>
      <c r="S199" s="5">
        <v>7</v>
      </c>
      <c r="T199"/>
      <c r="U199"/>
      <c r="V199" s="14">
        <f>SUM($S$9:S199)</f>
        <v>2629</v>
      </c>
      <c r="W199" s="15">
        <v>191</v>
      </c>
      <c r="X199" s="16">
        <f t="shared" si="4"/>
        <v>0.72284850151223534</v>
      </c>
      <c r="Y199" s="17">
        <f>INDEX([1]Mapping!$C$3:$C$12,MATCH($X199,[1]Mapping!$D$3:$D$12,1))</f>
        <v>3</v>
      </c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</row>
    <row r="200" spans="2:39" s="1" customFormat="1" ht="15" x14ac:dyDescent="0.25">
      <c r="B200" s="5">
        <f t="shared" si="5"/>
        <v>192</v>
      </c>
      <c r="C200" s="5" t="s">
        <v>1189</v>
      </c>
      <c r="D200" s="5" t="s">
        <v>1190</v>
      </c>
      <c r="E200" s="5"/>
      <c r="F200" s="5" t="s">
        <v>1191</v>
      </c>
      <c r="G200" s="5" t="s">
        <v>1192</v>
      </c>
      <c r="H200" s="5" t="s">
        <v>1193</v>
      </c>
      <c r="I200" s="5" t="s">
        <v>50</v>
      </c>
      <c r="J200" s="5" t="s">
        <v>1194</v>
      </c>
      <c r="K200" s="5"/>
      <c r="L200" s="5"/>
      <c r="M200" s="5" t="s">
        <v>1195</v>
      </c>
      <c r="N200" s="5">
        <v>272</v>
      </c>
      <c r="O200" s="5">
        <v>2</v>
      </c>
      <c r="P200" s="5">
        <v>0</v>
      </c>
      <c r="Q200" s="5">
        <v>0</v>
      </c>
      <c r="R200" s="5">
        <v>5</v>
      </c>
      <c r="S200" s="5">
        <v>7</v>
      </c>
      <c r="T200"/>
      <c r="U200"/>
      <c r="V200" s="14">
        <f>SUM($S$9:S200)</f>
        <v>2636</v>
      </c>
      <c r="W200" s="15">
        <v>192</v>
      </c>
      <c r="X200" s="16">
        <f t="shared" si="4"/>
        <v>0.72477316469617814</v>
      </c>
      <c r="Y200" s="17">
        <f>INDEX([1]Mapping!$C$3:$C$12,MATCH($X200,[1]Mapping!$D$3:$D$12,1))</f>
        <v>3</v>
      </c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</row>
    <row r="201" spans="2:39" s="1" customFormat="1" ht="15" x14ac:dyDescent="0.25">
      <c r="B201" s="5">
        <f t="shared" si="5"/>
        <v>193</v>
      </c>
      <c r="C201" s="5" t="s">
        <v>1196</v>
      </c>
      <c r="D201" s="5" t="s">
        <v>1197</v>
      </c>
      <c r="E201" s="5"/>
      <c r="F201" s="5" t="s">
        <v>1198</v>
      </c>
      <c r="G201" s="5">
        <v>60100</v>
      </c>
      <c r="H201" s="5" t="s">
        <v>894</v>
      </c>
      <c r="I201" s="5" t="s">
        <v>43</v>
      </c>
      <c r="J201" s="5" t="s">
        <v>1199</v>
      </c>
      <c r="K201" s="5"/>
      <c r="L201" s="5"/>
      <c r="M201" s="5" t="s">
        <v>1200</v>
      </c>
      <c r="N201" s="5">
        <v>400</v>
      </c>
      <c r="O201" s="5">
        <v>2</v>
      </c>
      <c r="P201" s="5">
        <v>0</v>
      </c>
      <c r="Q201" s="5">
        <v>1</v>
      </c>
      <c r="R201" s="5">
        <v>4</v>
      </c>
      <c r="S201" s="5">
        <v>7</v>
      </c>
      <c r="T201"/>
      <c r="U201"/>
      <c r="V201" s="14">
        <f>SUM($S$9:S201)</f>
        <v>2643</v>
      </c>
      <c r="W201" s="15">
        <v>193</v>
      </c>
      <c r="X201" s="16">
        <f t="shared" si="4"/>
        <v>0.72669782788012094</v>
      </c>
      <c r="Y201" s="17">
        <f>INDEX([1]Mapping!$C$3:$C$12,MATCH($X201,[1]Mapping!$D$3:$D$12,1))</f>
        <v>3</v>
      </c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</row>
    <row r="202" spans="2:39" s="1" customFormat="1" ht="15" x14ac:dyDescent="0.25">
      <c r="B202" s="5">
        <f t="shared" si="5"/>
        <v>194</v>
      </c>
      <c r="C202" s="5" t="s">
        <v>1201</v>
      </c>
      <c r="D202" s="5" t="s">
        <v>1202</v>
      </c>
      <c r="E202" s="5"/>
      <c r="F202" s="5" t="s">
        <v>55</v>
      </c>
      <c r="G202" s="5">
        <v>54035</v>
      </c>
      <c r="H202" s="5" t="s">
        <v>56</v>
      </c>
      <c r="I202" s="5" t="s">
        <v>35</v>
      </c>
      <c r="J202" s="5" t="s">
        <v>1203</v>
      </c>
      <c r="K202" s="5"/>
      <c r="L202" s="5"/>
      <c r="M202" s="5" t="s">
        <v>1204</v>
      </c>
      <c r="N202" s="5">
        <v>555</v>
      </c>
      <c r="O202" s="5">
        <v>1</v>
      </c>
      <c r="P202" s="5">
        <v>1</v>
      </c>
      <c r="Q202" s="5">
        <v>1</v>
      </c>
      <c r="R202" s="5">
        <v>4</v>
      </c>
      <c r="S202" s="5">
        <v>7</v>
      </c>
      <c r="T202"/>
      <c r="U202"/>
      <c r="V202" s="14">
        <f>SUM($S$9:S202)</f>
        <v>2650</v>
      </c>
      <c r="W202" s="15">
        <v>194</v>
      </c>
      <c r="X202" s="16">
        <f t="shared" ref="X202:X265" si="6">(V202/$V$505)</f>
        <v>0.72862249106406374</v>
      </c>
      <c r="Y202" s="17">
        <f>INDEX([1]Mapping!$C$3:$C$12,MATCH($X202,[1]Mapping!$D$3:$D$12,1))</f>
        <v>3</v>
      </c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</row>
    <row r="203" spans="2:39" s="1" customFormat="1" ht="15" x14ac:dyDescent="0.25">
      <c r="B203" s="5">
        <f t="shared" ref="B203:B266" si="7">B202+1</f>
        <v>195</v>
      </c>
      <c r="C203" s="5" t="s">
        <v>1205</v>
      </c>
      <c r="D203" s="5" t="s">
        <v>1206</v>
      </c>
      <c r="E203" s="5"/>
      <c r="F203" s="5" t="s">
        <v>1207</v>
      </c>
      <c r="G203" s="5">
        <v>52115</v>
      </c>
      <c r="H203" s="5" t="s">
        <v>1208</v>
      </c>
      <c r="I203" s="5" t="s">
        <v>35</v>
      </c>
      <c r="J203" s="5" t="s">
        <v>1209</v>
      </c>
      <c r="K203" s="5"/>
      <c r="L203" s="5"/>
      <c r="M203" s="5" t="s">
        <v>1210</v>
      </c>
      <c r="N203" s="5">
        <v>400</v>
      </c>
      <c r="O203" s="5">
        <v>1</v>
      </c>
      <c r="P203" s="5">
        <v>0</v>
      </c>
      <c r="Q203" s="5">
        <v>2</v>
      </c>
      <c r="R203" s="5">
        <v>4</v>
      </c>
      <c r="S203" s="5">
        <v>7</v>
      </c>
      <c r="T203"/>
      <c r="U203"/>
      <c r="V203" s="14">
        <f>SUM($S$9:S203)</f>
        <v>2657</v>
      </c>
      <c r="W203" s="15">
        <v>195</v>
      </c>
      <c r="X203" s="16">
        <f t="shared" si="6"/>
        <v>0.73054715424800665</v>
      </c>
      <c r="Y203" s="17">
        <f>INDEX([1]Mapping!$C$3:$C$12,MATCH($X203,[1]Mapping!$D$3:$D$12,1))</f>
        <v>3</v>
      </c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</row>
    <row r="204" spans="2:39" s="1" customFormat="1" ht="15" x14ac:dyDescent="0.25">
      <c r="B204" s="5">
        <f t="shared" si="7"/>
        <v>196</v>
      </c>
      <c r="C204" s="5" t="s">
        <v>1211</v>
      </c>
      <c r="D204" s="5" t="s">
        <v>1212</v>
      </c>
      <c r="E204" s="5"/>
      <c r="F204" s="5" t="s">
        <v>1213</v>
      </c>
      <c r="G204" s="5">
        <v>50009</v>
      </c>
      <c r="H204" s="5" t="s">
        <v>1029</v>
      </c>
      <c r="I204" s="5" t="s">
        <v>213</v>
      </c>
      <c r="J204" s="5" t="s">
        <v>1214</v>
      </c>
      <c r="K204" s="5" t="s">
        <v>1215</v>
      </c>
      <c r="L204" s="5"/>
      <c r="M204" s="5" t="s">
        <v>1216</v>
      </c>
      <c r="N204" s="5">
        <v>519</v>
      </c>
      <c r="O204" s="5">
        <v>2</v>
      </c>
      <c r="P204" s="5">
        <v>1</v>
      </c>
      <c r="Q204" s="5">
        <v>0</v>
      </c>
      <c r="R204" s="5">
        <v>4</v>
      </c>
      <c r="S204" s="5">
        <v>7</v>
      </c>
      <c r="T204"/>
      <c r="U204"/>
      <c r="V204" s="14">
        <f>SUM($S$9:S204)</f>
        <v>2664</v>
      </c>
      <c r="W204" s="15">
        <v>196</v>
      </c>
      <c r="X204" s="16">
        <f t="shared" si="6"/>
        <v>0.73247181743194945</v>
      </c>
      <c r="Y204" s="17">
        <f>INDEX([1]Mapping!$C$3:$C$12,MATCH($X204,[1]Mapping!$D$3:$D$12,1))</f>
        <v>3</v>
      </c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</row>
    <row r="205" spans="2:39" s="1" customFormat="1" ht="15" x14ac:dyDescent="0.25">
      <c r="B205" s="5">
        <f t="shared" si="7"/>
        <v>197</v>
      </c>
      <c r="C205" s="5" t="s">
        <v>1217</v>
      </c>
      <c r="D205" s="5" t="s">
        <v>1218</v>
      </c>
      <c r="E205" s="5"/>
      <c r="F205" s="5" t="s">
        <v>1219</v>
      </c>
      <c r="G205" s="5">
        <v>93240</v>
      </c>
      <c r="H205" s="5" t="s">
        <v>970</v>
      </c>
      <c r="I205" s="5" t="s">
        <v>62</v>
      </c>
      <c r="J205" s="5" t="s">
        <v>1220</v>
      </c>
      <c r="K205" s="5" t="s">
        <v>1221</v>
      </c>
      <c r="L205" s="5"/>
      <c r="M205" s="5" t="s">
        <v>1222</v>
      </c>
      <c r="N205" s="5">
        <v>267</v>
      </c>
      <c r="O205" s="5">
        <v>3</v>
      </c>
      <c r="P205" s="5">
        <v>1</v>
      </c>
      <c r="Q205" s="5">
        <v>0</v>
      </c>
      <c r="R205" s="5">
        <v>3</v>
      </c>
      <c r="S205" s="5">
        <v>7</v>
      </c>
      <c r="T205"/>
      <c r="U205"/>
      <c r="V205" s="14">
        <f>SUM($S$9:S205)</f>
        <v>2671</v>
      </c>
      <c r="W205" s="15">
        <v>197</v>
      </c>
      <c r="X205" s="16">
        <f t="shared" si="6"/>
        <v>0.73439648061589224</v>
      </c>
      <c r="Y205" s="17">
        <f>INDEX([1]Mapping!$C$3:$C$12,MATCH($X205,[1]Mapping!$D$3:$D$12,1))</f>
        <v>3</v>
      </c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</row>
    <row r="206" spans="2:39" s="1" customFormat="1" ht="15" x14ac:dyDescent="0.25">
      <c r="B206" s="5">
        <f t="shared" si="7"/>
        <v>198</v>
      </c>
      <c r="C206" s="5" t="s">
        <v>1223</v>
      </c>
      <c r="D206" s="5" t="s">
        <v>1224</v>
      </c>
      <c r="E206" s="5"/>
      <c r="F206" s="5" t="s">
        <v>1225</v>
      </c>
      <c r="G206" s="5">
        <v>88000</v>
      </c>
      <c r="H206" s="5" t="s">
        <v>1226</v>
      </c>
      <c r="I206" s="5" t="s">
        <v>35</v>
      </c>
      <c r="J206" s="5" t="s">
        <v>1227</v>
      </c>
      <c r="K206" s="5"/>
      <c r="L206" s="5"/>
      <c r="M206" s="5" t="s">
        <v>1228</v>
      </c>
      <c r="N206" s="5">
        <v>285</v>
      </c>
      <c r="O206" s="5">
        <v>1</v>
      </c>
      <c r="P206" s="5">
        <v>1</v>
      </c>
      <c r="Q206" s="5">
        <v>2</v>
      </c>
      <c r="R206" s="5">
        <v>3</v>
      </c>
      <c r="S206" s="5">
        <v>7</v>
      </c>
      <c r="T206"/>
      <c r="U206"/>
      <c r="V206" s="14">
        <f>SUM($S$9:S206)</f>
        <v>2678</v>
      </c>
      <c r="W206" s="15">
        <v>198</v>
      </c>
      <c r="X206" s="16">
        <f t="shared" si="6"/>
        <v>0.73632114379983504</v>
      </c>
      <c r="Y206" s="17">
        <f>INDEX([1]Mapping!$C$3:$C$12,MATCH($X206,[1]Mapping!$D$3:$D$12,1))</f>
        <v>3</v>
      </c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</row>
    <row r="207" spans="2:39" s="1" customFormat="1" ht="15" x14ac:dyDescent="0.25">
      <c r="B207" s="5">
        <f t="shared" si="7"/>
        <v>199</v>
      </c>
      <c r="C207" s="5" t="s">
        <v>1229</v>
      </c>
      <c r="D207" s="5" t="s">
        <v>1230</v>
      </c>
      <c r="E207" s="5"/>
      <c r="F207" s="5" t="s">
        <v>1231</v>
      </c>
      <c r="G207" s="5">
        <v>74370</v>
      </c>
      <c r="H207" s="5" t="s">
        <v>1232</v>
      </c>
      <c r="I207" s="5" t="s">
        <v>258</v>
      </c>
      <c r="J207" s="5" t="s">
        <v>1233</v>
      </c>
      <c r="K207" s="5" t="s">
        <v>1234</v>
      </c>
      <c r="L207" s="5"/>
      <c r="M207" s="5" t="s">
        <v>1235</v>
      </c>
      <c r="N207" s="5">
        <v>141</v>
      </c>
      <c r="O207" s="5">
        <v>2</v>
      </c>
      <c r="P207" s="5">
        <v>1</v>
      </c>
      <c r="Q207" s="5">
        <v>0</v>
      </c>
      <c r="R207" s="5">
        <v>4</v>
      </c>
      <c r="S207" s="5">
        <v>7</v>
      </c>
      <c r="T207"/>
      <c r="U207"/>
      <c r="V207" s="14">
        <f>SUM($S$9:S207)</f>
        <v>2685</v>
      </c>
      <c r="W207" s="15">
        <v>199</v>
      </c>
      <c r="X207" s="16">
        <f t="shared" si="6"/>
        <v>0.73824580698377784</v>
      </c>
      <c r="Y207" s="17">
        <f>INDEX([1]Mapping!$C$3:$C$12,MATCH($X207,[1]Mapping!$D$3:$D$12,1))</f>
        <v>3</v>
      </c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</row>
    <row r="208" spans="2:39" s="1" customFormat="1" ht="15" x14ac:dyDescent="0.25">
      <c r="B208" s="5">
        <f t="shared" si="7"/>
        <v>200</v>
      </c>
      <c r="C208" s="5" t="s">
        <v>1236</v>
      </c>
      <c r="D208" s="5" t="s">
        <v>1237</v>
      </c>
      <c r="E208" s="5"/>
      <c r="F208" s="5" t="s">
        <v>1023</v>
      </c>
      <c r="G208" s="5">
        <v>57500</v>
      </c>
      <c r="H208" s="5" t="s">
        <v>548</v>
      </c>
      <c r="I208" s="5" t="s">
        <v>35</v>
      </c>
      <c r="J208" s="5" t="s">
        <v>1238</v>
      </c>
      <c r="K208" s="5" t="s">
        <v>1239</v>
      </c>
      <c r="L208" s="5" t="s">
        <v>1240</v>
      </c>
      <c r="M208" s="5" t="s">
        <v>1241</v>
      </c>
      <c r="N208" s="5">
        <v>300</v>
      </c>
      <c r="O208" s="5">
        <v>2</v>
      </c>
      <c r="P208" s="5">
        <v>0</v>
      </c>
      <c r="Q208" s="5">
        <v>2</v>
      </c>
      <c r="R208" s="5">
        <v>3</v>
      </c>
      <c r="S208" s="5">
        <v>7</v>
      </c>
      <c r="T208"/>
      <c r="U208"/>
      <c r="V208" s="14">
        <f>SUM($S$9:S208)</f>
        <v>2692</v>
      </c>
      <c r="W208" s="15">
        <v>200</v>
      </c>
      <c r="X208" s="16">
        <f t="shared" si="6"/>
        <v>0.74017047016772064</v>
      </c>
      <c r="Y208" s="17">
        <f>INDEX([1]Mapping!$C$3:$C$12,MATCH($X208,[1]Mapping!$D$3:$D$12,1))</f>
        <v>3</v>
      </c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</row>
    <row r="209" spans="2:39" s="1" customFormat="1" ht="15" x14ac:dyDescent="0.25">
      <c r="B209" s="5">
        <f t="shared" si="7"/>
        <v>201</v>
      </c>
      <c r="C209" s="5" t="s">
        <v>1242</v>
      </c>
      <c r="D209" s="5" t="s">
        <v>1243</v>
      </c>
      <c r="E209" s="5"/>
      <c r="F209" s="5" t="s">
        <v>1244</v>
      </c>
      <c r="G209" s="5">
        <v>34200</v>
      </c>
      <c r="H209" s="5" t="s">
        <v>392</v>
      </c>
      <c r="I209" s="5" t="s">
        <v>50</v>
      </c>
      <c r="J209" s="5" t="s">
        <v>1245</v>
      </c>
      <c r="K209" s="5" t="s">
        <v>1246</v>
      </c>
      <c r="L209" s="5" t="s">
        <v>1247</v>
      </c>
      <c r="M209" s="5" t="s">
        <v>1248</v>
      </c>
      <c r="N209" s="5">
        <v>79</v>
      </c>
      <c r="O209" s="5">
        <v>2</v>
      </c>
      <c r="P209" s="5">
        <v>2</v>
      </c>
      <c r="Q209" s="5">
        <v>0</v>
      </c>
      <c r="R209" s="5">
        <v>3</v>
      </c>
      <c r="S209" s="5">
        <v>7</v>
      </c>
      <c r="T209"/>
      <c r="U209"/>
      <c r="V209" s="14">
        <f>SUM($S$9:S209)</f>
        <v>2699</v>
      </c>
      <c r="W209" s="15">
        <v>201</v>
      </c>
      <c r="X209" s="16">
        <f t="shared" si="6"/>
        <v>0.74209513335166344</v>
      </c>
      <c r="Y209" s="17">
        <f>INDEX([1]Mapping!$C$3:$C$12,MATCH($X209,[1]Mapping!$D$3:$D$12,1))</f>
        <v>3</v>
      </c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</row>
    <row r="210" spans="2:39" s="1" customFormat="1" ht="15" x14ac:dyDescent="0.25">
      <c r="B210" s="5">
        <f t="shared" si="7"/>
        <v>202</v>
      </c>
      <c r="C210" s="5" t="s">
        <v>1249</v>
      </c>
      <c r="D210" s="5" t="s">
        <v>1250</v>
      </c>
      <c r="E210" s="5"/>
      <c r="F210" s="5" t="s">
        <v>1251</v>
      </c>
      <c r="G210" s="5">
        <v>33164</v>
      </c>
      <c r="H210" s="5" t="s">
        <v>26</v>
      </c>
      <c r="I210" s="5" t="s">
        <v>27</v>
      </c>
      <c r="J210" s="5" t="s">
        <v>1252</v>
      </c>
      <c r="K210" s="5" t="s">
        <v>1253</v>
      </c>
      <c r="L210" s="5"/>
      <c r="M210" s="5" t="s">
        <v>1254</v>
      </c>
      <c r="N210" s="5">
        <v>118</v>
      </c>
      <c r="O210" s="5">
        <v>3</v>
      </c>
      <c r="P210" s="5">
        <v>1</v>
      </c>
      <c r="Q210" s="5">
        <v>1</v>
      </c>
      <c r="R210" s="5">
        <v>2</v>
      </c>
      <c r="S210" s="5">
        <v>7</v>
      </c>
      <c r="T210"/>
      <c r="U210"/>
      <c r="V210" s="14">
        <f>SUM($S$9:S210)</f>
        <v>2706</v>
      </c>
      <c r="W210" s="15">
        <v>202</v>
      </c>
      <c r="X210" s="16">
        <f t="shared" si="6"/>
        <v>0.74401979653560624</v>
      </c>
      <c r="Y210" s="17">
        <f>INDEX([1]Mapping!$C$3:$C$12,MATCH($X210,[1]Mapping!$D$3:$D$12,1))</f>
        <v>3</v>
      </c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</row>
    <row r="211" spans="2:39" s="1" customFormat="1" ht="15" x14ac:dyDescent="0.25">
      <c r="B211" s="5">
        <f t="shared" si="7"/>
        <v>203</v>
      </c>
      <c r="C211" s="5" t="s">
        <v>1255</v>
      </c>
      <c r="D211" s="5" t="s">
        <v>1256</v>
      </c>
      <c r="E211" s="5"/>
      <c r="F211" s="5" t="s">
        <v>1257</v>
      </c>
      <c r="G211" s="5">
        <v>31240</v>
      </c>
      <c r="H211" s="5" t="s">
        <v>49</v>
      </c>
      <c r="I211" s="5" t="s">
        <v>50</v>
      </c>
      <c r="J211" s="5" t="s">
        <v>1258</v>
      </c>
      <c r="K211" s="5"/>
      <c r="L211" s="5"/>
      <c r="M211" s="5" t="s">
        <v>1259</v>
      </c>
      <c r="N211" s="5">
        <v>407</v>
      </c>
      <c r="O211" s="5">
        <v>3</v>
      </c>
      <c r="P211" s="5">
        <v>0</v>
      </c>
      <c r="Q211" s="5">
        <v>0</v>
      </c>
      <c r="R211" s="5">
        <v>4</v>
      </c>
      <c r="S211" s="5">
        <v>7</v>
      </c>
      <c r="T211"/>
      <c r="U211"/>
      <c r="V211" s="14">
        <f>SUM($S$9:S211)</f>
        <v>2713</v>
      </c>
      <c r="W211" s="15">
        <v>203</v>
      </c>
      <c r="X211" s="16">
        <f t="shared" si="6"/>
        <v>0.74594445971954904</v>
      </c>
      <c r="Y211" s="17">
        <f>INDEX([1]Mapping!$C$3:$C$12,MATCH($X211,[1]Mapping!$D$3:$D$12,1))</f>
        <v>3</v>
      </c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</row>
    <row r="212" spans="2:39" s="1" customFormat="1" ht="15" x14ac:dyDescent="0.25">
      <c r="B212" s="5">
        <f t="shared" si="7"/>
        <v>204</v>
      </c>
      <c r="C212" s="5" t="s">
        <v>1260</v>
      </c>
      <c r="D212" s="5" t="s">
        <v>1261</v>
      </c>
      <c r="E212" s="5"/>
      <c r="F212" s="5" t="s">
        <v>236</v>
      </c>
      <c r="G212" s="5" t="s">
        <v>1262</v>
      </c>
      <c r="H212" s="5" t="s">
        <v>179</v>
      </c>
      <c r="I212" s="5" t="s">
        <v>71</v>
      </c>
      <c r="J212" s="5" t="s">
        <v>1263</v>
      </c>
      <c r="K212" s="5" t="s">
        <v>1264</v>
      </c>
      <c r="L212" s="5" t="s">
        <v>1265</v>
      </c>
      <c r="M212" s="5" t="s">
        <v>1266</v>
      </c>
      <c r="N212" s="5">
        <v>97</v>
      </c>
      <c r="O212" s="5">
        <v>2</v>
      </c>
      <c r="P212" s="5">
        <v>2</v>
      </c>
      <c r="Q212" s="5">
        <v>0</v>
      </c>
      <c r="R212" s="5">
        <v>3</v>
      </c>
      <c r="S212" s="5">
        <v>7</v>
      </c>
      <c r="T212"/>
      <c r="U212"/>
      <c r="V212" s="14">
        <f>SUM($S$9:S212)</f>
        <v>2720</v>
      </c>
      <c r="W212" s="15">
        <v>204</v>
      </c>
      <c r="X212" s="16">
        <f t="shared" si="6"/>
        <v>0.74786912290349183</v>
      </c>
      <c r="Y212" s="17">
        <f>INDEX([1]Mapping!$C$3:$C$12,MATCH($X212,[1]Mapping!$D$3:$D$12,1))</f>
        <v>3</v>
      </c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</row>
    <row r="213" spans="2:39" s="1" customFormat="1" ht="15" x14ac:dyDescent="0.25">
      <c r="B213" s="5">
        <f t="shared" si="7"/>
        <v>205</v>
      </c>
      <c r="C213" s="5" t="s">
        <v>1267</v>
      </c>
      <c r="D213" s="5" t="s">
        <v>1268</v>
      </c>
      <c r="E213" s="5"/>
      <c r="F213" s="5" t="s">
        <v>264</v>
      </c>
      <c r="G213" s="5">
        <v>49055</v>
      </c>
      <c r="H213" s="5" t="s">
        <v>173</v>
      </c>
      <c r="I213" s="5" t="s">
        <v>105</v>
      </c>
      <c r="J213" s="5" t="s">
        <v>1269</v>
      </c>
      <c r="K213" s="5"/>
      <c r="L213" s="5" t="s">
        <v>1270</v>
      </c>
      <c r="M213" s="5" t="s">
        <v>1271</v>
      </c>
      <c r="N213" s="5">
        <v>101</v>
      </c>
      <c r="O213" s="5">
        <v>1</v>
      </c>
      <c r="P213" s="5">
        <v>2</v>
      </c>
      <c r="Q213" s="5">
        <v>2</v>
      </c>
      <c r="R213" s="5">
        <v>2</v>
      </c>
      <c r="S213" s="5">
        <v>7</v>
      </c>
      <c r="T213"/>
      <c r="U213"/>
      <c r="V213" s="14">
        <f>SUM($S$9:S213)</f>
        <v>2727</v>
      </c>
      <c r="W213" s="15">
        <v>205</v>
      </c>
      <c r="X213" s="16">
        <f t="shared" si="6"/>
        <v>0.74979378608743474</v>
      </c>
      <c r="Y213" s="17">
        <f>INDEX([1]Mapping!$C$3:$C$12,MATCH($X213,[1]Mapping!$D$3:$D$12,1))</f>
        <v>3</v>
      </c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</row>
    <row r="214" spans="2:39" s="1" customFormat="1" ht="15" x14ac:dyDescent="0.25">
      <c r="B214" s="5">
        <f t="shared" si="7"/>
        <v>206</v>
      </c>
      <c r="C214" s="5" t="s">
        <v>1272</v>
      </c>
      <c r="D214" s="5" t="s">
        <v>1273</v>
      </c>
      <c r="E214" s="5"/>
      <c r="F214" s="5" t="s">
        <v>1274</v>
      </c>
      <c r="G214" s="5">
        <v>59200</v>
      </c>
      <c r="H214" s="5" t="s">
        <v>42</v>
      </c>
      <c r="I214" s="5" t="s">
        <v>43</v>
      </c>
      <c r="J214" s="5" t="s">
        <v>1275</v>
      </c>
      <c r="K214" s="5"/>
      <c r="L214" s="5"/>
      <c r="M214" s="5" t="s">
        <v>1276</v>
      </c>
      <c r="N214" s="5">
        <v>927</v>
      </c>
      <c r="O214" s="5">
        <v>1</v>
      </c>
      <c r="P214" s="5">
        <v>1</v>
      </c>
      <c r="Q214" s="5">
        <v>0</v>
      </c>
      <c r="R214" s="5">
        <v>5</v>
      </c>
      <c r="S214" s="5">
        <v>7</v>
      </c>
      <c r="T214"/>
      <c r="U214"/>
      <c r="V214" s="14">
        <f>SUM($S$9:S214)</f>
        <v>2734</v>
      </c>
      <c r="W214" s="15">
        <v>206</v>
      </c>
      <c r="X214" s="16">
        <f t="shared" si="6"/>
        <v>0.75171844927137754</v>
      </c>
      <c r="Y214" s="17">
        <f>INDEX([1]Mapping!$C$3:$C$12,MATCH($X214,[1]Mapping!$D$3:$D$12,1))</f>
        <v>3</v>
      </c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</row>
    <row r="215" spans="2:39" s="1" customFormat="1" ht="15" x14ac:dyDescent="0.25">
      <c r="B215" s="5">
        <f t="shared" si="7"/>
        <v>207</v>
      </c>
      <c r="C215" s="5" t="s">
        <v>1277</v>
      </c>
      <c r="D215" s="5" t="s">
        <v>1278</v>
      </c>
      <c r="E215" s="5"/>
      <c r="F215" s="5" t="s">
        <v>1040</v>
      </c>
      <c r="G215" s="5">
        <v>19100</v>
      </c>
      <c r="H215" s="5" t="s">
        <v>1041</v>
      </c>
      <c r="I215" s="5" t="s">
        <v>27</v>
      </c>
      <c r="J215" s="5" t="s">
        <v>1279</v>
      </c>
      <c r="K215" s="5"/>
      <c r="L215" s="5" t="s">
        <v>1280</v>
      </c>
      <c r="M215" s="5" t="s">
        <v>1281</v>
      </c>
      <c r="N215" s="5">
        <v>650</v>
      </c>
      <c r="O215" s="5">
        <v>0</v>
      </c>
      <c r="P215" s="5">
        <v>3</v>
      </c>
      <c r="Q215" s="5">
        <v>1</v>
      </c>
      <c r="R215" s="5">
        <v>3</v>
      </c>
      <c r="S215" s="5">
        <v>7</v>
      </c>
      <c r="T215"/>
      <c r="U215"/>
      <c r="V215" s="14">
        <f>SUM($S$9:S215)</f>
        <v>2741</v>
      </c>
      <c r="W215" s="15">
        <v>207</v>
      </c>
      <c r="X215" s="16">
        <f t="shared" si="6"/>
        <v>0.75364311245532034</v>
      </c>
      <c r="Y215" s="17">
        <f>INDEX([1]Mapping!$C$3:$C$12,MATCH($X215,[1]Mapping!$D$3:$D$12,1))</f>
        <v>3</v>
      </c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</row>
    <row r="216" spans="2:39" s="1" customFormat="1" ht="15" x14ac:dyDescent="0.25">
      <c r="B216" s="5">
        <f t="shared" si="7"/>
        <v>208</v>
      </c>
      <c r="C216" s="5" t="s">
        <v>1282</v>
      </c>
      <c r="D216" s="5" t="s">
        <v>1283</v>
      </c>
      <c r="E216" s="5"/>
      <c r="F216" s="5" t="s">
        <v>1284</v>
      </c>
      <c r="G216" s="5">
        <v>12027</v>
      </c>
      <c r="H216" s="5" t="s">
        <v>1285</v>
      </c>
      <c r="I216" s="5" t="s">
        <v>50</v>
      </c>
      <c r="J216" s="5" t="s">
        <v>1286</v>
      </c>
      <c r="K216" s="5" t="s">
        <v>1287</v>
      </c>
      <c r="L216" s="5"/>
      <c r="M216" s="5" t="s">
        <v>1288</v>
      </c>
      <c r="N216" s="5">
        <v>439</v>
      </c>
      <c r="O216" s="5">
        <v>3</v>
      </c>
      <c r="P216" s="5">
        <v>1</v>
      </c>
      <c r="Q216" s="5">
        <v>0</v>
      </c>
      <c r="R216" s="5">
        <v>3</v>
      </c>
      <c r="S216" s="5">
        <v>7</v>
      </c>
      <c r="T216"/>
      <c r="U216"/>
      <c r="V216" s="14">
        <f>SUM($S$9:S216)</f>
        <v>2748</v>
      </c>
      <c r="W216" s="15">
        <v>208</v>
      </c>
      <c r="X216" s="16">
        <f t="shared" si="6"/>
        <v>0.75556777563926314</v>
      </c>
      <c r="Y216" s="17">
        <f>INDEX([1]Mapping!$C$3:$C$12,MATCH($X216,[1]Mapping!$D$3:$D$12,1))</f>
        <v>3</v>
      </c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</row>
    <row r="217" spans="2:39" s="1" customFormat="1" ht="15" x14ac:dyDescent="0.25">
      <c r="B217" s="5">
        <f t="shared" si="7"/>
        <v>209</v>
      </c>
      <c r="C217" s="5" t="s">
        <v>1289</v>
      </c>
      <c r="D217" s="5" t="s">
        <v>1290</v>
      </c>
      <c r="E217" s="5"/>
      <c r="F217" s="5" t="s">
        <v>1291</v>
      </c>
      <c r="G217" s="5">
        <v>62505</v>
      </c>
      <c r="H217" s="5" t="s">
        <v>574</v>
      </c>
      <c r="I217" s="5" t="s">
        <v>43</v>
      </c>
      <c r="J217" s="5" t="s">
        <v>1292</v>
      </c>
      <c r="K217" s="5"/>
      <c r="L217" s="5" t="s">
        <v>1293</v>
      </c>
      <c r="M217" s="5" t="s">
        <v>1294</v>
      </c>
      <c r="N217" s="5">
        <v>554</v>
      </c>
      <c r="O217" s="5">
        <v>0</v>
      </c>
      <c r="P217" s="5">
        <v>1</v>
      </c>
      <c r="Q217" s="5">
        <v>0</v>
      </c>
      <c r="R217" s="5">
        <v>6</v>
      </c>
      <c r="S217" s="5">
        <v>7</v>
      </c>
      <c r="T217"/>
      <c r="U217"/>
      <c r="V217" s="14">
        <f>SUM($S$9:S217)</f>
        <v>2755</v>
      </c>
      <c r="W217" s="15">
        <v>209</v>
      </c>
      <c r="X217" s="16">
        <f t="shared" si="6"/>
        <v>0.75749243882320594</v>
      </c>
      <c r="Y217" s="17">
        <f>INDEX([1]Mapping!$C$3:$C$12,MATCH($X217,[1]Mapping!$D$3:$D$12,1))</f>
        <v>3</v>
      </c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</row>
    <row r="218" spans="2:39" s="1" customFormat="1" ht="15" x14ac:dyDescent="0.25">
      <c r="B218" s="5">
        <f t="shared" si="7"/>
        <v>210</v>
      </c>
      <c r="C218" s="5" t="s">
        <v>1295</v>
      </c>
      <c r="D218" s="5" t="s">
        <v>1296</v>
      </c>
      <c r="E218" s="5"/>
      <c r="F218" s="5" t="s">
        <v>1297</v>
      </c>
      <c r="G218" s="5" t="s">
        <v>1298</v>
      </c>
      <c r="H218" s="5" t="s">
        <v>1299</v>
      </c>
      <c r="I218" s="5" t="s">
        <v>258</v>
      </c>
      <c r="J218" s="5" t="s">
        <v>1300</v>
      </c>
      <c r="K218" s="5" t="s">
        <v>1301</v>
      </c>
      <c r="L218" s="5" t="s">
        <v>1302</v>
      </c>
      <c r="M218" s="5" t="s">
        <v>1303</v>
      </c>
      <c r="N218" s="5">
        <v>801</v>
      </c>
      <c r="O218" s="5">
        <v>2</v>
      </c>
      <c r="P218" s="5">
        <v>2</v>
      </c>
      <c r="Q218" s="5">
        <v>0</v>
      </c>
      <c r="R218" s="5">
        <v>3</v>
      </c>
      <c r="S218" s="5">
        <v>7</v>
      </c>
      <c r="T218"/>
      <c r="U218"/>
      <c r="V218" s="14">
        <f>SUM($S$9:S218)</f>
        <v>2762</v>
      </c>
      <c r="W218" s="15">
        <v>210</v>
      </c>
      <c r="X218" s="16">
        <f t="shared" si="6"/>
        <v>0.75941710200714874</v>
      </c>
      <c r="Y218" s="17">
        <f>INDEX([1]Mapping!$C$3:$C$12,MATCH($X218,[1]Mapping!$D$3:$D$12,1))</f>
        <v>3</v>
      </c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</row>
    <row r="219" spans="2:39" s="1" customFormat="1" ht="15" x14ac:dyDescent="0.25">
      <c r="B219" s="5">
        <f t="shared" si="7"/>
        <v>211</v>
      </c>
      <c r="C219" s="5" t="s">
        <v>1304</v>
      </c>
      <c r="D219" s="5" t="s">
        <v>1305</v>
      </c>
      <c r="E219" s="5"/>
      <c r="F219" s="5" t="s">
        <v>1306</v>
      </c>
      <c r="G219" s="5" t="s">
        <v>1307</v>
      </c>
      <c r="H219" s="5" t="s">
        <v>26</v>
      </c>
      <c r="I219" s="5" t="s">
        <v>27</v>
      </c>
      <c r="J219" s="5" t="s">
        <v>1308</v>
      </c>
      <c r="K219" s="5"/>
      <c r="L219" s="5"/>
      <c r="M219" s="5" t="s">
        <v>1309</v>
      </c>
      <c r="N219" s="5">
        <v>128</v>
      </c>
      <c r="O219" s="5">
        <v>1</v>
      </c>
      <c r="P219" s="5">
        <v>0</v>
      </c>
      <c r="Q219" s="5">
        <v>0</v>
      </c>
      <c r="R219" s="5">
        <v>5</v>
      </c>
      <c r="S219" s="5">
        <v>6</v>
      </c>
      <c r="T219"/>
      <c r="U219"/>
      <c r="V219" s="14">
        <f>SUM($S$9:S219)</f>
        <v>2768</v>
      </c>
      <c r="W219" s="15">
        <v>211</v>
      </c>
      <c r="X219" s="16">
        <f t="shared" si="6"/>
        <v>0.76106681330767112</v>
      </c>
      <c r="Y219" s="17">
        <f>INDEX([1]Mapping!$C$3:$C$12,MATCH($X219,[1]Mapping!$D$3:$D$12,1))</f>
        <v>3</v>
      </c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</row>
    <row r="220" spans="2:39" s="1" customFormat="1" ht="15" x14ac:dyDescent="0.25">
      <c r="B220" s="5">
        <f t="shared" si="7"/>
        <v>212</v>
      </c>
      <c r="C220" s="5" t="s">
        <v>1310</v>
      </c>
      <c r="D220" s="5" t="s">
        <v>1311</v>
      </c>
      <c r="E220" s="5"/>
      <c r="F220" s="5" t="s">
        <v>166</v>
      </c>
      <c r="G220" s="5">
        <v>92200</v>
      </c>
      <c r="H220" s="5" t="s">
        <v>167</v>
      </c>
      <c r="I220" s="5" t="s">
        <v>62</v>
      </c>
      <c r="J220" s="5" t="s">
        <v>1312</v>
      </c>
      <c r="K220" s="5"/>
      <c r="L220" s="5"/>
      <c r="M220" s="5" t="s">
        <v>1313</v>
      </c>
      <c r="N220" s="5">
        <v>141</v>
      </c>
      <c r="O220" s="5">
        <v>3</v>
      </c>
      <c r="P220" s="5">
        <v>2</v>
      </c>
      <c r="Q220" s="5">
        <v>0</v>
      </c>
      <c r="R220" s="5">
        <v>1</v>
      </c>
      <c r="S220" s="5">
        <v>6</v>
      </c>
      <c r="T220"/>
      <c r="U220"/>
      <c r="V220" s="14">
        <f>SUM($S$9:S220)</f>
        <v>2774</v>
      </c>
      <c r="W220" s="15">
        <v>212</v>
      </c>
      <c r="X220" s="16">
        <f t="shared" si="6"/>
        <v>0.76271652460819361</v>
      </c>
      <c r="Y220" s="17">
        <f>INDEX([1]Mapping!$C$3:$C$12,MATCH($X220,[1]Mapping!$D$3:$D$12,1))</f>
        <v>3</v>
      </c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</row>
    <row r="221" spans="2:39" s="1" customFormat="1" ht="15" x14ac:dyDescent="0.25">
      <c r="B221" s="5">
        <f t="shared" si="7"/>
        <v>213</v>
      </c>
      <c r="C221" s="5" t="s">
        <v>1314</v>
      </c>
      <c r="D221" s="5" t="s">
        <v>1315</v>
      </c>
      <c r="E221" s="5"/>
      <c r="F221" s="5" t="s">
        <v>256</v>
      </c>
      <c r="G221" s="5">
        <v>69007</v>
      </c>
      <c r="H221" s="5" t="s">
        <v>257</v>
      </c>
      <c r="I221" s="5" t="s">
        <v>258</v>
      </c>
      <c r="J221" s="5" t="s">
        <v>1316</v>
      </c>
      <c r="K221" s="5"/>
      <c r="L221" s="5"/>
      <c r="M221" s="5" t="s">
        <v>1317</v>
      </c>
      <c r="N221" s="5">
        <v>160</v>
      </c>
      <c r="O221" s="5">
        <v>1</v>
      </c>
      <c r="P221" s="5">
        <v>0</v>
      </c>
      <c r="Q221" s="5">
        <v>0</v>
      </c>
      <c r="R221" s="5">
        <v>5</v>
      </c>
      <c r="S221" s="5">
        <v>6</v>
      </c>
      <c r="T221"/>
      <c r="U221"/>
      <c r="V221" s="14">
        <f>SUM($S$9:S221)</f>
        <v>2780</v>
      </c>
      <c r="W221" s="15">
        <v>213</v>
      </c>
      <c r="X221" s="16">
        <f t="shared" si="6"/>
        <v>0.764366235908716</v>
      </c>
      <c r="Y221" s="17">
        <f>INDEX([1]Mapping!$C$3:$C$12,MATCH($X221,[1]Mapping!$D$3:$D$12,1))</f>
        <v>3</v>
      </c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</row>
    <row r="222" spans="2:39" s="1" customFormat="1" ht="15" x14ac:dyDescent="0.25">
      <c r="B222" s="5">
        <f t="shared" si="7"/>
        <v>214</v>
      </c>
      <c r="C222" s="5" t="s">
        <v>1318</v>
      </c>
      <c r="D222" s="5" t="s">
        <v>1319</v>
      </c>
      <c r="E222" s="5"/>
      <c r="F222" s="5" t="s">
        <v>944</v>
      </c>
      <c r="G222" s="5">
        <v>78105</v>
      </c>
      <c r="H222" s="5" t="s">
        <v>437</v>
      </c>
      <c r="I222" s="5" t="s">
        <v>62</v>
      </c>
      <c r="J222" s="5" t="s">
        <v>1320</v>
      </c>
      <c r="K222" s="5" t="s">
        <v>1321</v>
      </c>
      <c r="L222" s="5"/>
      <c r="M222" s="5" t="s">
        <v>1322</v>
      </c>
      <c r="N222" s="5">
        <v>391</v>
      </c>
      <c r="O222" s="5">
        <v>0</v>
      </c>
      <c r="P222" s="5">
        <v>1</v>
      </c>
      <c r="Q222" s="5">
        <v>2</v>
      </c>
      <c r="R222" s="5">
        <v>3</v>
      </c>
      <c r="S222" s="5">
        <v>6</v>
      </c>
      <c r="T222"/>
      <c r="U222"/>
      <c r="V222" s="14">
        <f>SUM($S$9:S222)</f>
        <v>2786</v>
      </c>
      <c r="W222" s="15">
        <v>214</v>
      </c>
      <c r="X222" s="16">
        <f t="shared" si="6"/>
        <v>0.76601594720923838</v>
      </c>
      <c r="Y222" s="17">
        <f>INDEX([1]Mapping!$C$3:$C$12,MATCH($X222,[1]Mapping!$D$3:$D$12,1))</f>
        <v>3</v>
      </c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</row>
    <row r="223" spans="2:39" s="1" customFormat="1" ht="15" x14ac:dyDescent="0.25">
      <c r="B223" s="5">
        <f t="shared" si="7"/>
        <v>215</v>
      </c>
      <c r="C223" s="5" t="s">
        <v>1323</v>
      </c>
      <c r="D223" s="5" t="s">
        <v>1324</v>
      </c>
      <c r="E223" s="5"/>
      <c r="F223" s="5" t="s">
        <v>1325</v>
      </c>
      <c r="G223" s="5" t="s">
        <v>1326</v>
      </c>
      <c r="H223" s="5" t="s">
        <v>179</v>
      </c>
      <c r="I223" s="5" t="s">
        <v>71</v>
      </c>
      <c r="J223" s="5" t="s">
        <v>1327</v>
      </c>
      <c r="K223" s="5"/>
      <c r="L223" s="5" t="s">
        <v>1328</v>
      </c>
      <c r="M223" s="5" t="s">
        <v>1329</v>
      </c>
      <c r="N223" s="5">
        <v>346</v>
      </c>
      <c r="O223" s="5">
        <v>1</v>
      </c>
      <c r="P223" s="5">
        <v>0</v>
      </c>
      <c r="Q223" s="5">
        <v>0</v>
      </c>
      <c r="R223" s="5">
        <v>5</v>
      </c>
      <c r="S223" s="5">
        <v>6</v>
      </c>
      <c r="T223"/>
      <c r="U223"/>
      <c r="V223" s="14">
        <f>SUM($S$9:S223)</f>
        <v>2792</v>
      </c>
      <c r="W223" s="15">
        <v>215</v>
      </c>
      <c r="X223" s="16">
        <f t="shared" si="6"/>
        <v>0.76766565850976076</v>
      </c>
      <c r="Y223" s="17">
        <f>INDEX([1]Mapping!$C$3:$C$12,MATCH($X223,[1]Mapping!$D$3:$D$12,1))</f>
        <v>3</v>
      </c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</row>
    <row r="224" spans="2:39" s="1" customFormat="1" ht="15" x14ac:dyDescent="0.25">
      <c r="B224" s="5">
        <f t="shared" si="7"/>
        <v>216</v>
      </c>
      <c r="C224" s="5" t="s">
        <v>1330</v>
      </c>
      <c r="D224" s="5" t="s">
        <v>1331</v>
      </c>
      <c r="E224" s="5"/>
      <c r="F224" s="5" t="s">
        <v>1332</v>
      </c>
      <c r="G224" s="5">
        <v>11810</v>
      </c>
      <c r="H224" s="5" t="s">
        <v>1060</v>
      </c>
      <c r="I224" s="5" t="s">
        <v>50</v>
      </c>
      <c r="J224" s="5" t="s">
        <v>1333</v>
      </c>
      <c r="K224" s="5"/>
      <c r="L224" s="5" t="s">
        <v>1334</v>
      </c>
      <c r="M224" s="5" t="s">
        <v>1335</v>
      </c>
      <c r="N224" s="5">
        <v>423</v>
      </c>
      <c r="O224" s="5">
        <v>1</v>
      </c>
      <c r="P224" s="5">
        <v>0</v>
      </c>
      <c r="Q224" s="5">
        <v>1</v>
      </c>
      <c r="R224" s="5">
        <v>4</v>
      </c>
      <c r="S224" s="5">
        <v>6</v>
      </c>
      <c r="T224"/>
      <c r="U224"/>
      <c r="V224" s="14">
        <f>SUM($S$9:S224)</f>
        <v>2798</v>
      </c>
      <c r="W224" s="15">
        <v>216</v>
      </c>
      <c r="X224" s="16">
        <f t="shared" si="6"/>
        <v>0.76931536981028315</v>
      </c>
      <c r="Y224" s="17">
        <f>INDEX([1]Mapping!$C$3:$C$12,MATCH($X224,[1]Mapping!$D$3:$D$12,1))</f>
        <v>3</v>
      </c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</row>
    <row r="225" spans="2:39" s="1" customFormat="1" ht="15" x14ac:dyDescent="0.25">
      <c r="B225" s="5">
        <f t="shared" si="7"/>
        <v>217</v>
      </c>
      <c r="C225" s="5" t="s">
        <v>1336</v>
      </c>
      <c r="D225" s="5" t="s">
        <v>1337</v>
      </c>
      <c r="E225" s="5"/>
      <c r="F225" s="5" t="s">
        <v>1338</v>
      </c>
      <c r="G225" s="5">
        <v>84208</v>
      </c>
      <c r="H225" s="5" t="s">
        <v>349</v>
      </c>
      <c r="I225" s="5" t="s">
        <v>71</v>
      </c>
      <c r="J225" s="5" t="s">
        <v>1339</v>
      </c>
      <c r="K225" s="5" t="s">
        <v>1340</v>
      </c>
      <c r="L225" s="5"/>
      <c r="M225" s="5" t="s">
        <v>1341</v>
      </c>
      <c r="N225" s="5">
        <v>143</v>
      </c>
      <c r="O225" s="5">
        <v>3</v>
      </c>
      <c r="P225" s="5">
        <v>0</v>
      </c>
      <c r="Q225" s="5">
        <v>0</v>
      </c>
      <c r="R225" s="5">
        <v>3</v>
      </c>
      <c r="S225" s="5">
        <v>6</v>
      </c>
      <c r="T225"/>
      <c r="U225"/>
      <c r="V225" s="14">
        <f>SUM($S$9:S225)</f>
        <v>2804</v>
      </c>
      <c r="W225" s="15">
        <v>217</v>
      </c>
      <c r="X225" s="16">
        <f t="shared" si="6"/>
        <v>0.77096508111080564</v>
      </c>
      <c r="Y225" s="17">
        <f>INDEX([1]Mapping!$C$3:$C$12,MATCH($X225,[1]Mapping!$D$3:$D$12,1))</f>
        <v>3</v>
      </c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</row>
    <row r="226" spans="2:39" s="1" customFormat="1" ht="15" x14ac:dyDescent="0.25">
      <c r="B226" s="5">
        <f t="shared" si="7"/>
        <v>218</v>
      </c>
      <c r="C226" s="5" t="s">
        <v>1342</v>
      </c>
      <c r="D226" s="5" t="s">
        <v>1343</v>
      </c>
      <c r="E226" s="5"/>
      <c r="F226" s="5" t="s">
        <v>1344</v>
      </c>
      <c r="G226" s="5">
        <v>33212</v>
      </c>
      <c r="H226" s="5" t="s">
        <v>26</v>
      </c>
      <c r="I226" s="5" t="s">
        <v>27</v>
      </c>
      <c r="J226" s="5" t="s">
        <v>1345</v>
      </c>
      <c r="K226" s="5" t="s">
        <v>1346</v>
      </c>
      <c r="L226" s="5"/>
      <c r="M226" s="5" t="s">
        <v>1347</v>
      </c>
      <c r="N226" s="5">
        <v>186</v>
      </c>
      <c r="O226" s="5">
        <v>2</v>
      </c>
      <c r="P226" s="5">
        <v>0</v>
      </c>
      <c r="Q226" s="5">
        <v>1</v>
      </c>
      <c r="R226" s="5">
        <v>3</v>
      </c>
      <c r="S226" s="5">
        <v>6</v>
      </c>
      <c r="T226"/>
      <c r="U226"/>
      <c r="V226" s="14">
        <f>SUM($S$9:S226)</f>
        <v>2810</v>
      </c>
      <c r="W226" s="15">
        <v>218</v>
      </c>
      <c r="X226" s="16">
        <f t="shared" si="6"/>
        <v>0.77261479241132802</v>
      </c>
      <c r="Y226" s="17">
        <f>INDEX([1]Mapping!$C$3:$C$12,MATCH($X226,[1]Mapping!$D$3:$D$12,1))</f>
        <v>3</v>
      </c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</row>
    <row r="227" spans="2:39" s="1" customFormat="1" ht="15" x14ac:dyDescent="0.25">
      <c r="B227" s="5">
        <f t="shared" si="7"/>
        <v>219</v>
      </c>
      <c r="C227" s="5" t="s">
        <v>1348</v>
      </c>
      <c r="D227" s="5" t="s">
        <v>1349</v>
      </c>
      <c r="E227" s="5"/>
      <c r="F227" s="5" t="s">
        <v>1094</v>
      </c>
      <c r="G227" s="5">
        <v>91000</v>
      </c>
      <c r="H227" s="5" t="s">
        <v>451</v>
      </c>
      <c r="I227" s="5" t="s">
        <v>62</v>
      </c>
      <c r="J227" s="5" t="s">
        <v>1350</v>
      </c>
      <c r="K227" s="5"/>
      <c r="L227" s="5" t="s">
        <v>1351</v>
      </c>
      <c r="M227" s="5" t="s">
        <v>1352</v>
      </c>
      <c r="N227" s="5">
        <v>159</v>
      </c>
      <c r="O227" s="5">
        <v>1</v>
      </c>
      <c r="P227" s="5">
        <v>3</v>
      </c>
      <c r="Q227" s="5">
        <v>0</v>
      </c>
      <c r="R227" s="5">
        <v>2</v>
      </c>
      <c r="S227" s="5">
        <v>6</v>
      </c>
      <c r="T227"/>
      <c r="U227"/>
      <c r="V227" s="14">
        <f>SUM($S$9:S227)</f>
        <v>2816</v>
      </c>
      <c r="W227" s="15">
        <v>219</v>
      </c>
      <c r="X227" s="16">
        <f t="shared" si="6"/>
        <v>0.7742645037118504</v>
      </c>
      <c r="Y227" s="17">
        <f>INDEX([1]Mapping!$C$3:$C$12,MATCH($X227,[1]Mapping!$D$3:$D$12,1))</f>
        <v>3</v>
      </c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</row>
    <row r="228" spans="2:39" s="1" customFormat="1" ht="15" x14ac:dyDescent="0.25">
      <c r="B228" s="5">
        <f t="shared" si="7"/>
        <v>220</v>
      </c>
      <c r="C228" s="5" t="s">
        <v>1353</v>
      </c>
      <c r="D228" s="5" t="s">
        <v>1354</v>
      </c>
      <c r="E228" s="5"/>
      <c r="F228" s="5" t="s">
        <v>1355</v>
      </c>
      <c r="G228" s="5">
        <v>77177</v>
      </c>
      <c r="H228" s="5" t="s">
        <v>985</v>
      </c>
      <c r="I228" s="5" t="s">
        <v>62</v>
      </c>
      <c r="J228" s="5" t="s">
        <v>1356</v>
      </c>
      <c r="K228" s="5"/>
      <c r="L228" s="5"/>
      <c r="M228" s="5" t="s">
        <v>1357</v>
      </c>
      <c r="N228" s="5">
        <v>142</v>
      </c>
      <c r="O228" s="5">
        <v>2</v>
      </c>
      <c r="P228" s="5">
        <v>1</v>
      </c>
      <c r="Q228" s="5">
        <v>1</v>
      </c>
      <c r="R228" s="5">
        <v>2</v>
      </c>
      <c r="S228" s="5">
        <v>6</v>
      </c>
      <c r="T228"/>
      <c r="U228"/>
      <c r="V228" s="14">
        <f>SUM($S$9:S228)</f>
        <v>2822</v>
      </c>
      <c r="W228" s="15">
        <v>220</v>
      </c>
      <c r="X228" s="16">
        <f t="shared" si="6"/>
        <v>0.77591421501237279</v>
      </c>
      <c r="Y228" s="17">
        <f>INDEX([1]Mapping!$C$3:$C$12,MATCH($X228,[1]Mapping!$D$3:$D$12,1))</f>
        <v>3</v>
      </c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</row>
    <row r="229" spans="2:39" s="1" customFormat="1" ht="15" x14ac:dyDescent="0.25">
      <c r="B229" s="5">
        <f t="shared" si="7"/>
        <v>221</v>
      </c>
      <c r="C229" s="5" t="s">
        <v>1358</v>
      </c>
      <c r="D229" s="5" t="s">
        <v>1359</v>
      </c>
      <c r="E229" s="5"/>
      <c r="F229" s="5" t="s">
        <v>1166</v>
      </c>
      <c r="G229" s="5">
        <v>71100</v>
      </c>
      <c r="H229" s="5" t="s">
        <v>1102</v>
      </c>
      <c r="I229" s="5" t="s">
        <v>79</v>
      </c>
      <c r="J229" s="5" t="s">
        <v>1360</v>
      </c>
      <c r="K229" s="5" t="s">
        <v>1361</v>
      </c>
      <c r="L229" s="5"/>
      <c r="M229" s="5" t="s">
        <v>1362</v>
      </c>
      <c r="N229" s="5">
        <v>93</v>
      </c>
      <c r="O229" s="5">
        <v>2</v>
      </c>
      <c r="P229" s="5">
        <v>1</v>
      </c>
      <c r="Q229" s="5">
        <v>1</v>
      </c>
      <c r="R229" s="5">
        <v>2</v>
      </c>
      <c r="S229" s="5">
        <v>6</v>
      </c>
      <c r="T229"/>
      <c r="U229"/>
      <c r="V229" s="14">
        <f>SUM($S$9:S229)</f>
        <v>2828</v>
      </c>
      <c r="W229" s="15">
        <v>221</v>
      </c>
      <c r="X229" s="16">
        <f t="shared" si="6"/>
        <v>0.77756392631289528</v>
      </c>
      <c r="Y229" s="17">
        <f>INDEX([1]Mapping!$C$3:$C$12,MATCH($X229,[1]Mapping!$D$3:$D$12,1))</f>
        <v>3</v>
      </c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</row>
    <row r="230" spans="2:39" s="1" customFormat="1" ht="15" x14ac:dyDescent="0.25">
      <c r="B230" s="5">
        <f t="shared" si="7"/>
        <v>222</v>
      </c>
      <c r="C230" s="5" t="s">
        <v>1363</v>
      </c>
      <c r="D230" s="5" t="s">
        <v>1364</v>
      </c>
      <c r="E230" s="5"/>
      <c r="F230" s="5" t="s">
        <v>1365</v>
      </c>
      <c r="G230" s="5" t="s">
        <v>1366</v>
      </c>
      <c r="H230" s="5" t="s">
        <v>70</v>
      </c>
      <c r="I230" s="5" t="s">
        <v>71</v>
      </c>
      <c r="J230" s="5" t="s">
        <v>1367</v>
      </c>
      <c r="K230" s="5"/>
      <c r="L230" s="5" t="s">
        <v>1368</v>
      </c>
      <c r="M230" s="5" t="s">
        <v>1369</v>
      </c>
      <c r="N230" s="5">
        <v>186</v>
      </c>
      <c r="O230" s="5">
        <v>3</v>
      </c>
      <c r="P230" s="5">
        <v>1</v>
      </c>
      <c r="Q230" s="5">
        <v>1</v>
      </c>
      <c r="R230" s="5">
        <v>1</v>
      </c>
      <c r="S230" s="5">
        <v>6</v>
      </c>
      <c r="T230"/>
      <c r="U230"/>
      <c r="V230" s="14">
        <f>SUM($S$9:S230)</f>
        <v>2834</v>
      </c>
      <c r="W230" s="15">
        <v>222</v>
      </c>
      <c r="X230" s="16">
        <f t="shared" si="6"/>
        <v>0.77921363761341766</v>
      </c>
      <c r="Y230" s="17">
        <f>INDEX([1]Mapping!$C$3:$C$12,MATCH($X230,[1]Mapping!$D$3:$D$12,1))</f>
        <v>3</v>
      </c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</row>
    <row r="231" spans="2:39" s="1" customFormat="1" ht="15" x14ac:dyDescent="0.25">
      <c r="B231" s="5">
        <f t="shared" si="7"/>
        <v>223</v>
      </c>
      <c r="C231" s="5" t="s">
        <v>1370</v>
      </c>
      <c r="D231" s="5" t="s">
        <v>1371</v>
      </c>
      <c r="E231" s="5"/>
      <c r="F231" s="5" t="s">
        <v>1372</v>
      </c>
      <c r="G231" s="5">
        <v>60204</v>
      </c>
      <c r="H231" s="5" t="s">
        <v>894</v>
      </c>
      <c r="I231" s="5" t="s">
        <v>43</v>
      </c>
      <c r="J231" s="5" t="s">
        <v>1373</v>
      </c>
      <c r="K231" s="5" t="s">
        <v>1374</v>
      </c>
      <c r="L231" s="5" t="s">
        <v>1375</v>
      </c>
      <c r="M231" s="5" t="s">
        <v>1376</v>
      </c>
      <c r="N231" s="5">
        <v>270</v>
      </c>
      <c r="O231" s="5">
        <v>2</v>
      </c>
      <c r="P231" s="5">
        <v>0</v>
      </c>
      <c r="Q231" s="5">
        <v>0</v>
      </c>
      <c r="R231" s="5">
        <v>4</v>
      </c>
      <c r="S231" s="5">
        <v>6</v>
      </c>
      <c r="T231"/>
      <c r="U231"/>
      <c r="V231" s="14">
        <f>SUM($S$9:S231)</f>
        <v>2840</v>
      </c>
      <c r="W231" s="15">
        <v>223</v>
      </c>
      <c r="X231" s="16">
        <f t="shared" si="6"/>
        <v>0.78086334891394005</v>
      </c>
      <c r="Y231" s="17">
        <f>INDEX([1]Mapping!$C$3:$C$12,MATCH($X231,[1]Mapping!$D$3:$D$12,1))</f>
        <v>3</v>
      </c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</row>
    <row r="232" spans="2:39" s="1" customFormat="1" ht="15" x14ac:dyDescent="0.25">
      <c r="B232" s="5">
        <f t="shared" si="7"/>
        <v>224</v>
      </c>
      <c r="C232" s="5" t="s">
        <v>1377</v>
      </c>
      <c r="D232" s="5" t="s">
        <v>1378</v>
      </c>
      <c r="E232" s="5"/>
      <c r="F232" s="5" t="s">
        <v>93</v>
      </c>
      <c r="G232" s="5">
        <v>31027</v>
      </c>
      <c r="H232" s="5" t="s">
        <v>49</v>
      </c>
      <c r="I232" s="5" t="s">
        <v>50</v>
      </c>
      <c r="J232" s="5" t="s">
        <v>1379</v>
      </c>
      <c r="K232" s="5" t="s">
        <v>1380</v>
      </c>
      <c r="L232" s="5"/>
      <c r="M232" s="5" t="s">
        <v>1381</v>
      </c>
      <c r="N232" s="5">
        <v>171</v>
      </c>
      <c r="O232" s="5">
        <v>1</v>
      </c>
      <c r="P232" s="5">
        <v>0</v>
      </c>
      <c r="Q232" s="5">
        <v>2</v>
      </c>
      <c r="R232" s="5">
        <v>3</v>
      </c>
      <c r="S232" s="5">
        <v>6</v>
      </c>
      <c r="T232"/>
      <c r="U232"/>
      <c r="V232" s="14">
        <f>SUM($S$9:S232)</f>
        <v>2846</v>
      </c>
      <c r="W232" s="15">
        <v>224</v>
      </c>
      <c r="X232" s="16">
        <f t="shared" si="6"/>
        <v>0.78251306021446243</v>
      </c>
      <c r="Y232" s="17">
        <f>INDEX([1]Mapping!$C$3:$C$12,MATCH($X232,[1]Mapping!$D$3:$D$12,1))</f>
        <v>3</v>
      </c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</row>
    <row r="233" spans="2:39" s="1" customFormat="1" ht="15" x14ac:dyDescent="0.25">
      <c r="B233" s="5">
        <f t="shared" si="7"/>
        <v>225</v>
      </c>
      <c r="C233" s="5" t="s">
        <v>1382</v>
      </c>
      <c r="D233" s="5" t="s">
        <v>1383</v>
      </c>
      <c r="E233" s="5"/>
      <c r="F233" s="5" t="s">
        <v>1384</v>
      </c>
      <c r="G233" s="5">
        <v>35300</v>
      </c>
      <c r="H233" s="5" t="s">
        <v>111</v>
      </c>
      <c r="I233" s="5" t="s">
        <v>112</v>
      </c>
      <c r="J233" s="5" t="s">
        <v>1385</v>
      </c>
      <c r="K233" s="5" t="s">
        <v>1386</v>
      </c>
      <c r="L233" s="5" t="s">
        <v>1387</v>
      </c>
      <c r="M233" s="5" t="s">
        <v>1388</v>
      </c>
      <c r="N233" s="5">
        <v>219</v>
      </c>
      <c r="O233" s="5">
        <v>1</v>
      </c>
      <c r="P233" s="5">
        <v>0</v>
      </c>
      <c r="Q233" s="5">
        <v>1</v>
      </c>
      <c r="R233" s="5">
        <v>4</v>
      </c>
      <c r="S233" s="5">
        <v>6</v>
      </c>
      <c r="T233"/>
      <c r="U233"/>
      <c r="V233" s="14">
        <f>SUM($S$9:S233)</f>
        <v>2852</v>
      </c>
      <c r="W233" s="15">
        <v>225</v>
      </c>
      <c r="X233" s="16">
        <f t="shared" si="6"/>
        <v>0.78416277151498492</v>
      </c>
      <c r="Y233" s="17">
        <f>INDEX([1]Mapping!$C$3:$C$12,MATCH($X233,[1]Mapping!$D$3:$D$12,1))</f>
        <v>3</v>
      </c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</row>
    <row r="234" spans="2:39" s="1" customFormat="1" ht="15" x14ac:dyDescent="0.25">
      <c r="B234" s="5">
        <f t="shared" si="7"/>
        <v>226</v>
      </c>
      <c r="C234" s="5" t="s">
        <v>1389</v>
      </c>
      <c r="D234" s="5" t="s">
        <v>1390</v>
      </c>
      <c r="E234" s="5"/>
      <c r="F234" s="5" t="s">
        <v>1391</v>
      </c>
      <c r="G234" s="5">
        <v>25304</v>
      </c>
      <c r="H234" s="5" t="s">
        <v>219</v>
      </c>
      <c r="I234" s="5" t="s">
        <v>79</v>
      </c>
      <c r="J234" s="5" t="s">
        <v>1392</v>
      </c>
      <c r="K234" s="5" t="s">
        <v>1393</v>
      </c>
      <c r="L234" s="5" t="s">
        <v>1394</v>
      </c>
      <c r="M234" s="5" t="s">
        <v>1395</v>
      </c>
      <c r="N234" s="5">
        <v>773</v>
      </c>
      <c r="O234" s="5">
        <v>3</v>
      </c>
      <c r="P234" s="5">
        <v>0</v>
      </c>
      <c r="Q234" s="5">
        <v>0</v>
      </c>
      <c r="R234" s="5">
        <v>3</v>
      </c>
      <c r="S234" s="5">
        <v>6</v>
      </c>
      <c r="T234"/>
      <c r="U234"/>
      <c r="V234" s="14">
        <f>SUM($S$9:S234)</f>
        <v>2858</v>
      </c>
      <c r="W234" s="15">
        <v>226</v>
      </c>
      <c r="X234" s="16">
        <f t="shared" si="6"/>
        <v>0.78581248281550731</v>
      </c>
      <c r="Y234" s="17">
        <f>INDEX([1]Mapping!$C$3:$C$12,MATCH($X234,[1]Mapping!$D$3:$D$12,1))</f>
        <v>3</v>
      </c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</row>
    <row r="235" spans="2:39" s="1" customFormat="1" ht="15" x14ac:dyDescent="0.25">
      <c r="B235" s="5">
        <f t="shared" si="7"/>
        <v>227</v>
      </c>
      <c r="C235" s="5" t="s">
        <v>1396</v>
      </c>
      <c r="D235" s="5" t="s">
        <v>1397</v>
      </c>
      <c r="E235" s="5"/>
      <c r="F235" s="5" t="s">
        <v>1398</v>
      </c>
      <c r="G235" s="5" t="s">
        <v>1399</v>
      </c>
      <c r="H235" s="5" t="s">
        <v>70</v>
      </c>
      <c r="I235" s="5" t="s">
        <v>71</v>
      </c>
      <c r="J235" s="5" t="s">
        <v>1400</v>
      </c>
      <c r="K235" s="5"/>
      <c r="L235" s="5"/>
      <c r="M235" s="5" t="s">
        <v>1401</v>
      </c>
      <c r="N235" s="5">
        <v>545</v>
      </c>
      <c r="O235" s="5">
        <v>2</v>
      </c>
      <c r="P235" s="5">
        <v>0</v>
      </c>
      <c r="Q235" s="5">
        <v>3</v>
      </c>
      <c r="R235" s="5">
        <v>1</v>
      </c>
      <c r="S235" s="5">
        <v>6</v>
      </c>
      <c r="T235"/>
      <c r="U235"/>
      <c r="V235" s="14">
        <f>SUM($S$9:S235)</f>
        <v>2864</v>
      </c>
      <c r="W235" s="15">
        <v>227</v>
      </c>
      <c r="X235" s="16">
        <f t="shared" si="6"/>
        <v>0.78746219411602969</v>
      </c>
      <c r="Y235" s="17">
        <f>INDEX([1]Mapping!$C$3:$C$12,MATCH($X235,[1]Mapping!$D$3:$D$12,1))</f>
        <v>3</v>
      </c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</row>
    <row r="236" spans="2:39" s="1" customFormat="1" ht="15" x14ac:dyDescent="0.25">
      <c r="B236" s="5">
        <f t="shared" si="7"/>
        <v>228</v>
      </c>
      <c r="C236" s="5" t="s">
        <v>1402</v>
      </c>
      <c r="D236" s="5" t="s">
        <v>1403</v>
      </c>
      <c r="E236" s="5"/>
      <c r="F236" s="5" t="s">
        <v>1404</v>
      </c>
      <c r="G236" s="5">
        <v>62307</v>
      </c>
      <c r="H236" s="5" t="s">
        <v>574</v>
      </c>
      <c r="I236" s="5" t="s">
        <v>43</v>
      </c>
      <c r="J236" s="5" t="s">
        <v>1405</v>
      </c>
      <c r="K236" s="5" t="s">
        <v>1406</v>
      </c>
      <c r="L236" s="5" t="s">
        <v>1407</v>
      </c>
      <c r="M236" s="5" t="s">
        <v>1408</v>
      </c>
      <c r="N236" s="5">
        <v>973</v>
      </c>
      <c r="O236" s="5">
        <v>4</v>
      </c>
      <c r="P236" s="5">
        <v>1</v>
      </c>
      <c r="Q236" s="5">
        <v>0</v>
      </c>
      <c r="R236" s="5">
        <v>1</v>
      </c>
      <c r="S236" s="5">
        <v>6</v>
      </c>
      <c r="T236"/>
      <c r="U236"/>
      <c r="V236" s="14">
        <f>SUM($S$9:S236)</f>
        <v>2870</v>
      </c>
      <c r="W236" s="15">
        <v>228</v>
      </c>
      <c r="X236" s="16">
        <f t="shared" si="6"/>
        <v>0.78911190541655207</v>
      </c>
      <c r="Y236" s="17">
        <f>INDEX([1]Mapping!$C$3:$C$12,MATCH($X236,[1]Mapping!$D$3:$D$12,1))</f>
        <v>3</v>
      </c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</row>
    <row r="237" spans="2:39" s="1" customFormat="1" ht="15" x14ac:dyDescent="0.25">
      <c r="B237" s="5">
        <f t="shared" si="7"/>
        <v>229</v>
      </c>
      <c r="C237" s="5" t="s">
        <v>1409</v>
      </c>
      <c r="D237" s="5" t="s">
        <v>1410</v>
      </c>
      <c r="E237" s="5"/>
      <c r="F237" s="5" t="s">
        <v>1411</v>
      </c>
      <c r="G237" s="5">
        <v>29200</v>
      </c>
      <c r="H237" s="5" t="s">
        <v>516</v>
      </c>
      <c r="I237" s="5" t="s">
        <v>112</v>
      </c>
      <c r="J237" s="5" t="s">
        <v>1412</v>
      </c>
      <c r="K237" s="5" t="s">
        <v>1413</v>
      </c>
      <c r="L237" s="5"/>
      <c r="M237" s="5" t="s">
        <v>1414</v>
      </c>
      <c r="N237" s="5">
        <v>400</v>
      </c>
      <c r="O237" s="5">
        <v>4</v>
      </c>
      <c r="P237" s="5">
        <v>0</v>
      </c>
      <c r="Q237" s="5">
        <v>0</v>
      </c>
      <c r="R237" s="5">
        <v>2</v>
      </c>
      <c r="S237" s="5">
        <v>6</v>
      </c>
      <c r="T237"/>
      <c r="U237"/>
      <c r="V237" s="14">
        <f>SUM($S$9:S237)</f>
        <v>2876</v>
      </c>
      <c r="W237" s="15">
        <v>229</v>
      </c>
      <c r="X237" s="16">
        <f t="shared" si="6"/>
        <v>0.79076161671707457</v>
      </c>
      <c r="Y237" s="17">
        <f>INDEX([1]Mapping!$C$3:$C$12,MATCH($X237,[1]Mapping!$D$3:$D$12,1))</f>
        <v>3</v>
      </c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</row>
    <row r="238" spans="2:39" s="1" customFormat="1" ht="15" x14ac:dyDescent="0.25">
      <c r="B238" s="5">
        <f t="shared" si="7"/>
        <v>230</v>
      </c>
      <c r="C238" s="5" t="s">
        <v>1415</v>
      </c>
      <c r="D238" s="5" t="s">
        <v>1416</v>
      </c>
      <c r="E238" s="5"/>
      <c r="F238" s="5" t="s">
        <v>1417</v>
      </c>
      <c r="G238" s="5">
        <v>55100</v>
      </c>
      <c r="H238" s="5" t="s">
        <v>1418</v>
      </c>
      <c r="I238" s="5" t="s">
        <v>35</v>
      </c>
      <c r="J238" s="5" t="s">
        <v>1419</v>
      </c>
      <c r="K238" s="5"/>
      <c r="L238" s="5"/>
      <c r="M238" s="5" t="s">
        <v>1420</v>
      </c>
      <c r="N238" s="5">
        <v>851</v>
      </c>
      <c r="O238" s="5">
        <v>1</v>
      </c>
      <c r="P238" s="5">
        <v>0</v>
      </c>
      <c r="Q238" s="5">
        <v>3</v>
      </c>
      <c r="R238" s="5">
        <v>2</v>
      </c>
      <c r="S238" s="5">
        <v>6</v>
      </c>
      <c r="T238"/>
      <c r="U238"/>
      <c r="V238" s="14">
        <f>SUM($S$9:S238)</f>
        <v>2882</v>
      </c>
      <c r="W238" s="15">
        <v>230</v>
      </c>
      <c r="X238" s="16">
        <f t="shared" si="6"/>
        <v>0.79241132801759695</v>
      </c>
      <c r="Y238" s="17">
        <f>INDEX([1]Mapping!$C$3:$C$12,MATCH($X238,[1]Mapping!$D$3:$D$12,1))</f>
        <v>3</v>
      </c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</row>
    <row r="239" spans="2:39" s="1" customFormat="1" ht="15" x14ac:dyDescent="0.25">
      <c r="B239" s="5">
        <f t="shared" si="7"/>
        <v>231</v>
      </c>
      <c r="C239" s="5" t="s">
        <v>1421</v>
      </c>
      <c r="D239" s="5" t="s">
        <v>1422</v>
      </c>
      <c r="E239" s="5"/>
      <c r="F239" s="5" t="s">
        <v>1423</v>
      </c>
      <c r="G239" s="5">
        <v>62100</v>
      </c>
      <c r="H239" s="5" t="s">
        <v>574</v>
      </c>
      <c r="I239" s="5" t="s">
        <v>43</v>
      </c>
      <c r="J239" s="5" t="s">
        <v>1424</v>
      </c>
      <c r="K239" s="5" t="s">
        <v>1425</v>
      </c>
      <c r="L239" s="5" t="s">
        <v>1426</v>
      </c>
      <c r="M239" s="5" t="s">
        <v>1427</v>
      </c>
      <c r="N239" s="5">
        <v>944</v>
      </c>
      <c r="O239" s="5">
        <v>2</v>
      </c>
      <c r="P239" s="5">
        <v>0</v>
      </c>
      <c r="Q239" s="5">
        <v>1</v>
      </c>
      <c r="R239" s="5">
        <v>3</v>
      </c>
      <c r="S239" s="5">
        <v>6</v>
      </c>
      <c r="T239"/>
      <c r="U239"/>
      <c r="V239" s="14">
        <f>SUM($S$9:S239)</f>
        <v>2888</v>
      </c>
      <c r="W239" s="15">
        <v>231</v>
      </c>
      <c r="X239" s="16">
        <f t="shared" si="6"/>
        <v>0.79406103931811933</v>
      </c>
      <c r="Y239" s="17">
        <f>INDEX([1]Mapping!$C$3:$C$12,MATCH($X239,[1]Mapping!$D$3:$D$12,1))</f>
        <v>3</v>
      </c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</row>
    <row r="240" spans="2:39" s="1" customFormat="1" ht="15" x14ac:dyDescent="0.25">
      <c r="B240" s="5">
        <f t="shared" si="7"/>
        <v>232</v>
      </c>
      <c r="C240" s="5" t="s">
        <v>1428</v>
      </c>
      <c r="D240" s="5" t="s">
        <v>1429</v>
      </c>
      <c r="E240" s="5"/>
      <c r="F240" s="5" t="s">
        <v>1430</v>
      </c>
      <c r="G240" s="5">
        <v>91160</v>
      </c>
      <c r="H240" s="5" t="s">
        <v>451</v>
      </c>
      <c r="I240" s="5" t="s">
        <v>62</v>
      </c>
      <c r="J240" s="5" t="s">
        <v>1431</v>
      </c>
      <c r="K240" s="5" t="s">
        <v>1432</v>
      </c>
      <c r="L240" s="5" t="s">
        <v>1433</v>
      </c>
      <c r="M240" s="5" t="s">
        <v>1434</v>
      </c>
      <c r="N240" s="5">
        <v>143</v>
      </c>
      <c r="O240" s="5">
        <v>2</v>
      </c>
      <c r="P240" s="5">
        <v>2</v>
      </c>
      <c r="Q240" s="5">
        <v>1</v>
      </c>
      <c r="R240" s="5">
        <v>1</v>
      </c>
      <c r="S240" s="5">
        <v>6</v>
      </c>
      <c r="T240"/>
      <c r="U240"/>
      <c r="V240" s="14">
        <f>SUM($S$9:S240)</f>
        <v>2894</v>
      </c>
      <c r="W240" s="15">
        <v>232</v>
      </c>
      <c r="X240" s="16">
        <f t="shared" si="6"/>
        <v>0.79571075061864172</v>
      </c>
      <c r="Y240" s="17">
        <f>INDEX([1]Mapping!$C$3:$C$12,MATCH($X240,[1]Mapping!$D$3:$D$12,1))</f>
        <v>3</v>
      </c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</row>
    <row r="241" spans="2:39" s="1" customFormat="1" ht="15" x14ac:dyDescent="0.25">
      <c r="B241" s="5">
        <f t="shared" si="7"/>
        <v>233</v>
      </c>
      <c r="C241" s="5" t="s">
        <v>1435</v>
      </c>
      <c r="D241" s="5" t="s">
        <v>1436</v>
      </c>
      <c r="E241" s="5"/>
      <c r="F241" s="5" t="s">
        <v>1437</v>
      </c>
      <c r="G241" s="5">
        <v>41260</v>
      </c>
      <c r="H241" s="5" t="s">
        <v>1438</v>
      </c>
      <c r="I241" s="5" t="s">
        <v>426</v>
      </c>
      <c r="J241" s="5" t="s">
        <v>1439</v>
      </c>
      <c r="K241" s="5" t="s">
        <v>1440</v>
      </c>
      <c r="L241" s="5"/>
      <c r="M241" s="5" t="s">
        <v>1441</v>
      </c>
      <c r="N241" s="5">
        <v>257</v>
      </c>
      <c r="O241" s="5">
        <v>2</v>
      </c>
      <c r="P241" s="5">
        <v>0</v>
      </c>
      <c r="Q241" s="5">
        <v>0</v>
      </c>
      <c r="R241" s="5">
        <v>4</v>
      </c>
      <c r="S241" s="5">
        <v>6</v>
      </c>
      <c r="T241"/>
      <c r="U241"/>
      <c r="V241" s="14">
        <f>SUM($S$9:S241)</f>
        <v>2900</v>
      </c>
      <c r="W241" s="15">
        <v>233</v>
      </c>
      <c r="X241" s="16">
        <f t="shared" si="6"/>
        <v>0.7973604619191641</v>
      </c>
      <c r="Y241" s="17">
        <f>INDEX([1]Mapping!$C$3:$C$12,MATCH($X241,[1]Mapping!$D$3:$D$12,1))</f>
        <v>3</v>
      </c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</row>
    <row r="242" spans="2:39" s="1" customFormat="1" ht="15" x14ac:dyDescent="0.25">
      <c r="B242" s="5">
        <f t="shared" si="7"/>
        <v>234</v>
      </c>
      <c r="C242" s="5" t="s">
        <v>1442</v>
      </c>
      <c r="D242" s="5" t="s">
        <v>1443</v>
      </c>
      <c r="E242" s="5"/>
      <c r="F242" s="5" t="s">
        <v>1444</v>
      </c>
      <c r="G242" s="5">
        <v>75011</v>
      </c>
      <c r="H242" s="5" t="s">
        <v>61</v>
      </c>
      <c r="I242" s="5" t="s">
        <v>62</v>
      </c>
      <c r="J242" s="5" t="s">
        <v>1445</v>
      </c>
      <c r="K242" s="5"/>
      <c r="L242" s="5" t="s">
        <v>1446</v>
      </c>
      <c r="M242" s="5" t="s">
        <v>1447</v>
      </c>
      <c r="N242" s="5">
        <v>118</v>
      </c>
      <c r="O242" s="5">
        <v>1</v>
      </c>
      <c r="P242" s="5">
        <v>0</v>
      </c>
      <c r="Q242" s="5">
        <v>0</v>
      </c>
      <c r="R242" s="5">
        <v>5</v>
      </c>
      <c r="S242" s="5">
        <v>6</v>
      </c>
      <c r="T242"/>
      <c r="U242"/>
      <c r="V242" s="14">
        <f>SUM($S$9:S242)</f>
        <v>2906</v>
      </c>
      <c r="W242" s="15">
        <v>234</v>
      </c>
      <c r="X242" s="16">
        <f t="shared" si="6"/>
        <v>0.79901017321968659</v>
      </c>
      <c r="Y242" s="17">
        <f>INDEX([1]Mapping!$C$3:$C$12,MATCH($X242,[1]Mapping!$D$3:$D$12,1))</f>
        <v>3</v>
      </c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</row>
    <row r="243" spans="2:39" s="1" customFormat="1" ht="15" x14ac:dyDescent="0.25">
      <c r="B243" s="5">
        <f t="shared" si="7"/>
        <v>235</v>
      </c>
      <c r="C243" s="5" t="s">
        <v>1448</v>
      </c>
      <c r="D243" s="5" t="s">
        <v>1449</v>
      </c>
      <c r="E243" s="5" t="s">
        <v>1450</v>
      </c>
      <c r="F243" s="5" t="s">
        <v>1451</v>
      </c>
      <c r="G243" s="5">
        <v>13127</v>
      </c>
      <c r="H243" s="5" t="s">
        <v>179</v>
      </c>
      <c r="I243" s="5" t="s">
        <v>71</v>
      </c>
      <c r="J243" s="5" t="s">
        <v>1452</v>
      </c>
      <c r="K243" s="5" t="s">
        <v>1453</v>
      </c>
      <c r="L243" s="5"/>
      <c r="M243" s="5" t="s">
        <v>1454</v>
      </c>
      <c r="N243" s="5">
        <v>32</v>
      </c>
      <c r="O243" s="5">
        <v>1</v>
      </c>
      <c r="P243" s="5">
        <v>1</v>
      </c>
      <c r="Q243" s="5">
        <v>0</v>
      </c>
      <c r="R243" s="5">
        <v>4</v>
      </c>
      <c r="S243" s="5">
        <v>6</v>
      </c>
      <c r="T243"/>
      <c r="U243"/>
      <c r="V243" s="14">
        <f>SUM($S$9:S243)</f>
        <v>2912</v>
      </c>
      <c r="W243" s="15">
        <v>235</v>
      </c>
      <c r="X243" s="16">
        <f t="shared" si="6"/>
        <v>0.80065988452020898</v>
      </c>
      <c r="Y243" s="17">
        <f>INDEX([1]Mapping!$C$3:$C$12,MATCH($X243,[1]Mapping!$D$3:$D$12,1))</f>
        <v>2</v>
      </c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</row>
    <row r="244" spans="2:39" s="1" customFormat="1" ht="15" x14ac:dyDescent="0.25">
      <c r="B244" s="5">
        <f t="shared" si="7"/>
        <v>236</v>
      </c>
      <c r="C244" s="5" t="s">
        <v>1455</v>
      </c>
      <c r="D244" s="5" t="s">
        <v>1456</v>
      </c>
      <c r="E244" s="5"/>
      <c r="F244" s="5" t="s">
        <v>1457</v>
      </c>
      <c r="G244" s="5">
        <v>77000</v>
      </c>
      <c r="H244" s="5" t="s">
        <v>985</v>
      </c>
      <c r="I244" s="5" t="s">
        <v>62</v>
      </c>
      <c r="J244" s="5" t="s">
        <v>1458</v>
      </c>
      <c r="K244" s="5"/>
      <c r="L244" s="5" t="s">
        <v>1459</v>
      </c>
      <c r="M244" s="5" t="s">
        <v>1460</v>
      </c>
      <c r="N244" s="5">
        <v>144</v>
      </c>
      <c r="O244" s="5">
        <v>2</v>
      </c>
      <c r="P244" s="5">
        <v>0</v>
      </c>
      <c r="Q244" s="5">
        <v>1</v>
      </c>
      <c r="R244" s="5">
        <v>2</v>
      </c>
      <c r="S244" s="5">
        <v>5</v>
      </c>
      <c r="T244"/>
      <c r="U244"/>
      <c r="V244" s="14">
        <f>SUM($S$9:S244)</f>
        <v>2917</v>
      </c>
      <c r="W244" s="15">
        <v>236</v>
      </c>
      <c r="X244" s="16">
        <f t="shared" si="6"/>
        <v>0.80203464393731094</v>
      </c>
      <c r="Y244" s="17">
        <f>INDEX([1]Mapping!$C$3:$C$12,MATCH($X244,[1]Mapping!$D$3:$D$12,1))</f>
        <v>2</v>
      </c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</row>
    <row r="245" spans="2:39" s="1" customFormat="1" ht="15" x14ac:dyDescent="0.25">
      <c r="B245" s="5">
        <f t="shared" si="7"/>
        <v>237</v>
      </c>
      <c r="C245" s="5" t="s">
        <v>1461</v>
      </c>
      <c r="D245" s="5" t="s">
        <v>1462</v>
      </c>
      <c r="E245" s="5"/>
      <c r="F245" s="5" t="s">
        <v>1463</v>
      </c>
      <c r="G245" s="5">
        <v>95260</v>
      </c>
      <c r="H245" s="5" t="s">
        <v>375</v>
      </c>
      <c r="I245" s="5" t="s">
        <v>62</v>
      </c>
      <c r="J245" s="5" t="s">
        <v>1464</v>
      </c>
      <c r="K245" s="5"/>
      <c r="L245" s="5" t="s">
        <v>1465</v>
      </c>
      <c r="M245" s="5" t="s">
        <v>1466</v>
      </c>
      <c r="N245" s="5">
        <v>585</v>
      </c>
      <c r="O245" s="5">
        <v>1</v>
      </c>
      <c r="P245" s="5">
        <v>0</v>
      </c>
      <c r="Q245" s="5">
        <v>1</v>
      </c>
      <c r="R245" s="5">
        <v>3</v>
      </c>
      <c r="S245" s="5">
        <v>5</v>
      </c>
      <c r="T245"/>
      <c r="U245"/>
      <c r="V245" s="14">
        <f>SUM($S$9:S245)</f>
        <v>2922</v>
      </c>
      <c r="W245" s="15">
        <v>237</v>
      </c>
      <c r="X245" s="16">
        <f t="shared" si="6"/>
        <v>0.80340940335441302</v>
      </c>
      <c r="Y245" s="17">
        <f>INDEX([1]Mapping!$C$3:$C$12,MATCH($X245,[1]Mapping!$D$3:$D$12,1))</f>
        <v>2</v>
      </c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</row>
    <row r="246" spans="2:39" s="1" customFormat="1" ht="15" x14ac:dyDescent="0.25">
      <c r="B246" s="5">
        <f t="shared" si="7"/>
        <v>238</v>
      </c>
      <c r="C246" s="5" t="s">
        <v>1467</v>
      </c>
      <c r="D246" s="5" t="s">
        <v>1468</v>
      </c>
      <c r="E246" s="5"/>
      <c r="F246" s="5" t="s">
        <v>1469</v>
      </c>
      <c r="G246" s="5">
        <v>95107</v>
      </c>
      <c r="H246" s="5" t="s">
        <v>375</v>
      </c>
      <c r="I246" s="5" t="s">
        <v>62</v>
      </c>
      <c r="J246" s="5" t="s">
        <v>1470</v>
      </c>
      <c r="K246" s="5"/>
      <c r="L246" s="5"/>
      <c r="M246" s="5" t="s">
        <v>1471</v>
      </c>
      <c r="N246" s="5">
        <v>753</v>
      </c>
      <c r="O246" s="5">
        <v>1</v>
      </c>
      <c r="P246" s="5">
        <v>0</v>
      </c>
      <c r="Q246" s="5">
        <v>1</v>
      </c>
      <c r="R246" s="5">
        <v>3</v>
      </c>
      <c r="S246" s="5">
        <v>5</v>
      </c>
      <c r="T246"/>
      <c r="U246"/>
      <c r="V246" s="14">
        <f>SUM($S$9:S246)</f>
        <v>2927</v>
      </c>
      <c r="W246" s="15">
        <v>238</v>
      </c>
      <c r="X246" s="16">
        <f t="shared" si="6"/>
        <v>0.80478416277151499</v>
      </c>
      <c r="Y246" s="17">
        <f>INDEX([1]Mapping!$C$3:$C$12,MATCH($X246,[1]Mapping!$D$3:$D$12,1))</f>
        <v>2</v>
      </c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</row>
    <row r="247" spans="2:39" s="1" customFormat="1" ht="15" x14ac:dyDescent="0.25">
      <c r="B247" s="5">
        <f t="shared" si="7"/>
        <v>239</v>
      </c>
      <c r="C247" s="5" t="s">
        <v>1472</v>
      </c>
      <c r="D247" s="5" t="s">
        <v>1473</v>
      </c>
      <c r="E247" s="5"/>
      <c r="F247" s="5" t="s">
        <v>1474</v>
      </c>
      <c r="G247" s="5">
        <v>78250</v>
      </c>
      <c r="H247" s="5" t="s">
        <v>437</v>
      </c>
      <c r="I247" s="5" t="s">
        <v>62</v>
      </c>
      <c r="J247" s="5" t="s">
        <v>1475</v>
      </c>
      <c r="K247" s="5" t="s">
        <v>1476</v>
      </c>
      <c r="L247" s="5"/>
      <c r="M247" s="5" t="s">
        <v>1477</v>
      </c>
      <c r="N247" s="5">
        <v>175</v>
      </c>
      <c r="O247" s="5">
        <v>2</v>
      </c>
      <c r="P247" s="5">
        <v>0</v>
      </c>
      <c r="Q247" s="5">
        <v>0</v>
      </c>
      <c r="R247" s="5">
        <v>3</v>
      </c>
      <c r="S247" s="5">
        <v>5</v>
      </c>
      <c r="T247"/>
      <c r="U247"/>
      <c r="V247" s="14">
        <f>SUM($S$9:S247)</f>
        <v>2932</v>
      </c>
      <c r="W247" s="15">
        <v>239</v>
      </c>
      <c r="X247" s="16">
        <f t="shared" si="6"/>
        <v>0.80615892218861696</v>
      </c>
      <c r="Y247" s="17">
        <f>INDEX([1]Mapping!$C$3:$C$12,MATCH($X247,[1]Mapping!$D$3:$D$12,1))</f>
        <v>2</v>
      </c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</row>
    <row r="248" spans="2:39" s="1" customFormat="1" ht="15" x14ac:dyDescent="0.25">
      <c r="B248" s="5">
        <f t="shared" si="7"/>
        <v>240</v>
      </c>
      <c r="C248" s="5" t="s">
        <v>1478</v>
      </c>
      <c r="D248" s="5" t="s">
        <v>1479</v>
      </c>
      <c r="E248" s="5"/>
      <c r="F248" s="5" t="s">
        <v>1480</v>
      </c>
      <c r="G248" s="5">
        <v>77527</v>
      </c>
      <c r="H248" s="5" t="s">
        <v>985</v>
      </c>
      <c r="I248" s="5" t="s">
        <v>62</v>
      </c>
      <c r="J248" s="5" t="s">
        <v>986</v>
      </c>
      <c r="K248" s="5"/>
      <c r="L248" s="5"/>
      <c r="M248" s="5" t="s">
        <v>1481</v>
      </c>
      <c r="N248" s="5">
        <v>350</v>
      </c>
      <c r="O248" s="5">
        <v>2</v>
      </c>
      <c r="P248" s="5">
        <v>0</v>
      </c>
      <c r="Q248" s="5">
        <v>0</v>
      </c>
      <c r="R248" s="5">
        <v>3</v>
      </c>
      <c r="S248" s="5">
        <v>5</v>
      </c>
      <c r="T248"/>
      <c r="U248"/>
      <c r="V248" s="14">
        <f>SUM($S$9:S248)</f>
        <v>2937</v>
      </c>
      <c r="W248" s="15">
        <v>240</v>
      </c>
      <c r="X248" s="16">
        <f t="shared" si="6"/>
        <v>0.80753368160571903</v>
      </c>
      <c r="Y248" s="17">
        <f>INDEX([1]Mapping!$C$3:$C$12,MATCH($X248,[1]Mapping!$D$3:$D$12,1))</f>
        <v>2</v>
      </c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</row>
    <row r="249" spans="2:39" s="1" customFormat="1" ht="15" x14ac:dyDescent="0.25">
      <c r="B249" s="5">
        <f t="shared" si="7"/>
        <v>241</v>
      </c>
      <c r="C249" s="5" t="s">
        <v>1482</v>
      </c>
      <c r="D249" s="5" t="s">
        <v>1483</v>
      </c>
      <c r="E249" s="5"/>
      <c r="F249" s="5" t="s">
        <v>1484</v>
      </c>
      <c r="G249" s="5">
        <v>73604</v>
      </c>
      <c r="H249" s="5" t="s">
        <v>284</v>
      </c>
      <c r="I249" s="5" t="s">
        <v>258</v>
      </c>
      <c r="J249" s="5" t="s">
        <v>1485</v>
      </c>
      <c r="K249" s="5" t="s">
        <v>1486</v>
      </c>
      <c r="L249" s="5" t="s">
        <v>1487</v>
      </c>
      <c r="M249" s="5" t="s">
        <v>1488</v>
      </c>
      <c r="N249" s="5">
        <v>68</v>
      </c>
      <c r="O249" s="5">
        <v>1</v>
      </c>
      <c r="P249" s="5">
        <v>0</v>
      </c>
      <c r="Q249" s="5">
        <v>1</v>
      </c>
      <c r="R249" s="5">
        <v>3</v>
      </c>
      <c r="S249" s="5">
        <v>5</v>
      </c>
      <c r="T249"/>
      <c r="U249"/>
      <c r="V249" s="14">
        <f>SUM($S$9:S249)</f>
        <v>2942</v>
      </c>
      <c r="W249" s="15">
        <v>241</v>
      </c>
      <c r="X249" s="16">
        <f t="shared" si="6"/>
        <v>0.808908441022821</v>
      </c>
      <c r="Y249" s="17">
        <f>INDEX([1]Mapping!$C$3:$C$12,MATCH($X249,[1]Mapping!$D$3:$D$12,1))</f>
        <v>2</v>
      </c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</row>
    <row r="250" spans="2:39" s="1" customFormat="1" ht="15" x14ac:dyDescent="0.25">
      <c r="B250" s="5">
        <f t="shared" si="7"/>
        <v>242</v>
      </c>
      <c r="C250" s="5" t="s">
        <v>1489</v>
      </c>
      <c r="D250" s="5" t="s">
        <v>1490</v>
      </c>
      <c r="E250" s="5"/>
      <c r="F250" s="5" t="s">
        <v>1491</v>
      </c>
      <c r="G250" s="5">
        <v>59507</v>
      </c>
      <c r="H250" s="5" t="s">
        <v>42</v>
      </c>
      <c r="I250" s="5" t="s">
        <v>43</v>
      </c>
      <c r="J250" s="5" t="s">
        <v>1492</v>
      </c>
      <c r="K250" s="5"/>
      <c r="L250" s="5"/>
      <c r="M250" s="5" t="s">
        <v>1493</v>
      </c>
      <c r="N250" s="5">
        <v>874</v>
      </c>
      <c r="O250" s="5">
        <v>3</v>
      </c>
      <c r="P250" s="5">
        <v>0</v>
      </c>
      <c r="Q250" s="5">
        <v>0</v>
      </c>
      <c r="R250" s="5">
        <v>2</v>
      </c>
      <c r="S250" s="5">
        <v>5</v>
      </c>
      <c r="T250"/>
      <c r="U250"/>
      <c r="V250" s="14">
        <f>SUM($S$9:S250)</f>
        <v>2947</v>
      </c>
      <c r="W250" s="15">
        <v>242</v>
      </c>
      <c r="X250" s="16">
        <f t="shared" si="6"/>
        <v>0.81028320043992297</v>
      </c>
      <c r="Y250" s="17">
        <f>INDEX([1]Mapping!$C$3:$C$12,MATCH($X250,[1]Mapping!$D$3:$D$12,1))</f>
        <v>2</v>
      </c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</row>
    <row r="251" spans="2:39" s="1" customFormat="1" ht="15" x14ac:dyDescent="0.25">
      <c r="B251" s="5">
        <f t="shared" si="7"/>
        <v>243</v>
      </c>
      <c r="C251" s="5" t="s">
        <v>1494</v>
      </c>
      <c r="D251" s="5" t="s">
        <v>1495</v>
      </c>
      <c r="E251" s="5"/>
      <c r="F251" s="5" t="s">
        <v>1496</v>
      </c>
      <c r="G251" s="5">
        <v>46005</v>
      </c>
      <c r="H251" s="5" t="s">
        <v>1497</v>
      </c>
      <c r="I251" s="5" t="s">
        <v>50</v>
      </c>
      <c r="J251" s="5" t="s">
        <v>1498</v>
      </c>
      <c r="K251" s="5"/>
      <c r="L251" s="5"/>
      <c r="M251" s="5" t="s">
        <v>1499</v>
      </c>
      <c r="N251" s="5">
        <v>353</v>
      </c>
      <c r="O251" s="5">
        <v>0</v>
      </c>
      <c r="P251" s="5">
        <v>0</v>
      </c>
      <c r="Q251" s="5">
        <v>1</v>
      </c>
      <c r="R251" s="5">
        <v>4</v>
      </c>
      <c r="S251" s="5">
        <v>5</v>
      </c>
      <c r="T251"/>
      <c r="U251"/>
      <c r="V251" s="14">
        <f>SUM($S$9:S251)</f>
        <v>2952</v>
      </c>
      <c r="W251" s="15">
        <v>243</v>
      </c>
      <c r="X251" s="16">
        <f t="shared" si="6"/>
        <v>0.81165795985702505</v>
      </c>
      <c r="Y251" s="17">
        <f>INDEX([1]Mapping!$C$3:$C$12,MATCH($X251,[1]Mapping!$D$3:$D$12,1))</f>
        <v>2</v>
      </c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</row>
    <row r="252" spans="2:39" s="1" customFormat="1" ht="15" x14ac:dyDescent="0.25">
      <c r="B252" s="5">
        <f t="shared" si="7"/>
        <v>244</v>
      </c>
      <c r="C252" s="5" t="s">
        <v>1500</v>
      </c>
      <c r="D252" s="5" t="s">
        <v>1501</v>
      </c>
      <c r="E252" s="5"/>
      <c r="F252" s="5" t="s">
        <v>1502</v>
      </c>
      <c r="G252" s="5">
        <v>23011</v>
      </c>
      <c r="H252" s="5" t="s">
        <v>1503</v>
      </c>
      <c r="I252" s="5" t="s">
        <v>27</v>
      </c>
      <c r="J252" s="5" t="s">
        <v>1504</v>
      </c>
      <c r="K252" s="5" t="s">
        <v>1505</v>
      </c>
      <c r="L252" s="5" t="s">
        <v>1506</v>
      </c>
      <c r="M252" s="5" t="s">
        <v>1507</v>
      </c>
      <c r="N252" s="5">
        <v>507</v>
      </c>
      <c r="O252" s="5">
        <v>3</v>
      </c>
      <c r="P252" s="5">
        <v>0</v>
      </c>
      <c r="Q252" s="5">
        <v>0</v>
      </c>
      <c r="R252" s="5">
        <v>2</v>
      </c>
      <c r="S252" s="5">
        <v>5</v>
      </c>
      <c r="T252"/>
      <c r="U252"/>
      <c r="V252" s="14">
        <f>SUM($S$9:S252)</f>
        <v>2957</v>
      </c>
      <c r="W252" s="15">
        <v>244</v>
      </c>
      <c r="X252" s="16">
        <f t="shared" si="6"/>
        <v>0.81303271927412701</v>
      </c>
      <c r="Y252" s="17">
        <f>INDEX([1]Mapping!$C$3:$C$12,MATCH($X252,[1]Mapping!$D$3:$D$12,1))</f>
        <v>2</v>
      </c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</row>
    <row r="253" spans="2:39" s="1" customFormat="1" ht="15" x14ac:dyDescent="0.25">
      <c r="B253" s="5">
        <f t="shared" si="7"/>
        <v>245</v>
      </c>
      <c r="C253" s="5" t="s">
        <v>1508</v>
      </c>
      <c r="D253" s="5" t="s">
        <v>1509</v>
      </c>
      <c r="E253" s="5"/>
      <c r="F253" s="5" t="s">
        <v>1510</v>
      </c>
      <c r="G253" s="5">
        <v>22220</v>
      </c>
      <c r="H253" s="5" t="s">
        <v>840</v>
      </c>
      <c r="I253" s="5" t="s">
        <v>112</v>
      </c>
      <c r="J253" s="5" t="s">
        <v>1511</v>
      </c>
      <c r="K253" s="5" t="s">
        <v>1512</v>
      </c>
      <c r="L253" s="5" t="s">
        <v>1513</v>
      </c>
      <c r="M253" s="5" t="s">
        <v>1514</v>
      </c>
      <c r="N253" s="5">
        <v>560</v>
      </c>
      <c r="O253" s="5">
        <v>0</v>
      </c>
      <c r="P253" s="5">
        <v>0</v>
      </c>
      <c r="Q253" s="5">
        <v>0</v>
      </c>
      <c r="R253" s="5">
        <v>5</v>
      </c>
      <c r="S253" s="5">
        <v>5</v>
      </c>
      <c r="T253"/>
      <c r="U253"/>
      <c r="V253" s="14">
        <f>SUM($S$9:S253)</f>
        <v>2962</v>
      </c>
      <c r="W253" s="15">
        <v>245</v>
      </c>
      <c r="X253" s="16">
        <f t="shared" si="6"/>
        <v>0.81440747869122898</v>
      </c>
      <c r="Y253" s="17">
        <f>INDEX([1]Mapping!$C$3:$C$12,MATCH($X253,[1]Mapping!$D$3:$D$12,1))</f>
        <v>2</v>
      </c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</row>
    <row r="254" spans="2:39" s="1" customFormat="1" ht="15" x14ac:dyDescent="0.25">
      <c r="B254" s="5">
        <f t="shared" si="7"/>
        <v>246</v>
      </c>
      <c r="C254" s="5" t="s">
        <v>1515</v>
      </c>
      <c r="D254" s="5" t="s">
        <v>1516</v>
      </c>
      <c r="E254" s="5"/>
      <c r="F254" s="5" t="s">
        <v>1517</v>
      </c>
      <c r="G254" s="5" t="s">
        <v>1518</v>
      </c>
      <c r="H254" s="5" t="s">
        <v>739</v>
      </c>
      <c r="I254" s="5" t="s">
        <v>258</v>
      </c>
      <c r="J254" s="5" t="s">
        <v>1519</v>
      </c>
      <c r="K254" s="5"/>
      <c r="L254" s="5"/>
      <c r="M254" s="5" t="s">
        <v>1520</v>
      </c>
      <c r="N254" s="5">
        <v>206</v>
      </c>
      <c r="O254" s="5">
        <v>1</v>
      </c>
      <c r="P254" s="5">
        <v>0</v>
      </c>
      <c r="Q254" s="5">
        <v>0</v>
      </c>
      <c r="R254" s="5">
        <v>4</v>
      </c>
      <c r="S254" s="5">
        <v>5</v>
      </c>
      <c r="T254"/>
      <c r="U254"/>
      <c r="V254" s="14">
        <f>SUM($S$9:S254)</f>
        <v>2967</v>
      </c>
      <c r="W254" s="15">
        <v>246</v>
      </c>
      <c r="X254" s="16">
        <f t="shared" si="6"/>
        <v>0.81578223810833106</v>
      </c>
      <c r="Y254" s="17">
        <f>INDEX([1]Mapping!$C$3:$C$12,MATCH($X254,[1]Mapping!$D$3:$D$12,1))</f>
        <v>2</v>
      </c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</row>
    <row r="255" spans="2:39" s="1" customFormat="1" ht="15" x14ac:dyDescent="0.25">
      <c r="B255" s="5">
        <f t="shared" si="7"/>
        <v>247</v>
      </c>
      <c r="C255" s="5" t="s">
        <v>1521</v>
      </c>
      <c r="D255" s="5" t="s">
        <v>1522</v>
      </c>
      <c r="E255" s="5"/>
      <c r="F255" s="5" t="s">
        <v>1523</v>
      </c>
      <c r="G255" s="5">
        <v>54201</v>
      </c>
      <c r="H255" s="5" t="s">
        <v>56</v>
      </c>
      <c r="I255" s="5" t="s">
        <v>35</v>
      </c>
      <c r="J255" s="5" t="s">
        <v>1524</v>
      </c>
      <c r="K255" s="5"/>
      <c r="L255" s="5" t="s">
        <v>1525</v>
      </c>
      <c r="M255" s="5" t="s">
        <v>1526</v>
      </c>
      <c r="N255" s="5">
        <v>374</v>
      </c>
      <c r="O255" s="5">
        <v>1</v>
      </c>
      <c r="P255" s="5">
        <v>0</v>
      </c>
      <c r="Q255" s="5">
        <v>0</v>
      </c>
      <c r="R255" s="5">
        <v>4</v>
      </c>
      <c r="S255" s="5">
        <v>5</v>
      </c>
      <c r="T255"/>
      <c r="U255"/>
      <c r="V255" s="14">
        <f>SUM($S$9:S255)</f>
        <v>2972</v>
      </c>
      <c r="W255" s="15">
        <v>247</v>
      </c>
      <c r="X255" s="16">
        <f t="shared" si="6"/>
        <v>0.81715699752543303</v>
      </c>
      <c r="Y255" s="17">
        <f>INDEX([1]Mapping!$C$3:$C$12,MATCH($X255,[1]Mapping!$D$3:$D$12,1))</f>
        <v>2</v>
      </c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</row>
    <row r="256" spans="2:39" s="1" customFormat="1" ht="15" x14ac:dyDescent="0.25">
      <c r="B256" s="5">
        <f t="shared" si="7"/>
        <v>248</v>
      </c>
      <c r="C256" s="5" t="s">
        <v>1527</v>
      </c>
      <c r="D256" s="5" t="s">
        <v>1528</v>
      </c>
      <c r="E256" s="5"/>
      <c r="F256" s="5" t="s">
        <v>1529</v>
      </c>
      <c r="G256" s="5">
        <v>77220</v>
      </c>
      <c r="H256" s="5" t="s">
        <v>985</v>
      </c>
      <c r="I256" s="5" t="s">
        <v>62</v>
      </c>
      <c r="J256" s="5" t="s">
        <v>1530</v>
      </c>
      <c r="K256" s="5" t="s">
        <v>1531</v>
      </c>
      <c r="L256" s="5"/>
      <c r="M256" s="5" t="s">
        <v>1532</v>
      </c>
      <c r="N256" s="5">
        <v>142</v>
      </c>
      <c r="O256" s="5">
        <v>1</v>
      </c>
      <c r="P256" s="5">
        <v>1</v>
      </c>
      <c r="Q256" s="5">
        <v>1</v>
      </c>
      <c r="R256" s="5">
        <v>2</v>
      </c>
      <c r="S256" s="5">
        <v>5</v>
      </c>
      <c r="T256"/>
      <c r="U256"/>
      <c r="V256" s="14">
        <f>SUM($S$9:S256)</f>
        <v>2977</v>
      </c>
      <c r="W256" s="15">
        <v>248</v>
      </c>
      <c r="X256" s="16">
        <f t="shared" si="6"/>
        <v>0.8185317569425351</v>
      </c>
      <c r="Y256" s="17">
        <f>INDEX([1]Mapping!$C$3:$C$12,MATCH($X256,[1]Mapping!$D$3:$D$12,1))</f>
        <v>2</v>
      </c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</row>
    <row r="257" spans="2:39" s="1" customFormat="1" ht="15" x14ac:dyDescent="0.25">
      <c r="B257" s="5">
        <f t="shared" si="7"/>
        <v>249</v>
      </c>
      <c r="C257" s="5" t="s">
        <v>1533</v>
      </c>
      <c r="D257" s="5" t="s">
        <v>1534</v>
      </c>
      <c r="E257" s="5"/>
      <c r="F257" s="5" t="s">
        <v>1535</v>
      </c>
      <c r="G257" s="5">
        <v>45161</v>
      </c>
      <c r="H257" s="5" t="s">
        <v>425</v>
      </c>
      <c r="I257" s="5" t="s">
        <v>426</v>
      </c>
      <c r="J257" s="5" t="s">
        <v>1536</v>
      </c>
      <c r="K257" s="5" t="s">
        <v>1537</v>
      </c>
      <c r="L257" s="5" t="s">
        <v>1538</v>
      </c>
      <c r="M257" s="5" t="s">
        <v>1539</v>
      </c>
      <c r="N257" s="5">
        <v>145</v>
      </c>
      <c r="O257" s="5">
        <v>1</v>
      </c>
      <c r="P257" s="5">
        <v>0</v>
      </c>
      <c r="Q257" s="5">
        <v>0</v>
      </c>
      <c r="R257" s="5">
        <v>4</v>
      </c>
      <c r="S257" s="5">
        <v>5</v>
      </c>
      <c r="T257"/>
      <c r="U257"/>
      <c r="V257" s="14">
        <f>SUM($S$9:S257)</f>
        <v>2982</v>
      </c>
      <c r="W257" s="15">
        <v>249</v>
      </c>
      <c r="X257" s="16">
        <f t="shared" si="6"/>
        <v>0.81990651635963707</v>
      </c>
      <c r="Y257" s="17">
        <f>INDEX([1]Mapping!$C$3:$C$12,MATCH($X257,[1]Mapping!$D$3:$D$12,1))</f>
        <v>2</v>
      </c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</row>
    <row r="258" spans="2:39" s="1" customFormat="1" ht="15" x14ac:dyDescent="0.25">
      <c r="B258" s="5">
        <f t="shared" si="7"/>
        <v>250</v>
      </c>
      <c r="C258" s="5" t="s">
        <v>1540</v>
      </c>
      <c r="D258" s="5" t="s">
        <v>1541</v>
      </c>
      <c r="E258" s="5"/>
      <c r="F258" s="5" t="s">
        <v>1542</v>
      </c>
      <c r="G258" s="5">
        <v>34440</v>
      </c>
      <c r="H258" s="5" t="s">
        <v>392</v>
      </c>
      <c r="I258" s="5" t="s">
        <v>50</v>
      </c>
      <c r="J258" s="5" t="s">
        <v>1543</v>
      </c>
      <c r="K258" s="5" t="s">
        <v>1544</v>
      </c>
      <c r="L258" s="5" t="s">
        <v>1545</v>
      </c>
      <c r="M258" s="5" t="s">
        <v>1546</v>
      </c>
      <c r="N258" s="5">
        <v>94</v>
      </c>
      <c r="O258" s="5">
        <v>1</v>
      </c>
      <c r="P258" s="5">
        <v>0</v>
      </c>
      <c r="Q258" s="5">
        <v>0</v>
      </c>
      <c r="R258" s="5">
        <v>4</v>
      </c>
      <c r="S258" s="5">
        <v>5</v>
      </c>
      <c r="T258"/>
      <c r="U258"/>
      <c r="V258" s="14">
        <f>SUM($S$9:S258)</f>
        <v>2987</v>
      </c>
      <c r="W258" s="15">
        <v>250</v>
      </c>
      <c r="X258" s="16">
        <f t="shared" si="6"/>
        <v>0.82128127577673904</v>
      </c>
      <c r="Y258" s="17">
        <f>INDEX([1]Mapping!$C$3:$C$12,MATCH($X258,[1]Mapping!$D$3:$D$12,1))</f>
        <v>2</v>
      </c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</row>
    <row r="259" spans="2:39" s="1" customFormat="1" ht="15" x14ac:dyDescent="0.25">
      <c r="B259" s="5">
        <f t="shared" si="7"/>
        <v>251</v>
      </c>
      <c r="C259" s="5" t="s">
        <v>1547</v>
      </c>
      <c r="D259" s="5" t="s">
        <v>1548</v>
      </c>
      <c r="E259" s="5"/>
      <c r="F259" s="5" t="s">
        <v>1332</v>
      </c>
      <c r="G259" s="5">
        <v>11890</v>
      </c>
      <c r="H259" s="5" t="s">
        <v>1060</v>
      </c>
      <c r="I259" s="5" t="s">
        <v>50</v>
      </c>
      <c r="J259" s="5" t="s">
        <v>1549</v>
      </c>
      <c r="K259" s="5" t="s">
        <v>1550</v>
      </c>
      <c r="L259" s="5" t="s">
        <v>1551</v>
      </c>
      <c r="M259" s="5" t="s">
        <v>1552</v>
      </c>
      <c r="N259" s="5">
        <v>134</v>
      </c>
      <c r="O259" s="5">
        <v>1</v>
      </c>
      <c r="P259" s="5">
        <v>0</v>
      </c>
      <c r="Q259" s="5">
        <v>2</v>
      </c>
      <c r="R259" s="5">
        <v>2</v>
      </c>
      <c r="S259" s="5">
        <v>5</v>
      </c>
      <c r="T259"/>
      <c r="U259"/>
      <c r="V259" s="14">
        <f>SUM($S$9:S259)</f>
        <v>2992</v>
      </c>
      <c r="W259" s="15">
        <v>251</v>
      </c>
      <c r="X259" s="16">
        <f t="shared" si="6"/>
        <v>0.82265603519384112</v>
      </c>
      <c r="Y259" s="17">
        <f>INDEX([1]Mapping!$C$3:$C$12,MATCH($X259,[1]Mapping!$D$3:$D$12,1))</f>
        <v>2</v>
      </c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</row>
    <row r="260" spans="2:39" s="1" customFormat="1" ht="15" x14ac:dyDescent="0.25">
      <c r="B260" s="5">
        <f t="shared" si="7"/>
        <v>252</v>
      </c>
      <c r="C260" s="5" t="s">
        <v>1553</v>
      </c>
      <c r="D260" s="5" t="s">
        <v>1554</v>
      </c>
      <c r="E260" s="5"/>
      <c r="F260" s="5" t="s">
        <v>1297</v>
      </c>
      <c r="G260" s="5" t="s">
        <v>1555</v>
      </c>
      <c r="H260" s="5" t="s">
        <v>1299</v>
      </c>
      <c r="I260" s="5" t="s">
        <v>258</v>
      </c>
      <c r="J260" s="5" t="s">
        <v>1556</v>
      </c>
      <c r="K260" s="5" t="s">
        <v>1557</v>
      </c>
      <c r="L260" s="5" t="s">
        <v>1558</v>
      </c>
      <c r="M260" s="5" t="s">
        <v>1559</v>
      </c>
      <c r="N260" s="5">
        <v>160</v>
      </c>
      <c r="O260" s="5">
        <v>2</v>
      </c>
      <c r="P260" s="5">
        <v>0</v>
      </c>
      <c r="Q260" s="5">
        <v>0</v>
      </c>
      <c r="R260" s="5">
        <v>3</v>
      </c>
      <c r="S260" s="5">
        <v>5</v>
      </c>
      <c r="T260"/>
      <c r="U260"/>
      <c r="V260" s="14">
        <f>SUM($S$9:S260)</f>
        <v>2997</v>
      </c>
      <c r="W260" s="15">
        <v>252</v>
      </c>
      <c r="X260" s="16">
        <f t="shared" si="6"/>
        <v>0.82403079461094308</v>
      </c>
      <c r="Y260" s="17">
        <f>INDEX([1]Mapping!$C$3:$C$12,MATCH($X260,[1]Mapping!$D$3:$D$12,1))</f>
        <v>2</v>
      </c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</row>
    <row r="261" spans="2:39" s="1" customFormat="1" ht="15" x14ac:dyDescent="0.25">
      <c r="B261" s="5">
        <f t="shared" si="7"/>
        <v>253</v>
      </c>
      <c r="C261" s="5" t="s">
        <v>1560</v>
      </c>
      <c r="D261" s="5" t="s">
        <v>1561</v>
      </c>
      <c r="E261" s="5"/>
      <c r="F261" s="5" t="s">
        <v>1130</v>
      </c>
      <c r="G261" s="5" t="s">
        <v>1562</v>
      </c>
      <c r="H261" s="5" t="s">
        <v>1132</v>
      </c>
      <c r="I261" s="5" t="s">
        <v>258</v>
      </c>
      <c r="J261" s="5" t="s">
        <v>1563</v>
      </c>
      <c r="K261" s="5"/>
      <c r="L261" s="5"/>
      <c r="M261" s="5" t="s">
        <v>1564</v>
      </c>
      <c r="N261" s="5">
        <v>128</v>
      </c>
      <c r="O261" s="5">
        <v>0</v>
      </c>
      <c r="P261" s="5">
        <v>2</v>
      </c>
      <c r="Q261" s="5">
        <v>0</v>
      </c>
      <c r="R261" s="5">
        <v>3</v>
      </c>
      <c r="S261" s="5">
        <v>5</v>
      </c>
      <c r="T261"/>
      <c r="U261"/>
      <c r="V261" s="14">
        <f>SUM($S$9:S261)</f>
        <v>3002</v>
      </c>
      <c r="W261" s="15">
        <v>253</v>
      </c>
      <c r="X261" s="16">
        <f t="shared" si="6"/>
        <v>0.82540555402804505</v>
      </c>
      <c r="Y261" s="17">
        <f>INDEX([1]Mapping!$C$3:$C$12,MATCH($X261,[1]Mapping!$D$3:$D$12,1))</f>
        <v>2</v>
      </c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</row>
    <row r="262" spans="2:39" s="1" customFormat="1" ht="15" x14ac:dyDescent="0.25">
      <c r="B262" s="5">
        <f t="shared" si="7"/>
        <v>254</v>
      </c>
      <c r="C262" s="5" t="s">
        <v>1565</v>
      </c>
      <c r="D262" s="5" t="s">
        <v>1566</v>
      </c>
      <c r="E262" s="5"/>
      <c r="F262" s="5" t="s">
        <v>348</v>
      </c>
      <c r="G262" s="5">
        <v>84918</v>
      </c>
      <c r="H262" s="5" t="s">
        <v>349</v>
      </c>
      <c r="I262" s="5" t="s">
        <v>71</v>
      </c>
      <c r="J262" s="5" t="s">
        <v>1567</v>
      </c>
      <c r="K262" s="5" t="s">
        <v>1568</v>
      </c>
      <c r="L262" s="5"/>
      <c r="M262" s="5" t="s">
        <v>1569</v>
      </c>
      <c r="N262" s="5">
        <v>88</v>
      </c>
      <c r="O262" s="5">
        <v>0</v>
      </c>
      <c r="P262" s="5">
        <v>0</v>
      </c>
      <c r="Q262" s="5">
        <v>1</v>
      </c>
      <c r="R262" s="5">
        <v>4</v>
      </c>
      <c r="S262" s="5">
        <v>5</v>
      </c>
      <c r="T262"/>
      <c r="U262"/>
      <c r="V262" s="14">
        <f>SUM($S$9:S262)</f>
        <v>3007</v>
      </c>
      <c r="W262" s="15">
        <v>254</v>
      </c>
      <c r="X262" s="16">
        <f t="shared" si="6"/>
        <v>0.82678031344514713</v>
      </c>
      <c r="Y262" s="17">
        <f>INDEX([1]Mapping!$C$3:$C$12,MATCH($X262,[1]Mapping!$D$3:$D$12,1))</f>
        <v>2</v>
      </c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</row>
    <row r="263" spans="2:39" s="1" customFormat="1" ht="15" x14ac:dyDescent="0.25">
      <c r="B263" s="5">
        <f t="shared" si="7"/>
        <v>255</v>
      </c>
      <c r="C263" s="5" t="s">
        <v>1570</v>
      </c>
      <c r="D263" s="5" t="s">
        <v>1571</v>
      </c>
      <c r="E263" s="5"/>
      <c r="F263" s="5" t="s">
        <v>1572</v>
      </c>
      <c r="G263" s="5">
        <v>68051</v>
      </c>
      <c r="H263" s="5" t="s">
        <v>814</v>
      </c>
      <c r="I263" s="5" t="s">
        <v>35</v>
      </c>
      <c r="J263" s="5" t="s">
        <v>1573</v>
      </c>
      <c r="K263" s="5"/>
      <c r="L263" s="5"/>
      <c r="M263" s="5" t="s">
        <v>1574</v>
      </c>
      <c r="N263" s="5">
        <v>421</v>
      </c>
      <c r="O263" s="5">
        <v>0</v>
      </c>
      <c r="P263" s="5">
        <v>2</v>
      </c>
      <c r="Q263" s="5">
        <v>0</v>
      </c>
      <c r="R263" s="5">
        <v>3</v>
      </c>
      <c r="S263" s="5">
        <v>5</v>
      </c>
      <c r="T263"/>
      <c r="U263"/>
      <c r="V263" s="14">
        <f>SUM($S$9:S263)</f>
        <v>3012</v>
      </c>
      <c r="W263" s="15">
        <v>255</v>
      </c>
      <c r="X263" s="16">
        <f t="shared" si="6"/>
        <v>0.8281550728622491</v>
      </c>
      <c r="Y263" s="17">
        <f>INDEX([1]Mapping!$C$3:$C$12,MATCH($X263,[1]Mapping!$D$3:$D$12,1))</f>
        <v>2</v>
      </c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</row>
    <row r="264" spans="2:39" s="1" customFormat="1" ht="15" x14ac:dyDescent="0.25">
      <c r="B264" s="5">
        <f t="shared" si="7"/>
        <v>256</v>
      </c>
      <c r="C264" s="5" t="s">
        <v>1575</v>
      </c>
      <c r="D264" s="5" t="s">
        <v>1576</v>
      </c>
      <c r="E264" s="5"/>
      <c r="F264" s="5" t="s">
        <v>1577</v>
      </c>
      <c r="G264" s="5">
        <v>45207</v>
      </c>
      <c r="H264" s="5" t="s">
        <v>425</v>
      </c>
      <c r="I264" s="5" t="s">
        <v>426</v>
      </c>
      <c r="J264" s="5" t="s">
        <v>1578</v>
      </c>
      <c r="K264" s="5" t="s">
        <v>1579</v>
      </c>
      <c r="L264" s="5"/>
      <c r="M264" s="5" t="s">
        <v>1580</v>
      </c>
      <c r="N264" s="5">
        <v>907</v>
      </c>
      <c r="O264" s="5">
        <v>1</v>
      </c>
      <c r="P264" s="5">
        <v>1</v>
      </c>
      <c r="Q264" s="5">
        <v>0</v>
      </c>
      <c r="R264" s="5">
        <v>3</v>
      </c>
      <c r="S264" s="5">
        <v>5</v>
      </c>
      <c r="T264"/>
      <c r="U264"/>
      <c r="V264" s="14">
        <f>SUM($S$9:S264)</f>
        <v>3017</v>
      </c>
      <c r="W264" s="15">
        <v>256</v>
      </c>
      <c r="X264" s="16">
        <f t="shared" si="6"/>
        <v>0.82952983227935106</v>
      </c>
      <c r="Y264" s="17">
        <f>INDEX([1]Mapping!$C$3:$C$12,MATCH($X264,[1]Mapping!$D$3:$D$12,1))</f>
        <v>2</v>
      </c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</row>
    <row r="265" spans="2:39" s="1" customFormat="1" ht="15" x14ac:dyDescent="0.25">
      <c r="B265" s="5">
        <f t="shared" si="7"/>
        <v>257</v>
      </c>
      <c r="C265" s="5" t="s">
        <v>1581</v>
      </c>
      <c r="D265" s="5" t="s">
        <v>1582</v>
      </c>
      <c r="E265" s="5"/>
      <c r="F265" s="5" t="s">
        <v>1583</v>
      </c>
      <c r="G265" s="5">
        <v>24019</v>
      </c>
      <c r="H265" s="5" t="s">
        <v>1584</v>
      </c>
      <c r="I265" s="5" t="s">
        <v>27</v>
      </c>
      <c r="J265" s="5" t="s">
        <v>1585</v>
      </c>
      <c r="K265" s="5"/>
      <c r="L265" s="5"/>
      <c r="M265" s="5" t="s">
        <v>1586</v>
      </c>
      <c r="N265" s="5">
        <v>783</v>
      </c>
      <c r="O265" s="5">
        <v>0</v>
      </c>
      <c r="P265" s="5">
        <v>1</v>
      </c>
      <c r="Q265" s="5">
        <v>2</v>
      </c>
      <c r="R265" s="5">
        <v>2</v>
      </c>
      <c r="S265" s="5">
        <v>5</v>
      </c>
      <c r="T265"/>
      <c r="U265"/>
      <c r="V265" s="14">
        <f>SUM($S$9:S265)</f>
        <v>3022</v>
      </c>
      <c r="W265" s="15">
        <v>257</v>
      </c>
      <c r="X265" s="16">
        <f t="shared" si="6"/>
        <v>0.83090459169645314</v>
      </c>
      <c r="Y265" s="17">
        <f>INDEX([1]Mapping!$C$3:$C$12,MATCH($X265,[1]Mapping!$D$3:$D$12,1))</f>
        <v>2</v>
      </c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</row>
    <row r="266" spans="2:39" s="1" customFormat="1" ht="15" x14ac:dyDescent="0.25">
      <c r="B266" s="5">
        <f t="shared" si="7"/>
        <v>258</v>
      </c>
      <c r="C266" s="5" t="s">
        <v>1587</v>
      </c>
      <c r="D266" s="5" t="s">
        <v>1588</v>
      </c>
      <c r="E266" s="5"/>
      <c r="F266" s="5" t="s">
        <v>918</v>
      </c>
      <c r="G266" s="5">
        <v>56017</v>
      </c>
      <c r="H266" s="5" t="s">
        <v>598</v>
      </c>
      <c r="I266" s="5" t="s">
        <v>112</v>
      </c>
      <c r="J266" s="5" t="s">
        <v>1589</v>
      </c>
      <c r="K266" s="5"/>
      <c r="L266" s="5" t="s">
        <v>1590</v>
      </c>
      <c r="M266" s="5" t="s">
        <v>1591</v>
      </c>
      <c r="N266" s="5">
        <v>1419</v>
      </c>
      <c r="O266" s="5">
        <v>2</v>
      </c>
      <c r="P266" s="5">
        <v>0</v>
      </c>
      <c r="Q266" s="5">
        <v>0</v>
      </c>
      <c r="R266" s="5">
        <v>3</v>
      </c>
      <c r="S266" s="5">
        <v>5</v>
      </c>
      <c r="T266"/>
      <c r="U266"/>
      <c r="V266" s="14">
        <f>SUM($S$9:S266)</f>
        <v>3027</v>
      </c>
      <c r="W266" s="15">
        <v>258</v>
      </c>
      <c r="X266" s="16">
        <f t="shared" ref="X266:X329" si="8">(V266/$V$505)</f>
        <v>0.83227935111355511</v>
      </c>
      <c r="Y266" s="17">
        <f>INDEX([1]Mapping!$C$3:$C$12,MATCH($X266,[1]Mapping!$D$3:$D$12,1))</f>
        <v>2</v>
      </c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</row>
    <row r="267" spans="2:39" s="1" customFormat="1" ht="15" x14ac:dyDescent="0.25">
      <c r="B267" s="5">
        <f t="shared" ref="B267:B330" si="9">B266+1</f>
        <v>259</v>
      </c>
      <c r="C267" s="5" t="s">
        <v>1592</v>
      </c>
      <c r="D267" s="5" t="s">
        <v>1593</v>
      </c>
      <c r="E267" s="5"/>
      <c r="F267" s="5" t="s">
        <v>1594</v>
      </c>
      <c r="G267" s="5">
        <v>59723</v>
      </c>
      <c r="H267" s="5" t="s">
        <v>42</v>
      </c>
      <c r="I267" s="5" t="s">
        <v>43</v>
      </c>
      <c r="J267" s="5" t="s">
        <v>1595</v>
      </c>
      <c r="K267" s="5" t="s">
        <v>1596</v>
      </c>
      <c r="L267" s="5"/>
      <c r="M267" s="5" t="s">
        <v>1597</v>
      </c>
      <c r="N267" s="5">
        <v>571</v>
      </c>
      <c r="O267" s="5">
        <v>0</v>
      </c>
      <c r="P267" s="5">
        <v>0</v>
      </c>
      <c r="Q267" s="5">
        <v>1</v>
      </c>
      <c r="R267" s="5">
        <v>4</v>
      </c>
      <c r="S267" s="5">
        <v>5</v>
      </c>
      <c r="T267"/>
      <c r="U267"/>
      <c r="V267" s="14">
        <f>SUM($S$9:S267)</f>
        <v>3032</v>
      </c>
      <c r="W267" s="15">
        <v>259</v>
      </c>
      <c r="X267" s="16">
        <f t="shared" si="8"/>
        <v>0.83365411053065719</v>
      </c>
      <c r="Y267" s="17">
        <f>INDEX([1]Mapping!$C$3:$C$12,MATCH($X267,[1]Mapping!$D$3:$D$12,1))</f>
        <v>2</v>
      </c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</row>
    <row r="268" spans="2:39" s="1" customFormat="1" ht="15" x14ac:dyDescent="0.25">
      <c r="B268" s="5">
        <f t="shared" si="9"/>
        <v>260</v>
      </c>
      <c r="C268" s="5" t="s">
        <v>1598</v>
      </c>
      <c r="D268" s="5" t="s">
        <v>1599</v>
      </c>
      <c r="E268" s="5"/>
      <c r="F268" s="5" t="s">
        <v>1600</v>
      </c>
      <c r="G268" s="5">
        <v>62321</v>
      </c>
      <c r="H268" s="5" t="s">
        <v>574</v>
      </c>
      <c r="I268" s="5" t="s">
        <v>43</v>
      </c>
      <c r="J268" s="5" t="s">
        <v>1601</v>
      </c>
      <c r="K268" s="5"/>
      <c r="L268" s="5"/>
      <c r="M268" s="5" t="s">
        <v>1602</v>
      </c>
      <c r="N268" s="5">
        <v>1080</v>
      </c>
      <c r="O268" s="5">
        <v>0</v>
      </c>
      <c r="P268" s="5">
        <v>1</v>
      </c>
      <c r="Q268" s="5">
        <v>2</v>
      </c>
      <c r="R268" s="5">
        <v>2</v>
      </c>
      <c r="S268" s="5">
        <v>5</v>
      </c>
      <c r="T268"/>
      <c r="U268"/>
      <c r="V268" s="14">
        <f>SUM($S$9:S268)</f>
        <v>3037</v>
      </c>
      <c r="W268" s="15">
        <v>260</v>
      </c>
      <c r="X268" s="16">
        <f t="shared" si="8"/>
        <v>0.83502886994775916</v>
      </c>
      <c r="Y268" s="17">
        <f>INDEX([1]Mapping!$C$3:$C$12,MATCH($X268,[1]Mapping!$D$3:$D$12,1))</f>
        <v>2</v>
      </c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</row>
    <row r="269" spans="2:39" s="1" customFormat="1" ht="15" x14ac:dyDescent="0.25">
      <c r="B269" s="5">
        <f t="shared" si="9"/>
        <v>261</v>
      </c>
      <c r="C269" s="5" t="s">
        <v>1603</v>
      </c>
      <c r="D269" s="5" t="s">
        <v>1604</v>
      </c>
      <c r="E269" s="5"/>
      <c r="F269" s="5" t="s">
        <v>1605</v>
      </c>
      <c r="G269" s="5">
        <v>33740</v>
      </c>
      <c r="H269" s="5" t="s">
        <v>26</v>
      </c>
      <c r="I269" s="5" t="s">
        <v>27</v>
      </c>
      <c r="J269" s="5" t="s">
        <v>1606</v>
      </c>
      <c r="K269" s="5" t="s">
        <v>1607</v>
      </c>
      <c r="L269" s="5"/>
      <c r="M269" s="5" t="s">
        <v>1608</v>
      </c>
      <c r="N269" s="5">
        <v>124</v>
      </c>
      <c r="O269" s="5">
        <v>1</v>
      </c>
      <c r="P269" s="5">
        <v>1</v>
      </c>
      <c r="Q269" s="5">
        <v>1</v>
      </c>
      <c r="R269" s="5">
        <v>2</v>
      </c>
      <c r="S269" s="5">
        <v>5</v>
      </c>
      <c r="T269"/>
      <c r="U269"/>
      <c r="V269" s="14">
        <f>SUM($S$9:S269)</f>
        <v>3042</v>
      </c>
      <c r="W269" s="15">
        <v>261</v>
      </c>
      <c r="X269" s="16">
        <f t="shared" si="8"/>
        <v>0.83640362936486112</v>
      </c>
      <c r="Y269" s="17">
        <f>INDEX([1]Mapping!$C$3:$C$12,MATCH($X269,[1]Mapping!$D$3:$D$12,1))</f>
        <v>2</v>
      </c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</row>
    <row r="270" spans="2:39" s="1" customFormat="1" ht="15" x14ac:dyDescent="0.25">
      <c r="B270" s="5">
        <f t="shared" si="9"/>
        <v>262</v>
      </c>
      <c r="C270" s="5" t="s">
        <v>1609</v>
      </c>
      <c r="D270" s="5" t="s">
        <v>1610</v>
      </c>
      <c r="E270" s="5"/>
      <c r="F270" s="5" t="s">
        <v>1611</v>
      </c>
      <c r="G270" s="5">
        <v>39108</v>
      </c>
      <c r="H270" s="5" t="s">
        <v>665</v>
      </c>
      <c r="I270" s="5" t="s">
        <v>79</v>
      </c>
      <c r="J270" s="5" t="s">
        <v>1612</v>
      </c>
      <c r="K270" s="5" t="s">
        <v>1613</v>
      </c>
      <c r="L270" s="5" t="s">
        <v>1614</v>
      </c>
      <c r="M270" s="5" t="s">
        <v>1615</v>
      </c>
      <c r="N270" s="5">
        <v>400</v>
      </c>
      <c r="O270" s="5">
        <v>2</v>
      </c>
      <c r="P270" s="5">
        <v>0</v>
      </c>
      <c r="Q270" s="5">
        <v>1</v>
      </c>
      <c r="R270" s="5">
        <v>2</v>
      </c>
      <c r="S270" s="5">
        <v>5</v>
      </c>
      <c r="T270"/>
      <c r="U270"/>
      <c r="V270" s="14">
        <f>SUM($S$9:S270)</f>
        <v>3047</v>
      </c>
      <c r="W270" s="15">
        <v>262</v>
      </c>
      <c r="X270" s="16">
        <f t="shared" si="8"/>
        <v>0.8377783887819632</v>
      </c>
      <c r="Y270" s="17">
        <f>INDEX([1]Mapping!$C$3:$C$12,MATCH($X270,[1]Mapping!$D$3:$D$12,1))</f>
        <v>2</v>
      </c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</row>
    <row r="271" spans="2:39" s="1" customFormat="1" ht="15" x14ac:dyDescent="0.25">
      <c r="B271" s="5">
        <f t="shared" si="9"/>
        <v>263</v>
      </c>
      <c r="C271" s="5" t="s">
        <v>1616</v>
      </c>
      <c r="D271" s="5" t="s">
        <v>1617</v>
      </c>
      <c r="E271" s="5" t="s">
        <v>1618</v>
      </c>
      <c r="F271" s="5" t="s">
        <v>1372</v>
      </c>
      <c r="G271" s="5">
        <v>60200</v>
      </c>
      <c r="H271" s="5" t="s">
        <v>894</v>
      </c>
      <c r="I271" s="5" t="s">
        <v>43</v>
      </c>
      <c r="J271" s="5" t="s">
        <v>1619</v>
      </c>
      <c r="K271" s="5" t="s">
        <v>1620</v>
      </c>
      <c r="L271" s="5"/>
      <c r="M271" s="5" t="s">
        <v>1621</v>
      </c>
      <c r="N271" s="5">
        <v>580</v>
      </c>
      <c r="O271" s="5">
        <v>2</v>
      </c>
      <c r="P271" s="5">
        <v>0</v>
      </c>
      <c r="Q271" s="5">
        <v>0</v>
      </c>
      <c r="R271" s="5">
        <v>3</v>
      </c>
      <c r="S271" s="5">
        <v>5</v>
      </c>
      <c r="T271"/>
      <c r="U271"/>
      <c r="V271" s="14">
        <f>SUM($S$9:S271)</f>
        <v>3052</v>
      </c>
      <c r="W271" s="15">
        <v>263</v>
      </c>
      <c r="X271" s="16">
        <f t="shared" si="8"/>
        <v>0.83915314819906517</v>
      </c>
      <c r="Y271" s="17">
        <f>INDEX([1]Mapping!$C$3:$C$12,MATCH($X271,[1]Mapping!$D$3:$D$12,1))</f>
        <v>2</v>
      </c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</row>
    <row r="272" spans="2:39" s="1" customFormat="1" ht="15" x14ac:dyDescent="0.25">
      <c r="B272" s="5">
        <f t="shared" si="9"/>
        <v>264</v>
      </c>
      <c r="C272" s="5" t="s">
        <v>1622</v>
      </c>
      <c r="D272" s="5" t="s">
        <v>1623</v>
      </c>
      <c r="E272" s="5"/>
      <c r="F272" s="5" t="s">
        <v>1016</v>
      </c>
      <c r="G272" s="5">
        <v>75015</v>
      </c>
      <c r="H272" s="5" t="s">
        <v>61</v>
      </c>
      <c r="I272" s="5" t="s">
        <v>62</v>
      </c>
      <c r="J272" s="5" t="s">
        <v>1624</v>
      </c>
      <c r="K272" s="5" t="s">
        <v>1625</v>
      </c>
      <c r="L272" s="5"/>
      <c r="M272" s="5" t="s">
        <v>1626</v>
      </c>
      <c r="N272" s="5">
        <v>139</v>
      </c>
      <c r="O272" s="5">
        <v>1</v>
      </c>
      <c r="P272" s="5">
        <v>1</v>
      </c>
      <c r="Q272" s="5">
        <v>0</v>
      </c>
      <c r="R272" s="5">
        <v>3</v>
      </c>
      <c r="S272" s="5">
        <v>5</v>
      </c>
      <c r="T272"/>
      <c r="U272"/>
      <c r="V272" s="14">
        <f>SUM($S$9:S272)</f>
        <v>3057</v>
      </c>
      <c r="W272" s="15">
        <v>264</v>
      </c>
      <c r="X272" s="16">
        <f t="shared" si="8"/>
        <v>0.84052790761616714</v>
      </c>
      <c r="Y272" s="17">
        <f>INDEX([1]Mapping!$C$3:$C$12,MATCH($X272,[1]Mapping!$D$3:$D$12,1))</f>
        <v>2</v>
      </c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</row>
    <row r="273" spans="2:39" s="1" customFormat="1" ht="15" x14ac:dyDescent="0.25">
      <c r="B273" s="5">
        <f t="shared" si="9"/>
        <v>265</v>
      </c>
      <c r="C273" s="5" t="s">
        <v>1627</v>
      </c>
      <c r="D273" s="5" t="s">
        <v>1628</v>
      </c>
      <c r="E273" s="5"/>
      <c r="F273" s="5" t="s">
        <v>103</v>
      </c>
      <c r="G273" s="5">
        <v>85000</v>
      </c>
      <c r="H273" s="5" t="s">
        <v>104</v>
      </c>
      <c r="I273" s="5" t="s">
        <v>105</v>
      </c>
      <c r="J273" s="5" t="s">
        <v>1629</v>
      </c>
      <c r="K273" s="5"/>
      <c r="L273" s="5"/>
      <c r="M273" s="5"/>
      <c r="N273" s="5">
        <v>240</v>
      </c>
      <c r="O273" s="5">
        <v>2</v>
      </c>
      <c r="P273" s="5">
        <v>0</v>
      </c>
      <c r="Q273" s="5">
        <v>0</v>
      </c>
      <c r="R273" s="5">
        <v>3</v>
      </c>
      <c r="S273" s="5">
        <v>5</v>
      </c>
      <c r="T273"/>
      <c r="U273"/>
      <c r="V273" s="14">
        <f>SUM($S$9:S273)</f>
        <v>3062</v>
      </c>
      <c r="W273" s="15">
        <v>265</v>
      </c>
      <c r="X273" s="16">
        <f t="shared" si="8"/>
        <v>0.84190266703326921</v>
      </c>
      <c r="Y273" s="17">
        <f>INDEX([1]Mapping!$C$3:$C$12,MATCH($X273,[1]Mapping!$D$3:$D$12,1))</f>
        <v>2</v>
      </c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</row>
    <row r="274" spans="2:39" s="1" customFormat="1" ht="15" x14ac:dyDescent="0.25">
      <c r="B274" s="5">
        <f t="shared" si="9"/>
        <v>266</v>
      </c>
      <c r="C274" s="5" t="s">
        <v>1630</v>
      </c>
      <c r="D274" s="5" t="s">
        <v>1631</v>
      </c>
      <c r="E274" s="5"/>
      <c r="F274" s="5" t="s">
        <v>1632</v>
      </c>
      <c r="G274" s="5">
        <v>70014</v>
      </c>
      <c r="H274" s="5" t="s">
        <v>1633</v>
      </c>
      <c r="I274" s="5" t="s">
        <v>79</v>
      </c>
      <c r="J274" s="5" t="s">
        <v>1634</v>
      </c>
      <c r="K274" s="5" t="s">
        <v>1635</v>
      </c>
      <c r="L274" s="5" t="s">
        <v>1636</v>
      </c>
      <c r="M274" s="5" t="s">
        <v>1637</v>
      </c>
      <c r="N274" s="5">
        <v>439</v>
      </c>
      <c r="O274" s="5">
        <v>3</v>
      </c>
      <c r="P274" s="5">
        <v>0</v>
      </c>
      <c r="Q274" s="5">
        <v>0</v>
      </c>
      <c r="R274" s="5">
        <v>2</v>
      </c>
      <c r="S274" s="5">
        <v>5</v>
      </c>
      <c r="T274"/>
      <c r="U274"/>
      <c r="V274" s="14">
        <f>SUM($S$9:S274)</f>
        <v>3067</v>
      </c>
      <c r="W274" s="15">
        <v>266</v>
      </c>
      <c r="X274" s="16">
        <f t="shared" si="8"/>
        <v>0.84327742645037118</v>
      </c>
      <c r="Y274" s="17">
        <f>INDEX([1]Mapping!$C$3:$C$12,MATCH($X274,[1]Mapping!$D$3:$D$12,1))</f>
        <v>2</v>
      </c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</row>
    <row r="275" spans="2:39" s="1" customFormat="1" ht="15" x14ac:dyDescent="0.25">
      <c r="B275" s="5">
        <f t="shared" si="9"/>
        <v>267</v>
      </c>
      <c r="C275" s="5" t="s">
        <v>1638</v>
      </c>
      <c r="D275" s="5" t="s">
        <v>1639</v>
      </c>
      <c r="E275" s="5"/>
      <c r="F275" s="5" t="s">
        <v>725</v>
      </c>
      <c r="G275" s="5" t="s">
        <v>1640</v>
      </c>
      <c r="H275" s="5" t="s">
        <v>70</v>
      </c>
      <c r="I275" s="5" t="s">
        <v>71</v>
      </c>
      <c r="J275" s="5" t="s">
        <v>1641</v>
      </c>
      <c r="K275" s="5"/>
      <c r="L275" s="5"/>
      <c r="M275" s="5" t="s">
        <v>1642</v>
      </c>
      <c r="N275" s="5">
        <v>840</v>
      </c>
      <c r="O275" s="5">
        <v>0</v>
      </c>
      <c r="P275" s="5">
        <v>1</v>
      </c>
      <c r="Q275" s="5">
        <v>0</v>
      </c>
      <c r="R275" s="5">
        <v>3</v>
      </c>
      <c r="S275" s="5">
        <v>4</v>
      </c>
      <c r="T275"/>
      <c r="U275"/>
      <c r="V275" s="14">
        <f>SUM($S$9:S275)</f>
        <v>3071</v>
      </c>
      <c r="W275" s="15">
        <v>267</v>
      </c>
      <c r="X275" s="16">
        <f t="shared" si="8"/>
        <v>0.84437723398405284</v>
      </c>
      <c r="Y275" s="17">
        <f>INDEX([1]Mapping!$C$3:$C$12,MATCH($X275,[1]Mapping!$D$3:$D$12,1))</f>
        <v>2</v>
      </c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</row>
    <row r="276" spans="2:39" s="1" customFormat="1" ht="15" x14ac:dyDescent="0.25">
      <c r="B276" s="5">
        <f t="shared" si="9"/>
        <v>268</v>
      </c>
      <c r="C276" s="5" t="s">
        <v>1643</v>
      </c>
      <c r="D276" s="5" t="s">
        <v>1644</v>
      </c>
      <c r="E276" s="5"/>
      <c r="F276" s="5" t="s">
        <v>1645</v>
      </c>
      <c r="G276" s="5" t="s">
        <v>1646</v>
      </c>
      <c r="H276" s="5" t="s">
        <v>1132</v>
      </c>
      <c r="I276" s="5" t="s">
        <v>258</v>
      </c>
      <c r="J276" s="5" t="s">
        <v>1647</v>
      </c>
      <c r="K276" s="5"/>
      <c r="L276" s="5"/>
      <c r="M276" s="5" t="s">
        <v>1648</v>
      </c>
      <c r="N276" s="5">
        <v>150</v>
      </c>
      <c r="O276" s="5">
        <v>1</v>
      </c>
      <c r="P276" s="5">
        <v>0</v>
      </c>
      <c r="Q276" s="5">
        <v>0</v>
      </c>
      <c r="R276" s="5">
        <v>3</v>
      </c>
      <c r="S276" s="5">
        <v>4</v>
      </c>
      <c r="T276"/>
      <c r="U276"/>
      <c r="V276" s="14">
        <f>SUM($S$9:S276)</f>
        <v>3075</v>
      </c>
      <c r="W276" s="15">
        <v>268</v>
      </c>
      <c r="X276" s="16">
        <f t="shared" si="8"/>
        <v>0.8454770415177344</v>
      </c>
      <c r="Y276" s="17">
        <f>INDEX([1]Mapping!$C$3:$C$12,MATCH($X276,[1]Mapping!$D$3:$D$12,1))</f>
        <v>2</v>
      </c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</row>
    <row r="277" spans="2:39" s="1" customFormat="1" ht="15" x14ac:dyDescent="0.25">
      <c r="B277" s="5">
        <f t="shared" si="9"/>
        <v>269</v>
      </c>
      <c r="C277" s="5" t="s">
        <v>1649</v>
      </c>
      <c r="D277" s="5" t="s">
        <v>1650</v>
      </c>
      <c r="E277" s="5"/>
      <c r="F277" s="5" t="s">
        <v>1651</v>
      </c>
      <c r="G277" s="5">
        <v>20604</v>
      </c>
      <c r="H277" s="5" t="s">
        <v>1652</v>
      </c>
      <c r="I277" s="5" t="s">
        <v>1653</v>
      </c>
      <c r="J277" s="5" t="s">
        <v>1654</v>
      </c>
      <c r="K277" s="5"/>
      <c r="L277" s="5" t="s">
        <v>1655</v>
      </c>
      <c r="M277" s="5" t="s">
        <v>1656</v>
      </c>
      <c r="N277" s="5">
        <v>500</v>
      </c>
      <c r="O277" s="5">
        <v>1</v>
      </c>
      <c r="P277" s="5">
        <v>1</v>
      </c>
      <c r="Q277" s="5">
        <v>0</v>
      </c>
      <c r="R277" s="5">
        <v>2</v>
      </c>
      <c r="S277" s="5">
        <v>4</v>
      </c>
      <c r="T277"/>
      <c r="U277"/>
      <c r="V277" s="14">
        <f>SUM($S$9:S277)</f>
        <v>3079</v>
      </c>
      <c r="W277" s="15">
        <v>269</v>
      </c>
      <c r="X277" s="16">
        <f t="shared" si="8"/>
        <v>0.84657684905141595</v>
      </c>
      <c r="Y277" s="17">
        <f>INDEX([1]Mapping!$C$3:$C$12,MATCH($X277,[1]Mapping!$D$3:$D$12,1))</f>
        <v>2</v>
      </c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</row>
    <row r="278" spans="2:39" s="1" customFormat="1" ht="15" x14ac:dyDescent="0.25">
      <c r="B278" s="5">
        <f t="shared" si="9"/>
        <v>270</v>
      </c>
      <c r="C278" s="5" t="s">
        <v>1657</v>
      </c>
      <c r="D278" s="5" t="s">
        <v>1658</v>
      </c>
      <c r="E278" s="5"/>
      <c r="F278" s="5" t="s">
        <v>1659</v>
      </c>
      <c r="G278" s="5">
        <v>27200</v>
      </c>
      <c r="H278" s="5" t="s">
        <v>964</v>
      </c>
      <c r="I278" s="5" t="s">
        <v>213</v>
      </c>
      <c r="J278" s="5" t="s">
        <v>1660</v>
      </c>
      <c r="K278" s="5"/>
      <c r="L278" s="5"/>
      <c r="M278" s="5" t="s">
        <v>1661</v>
      </c>
      <c r="N278" s="5">
        <v>356</v>
      </c>
      <c r="O278" s="5">
        <v>1</v>
      </c>
      <c r="P278" s="5">
        <v>0</v>
      </c>
      <c r="Q278" s="5">
        <v>0</v>
      </c>
      <c r="R278" s="5">
        <v>3</v>
      </c>
      <c r="S278" s="5">
        <v>4</v>
      </c>
      <c r="T278"/>
      <c r="U278"/>
      <c r="V278" s="14">
        <f>SUM($S$9:S278)</f>
        <v>3083</v>
      </c>
      <c r="W278" s="15">
        <v>270</v>
      </c>
      <c r="X278" s="16">
        <f t="shared" si="8"/>
        <v>0.84767665658509761</v>
      </c>
      <c r="Y278" s="17">
        <f>INDEX([1]Mapping!$C$3:$C$12,MATCH($X278,[1]Mapping!$D$3:$D$12,1))</f>
        <v>2</v>
      </c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</row>
    <row r="279" spans="2:39" s="1" customFormat="1" ht="15" x14ac:dyDescent="0.25">
      <c r="B279" s="5">
        <f t="shared" si="9"/>
        <v>271</v>
      </c>
      <c r="C279" s="5" t="s">
        <v>1662</v>
      </c>
      <c r="D279" s="5" t="s">
        <v>1663</v>
      </c>
      <c r="E279" s="5"/>
      <c r="F279" s="5" t="s">
        <v>1664</v>
      </c>
      <c r="G279" s="5">
        <v>93150</v>
      </c>
      <c r="H279" s="5" t="s">
        <v>970</v>
      </c>
      <c r="I279" s="5" t="s">
        <v>62</v>
      </c>
      <c r="J279" s="5" t="s">
        <v>1665</v>
      </c>
      <c r="K279" s="5" t="s">
        <v>1666</v>
      </c>
      <c r="L279" s="5"/>
      <c r="M279" s="5" t="s">
        <v>1667</v>
      </c>
      <c r="N279" s="5">
        <v>250</v>
      </c>
      <c r="O279" s="5">
        <v>0</v>
      </c>
      <c r="P279" s="5">
        <v>0</v>
      </c>
      <c r="Q279" s="5">
        <v>0</v>
      </c>
      <c r="R279" s="5">
        <v>4</v>
      </c>
      <c r="S279" s="5">
        <v>4</v>
      </c>
      <c r="T279"/>
      <c r="U279"/>
      <c r="V279" s="14">
        <f>SUM($S$9:S279)</f>
        <v>3087</v>
      </c>
      <c r="W279" s="15">
        <v>271</v>
      </c>
      <c r="X279" s="16">
        <f t="shared" si="8"/>
        <v>0.84877646411877916</v>
      </c>
      <c r="Y279" s="17">
        <f>INDEX([1]Mapping!$C$3:$C$12,MATCH($X279,[1]Mapping!$D$3:$D$12,1))</f>
        <v>2</v>
      </c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</row>
    <row r="280" spans="2:39" s="1" customFormat="1" ht="15" x14ac:dyDescent="0.25">
      <c r="B280" s="5">
        <f t="shared" si="9"/>
        <v>272</v>
      </c>
      <c r="C280" s="5" t="s">
        <v>1668</v>
      </c>
      <c r="D280" s="5" t="s">
        <v>1669</v>
      </c>
      <c r="E280" s="5"/>
      <c r="F280" s="5" t="s">
        <v>1670</v>
      </c>
      <c r="G280" s="5" t="s">
        <v>1671</v>
      </c>
      <c r="H280" s="5" t="s">
        <v>1299</v>
      </c>
      <c r="I280" s="5" t="s">
        <v>258</v>
      </c>
      <c r="J280" s="5" t="s">
        <v>1672</v>
      </c>
      <c r="K280" s="5" t="s">
        <v>1673</v>
      </c>
      <c r="L280" s="5"/>
      <c r="M280" s="5" t="s">
        <v>1674</v>
      </c>
      <c r="N280" s="5">
        <v>366</v>
      </c>
      <c r="O280" s="5">
        <v>2</v>
      </c>
      <c r="P280" s="5">
        <v>0</v>
      </c>
      <c r="Q280" s="5">
        <v>0</v>
      </c>
      <c r="R280" s="5">
        <v>2</v>
      </c>
      <c r="S280" s="5">
        <v>4</v>
      </c>
      <c r="T280"/>
      <c r="U280"/>
      <c r="V280" s="14">
        <f>SUM($S$9:S280)</f>
        <v>3091</v>
      </c>
      <c r="W280" s="15">
        <v>272</v>
      </c>
      <c r="X280" s="16">
        <f t="shared" si="8"/>
        <v>0.84987627165246082</v>
      </c>
      <c r="Y280" s="17">
        <f>INDEX([1]Mapping!$C$3:$C$12,MATCH($X280,[1]Mapping!$D$3:$D$12,1))</f>
        <v>2</v>
      </c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</row>
    <row r="281" spans="2:39" s="1" customFormat="1" ht="15" x14ac:dyDescent="0.25">
      <c r="B281" s="5">
        <f t="shared" si="9"/>
        <v>273</v>
      </c>
      <c r="C281" s="5" t="s">
        <v>1675</v>
      </c>
      <c r="D281" s="5" t="s">
        <v>1676</v>
      </c>
      <c r="E281" s="5"/>
      <c r="F281" s="5" t="s">
        <v>1677</v>
      </c>
      <c r="G281" s="5">
        <v>78157</v>
      </c>
      <c r="H281" s="5" t="s">
        <v>437</v>
      </c>
      <c r="I281" s="5" t="s">
        <v>62</v>
      </c>
      <c r="J281" s="5" t="s">
        <v>1678</v>
      </c>
      <c r="K281" s="5"/>
      <c r="L281" s="5" t="s">
        <v>1679</v>
      </c>
      <c r="M281" s="5" t="s">
        <v>1680</v>
      </c>
      <c r="N281" s="5">
        <v>601</v>
      </c>
      <c r="O281" s="5">
        <v>0</v>
      </c>
      <c r="P281" s="5">
        <v>0</v>
      </c>
      <c r="Q281" s="5">
        <v>0</v>
      </c>
      <c r="R281" s="5">
        <v>4</v>
      </c>
      <c r="S281" s="5">
        <v>4</v>
      </c>
      <c r="T281"/>
      <c r="U281"/>
      <c r="V281" s="14">
        <f>SUM($S$9:S281)</f>
        <v>3095</v>
      </c>
      <c r="W281" s="15">
        <v>273</v>
      </c>
      <c r="X281" s="16">
        <f t="shared" si="8"/>
        <v>0.85097607918614238</v>
      </c>
      <c r="Y281" s="17">
        <f>INDEX([1]Mapping!$C$3:$C$12,MATCH($X281,[1]Mapping!$D$3:$D$12,1))</f>
        <v>2</v>
      </c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</row>
    <row r="282" spans="2:39" s="1" customFormat="1" ht="15" x14ac:dyDescent="0.25">
      <c r="B282" s="5">
        <f t="shared" si="9"/>
        <v>274</v>
      </c>
      <c r="C282" s="5" t="s">
        <v>1681</v>
      </c>
      <c r="D282" s="5" t="s">
        <v>1682</v>
      </c>
      <c r="E282" s="5"/>
      <c r="F282" s="5" t="s">
        <v>1683</v>
      </c>
      <c r="G282" s="5">
        <v>78303</v>
      </c>
      <c r="H282" s="5" t="s">
        <v>437</v>
      </c>
      <c r="I282" s="5" t="s">
        <v>62</v>
      </c>
      <c r="J282" s="5" t="s">
        <v>1320</v>
      </c>
      <c r="K282" s="5"/>
      <c r="L282" s="5"/>
      <c r="M282" s="5" t="s">
        <v>1322</v>
      </c>
      <c r="N282" s="5">
        <v>787</v>
      </c>
      <c r="O282" s="5">
        <v>2</v>
      </c>
      <c r="P282" s="5">
        <v>0</v>
      </c>
      <c r="Q282" s="5">
        <v>1</v>
      </c>
      <c r="R282" s="5">
        <v>1</v>
      </c>
      <c r="S282" s="5">
        <v>4</v>
      </c>
      <c r="T282"/>
      <c r="U282"/>
      <c r="V282" s="14">
        <f>SUM($S$9:S282)</f>
        <v>3099</v>
      </c>
      <c r="W282" s="15">
        <v>274</v>
      </c>
      <c r="X282" s="16">
        <f t="shared" si="8"/>
        <v>0.85207588671982404</v>
      </c>
      <c r="Y282" s="17">
        <f>INDEX([1]Mapping!$C$3:$C$12,MATCH($X282,[1]Mapping!$D$3:$D$12,1))</f>
        <v>2</v>
      </c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</row>
    <row r="283" spans="2:39" s="1" customFormat="1" ht="15" x14ac:dyDescent="0.25">
      <c r="B283" s="5">
        <f t="shared" si="9"/>
        <v>275</v>
      </c>
      <c r="C283" s="5" t="s">
        <v>1684</v>
      </c>
      <c r="D283" s="5" t="s">
        <v>1685</v>
      </c>
      <c r="E283" s="5"/>
      <c r="F283" s="5" t="s">
        <v>1686</v>
      </c>
      <c r="G283" s="5">
        <v>74203</v>
      </c>
      <c r="H283" s="5" t="s">
        <v>1232</v>
      </c>
      <c r="I283" s="5" t="s">
        <v>258</v>
      </c>
      <c r="J283" s="5" t="s">
        <v>1687</v>
      </c>
      <c r="K283" s="5" t="s">
        <v>1688</v>
      </c>
      <c r="L283" s="5" t="s">
        <v>1689</v>
      </c>
      <c r="M283" s="5" t="s">
        <v>1690</v>
      </c>
      <c r="N283" s="5">
        <v>426</v>
      </c>
      <c r="O283" s="5">
        <v>1</v>
      </c>
      <c r="P283" s="5">
        <v>0</v>
      </c>
      <c r="Q283" s="5">
        <v>0</v>
      </c>
      <c r="R283" s="5">
        <v>3</v>
      </c>
      <c r="S283" s="5">
        <v>4</v>
      </c>
      <c r="T283"/>
      <c r="U283"/>
      <c r="V283" s="14">
        <f>SUM($S$9:S283)</f>
        <v>3103</v>
      </c>
      <c r="W283" s="15">
        <v>275</v>
      </c>
      <c r="X283" s="16">
        <f t="shared" si="8"/>
        <v>0.85317569425350559</v>
      </c>
      <c r="Y283" s="17">
        <f>INDEX([1]Mapping!$C$3:$C$12,MATCH($X283,[1]Mapping!$D$3:$D$12,1))</f>
        <v>2</v>
      </c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</row>
    <row r="284" spans="2:39" s="1" customFormat="1" ht="15" x14ac:dyDescent="0.25">
      <c r="B284" s="5">
        <f t="shared" si="9"/>
        <v>276</v>
      </c>
      <c r="C284" s="5" t="s">
        <v>1691</v>
      </c>
      <c r="D284" s="5" t="s">
        <v>1692</v>
      </c>
      <c r="E284" s="5"/>
      <c r="F284" s="5" t="s">
        <v>1693</v>
      </c>
      <c r="G284" s="5">
        <v>74130</v>
      </c>
      <c r="H284" s="5" t="s">
        <v>1232</v>
      </c>
      <c r="I284" s="5" t="s">
        <v>258</v>
      </c>
      <c r="J284" s="5" t="s">
        <v>1694</v>
      </c>
      <c r="K284" s="5" t="s">
        <v>1695</v>
      </c>
      <c r="L284" s="5"/>
      <c r="M284" s="5" t="s">
        <v>1696</v>
      </c>
      <c r="N284" s="5">
        <v>700</v>
      </c>
      <c r="O284" s="5">
        <v>2</v>
      </c>
      <c r="P284" s="5">
        <v>0</v>
      </c>
      <c r="Q284" s="5">
        <v>1</v>
      </c>
      <c r="R284" s="5">
        <v>1</v>
      </c>
      <c r="S284" s="5">
        <v>4</v>
      </c>
      <c r="T284"/>
      <c r="U284"/>
      <c r="V284" s="14">
        <f>SUM($S$9:S284)</f>
        <v>3107</v>
      </c>
      <c r="W284" s="15">
        <v>276</v>
      </c>
      <c r="X284" s="16">
        <f t="shared" si="8"/>
        <v>0.85427550178718725</v>
      </c>
      <c r="Y284" s="17">
        <f>INDEX([1]Mapping!$C$3:$C$12,MATCH($X284,[1]Mapping!$D$3:$D$12,1))</f>
        <v>2</v>
      </c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</row>
    <row r="285" spans="2:39" s="1" customFormat="1" ht="15" x14ac:dyDescent="0.25">
      <c r="B285" s="5">
        <f t="shared" si="9"/>
        <v>277</v>
      </c>
      <c r="C285" s="5" t="s">
        <v>1697</v>
      </c>
      <c r="D285" s="5" t="s">
        <v>1698</v>
      </c>
      <c r="E285" s="5"/>
      <c r="F285" s="5" t="s">
        <v>1699</v>
      </c>
      <c r="G285" s="5">
        <v>24100</v>
      </c>
      <c r="H285" s="5" t="s">
        <v>1584</v>
      </c>
      <c r="I285" s="5" t="s">
        <v>27</v>
      </c>
      <c r="J285" s="5" t="s">
        <v>1700</v>
      </c>
      <c r="K285" s="5" t="s">
        <v>1701</v>
      </c>
      <c r="L285" s="5"/>
      <c r="M285" s="5" t="s">
        <v>1702</v>
      </c>
      <c r="N285" s="5">
        <v>336</v>
      </c>
      <c r="O285" s="5">
        <v>1</v>
      </c>
      <c r="P285" s="5">
        <v>0</v>
      </c>
      <c r="Q285" s="5">
        <v>2</v>
      </c>
      <c r="R285" s="5">
        <v>1</v>
      </c>
      <c r="S285" s="5">
        <v>4</v>
      </c>
      <c r="T285"/>
      <c r="U285"/>
      <c r="V285" s="14">
        <f>SUM($S$9:S285)</f>
        <v>3111</v>
      </c>
      <c r="W285" s="15">
        <v>277</v>
      </c>
      <c r="X285" s="16">
        <f t="shared" si="8"/>
        <v>0.8553753093208688</v>
      </c>
      <c r="Y285" s="17">
        <f>INDEX([1]Mapping!$C$3:$C$12,MATCH($X285,[1]Mapping!$D$3:$D$12,1))</f>
        <v>2</v>
      </c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</row>
    <row r="286" spans="2:39" s="1" customFormat="1" ht="15" x14ac:dyDescent="0.25">
      <c r="B286" s="5">
        <f t="shared" si="9"/>
        <v>278</v>
      </c>
      <c r="C286" s="5" t="s">
        <v>1703</v>
      </c>
      <c r="D286" s="5" t="s">
        <v>1704</v>
      </c>
      <c r="E286" s="5"/>
      <c r="F286" s="5" t="s">
        <v>1705</v>
      </c>
      <c r="G286" s="5">
        <v>13637</v>
      </c>
      <c r="H286" s="5" t="s">
        <v>179</v>
      </c>
      <c r="I286" s="5" t="s">
        <v>71</v>
      </c>
      <c r="J286" s="5" t="s">
        <v>1706</v>
      </c>
      <c r="K286" s="5" t="s">
        <v>1707</v>
      </c>
      <c r="L286" s="5" t="s">
        <v>1708</v>
      </c>
      <c r="M286" s="5" t="s">
        <v>1709</v>
      </c>
      <c r="N286" s="5">
        <v>418</v>
      </c>
      <c r="O286" s="5">
        <v>1</v>
      </c>
      <c r="P286" s="5">
        <v>2</v>
      </c>
      <c r="Q286" s="5">
        <v>0</v>
      </c>
      <c r="R286" s="5">
        <v>1</v>
      </c>
      <c r="S286" s="5">
        <v>4</v>
      </c>
      <c r="T286"/>
      <c r="U286"/>
      <c r="V286" s="14">
        <f>SUM($S$9:S286)</f>
        <v>3115</v>
      </c>
      <c r="W286" s="15">
        <v>278</v>
      </c>
      <c r="X286" s="16">
        <f t="shared" si="8"/>
        <v>0.85647511685455047</v>
      </c>
      <c r="Y286" s="17">
        <f>INDEX([1]Mapping!$C$3:$C$12,MATCH($X286,[1]Mapping!$D$3:$D$12,1))</f>
        <v>2</v>
      </c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</row>
    <row r="287" spans="2:39" s="1" customFormat="1" ht="15" x14ac:dyDescent="0.25">
      <c r="B287" s="5">
        <f t="shared" si="9"/>
        <v>279</v>
      </c>
      <c r="C287" s="5" t="s">
        <v>1710</v>
      </c>
      <c r="D287" s="5" t="s">
        <v>1711</v>
      </c>
      <c r="E287" s="5"/>
      <c r="F287" s="5" t="s">
        <v>1712</v>
      </c>
      <c r="G287" s="5" t="s">
        <v>1713</v>
      </c>
      <c r="H287" s="5" t="s">
        <v>1714</v>
      </c>
      <c r="I287" s="5" t="s">
        <v>43</v>
      </c>
      <c r="J287" s="5" t="s">
        <v>1715</v>
      </c>
      <c r="K287" s="5" t="s">
        <v>1716</v>
      </c>
      <c r="L287" s="5" t="s">
        <v>1717</v>
      </c>
      <c r="M287" s="5" t="s">
        <v>1718</v>
      </c>
      <c r="N287" s="5">
        <v>447</v>
      </c>
      <c r="O287" s="5">
        <v>1</v>
      </c>
      <c r="P287" s="5">
        <v>1</v>
      </c>
      <c r="Q287" s="5">
        <v>1</v>
      </c>
      <c r="R287" s="5">
        <v>1</v>
      </c>
      <c r="S287" s="5">
        <v>4</v>
      </c>
      <c r="T287"/>
      <c r="U287"/>
      <c r="V287" s="14">
        <f>SUM($S$9:S287)</f>
        <v>3119</v>
      </c>
      <c r="W287" s="15">
        <v>279</v>
      </c>
      <c r="X287" s="16">
        <f t="shared" si="8"/>
        <v>0.85757492438823202</v>
      </c>
      <c r="Y287" s="17">
        <f>INDEX([1]Mapping!$C$3:$C$12,MATCH($X287,[1]Mapping!$D$3:$D$12,1))</f>
        <v>2</v>
      </c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</row>
    <row r="288" spans="2:39" s="1" customFormat="1" ht="15" x14ac:dyDescent="0.25">
      <c r="B288" s="5">
        <f t="shared" si="9"/>
        <v>280</v>
      </c>
      <c r="C288" s="5" t="s">
        <v>1719</v>
      </c>
      <c r="D288" s="5" t="s">
        <v>1720</v>
      </c>
      <c r="E288" s="5"/>
      <c r="F288" s="5" t="s">
        <v>1721</v>
      </c>
      <c r="G288" s="5">
        <v>60021</v>
      </c>
      <c r="H288" s="5" t="s">
        <v>894</v>
      </c>
      <c r="I288" s="5" t="s">
        <v>43</v>
      </c>
      <c r="J288" s="5" t="s">
        <v>1722</v>
      </c>
      <c r="K288" s="5" t="s">
        <v>1723</v>
      </c>
      <c r="L288" s="5"/>
      <c r="M288" s="5" t="s">
        <v>1724</v>
      </c>
      <c r="N288" s="5">
        <v>800</v>
      </c>
      <c r="O288" s="5">
        <v>0</v>
      </c>
      <c r="P288" s="5">
        <v>1</v>
      </c>
      <c r="Q288" s="5">
        <v>1</v>
      </c>
      <c r="R288" s="5">
        <v>2</v>
      </c>
      <c r="S288" s="5">
        <v>4</v>
      </c>
      <c r="T288"/>
      <c r="U288"/>
      <c r="V288" s="14">
        <f>SUM($S$9:S288)</f>
        <v>3123</v>
      </c>
      <c r="W288" s="15">
        <v>280</v>
      </c>
      <c r="X288" s="16">
        <f t="shared" si="8"/>
        <v>0.85867473192191368</v>
      </c>
      <c r="Y288" s="17">
        <f>INDEX([1]Mapping!$C$3:$C$12,MATCH($X288,[1]Mapping!$D$3:$D$12,1))</f>
        <v>2</v>
      </c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</row>
    <row r="289" spans="2:39" s="1" customFormat="1" ht="15" x14ac:dyDescent="0.25">
      <c r="B289" s="5">
        <f t="shared" si="9"/>
        <v>281</v>
      </c>
      <c r="C289" s="5" t="s">
        <v>1725</v>
      </c>
      <c r="D289" s="5" t="s">
        <v>1726</v>
      </c>
      <c r="E289" s="5"/>
      <c r="F289" s="5" t="s">
        <v>1727</v>
      </c>
      <c r="G289" s="5">
        <v>42704</v>
      </c>
      <c r="H289" s="5" t="s">
        <v>615</v>
      </c>
      <c r="I289" s="5" t="s">
        <v>258</v>
      </c>
      <c r="J289" s="5" t="s">
        <v>1728</v>
      </c>
      <c r="K289" s="5" t="s">
        <v>1729</v>
      </c>
      <c r="L289" s="5" t="s">
        <v>1730</v>
      </c>
      <c r="M289" s="5"/>
      <c r="N289" s="5">
        <v>451</v>
      </c>
      <c r="O289" s="5">
        <v>1</v>
      </c>
      <c r="P289" s="5">
        <v>1</v>
      </c>
      <c r="Q289" s="5">
        <v>0</v>
      </c>
      <c r="R289" s="5">
        <v>2</v>
      </c>
      <c r="S289" s="5">
        <v>4</v>
      </c>
      <c r="T289"/>
      <c r="U289"/>
      <c r="V289" s="14">
        <f>SUM($S$9:S289)</f>
        <v>3127</v>
      </c>
      <c r="W289" s="15">
        <v>281</v>
      </c>
      <c r="X289" s="16">
        <f t="shared" si="8"/>
        <v>0.85977453945559523</v>
      </c>
      <c r="Y289" s="17">
        <f>INDEX([1]Mapping!$C$3:$C$12,MATCH($X289,[1]Mapping!$D$3:$D$12,1))</f>
        <v>2</v>
      </c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</row>
    <row r="290" spans="2:39" s="1" customFormat="1" ht="15" x14ac:dyDescent="0.25">
      <c r="B290" s="5">
        <f t="shared" si="9"/>
        <v>282</v>
      </c>
      <c r="C290" s="5" t="s">
        <v>1731</v>
      </c>
      <c r="D290" s="5" t="s">
        <v>1732</v>
      </c>
      <c r="E290" s="5"/>
      <c r="F290" s="5" t="s">
        <v>1733</v>
      </c>
      <c r="G290" s="5">
        <v>84100</v>
      </c>
      <c r="H290" s="5" t="s">
        <v>349</v>
      </c>
      <c r="I290" s="5" t="s">
        <v>71</v>
      </c>
      <c r="J290" s="5" t="s">
        <v>1734</v>
      </c>
      <c r="K290" s="5" t="s">
        <v>1735</v>
      </c>
      <c r="L290" s="5" t="s">
        <v>1736</v>
      </c>
      <c r="M290" s="5" t="s">
        <v>1737</v>
      </c>
      <c r="N290" s="5">
        <v>44</v>
      </c>
      <c r="O290" s="5">
        <v>2</v>
      </c>
      <c r="P290" s="5">
        <v>0</v>
      </c>
      <c r="Q290" s="5">
        <v>1</v>
      </c>
      <c r="R290" s="5">
        <v>1</v>
      </c>
      <c r="S290" s="5">
        <v>4</v>
      </c>
      <c r="T290"/>
      <c r="U290"/>
      <c r="V290" s="14">
        <f>SUM($S$9:S290)</f>
        <v>3131</v>
      </c>
      <c r="W290" s="15">
        <v>282</v>
      </c>
      <c r="X290" s="16">
        <f t="shared" si="8"/>
        <v>0.8608743469892769</v>
      </c>
      <c r="Y290" s="17">
        <f>INDEX([1]Mapping!$C$3:$C$12,MATCH($X290,[1]Mapping!$D$3:$D$12,1))</f>
        <v>2</v>
      </c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</row>
    <row r="291" spans="2:39" s="1" customFormat="1" ht="15" x14ac:dyDescent="0.25">
      <c r="B291" s="5">
        <f t="shared" si="9"/>
        <v>283</v>
      </c>
      <c r="C291" s="5" t="s">
        <v>1738</v>
      </c>
      <c r="D291" s="5" t="s">
        <v>1739</v>
      </c>
      <c r="E291" s="5"/>
      <c r="F291" s="5" t="s">
        <v>1740</v>
      </c>
      <c r="G291" s="5">
        <v>83600</v>
      </c>
      <c r="H291" s="5" t="s">
        <v>309</v>
      </c>
      <c r="I291" s="5" t="s">
        <v>71</v>
      </c>
      <c r="J291" s="5" t="s">
        <v>1741</v>
      </c>
      <c r="K291" s="5" t="s">
        <v>1742</v>
      </c>
      <c r="L291" s="5"/>
      <c r="M291" s="5" t="s">
        <v>1743</v>
      </c>
      <c r="N291" s="5">
        <v>41</v>
      </c>
      <c r="O291" s="5">
        <v>1</v>
      </c>
      <c r="P291" s="5">
        <v>0</v>
      </c>
      <c r="Q291" s="5">
        <v>1</v>
      </c>
      <c r="R291" s="5">
        <v>2</v>
      </c>
      <c r="S291" s="5">
        <v>4</v>
      </c>
      <c r="T291"/>
      <c r="U291"/>
      <c r="V291" s="14">
        <f>SUM($S$9:S291)</f>
        <v>3135</v>
      </c>
      <c r="W291" s="15">
        <v>283</v>
      </c>
      <c r="X291" s="16">
        <f t="shared" si="8"/>
        <v>0.86197415452295845</v>
      </c>
      <c r="Y291" s="17">
        <f>INDEX([1]Mapping!$C$3:$C$12,MATCH($X291,[1]Mapping!$D$3:$D$12,1))</f>
        <v>2</v>
      </c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</row>
    <row r="292" spans="2:39" s="1" customFormat="1" ht="15" x14ac:dyDescent="0.25">
      <c r="B292" s="5">
        <f t="shared" si="9"/>
        <v>284</v>
      </c>
      <c r="C292" s="5" t="s">
        <v>1744</v>
      </c>
      <c r="D292" s="5" t="s">
        <v>1745</v>
      </c>
      <c r="E292" s="5"/>
      <c r="F292" s="5" t="s">
        <v>1677</v>
      </c>
      <c r="G292" s="5">
        <v>78150</v>
      </c>
      <c r="H292" s="5" t="s">
        <v>437</v>
      </c>
      <c r="I292" s="5" t="s">
        <v>62</v>
      </c>
      <c r="J292" s="5" t="s">
        <v>1746</v>
      </c>
      <c r="K292" s="5" t="s">
        <v>1747</v>
      </c>
      <c r="L292" s="5"/>
      <c r="M292" s="5" t="s">
        <v>1748</v>
      </c>
      <c r="N292" s="5">
        <v>249</v>
      </c>
      <c r="O292" s="5">
        <v>1</v>
      </c>
      <c r="P292" s="5">
        <v>1</v>
      </c>
      <c r="Q292" s="5">
        <v>1</v>
      </c>
      <c r="R292" s="5">
        <v>1</v>
      </c>
      <c r="S292" s="5">
        <v>4</v>
      </c>
      <c r="T292"/>
      <c r="U292"/>
      <c r="V292" s="14">
        <f>SUM($S$9:S292)</f>
        <v>3139</v>
      </c>
      <c r="W292" s="15">
        <v>284</v>
      </c>
      <c r="X292" s="16">
        <f t="shared" si="8"/>
        <v>0.86307396205664011</v>
      </c>
      <c r="Y292" s="17">
        <f>INDEX([1]Mapping!$C$3:$C$12,MATCH($X292,[1]Mapping!$D$3:$D$12,1))</f>
        <v>2</v>
      </c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</row>
    <row r="293" spans="2:39" s="1" customFormat="1" ht="15" x14ac:dyDescent="0.25">
      <c r="B293" s="5">
        <f t="shared" si="9"/>
        <v>285</v>
      </c>
      <c r="C293" s="5" t="s">
        <v>1749</v>
      </c>
      <c r="D293" s="5" t="s">
        <v>1750</v>
      </c>
      <c r="E293" s="5"/>
      <c r="F293" s="5" t="s">
        <v>443</v>
      </c>
      <c r="G293" s="5">
        <v>75013</v>
      </c>
      <c r="H293" s="5" t="s">
        <v>61</v>
      </c>
      <c r="I293" s="5" t="s">
        <v>62</v>
      </c>
      <c r="J293" s="5" t="s">
        <v>1751</v>
      </c>
      <c r="K293" s="5" t="s">
        <v>1752</v>
      </c>
      <c r="L293" s="5"/>
      <c r="M293" s="5" t="s">
        <v>1753</v>
      </c>
      <c r="N293" s="5">
        <v>260</v>
      </c>
      <c r="O293" s="5">
        <v>3</v>
      </c>
      <c r="P293" s="5">
        <v>0</v>
      </c>
      <c r="Q293" s="5">
        <v>0</v>
      </c>
      <c r="R293" s="5">
        <v>1</v>
      </c>
      <c r="S293" s="5">
        <v>4</v>
      </c>
      <c r="T293"/>
      <c r="U293"/>
      <c r="V293" s="14">
        <f>SUM($S$9:S293)</f>
        <v>3143</v>
      </c>
      <c r="W293" s="15">
        <v>285</v>
      </c>
      <c r="X293" s="16">
        <f t="shared" si="8"/>
        <v>0.86417376959032166</v>
      </c>
      <c r="Y293" s="17">
        <f>INDEX([1]Mapping!$C$3:$C$12,MATCH($X293,[1]Mapping!$D$3:$D$12,1))</f>
        <v>2</v>
      </c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</row>
    <row r="294" spans="2:39" s="1" customFormat="1" ht="15" x14ac:dyDescent="0.25">
      <c r="B294" s="5">
        <f t="shared" si="9"/>
        <v>286</v>
      </c>
      <c r="C294" s="5" t="s">
        <v>1754</v>
      </c>
      <c r="D294" s="5" t="s">
        <v>1755</v>
      </c>
      <c r="E294" s="5"/>
      <c r="F294" s="5" t="s">
        <v>1756</v>
      </c>
      <c r="G294" s="5">
        <v>75007</v>
      </c>
      <c r="H294" s="5" t="s">
        <v>61</v>
      </c>
      <c r="I294" s="5" t="s">
        <v>62</v>
      </c>
      <c r="J294" s="5" t="s">
        <v>1757</v>
      </c>
      <c r="K294" s="5" t="s">
        <v>1758</v>
      </c>
      <c r="L294" s="5" t="s">
        <v>1759</v>
      </c>
      <c r="M294" s="5" t="s">
        <v>1760</v>
      </c>
      <c r="N294" s="5">
        <v>55</v>
      </c>
      <c r="O294" s="5">
        <v>0</v>
      </c>
      <c r="P294" s="5">
        <v>0</v>
      </c>
      <c r="Q294" s="5">
        <v>1</v>
      </c>
      <c r="R294" s="5">
        <v>3</v>
      </c>
      <c r="S294" s="5">
        <v>4</v>
      </c>
      <c r="T294"/>
      <c r="U294"/>
      <c r="V294" s="14">
        <f>SUM($S$9:S294)</f>
        <v>3147</v>
      </c>
      <c r="W294" s="15">
        <v>286</v>
      </c>
      <c r="X294" s="16">
        <f t="shared" si="8"/>
        <v>0.86527357712400332</v>
      </c>
      <c r="Y294" s="17">
        <f>INDEX([1]Mapping!$C$3:$C$12,MATCH($X294,[1]Mapping!$D$3:$D$12,1))</f>
        <v>2</v>
      </c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</row>
    <row r="295" spans="2:39" s="1" customFormat="1" ht="15" x14ac:dyDescent="0.25">
      <c r="B295" s="5">
        <f t="shared" si="9"/>
        <v>287</v>
      </c>
      <c r="C295" s="5" t="s">
        <v>1761</v>
      </c>
      <c r="D295" s="5" t="s">
        <v>1762</v>
      </c>
      <c r="E295" s="5"/>
      <c r="F295" s="5" t="s">
        <v>1763</v>
      </c>
      <c r="G295" s="5">
        <v>69140</v>
      </c>
      <c r="H295" s="5" t="s">
        <v>257</v>
      </c>
      <c r="I295" s="5" t="s">
        <v>258</v>
      </c>
      <c r="J295" s="5" t="s">
        <v>1764</v>
      </c>
      <c r="K295" s="5"/>
      <c r="L295" s="5"/>
      <c r="M295" s="5" t="s">
        <v>1765</v>
      </c>
      <c r="N295" s="5">
        <v>161</v>
      </c>
      <c r="O295" s="5">
        <v>0</v>
      </c>
      <c r="P295" s="5">
        <v>1</v>
      </c>
      <c r="Q295" s="5">
        <v>1</v>
      </c>
      <c r="R295" s="5">
        <v>2</v>
      </c>
      <c r="S295" s="5">
        <v>4</v>
      </c>
      <c r="T295"/>
      <c r="U295"/>
      <c r="V295" s="14">
        <f>SUM($S$9:S295)</f>
        <v>3151</v>
      </c>
      <c r="W295" s="15">
        <v>287</v>
      </c>
      <c r="X295" s="16">
        <f t="shared" si="8"/>
        <v>0.86637338465768488</v>
      </c>
      <c r="Y295" s="17">
        <f>INDEX([1]Mapping!$C$3:$C$12,MATCH($X295,[1]Mapping!$D$3:$D$12,1))</f>
        <v>2</v>
      </c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</row>
    <row r="296" spans="2:39" s="1" customFormat="1" ht="15" x14ac:dyDescent="0.25">
      <c r="B296" s="5">
        <f t="shared" si="9"/>
        <v>288</v>
      </c>
      <c r="C296" s="5" t="s">
        <v>1766</v>
      </c>
      <c r="D296" s="5" t="s">
        <v>1767</v>
      </c>
      <c r="E296" s="5"/>
      <c r="F296" s="5" t="s">
        <v>1768</v>
      </c>
      <c r="G296" s="5">
        <v>69400</v>
      </c>
      <c r="H296" s="5" t="s">
        <v>257</v>
      </c>
      <c r="I296" s="5" t="s">
        <v>258</v>
      </c>
      <c r="J296" s="5" t="s">
        <v>1769</v>
      </c>
      <c r="K296" s="5" t="s">
        <v>1770</v>
      </c>
      <c r="L296" s="5"/>
      <c r="M296" s="5" t="s">
        <v>1771</v>
      </c>
      <c r="N296" s="5">
        <v>139</v>
      </c>
      <c r="O296" s="5">
        <v>0</v>
      </c>
      <c r="P296" s="5">
        <v>0</v>
      </c>
      <c r="Q296" s="5">
        <v>0</v>
      </c>
      <c r="R296" s="5">
        <v>4</v>
      </c>
      <c r="S296" s="5">
        <v>4</v>
      </c>
      <c r="T296"/>
      <c r="U296"/>
      <c r="V296" s="14">
        <f>SUM($S$9:S296)</f>
        <v>3155</v>
      </c>
      <c r="W296" s="15">
        <v>288</v>
      </c>
      <c r="X296" s="16">
        <f t="shared" si="8"/>
        <v>0.86747319219136654</v>
      </c>
      <c r="Y296" s="17">
        <f>INDEX([1]Mapping!$C$3:$C$12,MATCH($X296,[1]Mapping!$D$3:$D$12,1))</f>
        <v>2</v>
      </c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</row>
    <row r="297" spans="2:39" s="1" customFormat="1" ht="15" x14ac:dyDescent="0.25">
      <c r="B297" s="5">
        <f t="shared" si="9"/>
        <v>289</v>
      </c>
      <c r="C297" s="5" t="s">
        <v>1772</v>
      </c>
      <c r="D297" s="5" t="s">
        <v>1773</v>
      </c>
      <c r="E297" s="5"/>
      <c r="F297" s="5" t="s">
        <v>1774</v>
      </c>
      <c r="G297" s="5">
        <v>64501</v>
      </c>
      <c r="H297" s="5" t="s">
        <v>196</v>
      </c>
      <c r="I297" s="5" t="s">
        <v>27</v>
      </c>
      <c r="J297" s="5" t="s">
        <v>1775</v>
      </c>
      <c r="K297" s="5" t="s">
        <v>1776</v>
      </c>
      <c r="L297" s="5"/>
      <c r="M297" s="5" t="s">
        <v>1777</v>
      </c>
      <c r="N297" s="5">
        <v>110</v>
      </c>
      <c r="O297" s="5">
        <v>1</v>
      </c>
      <c r="P297" s="5">
        <v>1</v>
      </c>
      <c r="Q297" s="5">
        <v>0</v>
      </c>
      <c r="R297" s="5">
        <v>2</v>
      </c>
      <c r="S297" s="5">
        <v>4</v>
      </c>
      <c r="T297"/>
      <c r="U297"/>
      <c r="V297" s="14">
        <f>SUM($S$9:S297)</f>
        <v>3159</v>
      </c>
      <c r="W297" s="15">
        <v>289</v>
      </c>
      <c r="X297" s="16">
        <f t="shared" si="8"/>
        <v>0.86857299972504809</v>
      </c>
      <c r="Y297" s="17">
        <f>INDEX([1]Mapping!$C$3:$C$12,MATCH($X297,[1]Mapping!$D$3:$D$12,1))</f>
        <v>2</v>
      </c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</row>
    <row r="298" spans="2:39" s="1" customFormat="1" ht="15" x14ac:dyDescent="0.25">
      <c r="B298" s="5">
        <f t="shared" si="9"/>
        <v>290</v>
      </c>
      <c r="C298" s="5" t="s">
        <v>1778</v>
      </c>
      <c r="D298" s="5" t="s">
        <v>1779</v>
      </c>
      <c r="E298" s="5"/>
      <c r="F298" s="5" t="s">
        <v>1780</v>
      </c>
      <c r="G298" s="5">
        <v>59880</v>
      </c>
      <c r="H298" s="5" t="s">
        <v>42</v>
      </c>
      <c r="I298" s="5" t="s">
        <v>43</v>
      </c>
      <c r="J298" s="5" t="s">
        <v>1781</v>
      </c>
      <c r="K298" s="5"/>
      <c r="L298" s="5"/>
      <c r="M298" s="5" t="s">
        <v>1782</v>
      </c>
      <c r="N298" s="5">
        <v>281</v>
      </c>
      <c r="O298" s="5">
        <v>2</v>
      </c>
      <c r="P298" s="5">
        <v>0</v>
      </c>
      <c r="Q298" s="5">
        <v>0</v>
      </c>
      <c r="R298" s="5">
        <v>2</v>
      </c>
      <c r="S298" s="5">
        <v>4</v>
      </c>
      <c r="T298"/>
      <c r="U298"/>
      <c r="V298" s="14">
        <f>SUM($S$9:S298)</f>
        <v>3163</v>
      </c>
      <c r="W298" s="15">
        <v>290</v>
      </c>
      <c r="X298" s="16">
        <f t="shared" si="8"/>
        <v>0.86967280725872975</v>
      </c>
      <c r="Y298" s="17">
        <f>INDEX([1]Mapping!$C$3:$C$12,MATCH($X298,[1]Mapping!$D$3:$D$12,1))</f>
        <v>2</v>
      </c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</row>
    <row r="299" spans="2:39" s="1" customFormat="1" ht="15" x14ac:dyDescent="0.25">
      <c r="B299" s="5">
        <f t="shared" si="9"/>
        <v>291</v>
      </c>
      <c r="C299" s="5" t="s">
        <v>1783</v>
      </c>
      <c r="D299" s="5" t="s">
        <v>1784</v>
      </c>
      <c r="E299" s="5"/>
      <c r="F299" s="5" t="s">
        <v>41</v>
      </c>
      <c r="G299" s="5">
        <v>59042</v>
      </c>
      <c r="H299" s="5" t="s">
        <v>42</v>
      </c>
      <c r="I299" s="5" t="s">
        <v>43</v>
      </c>
      <c r="J299" s="5" t="s">
        <v>1785</v>
      </c>
      <c r="K299" s="5"/>
      <c r="L299" s="5"/>
      <c r="M299" s="5" t="s">
        <v>1786</v>
      </c>
      <c r="N299" s="5">
        <v>391</v>
      </c>
      <c r="O299" s="5">
        <v>1</v>
      </c>
      <c r="P299" s="5">
        <v>1</v>
      </c>
      <c r="Q299" s="5">
        <v>0</v>
      </c>
      <c r="R299" s="5">
        <v>2</v>
      </c>
      <c r="S299" s="5">
        <v>4</v>
      </c>
      <c r="T299"/>
      <c r="U299"/>
      <c r="V299" s="14">
        <f>SUM($S$9:S299)</f>
        <v>3167</v>
      </c>
      <c r="W299" s="15">
        <v>291</v>
      </c>
      <c r="X299" s="16">
        <f t="shared" si="8"/>
        <v>0.8707726147924113</v>
      </c>
      <c r="Y299" s="17">
        <f>INDEX([1]Mapping!$C$3:$C$12,MATCH($X299,[1]Mapping!$D$3:$D$12,1))</f>
        <v>2</v>
      </c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</row>
    <row r="300" spans="2:39" s="1" customFormat="1" ht="15" x14ac:dyDescent="0.25">
      <c r="B300" s="5">
        <f t="shared" si="9"/>
        <v>292</v>
      </c>
      <c r="C300" s="5" t="s">
        <v>1787</v>
      </c>
      <c r="D300" s="5" t="s">
        <v>1788</v>
      </c>
      <c r="E300" s="5"/>
      <c r="F300" s="5" t="s">
        <v>1789</v>
      </c>
      <c r="G300" s="5">
        <v>59240</v>
      </c>
      <c r="H300" s="5" t="s">
        <v>42</v>
      </c>
      <c r="I300" s="5" t="s">
        <v>43</v>
      </c>
      <c r="J300" s="5" t="s">
        <v>1790</v>
      </c>
      <c r="K300" s="5"/>
      <c r="L300" s="5" t="s">
        <v>1791</v>
      </c>
      <c r="M300" s="5" t="s">
        <v>1792</v>
      </c>
      <c r="N300" s="5">
        <v>115</v>
      </c>
      <c r="O300" s="5">
        <v>0</v>
      </c>
      <c r="P300" s="5">
        <v>0</v>
      </c>
      <c r="Q300" s="5">
        <v>0</v>
      </c>
      <c r="R300" s="5">
        <v>4</v>
      </c>
      <c r="S300" s="5">
        <v>4</v>
      </c>
      <c r="T300"/>
      <c r="U300"/>
      <c r="V300" s="14">
        <f>SUM($S$9:S300)</f>
        <v>3171</v>
      </c>
      <c r="W300" s="15">
        <v>292</v>
      </c>
      <c r="X300" s="16">
        <f t="shared" si="8"/>
        <v>0.87187242232609297</v>
      </c>
      <c r="Y300" s="17">
        <f>INDEX([1]Mapping!$C$3:$C$12,MATCH($X300,[1]Mapping!$D$3:$D$12,1))</f>
        <v>2</v>
      </c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</row>
    <row r="301" spans="2:39" s="1" customFormat="1" ht="15" x14ac:dyDescent="0.25">
      <c r="B301" s="5">
        <f t="shared" si="9"/>
        <v>293</v>
      </c>
      <c r="C301" s="5" t="s">
        <v>1793</v>
      </c>
      <c r="D301" s="5" t="s">
        <v>1794</v>
      </c>
      <c r="E301" s="5"/>
      <c r="F301" s="5" t="s">
        <v>1795</v>
      </c>
      <c r="G301" s="5">
        <v>59657</v>
      </c>
      <c r="H301" s="5" t="s">
        <v>42</v>
      </c>
      <c r="I301" s="5" t="s">
        <v>43</v>
      </c>
      <c r="J301" s="5" t="s">
        <v>1796</v>
      </c>
      <c r="K301" s="5"/>
      <c r="L301" s="5"/>
      <c r="M301" s="5" t="s">
        <v>1797</v>
      </c>
      <c r="N301" s="5">
        <v>194</v>
      </c>
      <c r="O301" s="5">
        <v>1</v>
      </c>
      <c r="P301" s="5">
        <v>0</v>
      </c>
      <c r="Q301" s="5">
        <v>0</v>
      </c>
      <c r="R301" s="5">
        <v>3</v>
      </c>
      <c r="S301" s="5">
        <v>4</v>
      </c>
      <c r="T301"/>
      <c r="U301"/>
      <c r="V301" s="14">
        <f>SUM($S$9:S301)</f>
        <v>3175</v>
      </c>
      <c r="W301" s="15">
        <v>293</v>
      </c>
      <c r="X301" s="16">
        <f t="shared" si="8"/>
        <v>0.87297222985977452</v>
      </c>
      <c r="Y301" s="17">
        <f>INDEX([1]Mapping!$C$3:$C$12,MATCH($X301,[1]Mapping!$D$3:$D$12,1))</f>
        <v>2</v>
      </c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</row>
    <row r="302" spans="2:39" s="1" customFormat="1" ht="15" x14ac:dyDescent="0.25">
      <c r="B302" s="5">
        <f t="shared" si="9"/>
        <v>294</v>
      </c>
      <c r="C302" s="5" t="s">
        <v>1798</v>
      </c>
      <c r="D302" s="5" t="s">
        <v>1799</v>
      </c>
      <c r="E302" s="5"/>
      <c r="F302" s="5" t="s">
        <v>1800</v>
      </c>
      <c r="G302" s="5">
        <v>38300</v>
      </c>
      <c r="H302" s="5" t="s">
        <v>284</v>
      </c>
      <c r="I302" s="5" t="s">
        <v>258</v>
      </c>
      <c r="J302" s="5" t="s">
        <v>1801</v>
      </c>
      <c r="K302" s="5"/>
      <c r="L302" s="5" t="s">
        <v>1802</v>
      </c>
      <c r="M302" s="5" t="s">
        <v>1803</v>
      </c>
      <c r="N302" s="5">
        <v>124</v>
      </c>
      <c r="O302" s="5">
        <v>2</v>
      </c>
      <c r="P302" s="5">
        <v>0</v>
      </c>
      <c r="Q302" s="5">
        <v>0</v>
      </c>
      <c r="R302" s="5">
        <v>2</v>
      </c>
      <c r="S302" s="5">
        <v>4</v>
      </c>
      <c r="T302"/>
      <c r="U302"/>
      <c r="V302" s="14">
        <f>SUM($S$9:S302)</f>
        <v>3179</v>
      </c>
      <c r="W302" s="15">
        <v>294</v>
      </c>
      <c r="X302" s="16">
        <f t="shared" si="8"/>
        <v>0.87407203739345618</v>
      </c>
      <c r="Y302" s="17">
        <f>INDEX([1]Mapping!$C$3:$C$12,MATCH($X302,[1]Mapping!$D$3:$D$12,1))</f>
        <v>2</v>
      </c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</row>
    <row r="303" spans="2:39" s="1" customFormat="1" ht="15" x14ac:dyDescent="0.25">
      <c r="B303" s="5">
        <f t="shared" si="9"/>
        <v>295</v>
      </c>
      <c r="C303" s="5" t="s">
        <v>1804</v>
      </c>
      <c r="D303" s="5" t="s">
        <v>1805</v>
      </c>
      <c r="E303" s="5"/>
      <c r="F303" s="5" t="s">
        <v>1806</v>
      </c>
      <c r="G303" s="5">
        <v>34170</v>
      </c>
      <c r="H303" s="5" t="s">
        <v>392</v>
      </c>
      <c r="I303" s="5" t="s">
        <v>50</v>
      </c>
      <c r="J303" s="5" t="s">
        <v>1807</v>
      </c>
      <c r="K303" s="5"/>
      <c r="L303" s="5"/>
      <c r="M303" s="5" t="s">
        <v>1808</v>
      </c>
      <c r="N303" s="5">
        <v>250</v>
      </c>
      <c r="O303" s="5">
        <v>0</v>
      </c>
      <c r="P303" s="5">
        <v>0</v>
      </c>
      <c r="Q303" s="5">
        <v>1</v>
      </c>
      <c r="R303" s="5">
        <v>3</v>
      </c>
      <c r="S303" s="5">
        <v>4</v>
      </c>
      <c r="T303"/>
      <c r="U303"/>
      <c r="V303" s="14">
        <f>SUM($S$9:S303)</f>
        <v>3183</v>
      </c>
      <c r="W303" s="15">
        <v>295</v>
      </c>
      <c r="X303" s="16">
        <f t="shared" si="8"/>
        <v>0.87517184492713773</v>
      </c>
      <c r="Y303" s="17">
        <f>INDEX([1]Mapping!$C$3:$C$12,MATCH($X303,[1]Mapping!$D$3:$D$12,1))</f>
        <v>2</v>
      </c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</row>
    <row r="304" spans="2:39" s="1" customFormat="1" ht="15" x14ac:dyDescent="0.25">
      <c r="B304" s="5">
        <f t="shared" si="9"/>
        <v>296</v>
      </c>
      <c r="C304" s="5" t="s">
        <v>1809</v>
      </c>
      <c r="D304" s="5" t="s">
        <v>1810</v>
      </c>
      <c r="E304" s="5"/>
      <c r="F304" s="5" t="s">
        <v>1811</v>
      </c>
      <c r="G304" s="5">
        <v>30100</v>
      </c>
      <c r="H304" s="5" t="s">
        <v>298</v>
      </c>
      <c r="I304" s="5" t="s">
        <v>50</v>
      </c>
      <c r="J304" s="5" t="s">
        <v>1812</v>
      </c>
      <c r="K304" s="5"/>
      <c r="L304" s="5"/>
      <c r="M304" s="5" t="s">
        <v>1813</v>
      </c>
      <c r="N304" s="5">
        <v>120</v>
      </c>
      <c r="O304" s="5">
        <v>1</v>
      </c>
      <c r="P304" s="5">
        <v>0</v>
      </c>
      <c r="Q304" s="5">
        <v>1</v>
      </c>
      <c r="R304" s="5">
        <v>2</v>
      </c>
      <c r="S304" s="5">
        <v>4</v>
      </c>
      <c r="T304"/>
      <c r="U304"/>
      <c r="V304" s="14">
        <f>SUM($S$9:S304)</f>
        <v>3187</v>
      </c>
      <c r="W304" s="15">
        <v>296</v>
      </c>
      <c r="X304" s="16">
        <f t="shared" si="8"/>
        <v>0.87627165246081939</v>
      </c>
      <c r="Y304" s="17">
        <f>INDEX([1]Mapping!$C$3:$C$12,MATCH($X304,[1]Mapping!$D$3:$D$12,1))</f>
        <v>2</v>
      </c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</row>
    <row r="305" spans="2:39" s="1" customFormat="1" ht="15" x14ac:dyDescent="0.25">
      <c r="B305" s="5">
        <f t="shared" si="9"/>
        <v>297</v>
      </c>
      <c r="C305" s="5" t="s">
        <v>1814</v>
      </c>
      <c r="D305" s="5" t="s">
        <v>1815</v>
      </c>
      <c r="E305" s="5"/>
      <c r="F305" s="5" t="s">
        <v>1816</v>
      </c>
      <c r="G305" s="5">
        <v>26300</v>
      </c>
      <c r="H305" s="5" t="s">
        <v>791</v>
      </c>
      <c r="I305" s="5" t="s">
        <v>258</v>
      </c>
      <c r="J305" s="5" t="s">
        <v>1817</v>
      </c>
      <c r="K305" s="5"/>
      <c r="L305" s="5"/>
      <c r="M305" s="5" t="s">
        <v>1818</v>
      </c>
      <c r="N305" s="5">
        <v>67</v>
      </c>
      <c r="O305" s="5">
        <v>1</v>
      </c>
      <c r="P305" s="5">
        <v>0</v>
      </c>
      <c r="Q305" s="5">
        <v>0</v>
      </c>
      <c r="R305" s="5">
        <v>3</v>
      </c>
      <c r="S305" s="5">
        <v>4</v>
      </c>
      <c r="T305"/>
      <c r="U305"/>
      <c r="V305" s="14">
        <f>SUM($S$9:S305)</f>
        <v>3191</v>
      </c>
      <c r="W305" s="15">
        <v>297</v>
      </c>
      <c r="X305" s="16">
        <f t="shared" si="8"/>
        <v>0.87737145999450095</v>
      </c>
      <c r="Y305" s="17">
        <f>INDEX([1]Mapping!$C$3:$C$12,MATCH($X305,[1]Mapping!$D$3:$D$12,1))</f>
        <v>2</v>
      </c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</row>
    <row r="306" spans="2:39" s="1" customFormat="1" ht="15" x14ac:dyDescent="0.25">
      <c r="B306" s="5">
        <f t="shared" si="9"/>
        <v>298</v>
      </c>
      <c r="C306" s="5" t="s">
        <v>1819</v>
      </c>
      <c r="D306" s="5" t="s">
        <v>1820</v>
      </c>
      <c r="E306" s="5" t="s">
        <v>1821</v>
      </c>
      <c r="F306" s="5" t="s">
        <v>1822</v>
      </c>
      <c r="G306" s="5">
        <v>16112</v>
      </c>
      <c r="H306" s="5" t="s">
        <v>153</v>
      </c>
      <c r="I306" s="5" t="s">
        <v>27</v>
      </c>
      <c r="J306" s="5" t="s">
        <v>1823</v>
      </c>
      <c r="K306" s="5" t="s">
        <v>1824</v>
      </c>
      <c r="L306" s="5"/>
      <c r="M306" s="5" t="s">
        <v>1825</v>
      </c>
      <c r="N306" s="5">
        <v>87</v>
      </c>
      <c r="O306" s="5">
        <v>0</v>
      </c>
      <c r="P306" s="5">
        <v>0</v>
      </c>
      <c r="Q306" s="5">
        <v>2</v>
      </c>
      <c r="R306" s="5">
        <v>2</v>
      </c>
      <c r="S306" s="5">
        <v>4</v>
      </c>
      <c r="T306"/>
      <c r="U306"/>
      <c r="V306" s="14">
        <f>SUM($S$9:S306)</f>
        <v>3195</v>
      </c>
      <c r="W306" s="15">
        <v>298</v>
      </c>
      <c r="X306" s="16">
        <f t="shared" si="8"/>
        <v>0.87847126752818261</v>
      </c>
      <c r="Y306" s="17">
        <f>INDEX([1]Mapping!$C$3:$C$12,MATCH($X306,[1]Mapping!$D$3:$D$12,1))</f>
        <v>2</v>
      </c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</row>
    <row r="307" spans="2:39" s="1" customFormat="1" ht="15" x14ac:dyDescent="0.25">
      <c r="B307" s="5">
        <f t="shared" si="9"/>
        <v>299</v>
      </c>
      <c r="C307" s="5" t="s">
        <v>1826</v>
      </c>
      <c r="D307" s="5" t="s">
        <v>1827</v>
      </c>
      <c r="E307" s="5"/>
      <c r="F307" s="5" t="s">
        <v>1828</v>
      </c>
      <c r="G307" s="5">
        <v>14100</v>
      </c>
      <c r="H307" s="5" t="s">
        <v>291</v>
      </c>
      <c r="I307" s="5" t="s">
        <v>213</v>
      </c>
      <c r="J307" s="5" t="s">
        <v>1829</v>
      </c>
      <c r="K307" s="5"/>
      <c r="L307" s="5"/>
      <c r="M307" s="5" t="s">
        <v>1830</v>
      </c>
      <c r="N307" s="5">
        <v>34</v>
      </c>
      <c r="O307" s="5">
        <v>1</v>
      </c>
      <c r="P307" s="5">
        <v>1</v>
      </c>
      <c r="Q307" s="5">
        <v>1</v>
      </c>
      <c r="R307" s="5">
        <v>1</v>
      </c>
      <c r="S307" s="5">
        <v>4</v>
      </c>
      <c r="T307"/>
      <c r="U307"/>
      <c r="V307" s="14">
        <f>SUM($S$9:S307)</f>
        <v>3199</v>
      </c>
      <c r="W307" s="15">
        <v>299</v>
      </c>
      <c r="X307" s="16">
        <f t="shared" si="8"/>
        <v>0.87957107506186416</v>
      </c>
      <c r="Y307" s="17">
        <f>INDEX([1]Mapping!$C$3:$C$12,MATCH($X307,[1]Mapping!$D$3:$D$12,1))</f>
        <v>2</v>
      </c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</row>
    <row r="308" spans="2:39" s="1" customFormat="1" ht="15" x14ac:dyDescent="0.25">
      <c r="B308" s="5">
        <f t="shared" si="9"/>
        <v>300</v>
      </c>
      <c r="C308" s="5" t="s">
        <v>1831</v>
      </c>
      <c r="D308" s="5" t="s">
        <v>1832</v>
      </c>
      <c r="E308" s="5"/>
      <c r="F308" s="5" t="s">
        <v>290</v>
      </c>
      <c r="G308" s="5">
        <v>14000</v>
      </c>
      <c r="H308" s="5" t="s">
        <v>291</v>
      </c>
      <c r="I308" s="5" t="s">
        <v>213</v>
      </c>
      <c r="J308" s="5" t="s">
        <v>1833</v>
      </c>
      <c r="K308" s="5"/>
      <c r="L308" s="5"/>
      <c r="M308" s="5" t="s">
        <v>1834</v>
      </c>
      <c r="N308" s="5">
        <v>50</v>
      </c>
      <c r="O308" s="5">
        <v>0</v>
      </c>
      <c r="P308" s="5">
        <v>0</v>
      </c>
      <c r="Q308" s="5">
        <v>1</v>
      </c>
      <c r="R308" s="5">
        <v>3</v>
      </c>
      <c r="S308" s="5">
        <v>4</v>
      </c>
      <c r="T308"/>
      <c r="U308"/>
      <c r="V308" s="14">
        <f>SUM($S$9:S308)</f>
        <v>3203</v>
      </c>
      <c r="W308" s="15">
        <v>300</v>
      </c>
      <c r="X308" s="16">
        <f t="shared" si="8"/>
        <v>0.88067088259554582</v>
      </c>
      <c r="Y308" s="17">
        <f>INDEX([1]Mapping!$C$3:$C$12,MATCH($X308,[1]Mapping!$D$3:$D$12,1))</f>
        <v>2</v>
      </c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</row>
    <row r="309" spans="2:39" s="1" customFormat="1" ht="15" x14ac:dyDescent="0.25">
      <c r="B309" s="5">
        <f t="shared" si="9"/>
        <v>301</v>
      </c>
      <c r="C309" s="5" t="s">
        <v>1835</v>
      </c>
      <c r="D309" s="5" t="s">
        <v>1836</v>
      </c>
      <c r="E309" s="5"/>
      <c r="F309" s="5" t="s">
        <v>566</v>
      </c>
      <c r="G309" s="5">
        <v>10012</v>
      </c>
      <c r="H309" s="5" t="s">
        <v>567</v>
      </c>
      <c r="I309" s="5" t="s">
        <v>35</v>
      </c>
      <c r="J309" s="5" t="s">
        <v>1837</v>
      </c>
      <c r="K309" s="5" t="s">
        <v>1838</v>
      </c>
      <c r="L309" s="5" t="s">
        <v>1839</v>
      </c>
      <c r="M309" s="5" t="s">
        <v>1840</v>
      </c>
      <c r="N309" s="5">
        <v>109</v>
      </c>
      <c r="O309" s="5">
        <v>2</v>
      </c>
      <c r="P309" s="5">
        <v>0</v>
      </c>
      <c r="Q309" s="5">
        <v>0</v>
      </c>
      <c r="R309" s="5">
        <v>2</v>
      </c>
      <c r="S309" s="5">
        <v>4</v>
      </c>
      <c r="T309"/>
      <c r="U309"/>
      <c r="V309" s="14">
        <f>SUM($S$9:S309)</f>
        <v>3207</v>
      </c>
      <c r="W309" s="15">
        <v>301</v>
      </c>
      <c r="X309" s="16">
        <f t="shared" si="8"/>
        <v>0.88177069012922737</v>
      </c>
      <c r="Y309" s="17">
        <f>INDEX([1]Mapping!$C$3:$C$12,MATCH($X309,[1]Mapping!$D$3:$D$12,1))</f>
        <v>2</v>
      </c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</row>
    <row r="310" spans="2:39" s="1" customFormat="1" ht="15" x14ac:dyDescent="0.25">
      <c r="B310" s="5">
        <f t="shared" si="9"/>
        <v>302</v>
      </c>
      <c r="C310" s="5" t="s">
        <v>1841</v>
      </c>
      <c r="D310" s="5" t="s">
        <v>1842</v>
      </c>
      <c r="E310" s="5"/>
      <c r="F310" s="5" t="s">
        <v>1843</v>
      </c>
      <c r="G310" s="5">
        <v>92360</v>
      </c>
      <c r="H310" s="5" t="s">
        <v>167</v>
      </c>
      <c r="I310" s="5" t="s">
        <v>62</v>
      </c>
      <c r="J310" s="5" t="s">
        <v>1844</v>
      </c>
      <c r="K310" s="5" t="s">
        <v>1845</v>
      </c>
      <c r="L310" s="5"/>
      <c r="M310" s="5" t="s">
        <v>1846</v>
      </c>
      <c r="N310" s="5">
        <v>151</v>
      </c>
      <c r="O310" s="5">
        <v>1</v>
      </c>
      <c r="P310" s="5">
        <v>1</v>
      </c>
      <c r="Q310" s="5">
        <v>0</v>
      </c>
      <c r="R310" s="5">
        <v>2</v>
      </c>
      <c r="S310" s="5">
        <v>4</v>
      </c>
      <c r="T310"/>
      <c r="U310"/>
      <c r="V310" s="14">
        <f>SUM($S$9:S310)</f>
        <v>3211</v>
      </c>
      <c r="W310" s="15">
        <v>302</v>
      </c>
      <c r="X310" s="16">
        <f t="shared" si="8"/>
        <v>0.88287049766290904</v>
      </c>
      <c r="Y310" s="17">
        <f>INDEX([1]Mapping!$C$3:$C$12,MATCH($X310,[1]Mapping!$D$3:$D$12,1))</f>
        <v>2</v>
      </c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</row>
    <row r="311" spans="2:39" s="1" customFormat="1" ht="15" x14ac:dyDescent="0.25">
      <c r="B311" s="5">
        <f t="shared" si="9"/>
        <v>303</v>
      </c>
      <c r="C311" s="5" t="s">
        <v>1847</v>
      </c>
      <c r="D311" s="5" t="s">
        <v>1848</v>
      </c>
      <c r="E311" s="5"/>
      <c r="F311" s="5" t="s">
        <v>1849</v>
      </c>
      <c r="G311" s="5" t="s">
        <v>1850</v>
      </c>
      <c r="H311" s="5" t="s">
        <v>1299</v>
      </c>
      <c r="I311" s="5" t="s">
        <v>258</v>
      </c>
      <c r="J311" s="5" t="s">
        <v>1851</v>
      </c>
      <c r="K311" s="5" t="s">
        <v>1852</v>
      </c>
      <c r="L311" s="5" t="s">
        <v>1853</v>
      </c>
      <c r="M311" s="5" t="s">
        <v>1854</v>
      </c>
      <c r="N311" s="5">
        <v>155</v>
      </c>
      <c r="O311" s="5">
        <v>1</v>
      </c>
      <c r="P311" s="5">
        <v>1</v>
      </c>
      <c r="Q311" s="5">
        <v>1</v>
      </c>
      <c r="R311" s="5">
        <v>1</v>
      </c>
      <c r="S311" s="5">
        <v>4</v>
      </c>
      <c r="T311"/>
      <c r="U311"/>
      <c r="V311" s="14">
        <f>SUM($S$9:S311)</f>
        <v>3215</v>
      </c>
      <c r="W311" s="15">
        <v>303</v>
      </c>
      <c r="X311" s="16">
        <f t="shared" si="8"/>
        <v>0.88397030519659059</v>
      </c>
      <c r="Y311" s="17">
        <f>INDEX([1]Mapping!$C$3:$C$12,MATCH($X311,[1]Mapping!$D$3:$D$12,1))</f>
        <v>2</v>
      </c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</row>
    <row r="312" spans="2:39" s="1" customFormat="1" ht="15" x14ac:dyDescent="0.25">
      <c r="B312" s="5">
        <f t="shared" si="9"/>
        <v>304</v>
      </c>
      <c r="C312" s="5" t="s">
        <v>1855</v>
      </c>
      <c r="D312" s="5" t="s">
        <v>1856</v>
      </c>
      <c r="E312" s="5"/>
      <c r="F312" s="5" t="s">
        <v>201</v>
      </c>
      <c r="G312" s="5">
        <v>67200</v>
      </c>
      <c r="H312" s="5" t="s">
        <v>34</v>
      </c>
      <c r="I312" s="5" t="s">
        <v>35</v>
      </c>
      <c r="J312" s="5" t="s">
        <v>1857</v>
      </c>
      <c r="K312" s="5"/>
      <c r="L312" s="5"/>
      <c r="M312" s="5" t="s">
        <v>1858</v>
      </c>
      <c r="N312" s="5">
        <v>124</v>
      </c>
      <c r="O312" s="5">
        <v>1</v>
      </c>
      <c r="P312" s="5">
        <v>1</v>
      </c>
      <c r="Q312" s="5">
        <v>1</v>
      </c>
      <c r="R312" s="5">
        <v>1</v>
      </c>
      <c r="S312" s="5">
        <v>4</v>
      </c>
      <c r="T312"/>
      <c r="U312"/>
      <c r="V312" s="14">
        <f>SUM($S$9:S312)</f>
        <v>3219</v>
      </c>
      <c r="W312" s="15">
        <v>304</v>
      </c>
      <c r="X312" s="16">
        <f t="shared" si="8"/>
        <v>0.88507011273027225</v>
      </c>
      <c r="Y312" s="17">
        <f>INDEX([1]Mapping!$C$3:$C$12,MATCH($X312,[1]Mapping!$D$3:$D$12,1))</f>
        <v>2</v>
      </c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</row>
    <row r="313" spans="2:39" s="1" customFormat="1" ht="15" x14ac:dyDescent="0.25">
      <c r="B313" s="5">
        <f t="shared" si="9"/>
        <v>305</v>
      </c>
      <c r="C313" s="5" t="s">
        <v>1859</v>
      </c>
      <c r="D313" s="5" t="s">
        <v>1860</v>
      </c>
      <c r="E313" s="5"/>
      <c r="F313" s="5" t="s">
        <v>1861</v>
      </c>
      <c r="G313" s="5">
        <v>19012</v>
      </c>
      <c r="H313" s="5" t="s">
        <v>1041</v>
      </c>
      <c r="I313" s="5" t="s">
        <v>27</v>
      </c>
      <c r="J313" s="5" t="s">
        <v>1862</v>
      </c>
      <c r="K313" s="5"/>
      <c r="L313" s="5"/>
      <c r="M313" s="5" t="s">
        <v>1863</v>
      </c>
      <c r="N313" s="5">
        <v>660</v>
      </c>
      <c r="O313" s="5">
        <v>1</v>
      </c>
      <c r="P313" s="5">
        <v>1</v>
      </c>
      <c r="Q313" s="5">
        <v>0</v>
      </c>
      <c r="R313" s="5">
        <v>2</v>
      </c>
      <c r="S313" s="5">
        <v>4</v>
      </c>
      <c r="T313"/>
      <c r="U313"/>
      <c r="V313" s="14">
        <f>SUM($S$9:S313)</f>
        <v>3223</v>
      </c>
      <c r="W313" s="15">
        <v>305</v>
      </c>
      <c r="X313" s="16">
        <f t="shared" si="8"/>
        <v>0.8861699202639538</v>
      </c>
      <c r="Y313" s="17">
        <f>INDEX([1]Mapping!$C$3:$C$12,MATCH($X313,[1]Mapping!$D$3:$D$12,1))</f>
        <v>2</v>
      </c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</row>
    <row r="314" spans="2:39" s="1" customFormat="1" ht="15" x14ac:dyDescent="0.25">
      <c r="B314" s="5">
        <f t="shared" si="9"/>
        <v>306</v>
      </c>
      <c r="C314" s="5" t="s">
        <v>1864</v>
      </c>
      <c r="D314" s="5" t="s">
        <v>1865</v>
      </c>
      <c r="E314" s="5"/>
      <c r="F314" s="5" t="s">
        <v>1740</v>
      </c>
      <c r="G314" s="5" t="s">
        <v>1866</v>
      </c>
      <c r="H314" s="5" t="s">
        <v>309</v>
      </c>
      <c r="I314" s="5" t="s">
        <v>71</v>
      </c>
      <c r="J314" s="5" t="s">
        <v>1867</v>
      </c>
      <c r="K314" s="5"/>
      <c r="L314" s="5" t="s">
        <v>1868</v>
      </c>
      <c r="M314" s="5" t="s">
        <v>1869</v>
      </c>
      <c r="N314" s="5">
        <v>547</v>
      </c>
      <c r="O314" s="5">
        <v>1</v>
      </c>
      <c r="P314" s="5">
        <v>0</v>
      </c>
      <c r="Q314" s="5">
        <v>1</v>
      </c>
      <c r="R314" s="5">
        <v>2</v>
      </c>
      <c r="S314" s="5">
        <v>4</v>
      </c>
      <c r="T314"/>
      <c r="U314"/>
      <c r="V314" s="14">
        <f>SUM($S$9:S314)</f>
        <v>3227</v>
      </c>
      <c r="W314" s="15">
        <v>306</v>
      </c>
      <c r="X314" s="16">
        <f t="shared" si="8"/>
        <v>0.88726972779763547</v>
      </c>
      <c r="Y314" s="17">
        <f>INDEX([1]Mapping!$C$3:$C$12,MATCH($X314,[1]Mapping!$D$3:$D$12,1))</f>
        <v>2</v>
      </c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</row>
    <row r="315" spans="2:39" s="1" customFormat="1" ht="15" x14ac:dyDescent="0.25">
      <c r="B315" s="5">
        <f t="shared" si="9"/>
        <v>307</v>
      </c>
      <c r="C315" s="5" t="s">
        <v>1870</v>
      </c>
      <c r="D315" s="5" t="s">
        <v>1871</v>
      </c>
      <c r="E315" s="5"/>
      <c r="F315" s="5" t="s">
        <v>1872</v>
      </c>
      <c r="G315" s="5">
        <v>83007</v>
      </c>
      <c r="H315" s="5" t="s">
        <v>309</v>
      </c>
      <c r="I315" s="5" t="s">
        <v>71</v>
      </c>
      <c r="J315" s="5" t="s">
        <v>1873</v>
      </c>
      <c r="K315" s="5" t="s">
        <v>1874</v>
      </c>
      <c r="L315" s="5" t="s">
        <v>1875</v>
      </c>
      <c r="M315" s="5" t="s">
        <v>1876</v>
      </c>
      <c r="N315" s="5">
        <v>316</v>
      </c>
      <c r="O315" s="5">
        <v>3</v>
      </c>
      <c r="P315" s="5">
        <v>0</v>
      </c>
      <c r="Q315" s="5">
        <v>0</v>
      </c>
      <c r="R315" s="5">
        <v>1</v>
      </c>
      <c r="S315" s="5">
        <v>4</v>
      </c>
      <c r="T315"/>
      <c r="U315"/>
      <c r="V315" s="14">
        <f>SUM($S$9:S315)</f>
        <v>3231</v>
      </c>
      <c r="W315" s="15">
        <v>307</v>
      </c>
      <c r="X315" s="16">
        <f t="shared" si="8"/>
        <v>0.88836953533131702</v>
      </c>
      <c r="Y315" s="17">
        <f>INDEX([1]Mapping!$C$3:$C$12,MATCH($X315,[1]Mapping!$D$3:$D$12,1))</f>
        <v>2</v>
      </c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</row>
    <row r="316" spans="2:39" s="1" customFormat="1" ht="15" x14ac:dyDescent="0.25">
      <c r="B316" s="5">
        <f t="shared" si="9"/>
        <v>308</v>
      </c>
      <c r="C316" s="5" t="s">
        <v>1877</v>
      </c>
      <c r="D316" s="5" t="s">
        <v>1878</v>
      </c>
      <c r="E316" s="5"/>
      <c r="F316" s="5" t="s">
        <v>1879</v>
      </c>
      <c r="G316" s="5">
        <v>42300</v>
      </c>
      <c r="H316" s="5" t="s">
        <v>615</v>
      </c>
      <c r="I316" s="5" t="s">
        <v>258</v>
      </c>
      <c r="J316" s="5" t="s">
        <v>1880</v>
      </c>
      <c r="K316" s="5"/>
      <c r="L316" s="5" t="s">
        <v>1881</v>
      </c>
      <c r="M316" s="5" t="s">
        <v>1882</v>
      </c>
      <c r="N316" s="5">
        <v>880</v>
      </c>
      <c r="O316" s="5">
        <v>2</v>
      </c>
      <c r="P316" s="5">
        <v>0</v>
      </c>
      <c r="Q316" s="5">
        <v>0</v>
      </c>
      <c r="R316" s="5">
        <v>2</v>
      </c>
      <c r="S316" s="5">
        <v>4</v>
      </c>
      <c r="T316"/>
      <c r="U316"/>
      <c r="V316" s="14">
        <f>SUM($S$9:S316)</f>
        <v>3235</v>
      </c>
      <c r="W316" s="15">
        <v>308</v>
      </c>
      <c r="X316" s="16">
        <f t="shared" si="8"/>
        <v>0.88946934286499868</v>
      </c>
      <c r="Y316" s="17">
        <f>INDEX([1]Mapping!$C$3:$C$12,MATCH($X316,[1]Mapping!$D$3:$D$12,1))</f>
        <v>2</v>
      </c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</row>
    <row r="317" spans="2:39" s="1" customFormat="1" ht="15" x14ac:dyDescent="0.25">
      <c r="B317" s="5">
        <f t="shared" si="9"/>
        <v>309</v>
      </c>
      <c r="C317" s="5" t="s">
        <v>1883</v>
      </c>
      <c r="D317" s="5" t="s">
        <v>1884</v>
      </c>
      <c r="E317" s="5"/>
      <c r="F317" s="5" t="s">
        <v>1244</v>
      </c>
      <c r="G317" s="5">
        <v>34200</v>
      </c>
      <c r="H317" s="5" t="s">
        <v>392</v>
      </c>
      <c r="I317" s="5" t="s">
        <v>50</v>
      </c>
      <c r="J317" s="5" t="s">
        <v>1885</v>
      </c>
      <c r="K317" s="5" t="s">
        <v>1886</v>
      </c>
      <c r="L317" s="5" t="s">
        <v>1887</v>
      </c>
      <c r="M317" s="5" t="s">
        <v>1888</v>
      </c>
      <c r="N317" s="5">
        <v>250</v>
      </c>
      <c r="O317" s="5">
        <v>3</v>
      </c>
      <c r="P317" s="5">
        <v>0</v>
      </c>
      <c r="Q317" s="5">
        <v>0</v>
      </c>
      <c r="R317" s="5">
        <v>1</v>
      </c>
      <c r="S317" s="5">
        <v>4</v>
      </c>
      <c r="T317"/>
      <c r="U317"/>
      <c r="V317" s="14">
        <f>SUM($S$9:S317)</f>
        <v>3239</v>
      </c>
      <c r="W317" s="15">
        <v>309</v>
      </c>
      <c r="X317" s="16">
        <f t="shared" si="8"/>
        <v>0.89056915039868023</v>
      </c>
      <c r="Y317" s="17">
        <f>INDEX([1]Mapping!$C$3:$C$12,MATCH($X317,[1]Mapping!$D$3:$D$12,1))</f>
        <v>2</v>
      </c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</row>
    <row r="318" spans="2:39" s="1" customFormat="1" ht="15" x14ac:dyDescent="0.25">
      <c r="B318" s="5">
        <f t="shared" si="9"/>
        <v>310</v>
      </c>
      <c r="C318" s="5" t="s">
        <v>1889</v>
      </c>
      <c r="D318" s="5" t="s">
        <v>1890</v>
      </c>
      <c r="E318" s="5"/>
      <c r="F318" s="5" t="s">
        <v>1891</v>
      </c>
      <c r="G318" s="5">
        <v>87500</v>
      </c>
      <c r="H318" s="5" t="s">
        <v>147</v>
      </c>
      <c r="I318" s="5" t="s">
        <v>27</v>
      </c>
      <c r="J318" s="5" t="s">
        <v>1892</v>
      </c>
      <c r="K318" s="5"/>
      <c r="L318" s="5"/>
      <c r="M318" s="5" t="s">
        <v>1893</v>
      </c>
      <c r="N318" s="5">
        <v>357</v>
      </c>
      <c r="O318" s="5">
        <v>1</v>
      </c>
      <c r="P318" s="5">
        <v>0</v>
      </c>
      <c r="Q318" s="5">
        <v>2</v>
      </c>
      <c r="R318" s="5">
        <v>1</v>
      </c>
      <c r="S318" s="5">
        <v>4</v>
      </c>
      <c r="T318"/>
      <c r="U318"/>
      <c r="V318" s="14">
        <f>SUM($S$9:S318)</f>
        <v>3243</v>
      </c>
      <c r="W318" s="15">
        <v>310</v>
      </c>
      <c r="X318" s="16">
        <f t="shared" si="8"/>
        <v>0.89166895793236178</v>
      </c>
      <c r="Y318" s="17">
        <f>INDEX([1]Mapping!$C$3:$C$12,MATCH($X318,[1]Mapping!$D$3:$D$12,1))</f>
        <v>2</v>
      </c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</row>
    <row r="319" spans="2:39" s="1" customFormat="1" ht="15" x14ac:dyDescent="0.25">
      <c r="B319" s="5">
        <f t="shared" si="9"/>
        <v>311</v>
      </c>
      <c r="C319" s="5" t="s">
        <v>1894</v>
      </c>
      <c r="D319" s="5" t="s">
        <v>1895</v>
      </c>
      <c r="E319" s="5"/>
      <c r="F319" s="5" t="s">
        <v>1896</v>
      </c>
      <c r="G319" s="5">
        <v>49325</v>
      </c>
      <c r="H319" s="5" t="s">
        <v>173</v>
      </c>
      <c r="I319" s="5" t="s">
        <v>105</v>
      </c>
      <c r="J319" s="5" t="s">
        <v>1897</v>
      </c>
      <c r="K319" s="5" t="s">
        <v>1898</v>
      </c>
      <c r="L319" s="5" t="s">
        <v>1899</v>
      </c>
      <c r="M319" s="5" t="s">
        <v>1900</v>
      </c>
      <c r="N319" s="5">
        <v>682</v>
      </c>
      <c r="O319" s="5">
        <v>2</v>
      </c>
      <c r="P319" s="5">
        <v>0</v>
      </c>
      <c r="Q319" s="5">
        <v>0</v>
      </c>
      <c r="R319" s="5">
        <v>2</v>
      </c>
      <c r="S319" s="5">
        <v>4</v>
      </c>
      <c r="T319"/>
      <c r="U319"/>
      <c r="V319" s="14">
        <f>SUM($S$9:S319)</f>
        <v>3247</v>
      </c>
      <c r="W319" s="15">
        <v>311</v>
      </c>
      <c r="X319" s="16">
        <f t="shared" si="8"/>
        <v>0.89276876546604345</v>
      </c>
      <c r="Y319" s="17">
        <f>INDEX([1]Mapping!$C$3:$C$12,MATCH($X319,[1]Mapping!$D$3:$D$12,1))</f>
        <v>2</v>
      </c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</row>
    <row r="320" spans="2:39" s="1" customFormat="1" ht="15" x14ac:dyDescent="0.25">
      <c r="B320" s="5">
        <f t="shared" si="9"/>
        <v>312</v>
      </c>
      <c r="C320" s="5" t="s">
        <v>1901</v>
      </c>
      <c r="D320" s="5" t="s">
        <v>1902</v>
      </c>
      <c r="E320" s="5"/>
      <c r="F320" s="5" t="s">
        <v>1903</v>
      </c>
      <c r="G320" s="5">
        <v>49403</v>
      </c>
      <c r="H320" s="5" t="s">
        <v>173</v>
      </c>
      <c r="I320" s="5" t="s">
        <v>105</v>
      </c>
      <c r="J320" s="5" t="s">
        <v>1904</v>
      </c>
      <c r="K320" s="5"/>
      <c r="L320" s="5" t="s">
        <v>1905</v>
      </c>
      <c r="M320" s="5" t="s">
        <v>1906</v>
      </c>
      <c r="N320" s="5">
        <v>455</v>
      </c>
      <c r="O320" s="5">
        <v>1</v>
      </c>
      <c r="P320" s="5">
        <v>0</v>
      </c>
      <c r="Q320" s="5">
        <v>1</v>
      </c>
      <c r="R320" s="5">
        <v>2</v>
      </c>
      <c r="S320" s="5">
        <v>4</v>
      </c>
      <c r="T320"/>
      <c r="U320"/>
      <c r="V320" s="14">
        <f>SUM($S$9:S320)</f>
        <v>3251</v>
      </c>
      <c r="W320" s="15">
        <v>312</v>
      </c>
      <c r="X320" s="16">
        <f t="shared" si="8"/>
        <v>0.893868572999725</v>
      </c>
      <c r="Y320" s="17">
        <f>INDEX([1]Mapping!$C$3:$C$12,MATCH($X320,[1]Mapping!$D$3:$D$12,1))</f>
        <v>2</v>
      </c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</row>
    <row r="321" spans="2:39" s="1" customFormat="1" ht="15" x14ac:dyDescent="0.25">
      <c r="B321" s="5">
        <f t="shared" si="9"/>
        <v>313</v>
      </c>
      <c r="C321" s="5" t="s">
        <v>1907</v>
      </c>
      <c r="D321" s="5" t="s">
        <v>1908</v>
      </c>
      <c r="E321" s="5"/>
      <c r="F321" s="5" t="s">
        <v>1909</v>
      </c>
      <c r="G321" s="5">
        <v>22027</v>
      </c>
      <c r="H321" s="5" t="s">
        <v>840</v>
      </c>
      <c r="I321" s="5" t="s">
        <v>112</v>
      </c>
      <c r="J321" s="5" t="s">
        <v>1910</v>
      </c>
      <c r="K321" s="5" t="s">
        <v>1911</v>
      </c>
      <c r="L321" s="5" t="s">
        <v>1912</v>
      </c>
      <c r="M321" s="5" t="s">
        <v>1913</v>
      </c>
      <c r="N321" s="5">
        <v>667</v>
      </c>
      <c r="O321" s="5">
        <v>1</v>
      </c>
      <c r="P321" s="5">
        <v>0</v>
      </c>
      <c r="Q321" s="5">
        <v>0</v>
      </c>
      <c r="R321" s="5">
        <v>3</v>
      </c>
      <c r="S321" s="5">
        <v>4</v>
      </c>
      <c r="T321"/>
      <c r="U321"/>
      <c r="V321" s="14">
        <f>SUM($S$9:S321)</f>
        <v>3255</v>
      </c>
      <c r="W321" s="15">
        <v>313</v>
      </c>
      <c r="X321" s="16">
        <f t="shared" si="8"/>
        <v>0.89496838053340666</v>
      </c>
      <c r="Y321" s="17">
        <f>INDEX([1]Mapping!$C$3:$C$12,MATCH($X321,[1]Mapping!$D$3:$D$12,1))</f>
        <v>2</v>
      </c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</row>
    <row r="322" spans="2:39" s="1" customFormat="1" ht="15" x14ac:dyDescent="0.25">
      <c r="B322" s="5">
        <f t="shared" si="9"/>
        <v>314</v>
      </c>
      <c r="C322" s="5" t="s">
        <v>1914</v>
      </c>
      <c r="D322" s="5" t="s">
        <v>1915</v>
      </c>
      <c r="E322" s="5" t="s">
        <v>1916</v>
      </c>
      <c r="F322" s="5" t="s">
        <v>1065</v>
      </c>
      <c r="G322" s="5">
        <v>62012</v>
      </c>
      <c r="H322" s="5" t="s">
        <v>574</v>
      </c>
      <c r="I322" s="5" t="s">
        <v>43</v>
      </c>
      <c r="J322" s="5" t="s">
        <v>1917</v>
      </c>
      <c r="K322" s="5"/>
      <c r="L322" s="5"/>
      <c r="M322" s="5" t="s">
        <v>1918</v>
      </c>
      <c r="N322" s="5">
        <v>296</v>
      </c>
      <c r="O322" s="5">
        <v>1</v>
      </c>
      <c r="P322" s="5">
        <v>0</v>
      </c>
      <c r="Q322" s="5">
        <v>0</v>
      </c>
      <c r="R322" s="5">
        <v>3</v>
      </c>
      <c r="S322" s="5">
        <v>4</v>
      </c>
      <c r="T322"/>
      <c r="U322"/>
      <c r="V322" s="14">
        <f>SUM($S$9:S322)</f>
        <v>3259</v>
      </c>
      <c r="W322" s="15">
        <v>314</v>
      </c>
      <c r="X322" s="16">
        <f t="shared" si="8"/>
        <v>0.89606818806708821</v>
      </c>
      <c r="Y322" s="17">
        <f>INDEX([1]Mapping!$C$3:$C$12,MATCH($X322,[1]Mapping!$D$3:$D$12,1))</f>
        <v>2</v>
      </c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</row>
    <row r="323" spans="2:39" s="1" customFormat="1" ht="15" x14ac:dyDescent="0.25">
      <c r="B323" s="5">
        <f t="shared" si="9"/>
        <v>315</v>
      </c>
      <c r="C323" s="5" t="s">
        <v>1919</v>
      </c>
      <c r="D323" s="5" t="s">
        <v>1920</v>
      </c>
      <c r="E323" s="5"/>
      <c r="F323" s="5" t="s">
        <v>1921</v>
      </c>
      <c r="G323" s="5">
        <v>44805</v>
      </c>
      <c r="H323" s="5" t="s">
        <v>173</v>
      </c>
      <c r="I323" s="5" t="s">
        <v>105</v>
      </c>
      <c r="J323" s="5" t="s">
        <v>1922</v>
      </c>
      <c r="K323" s="5"/>
      <c r="L323" s="5"/>
      <c r="M323" s="5" t="s">
        <v>1271</v>
      </c>
      <c r="N323" s="5">
        <v>116</v>
      </c>
      <c r="O323" s="5">
        <v>3</v>
      </c>
      <c r="P323" s="5">
        <v>0</v>
      </c>
      <c r="Q323" s="5">
        <v>1</v>
      </c>
      <c r="R323" s="5">
        <v>0</v>
      </c>
      <c r="S323" s="5">
        <v>4</v>
      </c>
      <c r="T323"/>
      <c r="U323"/>
      <c r="V323" s="14">
        <f>SUM($S$9:S323)</f>
        <v>3263</v>
      </c>
      <c r="W323" s="15">
        <v>315</v>
      </c>
      <c r="X323" s="16">
        <f t="shared" si="8"/>
        <v>0.89716799560076987</v>
      </c>
      <c r="Y323" s="17">
        <f>INDEX([1]Mapping!$C$3:$C$12,MATCH($X323,[1]Mapping!$D$3:$D$12,1))</f>
        <v>2</v>
      </c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</row>
    <row r="324" spans="2:39" s="1" customFormat="1" ht="15" x14ac:dyDescent="0.25">
      <c r="B324" s="5">
        <f t="shared" si="9"/>
        <v>316</v>
      </c>
      <c r="C324" s="5" t="s">
        <v>1923</v>
      </c>
      <c r="D324" s="5" t="s">
        <v>1924</v>
      </c>
      <c r="E324" s="5"/>
      <c r="F324" s="5" t="s">
        <v>1925</v>
      </c>
      <c r="G324" s="5">
        <v>28300</v>
      </c>
      <c r="H324" s="5" t="s">
        <v>508</v>
      </c>
      <c r="I324" s="5" t="s">
        <v>426</v>
      </c>
      <c r="J324" s="5" t="s">
        <v>1926</v>
      </c>
      <c r="K324" s="5" t="s">
        <v>1927</v>
      </c>
      <c r="L324" s="5"/>
      <c r="M324" s="5" t="s">
        <v>1928</v>
      </c>
      <c r="N324" s="5">
        <v>120</v>
      </c>
      <c r="O324" s="5">
        <v>2</v>
      </c>
      <c r="P324" s="5">
        <v>2</v>
      </c>
      <c r="Q324" s="5">
        <v>0</v>
      </c>
      <c r="R324" s="5">
        <v>0</v>
      </c>
      <c r="S324" s="5">
        <v>4</v>
      </c>
      <c r="T324"/>
      <c r="U324"/>
      <c r="V324" s="14">
        <f>SUM($S$9:S324)</f>
        <v>3267</v>
      </c>
      <c r="W324" s="15">
        <v>316</v>
      </c>
      <c r="X324" s="16">
        <f t="shared" si="8"/>
        <v>0.89826780313445143</v>
      </c>
      <c r="Y324" s="17">
        <f>INDEX([1]Mapping!$C$3:$C$12,MATCH($X324,[1]Mapping!$D$3:$D$12,1))</f>
        <v>2</v>
      </c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</row>
    <row r="325" spans="2:39" s="1" customFormat="1" ht="15" x14ac:dyDescent="0.25">
      <c r="B325" s="5">
        <f t="shared" si="9"/>
        <v>317</v>
      </c>
      <c r="C325" s="5" t="s">
        <v>1929</v>
      </c>
      <c r="D325" s="5" t="s">
        <v>1930</v>
      </c>
      <c r="E325" s="5"/>
      <c r="F325" s="5" t="s">
        <v>1931</v>
      </c>
      <c r="G325" s="5">
        <v>92250</v>
      </c>
      <c r="H325" s="5" t="s">
        <v>167</v>
      </c>
      <c r="I325" s="5" t="s">
        <v>62</v>
      </c>
      <c r="J325" s="5" t="s">
        <v>1932</v>
      </c>
      <c r="K325" s="5" t="s">
        <v>1933</v>
      </c>
      <c r="L325" s="5" t="s">
        <v>1934</v>
      </c>
      <c r="M325" s="5" t="s">
        <v>1935</v>
      </c>
      <c r="N325" s="5">
        <v>154</v>
      </c>
      <c r="O325" s="5">
        <v>2</v>
      </c>
      <c r="P325" s="5">
        <v>2</v>
      </c>
      <c r="Q325" s="5">
        <v>0</v>
      </c>
      <c r="R325" s="5">
        <v>0</v>
      </c>
      <c r="S325" s="5">
        <v>4</v>
      </c>
      <c r="T325"/>
      <c r="U325"/>
      <c r="V325" s="14">
        <f>SUM($S$9:S325)</f>
        <v>3271</v>
      </c>
      <c r="W325" s="15">
        <v>317</v>
      </c>
      <c r="X325" s="16">
        <f t="shared" si="8"/>
        <v>0.89936761066813309</v>
      </c>
      <c r="Y325" s="17">
        <f>INDEX([1]Mapping!$C$3:$C$12,MATCH($X325,[1]Mapping!$D$3:$D$12,1))</f>
        <v>2</v>
      </c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</row>
    <row r="326" spans="2:39" s="1" customFormat="1" ht="15" x14ac:dyDescent="0.25">
      <c r="B326" s="5">
        <f t="shared" si="9"/>
        <v>318</v>
      </c>
      <c r="C326" s="5" t="s">
        <v>1936</v>
      </c>
      <c r="D326" s="5" t="s">
        <v>1937</v>
      </c>
      <c r="E326" s="5"/>
      <c r="F326" s="5" t="s">
        <v>1938</v>
      </c>
      <c r="G326" s="5">
        <v>47305</v>
      </c>
      <c r="H326" s="5" t="s">
        <v>1939</v>
      </c>
      <c r="I326" s="5" t="s">
        <v>27</v>
      </c>
      <c r="J326" s="5" t="s">
        <v>1940</v>
      </c>
      <c r="K326" s="5" t="s">
        <v>1941</v>
      </c>
      <c r="L326" s="5" t="s">
        <v>1942</v>
      </c>
      <c r="M326" s="5" t="s">
        <v>1943</v>
      </c>
      <c r="N326" s="5">
        <v>375</v>
      </c>
      <c r="O326" s="5">
        <v>1</v>
      </c>
      <c r="P326" s="5">
        <v>0</v>
      </c>
      <c r="Q326" s="5">
        <v>0</v>
      </c>
      <c r="R326" s="5">
        <v>2</v>
      </c>
      <c r="S326" s="5">
        <v>3</v>
      </c>
      <c r="T326"/>
      <c r="U326"/>
      <c r="V326" s="14">
        <f>SUM($S$9:S326)</f>
        <v>3274</v>
      </c>
      <c r="W326" s="15">
        <v>318</v>
      </c>
      <c r="X326" s="16">
        <f t="shared" si="8"/>
        <v>0.90019246631839434</v>
      </c>
      <c r="Y326" s="17">
        <f>INDEX([1]Mapping!$C$3:$C$12,MATCH($X326,[1]Mapping!$D$3:$D$12,1))</f>
        <v>1</v>
      </c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</row>
    <row r="327" spans="2:39" s="1" customFormat="1" ht="15" x14ac:dyDescent="0.25">
      <c r="B327" s="5">
        <f t="shared" si="9"/>
        <v>319</v>
      </c>
      <c r="C327" s="5" t="s">
        <v>1944</v>
      </c>
      <c r="D327" s="5" t="s">
        <v>1945</v>
      </c>
      <c r="E327" s="5"/>
      <c r="F327" s="5" t="s">
        <v>1946</v>
      </c>
      <c r="G327" s="5">
        <v>94360</v>
      </c>
      <c r="H327" s="5" t="s">
        <v>271</v>
      </c>
      <c r="I327" s="5" t="s">
        <v>62</v>
      </c>
      <c r="J327" s="5" t="s">
        <v>1947</v>
      </c>
      <c r="K327" s="5" t="s">
        <v>1948</v>
      </c>
      <c r="L327" s="5"/>
      <c r="M327" s="5" t="s">
        <v>1949</v>
      </c>
      <c r="N327" s="5">
        <v>211</v>
      </c>
      <c r="O327" s="5">
        <v>1</v>
      </c>
      <c r="P327" s="5">
        <v>0</v>
      </c>
      <c r="Q327" s="5">
        <v>0</v>
      </c>
      <c r="R327" s="5">
        <v>2</v>
      </c>
      <c r="S327" s="5">
        <v>3</v>
      </c>
      <c r="T327"/>
      <c r="U327"/>
      <c r="V327" s="14">
        <f>SUM($S$9:S327)</f>
        <v>3277</v>
      </c>
      <c r="W327" s="15">
        <v>319</v>
      </c>
      <c r="X327" s="16">
        <f t="shared" si="8"/>
        <v>0.90101732196865547</v>
      </c>
      <c r="Y327" s="17">
        <f>INDEX([1]Mapping!$C$3:$C$12,MATCH($X327,[1]Mapping!$D$3:$D$12,1))</f>
        <v>1</v>
      </c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</row>
    <row r="328" spans="2:39" s="1" customFormat="1" ht="15" x14ac:dyDescent="0.25">
      <c r="B328" s="5">
        <f t="shared" si="9"/>
        <v>320</v>
      </c>
      <c r="C328" s="5" t="s">
        <v>1950</v>
      </c>
      <c r="D328" s="5" t="s">
        <v>1951</v>
      </c>
      <c r="E328" s="5"/>
      <c r="F328" s="5" t="s">
        <v>1952</v>
      </c>
      <c r="G328" s="5">
        <v>76550</v>
      </c>
      <c r="H328" s="5" t="s">
        <v>212</v>
      </c>
      <c r="I328" s="5" t="s">
        <v>213</v>
      </c>
      <c r="J328" s="5" t="s">
        <v>1953</v>
      </c>
      <c r="K328" s="5" t="s">
        <v>1954</v>
      </c>
      <c r="L328" s="5"/>
      <c r="M328" s="5" t="s">
        <v>1955</v>
      </c>
      <c r="N328" s="5">
        <v>151</v>
      </c>
      <c r="O328" s="5">
        <v>1</v>
      </c>
      <c r="P328" s="5">
        <v>0</v>
      </c>
      <c r="Q328" s="5">
        <v>0</v>
      </c>
      <c r="R328" s="5">
        <v>2</v>
      </c>
      <c r="S328" s="5">
        <v>3</v>
      </c>
      <c r="T328"/>
      <c r="U328"/>
      <c r="V328" s="14">
        <f>SUM($S$9:S328)</f>
        <v>3280</v>
      </c>
      <c r="W328" s="15">
        <v>320</v>
      </c>
      <c r="X328" s="16">
        <f t="shared" si="8"/>
        <v>0.90184217761891672</v>
      </c>
      <c r="Y328" s="17">
        <f>INDEX([1]Mapping!$C$3:$C$12,MATCH($X328,[1]Mapping!$D$3:$D$12,1))</f>
        <v>1</v>
      </c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</row>
    <row r="329" spans="2:39" s="1" customFormat="1" ht="15" x14ac:dyDescent="0.25">
      <c r="B329" s="5">
        <f t="shared" si="9"/>
        <v>321</v>
      </c>
      <c r="C329" s="5" t="s">
        <v>1956</v>
      </c>
      <c r="D329" s="5" t="s">
        <v>1957</v>
      </c>
      <c r="E329" s="5"/>
      <c r="F329" s="5" t="s">
        <v>1600</v>
      </c>
      <c r="G329" s="5">
        <v>62280</v>
      </c>
      <c r="H329" s="5" t="s">
        <v>574</v>
      </c>
      <c r="I329" s="5" t="s">
        <v>43</v>
      </c>
      <c r="J329" s="5" t="s">
        <v>1958</v>
      </c>
      <c r="K329" s="5"/>
      <c r="L329" s="5" t="s">
        <v>1959</v>
      </c>
      <c r="M329" s="5" t="s">
        <v>1960</v>
      </c>
      <c r="N329" s="5">
        <v>246</v>
      </c>
      <c r="O329" s="5">
        <v>0</v>
      </c>
      <c r="P329" s="5">
        <v>0</v>
      </c>
      <c r="Q329" s="5">
        <v>0</v>
      </c>
      <c r="R329" s="5">
        <v>3</v>
      </c>
      <c r="S329" s="5">
        <v>3</v>
      </c>
      <c r="T329"/>
      <c r="U329"/>
      <c r="V329" s="14">
        <f>SUM($S$9:S329)</f>
        <v>3283</v>
      </c>
      <c r="W329" s="15">
        <v>321</v>
      </c>
      <c r="X329" s="16">
        <f t="shared" si="8"/>
        <v>0.90266703326917785</v>
      </c>
      <c r="Y329" s="17">
        <f>INDEX([1]Mapping!$C$3:$C$12,MATCH($X329,[1]Mapping!$D$3:$D$12,1))</f>
        <v>1</v>
      </c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</row>
    <row r="330" spans="2:39" s="1" customFormat="1" ht="15" x14ac:dyDescent="0.25">
      <c r="B330" s="5">
        <f t="shared" si="9"/>
        <v>322</v>
      </c>
      <c r="C330" s="5" t="s">
        <v>1961</v>
      </c>
      <c r="D330" s="5" t="s">
        <v>1962</v>
      </c>
      <c r="E330" s="5"/>
      <c r="F330" s="5" t="s">
        <v>319</v>
      </c>
      <c r="G330" s="5">
        <v>44615</v>
      </c>
      <c r="H330" s="5" t="s">
        <v>173</v>
      </c>
      <c r="I330" s="5" t="s">
        <v>105</v>
      </c>
      <c r="J330" s="5" t="s">
        <v>1963</v>
      </c>
      <c r="K330" s="5"/>
      <c r="L330" s="5" t="s">
        <v>1964</v>
      </c>
      <c r="M330" s="5" t="s">
        <v>1965</v>
      </c>
      <c r="N330" s="5">
        <v>154</v>
      </c>
      <c r="O330" s="5">
        <v>1</v>
      </c>
      <c r="P330" s="5">
        <v>0</v>
      </c>
      <c r="Q330" s="5">
        <v>0</v>
      </c>
      <c r="R330" s="5">
        <v>2</v>
      </c>
      <c r="S330" s="5">
        <v>3</v>
      </c>
      <c r="T330"/>
      <c r="U330"/>
      <c r="V330" s="14">
        <f>SUM($S$9:S330)</f>
        <v>3286</v>
      </c>
      <c r="W330" s="15">
        <v>322</v>
      </c>
      <c r="X330" s="16">
        <f t="shared" ref="X330:X393" si="10">(V330/$V$505)</f>
        <v>0.9034918889194391</v>
      </c>
      <c r="Y330" s="17">
        <f>INDEX([1]Mapping!$C$3:$C$12,MATCH($X330,[1]Mapping!$D$3:$D$12,1))</f>
        <v>1</v>
      </c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</row>
    <row r="331" spans="2:39" s="1" customFormat="1" ht="15" x14ac:dyDescent="0.25">
      <c r="B331" s="5">
        <f t="shared" ref="B331:B394" si="11">B330+1</f>
        <v>323</v>
      </c>
      <c r="C331" s="5" t="s">
        <v>1966</v>
      </c>
      <c r="D331" s="5" t="s">
        <v>1967</v>
      </c>
      <c r="E331" s="5"/>
      <c r="F331" s="5" t="s">
        <v>1398</v>
      </c>
      <c r="G331" s="5" t="s">
        <v>1399</v>
      </c>
      <c r="H331" s="5" t="s">
        <v>70</v>
      </c>
      <c r="I331" s="5" t="s">
        <v>71</v>
      </c>
      <c r="J331" s="5" t="s">
        <v>1968</v>
      </c>
      <c r="K331" s="5"/>
      <c r="L331" s="5"/>
      <c r="M331" s="5" t="s">
        <v>1969</v>
      </c>
      <c r="N331" s="5">
        <v>54</v>
      </c>
      <c r="O331" s="5">
        <v>0</v>
      </c>
      <c r="P331" s="5">
        <v>0</v>
      </c>
      <c r="Q331" s="5">
        <v>1</v>
      </c>
      <c r="R331" s="5">
        <v>2</v>
      </c>
      <c r="S331" s="5">
        <v>3</v>
      </c>
      <c r="T331"/>
      <c r="U331"/>
      <c r="V331" s="14">
        <f>SUM($S$9:S331)</f>
        <v>3289</v>
      </c>
      <c r="W331" s="15">
        <v>323</v>
      </c>
      <c r="X331" s="16">
        <f t="shared" si="10"/>
        <v>0.90431674456970035</v>
      </c>
      <c r="Y331" s="17">
        <f>INDEX([1]Mapping!$C$3:$C$12,MATCH($X331,[1]Mapping!$D$3:$D$12,1))</f>
        <v>1</v>
      </c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</row>
    <row r="332" spans="2:39" s="1" customFormat="1" ht="15" x14ac:dyDescent="0.25">
      <c r="B332" s="5">
        <f t="shared" si="11"/>
        <v>324</v>
      </c>
      <c r="C332" s="5" t="s">
        <v>1970</v>
      </c>
      <c r="D332" s="5" t="s">
        <v>1971</v>
      </c>
      <c r="E332" s="5"/>
      <c r="F332" s="5" t="s">
        <v>1972</v>
      </c>
      <c r="G332" s="5">
        <v>26000</v>
      </c>
      <c r="H332" s="5" t="s">
        <v>791</v>
      </c>
      <c r="I332" s="5" t="s">
        <v>258</v>
      </c>
      <c r="J332" s="5" t="s">
        <v>1973</v>
      </c>
      <c r="K332" s="5"/>
      <c r="L332" s="5" t="s">
        <v>1974</v>
      </c>
      <c r="M332" s="5" t="s">
        <v>1975</v>
      </c>
      <c r="N332" s="5">
        <v>800</v>
      </c>
      <c r="O332" s="5">
        <v>1</v>
      </c>
      <c r="P332" s="5">
        <v>1</v>
      </c>
      <c r="Q332" s="5">
        <v>0</v>
      </c>
      <c r="R332" s="5">
        <v>1</v>
      </c>
      <c r="S332" s="5">
        <v>3</v>
      </c>
      <c r="T332"/>
      <c r="U332"/>
      <c r="V332" s="14">
        <f>SUM($S$9:S332)</f>
        <v>3292</v>
      </c>
      <c r="W332" s="15">
        <v>324</v>
      </c>
      <c r="X332" s="16">
        <f t="shared" si="10"/>
        <v>0.90514160021996148</v>
      </c>
      <c r="Y332" s="17">
        <f>INDEX([1]Mapping!$C$3:$C$12,MATCH($X332,[1]Mapping!$D$3:$D$12,1))</f>
        <v>1</v>
      </c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</row>
    <row r="333" spans="2:39" s="1" customFormat="1" ht="15" x14ac:dyDescent="0.25">
      <c r="B333" s="5">
        <f t="shared" si="11"/>
        <v>325</v>
      </c>
      <c r="C333" s="5" t="s">
        <v>1976</v>
      </c>
      <c r="D333" s="5" t="s">
        <v>1977</v>
      </c>
      <c r="E333" s="5"/>
      <c r="F333" s="5" t="s">
        <v>1978</v>
      </c>
      <c r="G333" s="5" t="s">
        <v>1979</v>
      </c>
      <c r="H333" s="5" t="s">
        <v>70</v>
      </c>
      <c r="I333" s="5" t="s">
        <v>71</v>
      </c>
      <c r="J333" s="5" t="s">
        <v>1980</v>
      </c>
      <c r="K333" s="5"/>
      <c r="L333" s="5"/>
      <c r="M333" s="5" t="s">
        <v>1981</v>
      </c>
      <c r="N333" s="5">
        <v>161</v>
      </c>
      <c r="O333" s="5">
        <v>0</v>
      </c>
      <c r="P333" s="5">
        <v>0</v>
      </c>
      <c r="Q333" s="5">
        <v>2</v>
      </c>
      <c r="R333" s="5">
        <v>1</v>
      </c>
      <c r="S333" s="5">
        <v>3</v>
      </c>
      <c r="T333"/>
      <c r="U333"/>
      <c r="V333" s="14">
        <f>SUM($S$9:S333)</f>
        <v>3295</v>
      </c>
      <c r="W333" s="15">
        <v>325</v>
      </c>
      <c r="X333" s="16">
        <f t="shared" si="10"/>
        <v>0.90596645587022273</v>
      </c>
      <c r="Y333" s="17">
        <f>INDEX([1]Mapping!$C$3:$C$12,MATCH($X333,[1]Mapping!$D$3:$D$12,1))</f>
        <v>1</v>
      </c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</row>
    <row r="334" spans="2:39" s="1" customFormat="1" ht="15" x14ac:dyDescent="0.25">
      <c r="B334" s="5">
        <f t="shared" si="11"/>
        <v>326</v>
      </c>
      <c r="C334" s="5" t="s">
        <v>1982</v>
      </c>
      <c r="D334" s="5" t="s">
        <v>1983</v>
      </c>
      <c r="E334" s="5"/>
      <c r="F334" s="5" t="s">
        <v>1984</v>
      </c>
      <c r="G334" s="5">
        <v>93205</v>
      </c>
      <c r="H334" s="5" t="s">
        <v>970</v>
      </c>
      <c r="I334" s="5" t="s">
        <v>62</v>
      </c>
      <c r="J334" s="5" t="s">
        <v>1985</v>
      </c>
      <c r="K334" s="5"/>
      <c r="L334" s="5" t="s">
        <v>1986</v>
      </c>
      <c r="M334" s="5" t="s">
        <v>1987</v>
      </c>
      <c r="N334" s="5">
        <v>528</v>
      </c>
      <c r="O334" s="5">
        <v>1</v>
      </c>
      <c r="P334" s="5">
        <v>0</v>
      </c>
      <c r="Q334" s="5">
        <v>0</v>
      </c>
      <c r="R334" s="5">
        <v>2</v>
      </c>
      <c r="S334" s="5">
        <v>3</v>
      </c>
      <c r="T334"/>
      <c r="U334"/>
      <c r="V334" s="14">
        <f>SUM($S$9:S334)</f>
        <v>3298</v>
      </c>
      <c r="W334" s="15">
        <v>326</v>
      </c>
      <c r="X334" s="16">
        <f t="shared" si="10"/>
        <v>0.90679131152048387</v>
      </c>
      <c r="Y334" s="17">
        <f>INDEX([1]Mapping!$C$3:$C$12,MATCH($X334,[1]Mapping!$D$3:$D$12,1))</f>
        <v>1</v>
      </c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</row>
    <row r="335" spans="2:39" s="1" customFormat="1" ht="15" x14ac:dyDescent="0.25">
      <c r="B335" s="5">
        <f t="shared" si="11"/>
        <v>327</v>
      </c>
      <c r="C335" s="5" t="s">
        <v>1988</v>
      </c>
      <c r="D335" s="5" t="s">
        <v>1989</v>
      </c>
      <c r="E335" s="5"/>
      <c r="F335" s="5" t="s">
        <v>1990</v>
      </c>
      <c r="G335" s="5">
        <v>94410</v>
      </c>
      <c r="H335" s="5" t="s">
        <v>271</v>
      </c>
      <c r="I335" s="5" t="s">
        <v>62</v>
      </c>
      <c r="J335" s="5" t="s">
        <v>1991</v>
      </c>
      <c r="K335" s="5" t="s">
        <v>1992</v>
      </c>
      <c r="L335" s="5" t="s">
        <v>1993</v>
      </c>
      <c r="M335" s="5" t="s">
        <v>1994</v>
      </c>
      <c r="N335" s="5">
        <v>888</v>
      </c>
      <c r="O335" s="5">
        <v>1</v>
      </c>
      <c r="P335" s="5">
        <v>0</v>
      </c>
      <c r="Q335" s="5">
        <v>0</v>
      </c>
      <c r="R335" s="5">
        <v>2</v>
      </c>
      <c r="S335" s="5">
        <v>3</v>
      </c>
      <c r="T335"/>
      <c r="U335"/>
      <c r="V335" s="14">
        <f>SUM($S$9:S335)</f>
        <v>3301</v>
      </c>
      <c r="W335" s="15">
        <v>327</v>
      </c>
      <c r="X335" s="16">
        <f t="shared" si="10"/>
        <v>0.90761616717074511</v>
      </c>
      <c r="Y335" s="17">
        <f>INDEX([1]Mapping!$C$3:$C$12,MATCH($X335,[1]Mapping!$D$3:$D$12,1))</f>
        <v>1</v>
      </c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</row>
    <row r="336" spans="2:39" s="1" customFormat="1" ht="15" x14ac:dyDescent="0.25">
      <c r="B336" s="5">
        <f t="shared" si="11"/>
        <v>328</v>
      </c>
      <c r="C336" s="5" t="s">
        <v>1995</v>
      </c>
      <c r="D336" s="5" t="s">
        <v>1996</v>
      </c>
      <c r="E336" s="5"/>
      <c r="F336" s="5" t="s">
        <v>1997</v>
      </c>
      <c r="G336" s="5">
        <v>78120</v>
      </c>
      <c r="H336" s="5" t="s">
        <v>437</v>
      </c>
      <c r="I336" s="5" t="s">
        <v>62</v>
      </c>
      <c r="J336" s="5" t="s">
        <v>1998</v>
      </c>
      <c r="K336" s="5"/>
      <c r="L336" s="5" t="s">
        <v>1999</v>
      </c>
      <c r="M336" s="5" t="s">
        <v>2000</v>
      </c>
      <c r="N336" s="5">
        <v>327</v>
      </c>
      <c r="O336" s="5">
        <v>1</v>
      </c>
      <c r="P336" s="5">
        <v>0</v>
      </c>
      <c r="Q336" s="5">
        <v>0</v>
      </c>
      <c r="R336" s="5">
        <v>2</v>
      </c>
      <c r="S336" s="5">
        <v>3</v>
      </c>
      <c r="T336"/>
      <c r="U336"/>
      <c r="V336" s="14">
        <f>SUM($S$9:S336)</f>
        <v>3304</v>
      </c>
      <c r="W336" s="15">
        <v>328</v>
      </c>
      <c r="X336" s="16">
        <f t="shared" si="10"/>
        <v>0.90844102282100636</v>
      </c>
      <c r="Y336" s="17">
        <f>INDEX([1]Mapping!$C$3:$C$12,MATCH($X336,[1]Mapping!$D$3:$D$12,1))</f>
        <v>1</v>
      </c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</row>
    <row r="337" spans="2:39" s="1" customFormat="1" ht="15" x14ac:dyDescent="0.25">
      <c r="B337" s="5">
        <f t="shared" si="11"/>
        <v>329</v>
      </c>
      <c r="C337" s="5" t="s">
        <v>2001</v>
      </c>
      <c r="D337" s="5" t="s">
        <v>2002</v>
      </c>
      <c r="E337" s="5"/>
      <c r="F337" s="5" t="s">
        <v>2003</v>
      </c>
      <c r="G337" s="5">
        <v>77300</v>
      </c>
      <c r="H337" s="5" t="s">
        <v>985</v>
      </c>
      <c r="I337" s="5" t="s">
        <v>62</v>
      </c>
      <c r="J337" s="5" t="s">
        <v>2004</v>
      </c>
      <c r="K337" s="5" t="s">
        <v>2005</v>
      </c>
      <c r="L337" s="5" t="s">
        <v>2006</v>
      </c>
      <c r="M337" s="5" t="s">
        <v>2007</v>
      </c>
      <c r="N337" s="5">
        <v>440</v>
      </c>
      <c r="O337" s="5">
        <v>1</v>
      </c>
      <c r="P337" s="5">
        <v>0</v>
      </c>
      <c r="Q337" s="5">
        <v>0</v>
      </c>
      <c r="R337" s="5">
        <v>2</v>
      </c>
      <c r="S337" s="5">
        <v>3</v>
      </c>
      <c r="T337"/>
      <c r="U337"/>
      <c r="V337" s="14">
        <f>SUM($S$9:S337)</f>
        <v>3307</v>
      </c>
      <c r="W337" s="15">
        <v>329</v>
      </c>
      <c r="X337" s="16">
        <f t="shared" si="10"/>
        <v>0.9092658784712675</v>
      </c>
      <c r="Y337" s="17">
        <f>INDEX([1]Mapping!$C$3:$C$12,MATCH($X337,[1]Mapping!$D$3:$D$12,1))</f>
        <v>1</v>
      </c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</row>
    <row r="338" spans="2:39" s="1" customFormat="1" ht="15" x14ac:dyDescent="0.25">
      <c r="B338" s="5">
        <f t="shared" si="11"/>
        <v>330</v>
      </c>
      <c r="C338" s="5" t="s">
        <v>2008</v>
      </c>
      <c r="D338" s="5" t="s">
        <v>2009</v>
      </c>
      <c r="E338" s="5"/>
      <c r="F338" s="5" t="s">
        <v>2010</v>
      </c>
      <c r="G338" s="5">
        <v>76202</v>
      </c>
      <c r="H338" s="5" t="s">
        <v>212</v>
      </c>
      <c r="I338" s="5" t="s">
        <v>213</v>
      </c>
      <c r="J338" s="5" t="s">
        <v>2011</v>
      </c>
      <c r="K338" s="5" t="s">
        <v>2012</v>
      </c>
      <c r="L338" s="5"/>
      <c r="M338" s="5" t="s">
        <v>2013</v>
      </c>
      <c r="N338" s="5">
        <v>685</v>
      </c>
      <c r="O338" s="5">
        <v>0</v>
      </c>
      <c r="P338" s="5">
        <v>0</v>
      </c>
      <c r="Q338" s="5">
        <v>0</v>
      </c>
      <c r="R338" s="5">
        <v>3</v>
      </c>
      <c r="S338" s="5">
        <v>3</v>
      </c>
      <c r="T338"/>
      <c r="U338"/>
      <c r="V338" s="14">
        <f>SUM($S$9:S338)</f>
        <v>3310</v>
      </c>
      <c r="W338" s="15">
        <v>330</v>
      </c>
      <c r="X338" s="16">
        <f t="shared" si="10"/>
        <v>0.91009073412152874</v>
      </c>
      <c r="Y338" s="17">
        <f>INDEX([1]Mapping!$C$3:$C$12,MATCH($X338,[1]Mapping!$D$3:$D$12,1))</f>
        <v>1</v>
      </c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</row>
    <row r="339" spans="2:39" s="1" customFormat="1" ht="15" x14ac:dyDescent="0.25">
      <c r="B339" s="5">
        <f t="shared" si="11"/>
        <v>331</v>
      </c>
      <c r="C339" s="5" t="s">
        <v>2014</v>
      </c>
      <c r="D339" s="5" t="s">
        <v>2015</v>
      </c>
      <c r="E339" s="5"/>
      <c r="F339" s="5" t="s">
        <v>489</v>
      </c>
      <c r="G339" s="5">
        <v>69110</v>
      </c>
      <c r="H339" s="5" t="s">
        <v>257</v>
      </c>
      <c r="I339" s="5" t="s">
        <v>258</v>
      </c>
      <c r="J339" s="5" t="s">
        <v>2016</v>
      </c>
      <c r="K339" s="5"/>
      <c r="L339" s="5" t="s">
        <v>2017</v>
      </c>
      <c r="M339" s="5" t="s">
        <v>2018</v>
      </c>
      <c r="N339" s="5">
        <v>192</v>
      </c>
      <c r="O339" s="5">
        <v>1</v>
      </c>
      <c r="P339" s="5">
        <v>0</v>
      </c>
      <c r="Q339" s="5">
        <v>0</v>
      </c>
      <c r="R339" s="5">
        <v>2</v>
      </c>
      <c r="S339" s="5">
        <v>3</v>
      </c>
      <c r="T339"/>
      <c r="U339"/>
      <c r="V339" s="14">
        <f>SUM($S$9:S339)</f>
        <v>3313</v>
      </c>
      <c r="W339" s="15">
        <v>331</v>
      </c>
      <c r="X339" s="16">
        <f t="shared" si="10"/>
        <v>0.91091558977178999</v>
      </c>
      <c r="Y339" s="17">
        <f>INDEX([1]Mapping!$C$3:$C$12,MATCH($X339,[1]Mapping!$D$3:$D$12,1))</f>
        <v>1</v>
      </c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</row>
    <row r="340" spans="2:39" s="1" customFormat="1" ht="15" x14ac:dyDescent="0.25">
      <c r="B340" s="5">
        <f t="shared" si="11"/>
        <v>332</v>
      </c>
      <c r="C340" s="5" t="s">
        <v>2019</v>
      </c>
      <c r="D340" s="5" t="s">
        <v>2020</v>
      </c>
      <c r="E340" s="5"/>
      <c r="F340" s="5" t="s">
        <v>1789</v>
      </c>
      <c r="G340" s="5">
        <v>59385</v>
      </c>
      <c r="H340" s="5" t="s">
        <v>42</v>
      </c>
      <c r="I340" s="5" t="s">
        <v>43</v>
      </c>
      <c r="J340" s="5" t="s">
        <v>2021</v>
      </c>
      <c r="K340" s="5" t="s">
        <v>2022</v>
      </c>
      <c r="L340" s="5" t="s">
        <v>2023</v>
      </c>
      <c r="M340" s="5" t="s">
        <v>2024</v>
      </c>
      <c r="N340" s="5">
        <v>803</v>
      </c>
      <c r="O340" s="5">
        <v>0</v>
      </c>
      <c r="P340" s="5">
        <v>0</v>
      </c>
      <c r="Q340" s="5">
        <v>0</v>
      </c>
      <c r="R340" s="5">
        <v>3</v>
      </c>
      <c r="S340" s="5">
        <v>3</v>
      </c>
      <c r="T340"/>
      <c r="U340"/>
      <c r="V340" s="14">
        <f>SUM($S$9:S340)</f>
        <v>3316</v>
      </c>
      <c r="W340" s="15">
        <v>332</v>
      </c>
      <c r="X340" s="16">
        <f t="shared" si="10"/>
        <v>0.91174044542205113</v>
      </c>
      <c r="Y340" s="17">
        <f>INDEX([1]Mapping!$C$3:$C$12,MATCH($X340,[1]Mapping!$D$3:$D$12,1))</f>
        <v>1</v>
      </c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</row>
    <row r="341" spans="2:39" s="1" customFormat="1" ht="15" x14ac:dyDescent="0.25">
      <c r="B341" s="5">
        <f t="shared" si="11"/>
        <v>333</v>
      </c>
      <c r="C341" s="5" t="s">
        <v>2025</v>
      </c>
      <c r="D341" s="5" t="s">
        <v>2026</v>
      </c>
      <c r="E341" s="5"/>
      <c r="F341" s="5" t="s">
        <v>146</v>
      </c>
      <c r="G341" s="5">
        <v>87042</v>
      </c>
      <c r="H341" s="5" t="s">
        <v>147</v>
      </c>
      <c r="I341" s="5" t="s">
        <v>27</v>
      </c>
      <c r="J341" s="5" t="s">
        <v>2027</v>
      </c>
      <c r="K341" s="5" t="s">
        <v>2028</v>
      </c>
      <c r="L341" s="5"/>
      <c r="M341" s="5" t="s">
        <v>2029</v>
      </c>
      <c r="N341" s="5">
        <v>892</v>
      </c>
      <c r="O341" s="5">
        <v>1</v>
      </c>
      <c r="P341" s="5">
        <v>0</v>
      </c>
      <c r="Q341" s="5">
        <v>0</v>
      </c>
      <c r="R341" s="5">
        <v>2</v>
      </c>
      <c r="S341" s="5">
        <v>3</v>
      </c>
      <c r="T341"/>
      <c r="U341"/>
      <c r="V341" s="14">
        <f>SUM($S$9:S341)</f>
        <v>3319</v>
      </c>
      <c r="W341" s="15">
        <v>333</v>
      </c>
      <c r="X341" s="16">
        <f t="shared" si="10"/>
        <v>0.91256530107231237</v>
      </c>
      <c r="Y341" s="17">
        <f>INDEX([1]Mapping!$C$3:$C$12,MATCH($X341,[1]Mapping!$D$3:$D$12,1))</f>
        <v>1</v>
      </c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</row>
    <row r="342" spans="2:39" s="1" customFormat="1" ht="15" x14ac:dyDescent="0.25">
      <c r="B342" s="5">
        <f t="shared" si="11"/>
        <v>334</v>
      </c>
      <c r="C342" s="5" t="s">
        <v>2030</v>
      </c>
      <c r="D342" s="5" t="s">
        <v>2031</v>
      </c>
      <c r="E342" s="5"/>
      <c r="F342" s="5" t="s">
        <v>2032</v>
      </c>
      <c r="G342" s="5">
        <v>85109</v>
      </c>
      <c r="H342" s="5" t="s">
        <v>104</v>
      </c>
      <c r="I342" s="5" t="s">
        <v>105</v>
      </c>
      <c r="J342" s="5" t="s">
        <v>2033</v>
      </c>
      <c r="K342" s="5" t="s">
        <v>2034</v>
      </c>
      <c r="L342" s="5" t="s">
        <v>2035</v>
      </c>
      <c r="M342" s="5" t="s">
        <v>2036</v>
      </c>
      <c r="N342" s="5">
        <v>235</v>
      </c>
      <c r="O342" s="5">
        <v>0</v>
      </c>
      <c r="P342" s="5">
        <v>0</v>
      </c>
      <c r="Q342" s="5">
        <v>0</v>
      </c>
      <c r="R342" s="5">
        <v>3</v>
      </c>
      <c r="S342" s="5">
        <v>3</v>
      </c>
      <c r="T342"/>
      <c r="U342"/>
      <c r="V342" s="14">
        <f>SUM($S$9:S342)</f>
        <v>3322</v>
      </c>
      <c r="W342" s="15">
        <v>334</v>
      </c>
      <c r="X342" s="16">
        <f t="shared" si="10"/>
        <v>0.91339015672257351</v>
      </c>
      <c r="Y342" s="17">
        <f>INDEX([1]Mapping!$C$3:$C$12,MATCH($X342,[1]Mapping!$D$3:$D$12,1))</f>
        <v>1</v>
      </c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</row>
    <row r="343" spans="2:39" s="1" customFormat="1" ht="15" x14ac:dyDescent="0.25">
      <c r="B343" s="5">
        <f t="shared" si="11"/>
        <v>335</v>
      </c>
      <c r="C343" s="5" t="s">
        <v>2037</v>
      </c>
      <c r="D343" s="5" t="s">
        <v>2038</v>
      </c>
      <c r="E343" s="5"/>
      <c r="F343" s="5" t="s">
        <v>2039</v>
      </c>
      <c r="G343" s="5">
        <v>44110</v>
      </c>
      <c r="H343" s="5" t="s">
        <v>173</v>
      </c>
      <c r="I343" s="5" t="s">
        <v>105</v>
      </c>
      <c r="J343" s="5" t="s">
        <v>2040</v>
      </c>
      <c r="K343" s="5"/>
      <c r="L343" s="5"/>
      <c r="M343" s="5" t="s">
        <v>2041</v>
      </c>
      <c r="N343" s="5">
        <v>394</v>
      </c>
      <c r="O343" s="5">
        <v>0</v>
      </c>
      <c r="P343" s="5">
        <v>2</v>
      </c>
      <c r="Q343" s="5">
        <v>0</v>
      </c>
      <c r="R343" s="5">
        <v>1</v>
      </c>
      <c r="S343" s="5">
        <v>3</v>
      </c>
      <c r="T343"/>
      <c r="U343"/>
      <c r="V343" s="14">
        <f>SUM($S$9:S343)</f>
        <v>3325</v>
      </c>
      <c r="W343" s="15">
        <v>335</v>
      </c>
      <c r="X343" s="16">
        <f t="shared" si="10"/>
        <v>0.91421501237283476</v>
      </c>
      <c r="Y343" s="17">
        <f>INDEX([1]Mapping!$C$3:$C$12,MATCH($X343,[1]Mapping!$D$3:$D$12,1))</f>
        <v>1</v>
      </c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</row>
    <row r="344" spans="2:39" s="1" customFormat="1" ht="15" x14ac:dyDescent="0.25">
      <c r="B344" s="5">
        <f t="shared" si="11"/>
        <v>336</v>
      </c>
      <c r="C344" s="5" t="s">
        <v>2042</v>
      </c>
      <c r="D344" s="5" t="s">
        <v>2043</v>
      </c>
      <c r="E344" s="5"/>
      <c r="F344" s="5" t="s">
        <v>2044</v>
      </c>
      <c r="G344" s="5">
        <v>42400</v>
      </c>
      <c r="H344" s="5" t="s">
        <v>615</v>
      </c>
      <c r="I344" s="5" t="s">
        <v>258</v>
      </c>
      <c r="J344" s="5" t="s">
        <v>2045</v>
      </c>
      <c r="K344" s="5" t="s">
        <v>2046</v>
      </c>
      <c r="L344" s="5" t="s">
        <v>2047</v>
      </c>
      <c r="M344" s="5" t="s">
        <v>2048</v>
      </c>
      <c r="N344" s="5">
        <v>205</v>
      </c>
      <c r="O344" s="5">
        <v>0</v>
      </c>
      <c r="P344" s="5">
        <v>0</v>
      </c>
      <c r="Q344" s="5">
        <v>0</v>
      </c>
      <c r="R344" s="5">
        <v>3</v>
      </c>
      <c r="S344" s="5">
        <v>3</v>
      </c>
      <c r="T344"/>
      <c r="U344"/>
      <c r="V344" s="14">
        <f>SUM($S$9:S344)</f>
        <v>3328</v>
      </c>
      <c r="W344" s="15">
        <v>336</v>
      </c>
      <c r="X344" s="16">
        <f t="shared" si="10"/>
        <v>0.915039868023096</v>
      </c>
      <c r="Y344" s="17">
        <f>INDEX([1]Mapping!$C$3:$C$12,MATCH($X344,[1]Mapping!$D$3:$D$12,1))</f>
        <v>1</v>
      </c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</row>
    <row r="345" spans="2:39" s="1" customFormat="1" ht="15" x14ac:dyDescent="0.25">
      <c r="B345" s="5">
        <f t="shared" si="11"/>
        <v>337</v>
      </c>
      <c r="C345" s="5" t="s">
        <v>2049</v>
      </c>
      <c r="D345" s="5" t="s">
        <v>2050</v>
      </c>
      <c r="E345" s="5"/>
      <c r="F345" s="5" t="s">
        <v>2051</v>
      </c>
      <c r="G345" s="5">
        <v>36000</v>
      </c>
      <c r="H345" s="5" t="s">
        <v>2052</v>
      </c>
      <c r="I345" s="5" t="s">
        <v>426</v>
      </c>
      <c r="J345" s="5" t="s">
        <v>2053</v>
      </c>
      <c r="K345" s="5" t="s">
        <v>2054</v>
      </c>
      <c r="L345" s="5" t="s">
        <v>2055</v>
      </c>
      <c r="M345" s="5" t="s">
        <v>2056</v>
      </c>
      <c r="N345" s="5">
        <v>755</v>
      </c>
      <c r="O345" s="5">
        <v>0</v>
      </c>
      <c r="P345" s="5">
        <v>0</v>
      </c>
      <c r="Q345" s="5">
        <v>1</v>
      </c>
      <c r="R345" s="5">
        <v>2</v>
      </c>
      <c r="S345" s="5">
        <v>3</v>
      </c>
      <c r="T345"/>
      <c r="U345"/>
      <c r="V345" s="14">
        <f>SUM($S$9:S345)</f>
        <v>3331</v>
      </c>
      <c r="W345" s="15">
        <v>337</v>
      </c>
      <c r="X345" s="16">
        <f t="shared" si="10"/>
        <v>0.91586472367335714</v>
      </c>
      <c r="Y345" s="17">
        <f>INDEX([1]Mapping!$C$3:$C$12,MATCH($X345,[1]Mapping!$D$3:$D$12,1))</f>
        <v>1</v>
      </c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</row>
    <row r="346" spans="2:39" s="1" customFormat="1" ht="15" x14ac:dyDescent="0.25">
      <c r="B346" s="5">
        <f t="shared" si="11"/>
        <v>338</v>
      </c>
      <c r="C346" s="5" t="s">
        <v>2057</v>
      </c>
      <c r="D346" s="5" t="s">
        <v>2058</v>
      </c>
      <c r="E346" s="5"/>
      <c r="F346" s="5" t="s">
        <v>2059</v>
      </c>
      <c r="G346" s="5">
        <v>30205</v>
      </c>
      <c r="H346" s="5" t="s">
        <v>298</v>
      </c>
      <c r="I346" s="5" t="s">
        <v>50</v>
      </c>
      <c r="J346" s="5" t="s">
        <v>2060</v>
      </c>
      <c r="K346" s="5"/>
      <c r="L346" s="5"/>
      <c r="M346" s="5" t="s">
        <v>2061</v>
      </c>
      <c r="N346" s="5">
        <v>565</v>
      </c>
      <c r="O346" s="5">
        <v>1</v>
      </c>
      <c r="P346" s="5">
        <v>0</v>
      </c>
      <c r="Q346" s="5">
        <v>1</v>
      </c>
      <c r="R346" s="5">
        <v>1</v>
      </c>
      <c r="S346" s="5">
        <v>3</v>
      </c>
      <c r="T346"/>
      <c r="U346"/>
      <c r="V346" s="14">
        <f>SUM($S$9:S346)</f>
        <v>3334</v>
      </c>
      <c r="W346" s="15">
        <v>338</v>
      </c>
      <c r="X346" s="16">
        <f t="shared" si="10"/>
        <v>0.91668957932361839</v>
      </c>
      <c r="Y346" s="17">
        <f>INDEX([1]Mapping!$C$3:$C$12,MATCH($X346,[1]Mapping!$D$3:$D$12,1))</f>
        <v>1</v>
      </c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</row>
    <row r="347" spans="2:39" s="1" customFormat="1" ht="15" x14ac:dyDescent="0.25">
      <c r="B347" s="5">
        <f t="shared" si="11"/>
        <v>339</v>
      </c>
      <c r="C347" s="5" t="s">
        <v>2062</v>
      </c>
      <c r="D347" s="5" t="s">
        <v>2063</v>
      </c>
      <c r="E347" s="5"/>
      <c r="F347" s="5" t="s">
        <v>2064</v>
      </c>
      <c r="G347" s="5" t="s">
        <v>2065</v>
      </c>
      <c r="H347" s="5" t="s">
        <v>1714</v>
      </c>
      <c r="I347" s="5" t="s">
        <v>43</v>
      </c>
      <c r="J347" s="5" t="s">
        <v>2066</v>
      </c>
      <c r="K347" s="5" t="s">
        <v>2067</v>
      </c>
      <c r="L347" s="5"/>
      <c r="M347" s="5" t="s">
        <v>2068</v>
      </c>
      <c r="N347" s="5">
        <v>773</v>
      </c>
      <c r="O347" s="5">
        <v>0</v>
      </c>
      <c r="P347" s="5">
        <v>1</v>
      </c>
      <c r="Q347" s="5">
        <v>0</v>
      </c>
      <c r="R347" s="5">
        <v>2</v>
      </c>
      <c r="S347" s="5">
        <v>3</v>
      </c>
      <c r="T347"/>
      <c r="U347"/>
      <c r="V347" s="14">
        <f>SUM($S$9:S347)</f>
        <v>3337</v>
      </c>
      <c r="W347" s="15">
        <v>339</v>
      </c>
      <c r="X347" s="16">
        <f t="shared" si="10"/>
        <v>0.91751443497387952</v>
      </c>
      <c r="Y347" s="17">
        <f>INDEX([1]Mapping!$C$3:$C$12,MATCH($X347,[1]Mapping!$D$3:$D$12,1))</f>
        <v>1</v>
      </c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</row>
    <row r="348" spans="2:39" s="1" customFormat="1" ht="15" x14ac:dyDescent="0.25">
      <c r="B348" s="5">
        <f t="shared" si="11"/>
        <v>340</v>
      </c>
      <c r="C348" s="5" t="s">
        <v>2069</v>
      </c>
      <c r="D348" s="5" t="s">
        <v>2070</v>
      </c>
      <c r="E348" s="5"/>
      <c r="F348" s="5" t="s">
        <v>2071</v>
      </c>
      <c r="G348" s="5" t="s">
        <v>2072</v>
      </c>
      <c r="H348" s="5" t="s">
        <v>739</v>
      </c>
      <c r="I348" s="5" t="s">
        <v>258</v>
      </c>
      <c r="J348" s="5" t="s">
        <v>2073</v>
      </c>
      <c r="K348" s="5"/>
      <c r="L348" s="5" t="s">
        <v>2074</v>
      </c>
      <c r="M348" s="5" t="s">
        <v>2075</v>
      </c>
      <c r="N348" s="5">
        <v>470</v>
      </c>
      <c r="O348" s="5">
        <v>1</v>
      </c>
      <c r="P348" s="5">
        <v>0</v>
      </c>
      <c r="Q348" s="5">
        <v>0</v>
      </c>
      <c r="R348" s="5">
        <v>2</v>
      </c>
      <c r="S348" s="5">
        <v>3</v>
      </c>
      <c r="T348"/>
      <c r="U348"/>
      <c r="V348" s="14">
        <f>SUM($S$9:S348)</f>
        <v>3340</v>
      </c>
      <c r="W348" s="15">
        <v>340</v>
      </c>
      <c r="X348" s="16">
        <f t="shared" si="10"/>
        <v>0.91833929062414077</v>
      </c>
      <c r="Y348" s="17">
        <f>INDEX([1]Mapping!$C$3:$C$12,MATCH($X348,[1]Mapping!$D$3:$D$12,1))</f>
        <v>1</v>
      </c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</row>
    <row r="349" spans="2:39" s="1" customFormat="1" ht="15" x14ac:dyDescent="0.25">
      <c r="B349" s="5">
        <f t="shared" si="11"/>
        <v>341</v>
      </c>
      <c r="C349" s="5" t="s">
        <v>2076</v>
      </c>
      <c r="D349" s="5" t="s">
        <v>2077</v>
      </c>
      <c r="E349" s="5"/>
      <c r="F349" s="5" t="s">
        <v>68</v>
      </c>
      <c r="G349" s="5" t="s">
        <v>2078</v>
      </c>
      <c r="H349" s="5" t="s">
        <v>70</v>
      </c>
      <c r="I349" s="5" t="s">
        <v>71</v>
      </c>
      <c r="J349" s="5" t="s">
        <v>798</v>
      </c>
      <c r="K349" s="5"/>
      <c r="L349" s="5"/>
      <c r="M349" s="5" t="s">
        <v>2079</v>
      </c>
      <c r="N349" s="5">
        <v>322</v>
      </c>
      <c r="O349" s="5">
        <v>0</v>
      </c>
      <c r="P349" s="5">
        <v>2</v>
      </c>
      <c r="Q349" s="5">
        <v>0</v>
      </c>
      <c r="R349" s="5">
        <v>1</v>
      </c>
      <c r="S349" s="5">
        <v>3</v>
      </c>
      <c r="T349"/>
      <c r="U349"/>
      <c r="V349" s="14">
        <f>SUM($S$9:S349)</f>
        <v>3343</v>
      </c>
      <c r="W349" s="15">
        <v>341</v>
      </c>
      <c r="X349" s="16">
        <f t="shared" si="10"/>
        <v>0.91916414627440202</v>
      </c>
      <c r="Y349" s="17">
        <f>INDEX([1]Mapping!$C$3:$C$12,MATCH($X349,[1]Mapping!$D$3:$D$12,1))</f>
        <v>1</v>
      </c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</row>
    <row r="350" spans="2:39" s="1" customFormat="1" ht="15" x14ac:dyDescent="0.25">
      <c r="B350" s="5">
        <f t="shared" si="11"/>
        <v>342</v>
      </c>
      <c r="C350" s="5" t="s">
        <v>2080</v>
      </c>
      <c r="D350" s="5" t="s">
        <v>2081</v>
      </c>
      <c r="E350" s="5"/>
      <c r="F350" s="5" t="s">
        <v>2082</v>
      </c>
      <c r="G350" s="5">
        <v>56804</v>
      </c>
      <c r="H350" s="5" t="s">
        <v>598</v>
      </c>
      <c r="I350" s="5" t="s">
        <v>112</v>
      </c>
      <c r="J350" s="5" t="s">
        <v>2083</v>
      </c>
      <c r="K350" s="5" t="s">
        <v>2084</v>
      </c>
      <c r="L350" s="5" t="s">
        <v>2085</v>
      </c>
      <c r="M350" s="5"/>
      <c r="N350" s="5">
        <v>429</v>
      </c>
      <c r="O350" s="5">
        <v>0</v>
      </c>
      <c r="P350" s="5">
        <v>1</v>
      </c>
      <c r="Q350" s="5">
        <v>0</v>
      </c>
      <c r="R350" s="5">
        <v>2</v>
      </c>
      <c r="S350" s="5">
        <v>3</v>
      </c>
      <c r="T350"/>
      <c r="U350"/>
      <c r="V350" s="14">
        <f>SUM($S$9:S350)</f>
        <v>3346</v>
      </c>
      <c r="W350" s="15">
        <v>342</v>
      </c>
      <c r="X350" s="16">
        <f t="shared" si="10"/>
        <v>0.91998900192466315</v>
      </c>
      <c r="Y350" s="17">
        <f>INDEX([1]Mapping!$C$3:$C$12,MATCH($X350,[1]Mapping!$D$3:$D$12,1))</f>
        <v>1</v>
      </c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</row>
    <row r="351" spans="2:39" s="1" customFormat="1" ht="15" x14ac:dyDescent="0.25">
      <c r="B351" s="5">
        <f t="shared" si="11"/>
        <v>343</v>
      </c>
      <c r="C351" s="5" t="s">
        <v>2086</v>
      </c>
      <c r="D351" s="5" t="s">
        <v>2087</v>
      </c>
      <c r="E351" s="5"/>
      <c r="F351" s="5" t="s">
        <v>2088</v>
      </c>
      <c r="G351" s="5">
        <v>54301</v>
      </c>
      <c r="H351" s="5" t="s">
        <v>56</v>
      </c>
      <c r="I351" s="5" t="s">
        <v>35</v>
      </c>
      <c r="J351" s="5" t="s">
        <v>2089</v>
      </c>
      <c r="K351" s="5" t="s">
        <v>2090</v>
      </c>
      <c r="L351" s="5"/>
      <c r="M351" s="5" t="s">
        <v>2091</v>
      </c>
      <c r="N351" s="5">
        <v>149</v>
      </c>
      <c r="O351" s="5">
        <v>2</v>
      </c>
      <c r="P351" s="5">
        <v>0</v>
      </c>
      <c r="Q351" s="5">
        <v>0</v>
      </c>
      <c r="R351" s="5">
        <v>1</v>
      </c>
      <c r="S351" s="5">
        <v>3</v>
      </c>
      <c r="T351"/>
      <c r="U351"/>
      <c r="V351" s="14">
        <f>SUM($S$9:S351)</f>
        <v>3349</v>
      </c>
      <c r="W351" s="15">
        <v>343</v>
      </c>
      <c r="X351" s="16">
        <f t="shared" si="10"/>
        <v>0.9208138575749244</v>
      </c>
      <c r="Y351" s="17">
        <f>INDEX([1]Mapping!$C$3:$C$12,MATCH($X351,[1]Mapping!$D$3:$D$12,1))</f>
        <v>1</v>
      </c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</row>
    <row r="352" spans="2:39" s="1" customFormat="1" ht="15" x14ac:dyDescent="0.25">
      <c r="B352" s="5">
        <f t="shared" si="11"/>
        <v>344</v>
      </c>
      <c r="C352" s="5" t="s">
        <v>2092</v>
      </c>
      <c r="D352" s="5" t="s">
        <v>2093</v>
      </c>
      <c r="E352" s="5"/>
      <c r="F352" s="5" t="s">
        <v>2094</v>
      </c>
      <c r="G352" s="5">
        <v>83700</v>
      </c>
      <c r="H352" s="5" t="s">
        <v>309</v>
      </c>
      <c r="I352" s="5" t="s">
        <v>71</v>
      </c>
      <c r="J352" s="5" t="s">
        <v>2095</v>
      </c>
      <c r="K352" s="5" t="s">
        <v>2096</v>
      </c>
      <c r="L352" s="5" t="s">
        <v>2097</v>
      </c>
      <c r="M352" s="5" t="s">
        <v>2098</v>
      </c>
      <c r="N352" s="5">
        <v>30</v>
      </c>
      <c r="O352" s="5">
        <v>0</v>
      </c>
      <c r="P352" s="5">
        <v>2</v>
      </c>
      <c r="Q352" s="5">
        <v>0</v>
      </c>
      <c r="R352" s="5">
        <v>1</v>
      </c>
      <c r="S352" s="5">
        <v>3</v>
      </c>
      <c r="T352"/>
      <c r="U352"/>
      <c r="V352" s="14">
        <f>SUM($S$9:S352)</f>
        <v>3352</v>
      </c>
      <c r="W352" s="15">
        <v>344</v>
      </c>
      <c r="X352" s="16">
        <f t="shared" si="10"/>
        <v>0.92163871322518565</v>
      </c>
      <c r="Y352" s="17">
        <f>INDEX([1]Mapping!$C$3:$C$12,MATCH($X352,[1]Mapping!$D$3:$D$12,1))</f>
        <v>1</v>
      </c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</row>
    <row r="353" spans="2:39" s="1" customFormat="1" ht="15" x14ac:dyDescent="0.25">
      <c r="B353" s="5">
        <f t="shared" si="11"/>
        <v>345</v>
      </c>
      <c r="C353" s="5" t="s">
        <v>2099</v>
      </c>
      <c r="D353" s="5" t="s">
        <v>2100</v>
      </c>
      <c r="E353" s="5"/>
      <c r="F353" s="5" t="s">
        <v>2101</v>
      </c>
      <c r="G353" s="5">
        <v>69560</v>
      </c>
      <c r="H353" s="5" t="s">
        <v>257</v>
      </c>
      <c r="I353" s="5" t="s">
        <v>258</v>
      </c>
      <c r="J353" s="5" t="s">
        <v>2102</v>
      </c>
      <c r="K353" s="5"/>
      <c r="L353" s="5"/>
      <c r="M353" s="5" t="s">
        <v>2103</v>
      </c>
      <c r="N353" s="5">
        <v>68</v>
      </c>
      <c r="O353" s="5">
        <v>0</v>
      </c>
      <c r="P353" s="5">
        <v>1</v>
      </c>
      <c r="Q353" s="5">
        <v>0</v>
      </c>
      <c r="R353" s="5">
        <v>2</v>
      </c>
      <c r="S353" s="5">
        <v>3</v>
      </c>
      <c r="T353"/>
      <c r="U353"/>
      <c r="V353" s="14">
        <f>SUM($S$9:S353)</f>
        <v>3355</v>
      </c>
      <c r="W353" s="15">
        <v>345</v>
      </c>
      <c r="X353" s="16">
        <f t="shared" si="10"/>
        <v>0.92246356887544678</v>
      </c>
      <c r="Y353" s="17">
        <f>INDEX([1]Mapping!$C$3:$C$12,MATCH($X353,[1]Mapping!$D$3:$D$12,1))</f>
        <v>1</v>
      </c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</row>
    <row r="354" spans="2:39" s="1" customFormat="1" ht="15" x14ac:dyDescent="0.25">
      <c r="B354" s="5">
        <f t="shared" si="11"/>
        <v>346</v>
      </c>
      <c r="C354" s="5" t="s">
        <v>2104</v>
      </c>
      <c r="D354" s="5" t="s">
        <v>2105</v>
      </c>
      <c r="E354" s="5"/>
      <c r="F354" s="5" t="s">
        <v>33</v>
      </c>
      <c r="G354" s="5">
        <v>67502</v>
      </c>
      <c r="H354" s="5" t="s">
        <v>34</v>
      </c>
      <c r="I354" s="5" t="s">
        <v>35</v>
      </c>
      <c r="J354" s="5" t="s">
        <v>2106</v>
      </c>
      <c r="K354" s="5" t="s">
        <v>2107</v>
      </c>
      <c r="L354" s="5"/>
      <c r="M354" s="5" t="s">
        <v>2108</v>
      </c>
      <c r="N354" s="5">
        <v>110</v>
      </c>
      <c r="O354" s="5">
        <v>0</v>
      </c>
      <c r="P354" s="5">
        <v>1</v>
      </c>
      <c r="Q354" s="5">
        <v>0</v>
      </c>
      <c r="R354" s="5">
        <v>2</v>
      </c>
      <c r="S354" s="5">
        <v>3</v>
      </c>
      <c r="T354"/>
      <c r="U354"/>
      <c r="V354" s="14">
        <f>SUM($S$9:S354)</f>
        <v>3358</v>
      </c>
      <c r="W354" s="15">
        <v>346</v>
      </c>
      <c r="X354" s="16">
        <f t="shared" si="10"/>
        <v>0.92328842452570803</v>
      </c>
      <c r="Y354" s="17">
        <f>INDEX([1]Mapping!$C$3:$C$12,MATCH($X354,[1]Mapping!$D$3:$D$12,1))</f>
        <v>1</v>
      </c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</row>
    <row r="355" spans="2:39" s="1" customFormat="1" ht="15" x14ac:dyDescent="0.25">
      <c r="B355" s="5">
        <f t="shared" si="11"/>
        <v>347</v>
      </c>
      <c r="C355" s="5" t="s">
        <v>2109</v>
      </c>
      <c r="D355" s="5" t="s">
        <v>2110</v>
      </c>
      <c r="E355" s="5"/>
      <c r="F355" s="5" t="s">
        <v>2111</v>
      </c>
      <c r="G355" s="5">
        <v>61000</v>
      </c>
      <c r="H355" s="5" t="s">
        <v>2112</v>
      </c>
      <c r="I355" s="5" t="s">
        <v>213</v>
      </c>
      <c r="J355" s="5" t="s">
        <v>2113</v>
      </c>
      <c r="K355" s="5"/>
      <c r="L355" s="5" t="s">
        <v>2114</v>
      </c>
      <c r="M355" s="5" t="s">
        <v>2115</v>
      </c>
      <c r="N355" s="5">
        <v>78</v>
      </c>
      <c r="O355" s="5">
        <v>0</v>
      </c>
      <c r="P355" s="5">
        <v>0</v>
      </c>
      <c r="Q355" s="5">
        <v>0</v>
      </c>
      <c r="R355" s="5">
        <v>3</v>
      </c>
      <c r="S355" s="5">
        <v>3</v>
      </c>
      <c r="T355"/>
      <c r="U355"/>
      <c r="V355" s="14">
        <f>SUM($S$9:S355)</f>
        <v>3361</v>
      </c>
      <c r="W355" s="15">
        <v>347</v>
      </c>
      <c r="X355" s="16">
        <f t="shared" si="10"/>
        <v>0.92411328017596917</v>
      </c>
      <c r="Y355" s="17">
        <f>INDEX([1]Mapping!$C$3:$C$12,MATCH($X355,[1]Mapping!$D$3:$D$12,1))</f>
        <v>1</v>
      </c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</row>
    <row r="356" spans="2:39" s="1" customFormat="1" ht="15" x14ac:dyDescent="0.25">
      <c r="B356" s="5">
        <f t="shared" si="11"/>
        <v>348</v>
      </c>
      <c r="C356" s="5" t="s">
        <v>2116</v>
      </c>
      <c r="D356" s="5" t="s">
        <v>2117</v>
      </c>
      <c r="E356" s="5"/>
      <c r="F356" s="5" t="s">
        <v>1274</v>
      </c>
      <c r="G356" s="5">
        <v>59200</v>
      </c>
      <c r="H356" s="5" t="s">
        <v>42</v>
      </c>
      <c r="I356" s="5" t="s">
        <v>43</v>
      </c>
      <c r="J356" s="5" t="s">
        <v>2118</v>
      </c>
      <c r="K356" s="5"/>
      <c r="L356" s="5"/>
      <c r="M356" s="5" t="s">
        <v>2119</v>
      </c>
      <c r="N356" s="5">
        <v>75</v>
      </c>
      <c r="O356" s="5">
        <v>1</v>
      </c>
      <c r="P356" s="5">
        <v>0</v>
      </c>
      <c r="Q356" s="5">
        <v>1</v>
      </c>
      <c r="R356" s="5">
        <v>1</v>
      </c>
      <c r="S356" s="5">
        <v>3</v>
      </c>
      <c r="T356"/>
      <c r="U356"/>
      <c r="V356" s="14">
        <f>SUM($S$9:S356)</f>
        <v>3364</v>
      </c>
      <c r="W356" s="15">
        <v>348</v>
      </c>
      <c r="X356" s="16">
        <f t="shared" si="10"/>
        <v>0.92493813582623041</v>
      </c>
      <c r="Y356" s="17">
        <f>INDEX([1]Mapping!$C$3:$C$12,MATCH($X356,[1]Mapping!$D$3:$D$12,1))</f>
        <v>1</v>
      </c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</row>
    <row r="357" spans="2:39" s="1" customFormat="1" ht="15" x14ac:dyDescent="0.25">
      <c r="B357" s="5">
        <f t="shared" si="11"/>
        <v>349</v>
      </c>
      <c r="C357" s="5" t="s">
        <v>2120</v>
      </c>
      <c r="D357" s="5" t="s">
        <v>2121</v>
      </c>
      <c r="E357" s="5"/>
      <c r="F357" s="5" t="s">
        <v>2122</v>
      </c>
      <c r="G357" s="5">
        <v>38028</v>
      </c>
      <c r="H357" s="5" t="s">
        <v>284</v>
      </c>
      <c r="I357" s="5" t="s">
        <v>258</v>
      </c>
      <c r="J357" s="5" t="s">
        <v>2123</v>
      </c>
      <c r="K357" s="5" t="s">
        <v>2124</v>
      </c>
      <c r="L357" s="5" t="s">
        <v>2125</v>
      </c>
      <c r="M357" s="5" t="s">
        <v>2126</v>
      </c>
      <c r="N357" s="5">
        <v>436</v>
      </c>
      <c r="O357" s="5">
        <v>1</v>
      </c>
      <c r="P357" s="5">
        <v>0</v>
      </c>
      <c r="Q357" s="5">
        <v>1</v>
      </c>
      <c r="R357" s="5">
        <v>1</v>
      </c>
      <c r="S357" s="5">
        <v>3</v>
      </c>
      <c r="T357"/>
      <c r="U357"/>
      <c r="V357" s="14">
        <f>SUM($S$9:S357)</f>
        <v>3367</v>
      </c>
      <c r="W357" s="15">
        <v>349</v>
      </c>
      <c r="X357" s="16">
        <f t="shared" si="10"/>
        <v>0.92576299147649166</v>
      </c>
      <c r="Y357" s="17">
        <f>INDEX([1]Mapping!$C$3:$C$12,MATCH($X357,[1]Mapping!$D$3:$D$12,1))</f>
        <v>1</v>
      </c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</row>
    <row r="358" spans="2:39" s="1" customFormat="1" ht="15" x14ac:dyDescent="0.25">
      <c r="B358" s="5">
        <f t="shared" si="11"/>
        <v>350</v>
      </c>
      <c r="C358" s="5" t="s">
        <v>2127</v>
      </c>
      <c r="D358" s="5" t="s">
        <v>2128</v>
      </c>
      <c r="E358" s="5"/>
      <c r="F358" s="5" t="s">
        <v>2129</v>
      </c>
      <c r="G358" s="5">
        <v>35576</v>
      </c>
      <c r="H358" s="5" t="s">
        <v>111</v>
      </c>
      <c r="I358" s="5" t="s">
        <v>112</v>
      </c>
      <c r="J358" s="5" t="s">
        <v>2130</v>
      </c>
      <c r="K358" s="5" t="s">
        <v>2131</v>
      </c>
      <c r="L358" s="5"/>
      <c r="M358" s="5" t="s">
        <v>2132</v>
      </c>
      <c r="N358" s="5">
        <v>235</v>
      </c>
      <c r="O358" s="5">
        <v>0</v>
      </c>
      <c r="P358" s="5">
        <v>0</v>
      </c>
      <c r="Q358" s="5">
        <v>2</v>
      </c>
      <c r="R358" s="5">
        <v>1</v>
      </c>
      <c r="S358" s="5">
        <v>3</v>
      </c>
      <c r="T358"/>
      <c r="U358"/>
      <c r="V358" s="14">
        <f>SUM($S$9:S358)</f>
        <v>3370</v>
      </c>
      <c r="W358" s="15">
        <v>350</v>
      </c>
      <c r="X358" s="16">
        <f t="shared" si="10"/>
        <v>0.92658784712675279</v>
      </c>
      <c r="Y358" s="17">
        <f>INDEX([1]Mapping!$C$3:$C$12,MATCH($X358,[1]Mapping!$D$3:$D$12,1))</f>
        <v>1</v>
      </c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</row>
    <row r="359" spans="2:39" s="1" customFormat="1" ht="15" x14ac:dyDescent="0.25">
      <c r="B359" s="5">
        <f t="shared" si="11"/>
        <v>351</v>
      </c>
      <c r="C359" s="5" t="s">
        <v>2133</v>
      </c>
      <c r="D359" s="5" t="s">
        <v>2134</v>
      </c>
      <c r="E359" s="5"/>
      <c r="F359" s="5" t="s">
        <v>1583</v>
      </c>
      <c r="G359" s="5" t="s">
        <v>2135</v>
      </c>
      <c r="H359" s="5" t="s">
        <v>1584</v>
      </c>
      <c r="I359" s="5" t="s">
        <v>27</v>
      </c>
      <c r="J359" s="5" t="s">
        <v>2136</v>
      </c>
      <c r="K359" s="5"/>
      <c r="L359" s="5" t="s">
        <v>2137</v>
      </c>
      <c r="M359" s="5" t="s">
        <v>2138</v>
      </c>
      <c r="N359" s="5">
        <v>183</v>
      </c>
      <c r="O359" s="5">
        <v>1</v>
      </c>
      <c r="P359" s="5">
        <v>0</v>
      </c>
      <c r="Q359" s="5">
        <v>1</v>
      </c>
      <c r="R359" s="5">
        <v>1</v>
      </c>
      <c r="S359" s="5">
        <v>3</v>
      </c>
      <c r="T359"/>
      <c r="U359"/>
      <c r="V359" s="14">
        <f>SUM($S$9:S359)</f>
        <v>3373</v>
      </c>
      <c r="W359" s="15">
        <v>351</v>
      </c>
      <c r="X359" s="16">
        <f t="shared" si="10"/>
        <v>0.92741270277701404</v>
      </c>
      <c r="Y359" s="17">
        <f>INDEX([1]Mapping!$C$3:$C$12,MATCH($X359,[1]Mapping!$D$3:$D$12,1))</f>
        <v>1</v>
      </c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</row>
    <row r="360" spans="2:39" s="1" customFormat="1" ht="15" x14ac:dyDescent="0.25">
      <c r="B360" s="5">
        <f t="shared" si="11"/>
        <v>352</v>
      </c>
      <c r="C360" s="5" t="s">
        <v>2139</v>
      </c>
      <c r="D360" s="5" t="s">
        <v>2140</v>
      </c>
      <c r="E360" s="5"/>
      <c r="F360" s="5" t="s">
        <v>1502</v>
      </c>
      <c r="G360" s="5">
        <v>23000</v>
      </c>
      <c r="H360" s="5" t="s">
        <v>1503</v>
      </c>
      <c r="I360" s="5" t="s">
        <v>27</v>
      </c>
      <c r="J360" s="5" t="s">
        <v>2141</v>
      </c>
      <c r="K360" s="5" t="s">
        <v>2142</v>
      </c>
      <c r="L360" s="5"/>
      <c r="M360" s="5"/>
      <c r="N360" s="5">
        <v>0</v>
      </c>
      <c r="O360" s="5">
        <v>2</v>
      </c>
      <c r="P360" s="5">
        <v>0</v>
      </c>
      <c r="Q360" s="5">
        <v>0</v>
      </c>
      <c r="R360" s="5">
        <v>1</v>
      </c>
      <c r="S360" s="5">
        <v>3</v>
      </c>
      <c r="T360"/>
      <c r="U360"/>
      <c r="V360" s="14">
        <f>SUM($S$9:S360)</f>
        <v>3376</v>
      </c>
      <c r="W360" s="15">
        <v>352</v>
      </c>
      <c r="X360" s="16">
        <f t="shared" si="10"/>
        <v>0.92823755842727518</v>
      </c>
      <c r="Y360" s="17">
        <f>INDEX([1]Mapping!$C$3:$C$12,MATCH($X360,[1]Mapping!$D$3:$D$12,1))</f>
        <v>1</v>
      </c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</row>
    <row r="361" spans="2:39" s="1" customFormat="1" ht="15" x14ac:dyDescent="0.25">
      <c r="B361" s="5">
        <f t="shared" si="11"/>
        <v>353</v>
      </c>
      <c r="C361" s="5" t="s">
        <v>2143</v>
      </c>
      <c r="D361" s="5" t="s">
        <v>2144</v>
      </c>
      <c r="E361" s="5"/>
      <c r="F361" s="5" t="s">
        <v>211</v>
      </c>
      <c r="G361" s="5">
        <v>76038</v>
      </c>
      <c r="H361" s="5" t="s">
        <v>212</v>
      </c>
      <c r="I361" s="5" t="s">
        <v>213</v>
      </c>
      <c r="J361" s="5" t="s">
        <v>2145</v>
      </c>
      <c r="K361" s="5"/>
      <c r="L361" s="5"/>
      <c r="M361" s="5" t="s">
        <v>2146</v>
      </c>
      <c r="N361" s="5">
        <v>115</v>
      </c>
      <c r="O361" s="5">
        <v>0</v>
      </c>
      <c r="P361" s="5">
        <v>0</v>
      </c>
      <c r="Q361" s="5">
        <v>0</v>
      </c>
      <c r="R361" s="5">
        <v>3</v>
      </c>
      <c r="S361" s="5">
        <v>3</v>
      </c>
      <c r="T361"/>
      <c r="U361"/>
      <c r="V361" s="14">
        <f>SUM($S$9:S361)</f>
        <v>3379</v>
      </c>
      <c r="W361" s="15">
        <v>353</v>
      </c>
      <c r="X361" s="16">
        <f t="shared" si="10"/>
        <v>0.92906241407753642</v>
      </c>
      <c r="Y361" s="17">
        <f>INDEX([1]Mapping!$C$3:$C$12,MATCH($X361,[1]Mapping!$D$3:$D$12,1))</f>
        <v>1</v>
      </c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</row>
    <row r="362" spans="2:39" s="1" customFormat="1" ht="15" x14ac:dyDescent="0.25">
      <c r="B362" s="5">
        <f t="shared" si="11"/>
        <v>354</v>
      </c>
      <c r="C362" s="5" t="s">
        <v>2147</v>
      </c>
      <c r="D362" s="5" t="s">
        <v>2148</v>
      </c>
      <c r="E362" s="5"/>
      <c r="F362" s="5" t="s">
        <v>2149</v>
      </c>
      <c r="G362" s="5">
        <v>13400</v>
      </c>
      <c r="H362" s="5" t="s">
        <v>179</v>
      </c>
      <c r="I362" s="5" t="s">
        <v>71</v>
      </c>
      <c r="J362" s="5" t="s">
        <v>2150</v>
      </c>
      <c r="K362" s="5"/>
      <c r="L362" s="5"/>
      <c r="M362" s="5" t="s">
        <v>2151</v>
      </c>
      <c r="N362" s="5">
        <v>390</v>
      </c>
      <c r="O362" s="5">
        <v>0</v>
      </c>
      <c r="P362" s="5">
        <v>1</v>
      </c>
      <c r="Q362" s="5">
        <v>1</v>
      </c>
      <c r="R362" s="5">
        <v>1</v>
      </c>
      <c r="S362" s="5">
        <v>3</v>
      </c>
      <c r="T362"/>
      <c r="U362"/>
      <c r="V362" s="14">
        <f>SUM($S$9:S362)</f>
        <v>3382</v>
      </c>
      <c r="W362" s="15">
        <v>354</v>
      </c>
      <c r="X362" s="16">
        <f t="shared" si="10"/>
        <v>0.92988726972779767</v>
      </c>
      <c r="Y362" s="17">
        <f>INDEX([1]Mapping!$C$3:$C$12,MATCH($X362,[1]Mapping!$D$3:$D$12,1))</f>
        <v>1</v>
      </c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</row>
    <row r="363" spans="2:39" s="1" customFormat="1" ht="15" x14ac:dyDescent="0.25">
      <c r="B363" s="5">
        <f t="shared" si="11"/>
        <v>355</v>
      </c>
      <c r="C363" s="5" t="s">
        <v>2152</v>
      </c>
      <c r="D363" s="5" t="s">
        <v>2153</v>
      </c>
      <c r="E363" s="5"/>
      <c r="F363" s="5" t="s">
        <v>2154</v>
      </c>
      <c r="G363" s="5">
        <v>73000</v>
      </c>
      <c r="H363" s="5" t="s">
        <v>284</v>
      </c>
      <c r="I363" s="5" t="s">
        <v>258</v>
      </c>
      <c r="J363" s="5" t="s">
        <v>2155</v>
      </c>
      <c r="K363" s="5" t="s">
        <v>2156</v>
      </c>
      <c r="L363" s="5"/>
      <c r="M363" s="5" t="s">
        <v>2157</v>
      </c>
      <c r="N363" s="5">
        <v>824</v>
      </c>
      <c r="O363" s="5">
        <v>0</v>
      </c>
      <c r="P363" s="5">
        <v>0</v>
      </c>
      <c r="Q363" s="5">
        <v>1</v>
      </c>
      <c r="R363" s="5">
        <v>2</v>
      </c>
      <c r="S363" s="5">
        <v>3</v>
      </c>
      <c r="T363"/>
      <c r="U363"/>
      <c r="V363" s="14">
        <f>SUM($S$9:S363)</f>
        <v>3385</v>
      </c>
      <c r="W363" s="15">
        <v>355</v>
      </c>
      <c r="X363" s="16">
        <f t="shared" si="10"/>
        <v>0.93071212537805881</v>
      </c>
      <c r="Y363" s="17">
        <f>INDEX([1]Mapping!$C$3:$C$12,MATCH($X363,[1]Mapping!$D$3:$D$12,1))</f>
        <v>1</v>
      </c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</row>
    <row r="364" spans="2:39" s="1" customFormat="1" ht="15" x14ac:dyDescent="0.25">
      <c r="B364" s="5">
        <f t="shared" si="11"/>
        <v>356</v>
      </c>
      <c r="C364" s="5" t="s">
        <v>2158</v>
      </c>
      <c r="D364" s="5" t="s">
        <v>2159</v>
      </c>
      <c r="E364" s="5"/>
      <c r="F364" s="5" t="s">
        <v>2160</v>
      </c>
      <c r="G364" s="5">
        <v>18230</v>
      </c>
      <c r="H364" s="5" t="s">
        <v>2161</v>
      </c>
      <c r="I364" s="5" t="s">
        <v>426</v>
      </c>
      <c r="J364" s="5" t="s">
        <v>2162</v>
      </c>
      <c r="K364" s="5" t="s">
        <v>2163</v>
      </c>
      <c r="L364" s="5" t="s">
        <v>2164</v>
      </c>
      <c r="M364" s="5" t="s">
        <v>2165</v>
      </c>
      <c r="N364" s="5">
        <v>200</v>
      </c>
      <c r="O364" s="5">
        <v>0</v>
      </c>
      <c r="P364" s="5">
        <v>1</v>
      </c>
      <c r="Q364" s="5">
        <v>0</v>
      </c>
      <c r="R364" s="5">
        <v>2</v>
      </c>
      <c r="S364" s="5">
        <v>3</v>
      </c>
      <c r="T364"/>
      <c r="U364"/>
      <c r="V364" s="14">
        <f>SUM($S$9:S364)</f>
        <v>3388</v>
      </c>
      <c r="W364" s="15">
        <v>356</v>
      </c>
      <c r="X364" s="16">
        <f t="shared" si="10"/>
        <v>0.93153698102832005</v>
      </c>
      <c r="Y364" s="17">
        <f>INDEX([1]Mapping!$C$3:$C$12,MATCH($X364,[1]Mapping!$D$3:$D$12,1))</f>
        <v>1</v>
      </c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</row>
    <row r="365" spans="2:39" s="1" customFormat="1" ht="15" x14ac:dyDescent="0.25">
      <c r="B365" s="5">
        <f t="shared" si="11"/>
        <v>357</v>
      </c>
      <c r="C365" s="5" t="s">
        <v>2166</v>
      </c>
      <c r="D365" s="5" t="s">
        <v>2167</v>
      </c>
      <c r="E365" s="5"/>
      <c r="F365" s="5" t="s">
        <v>2168</v>
      </c>
      <c r="G365" s="5">
        <v>76405</v>
      </c>
      <c r="H365" s="5" t="s">
        <v>212</v>
      </c>
      <c r="I365" s="5" t="s">
        <v>213</v>
      </c>
      <c r="J365" s="5" t="s">
        <v>2169</v>
      </c>
      <c r="K365" s="5" t="s">
        <v>2170</v>
      </c>
      <c r="L365" s="5" t="s">
        <v>2171</v>
      </c>
      <c r="M365" s="5" t="s">
        <v>2172</v>
      </c>
      <c r="N365" s="5">
        <v>510</v>
      </c>
      <c r="O365" s="5">
        <v>1</v>
      </c>
      <c r="P365" s="5">
        <v>0</v>
      </c>
      <c r="Q365" s="5">
        <v>0</v>
      </c>
      <c r="R365" s="5">
        <v>2</v>
      </c>
      <c r="S365" s="5">
        <v>3</v>
      </c>
      <c r="T365"/>
      <c r="U365"/>
      <c r="V365" s="14">
        <f>SUM($S$9:S365)</f>
        <v>3391</v>
      </c>
      <c r="W365" s="15">
        <v>357</v>
      </c>
      <c r="X365" s="16">
        <f t="shared" si="10"/>
        <v>0.9323618366785813</v>
      </c>
      <c r="Y365" s="17">
        <f>INDEX([1]Mapping!$C$3:$C$12,MATCH($X365,[1]Mapping!$D$3:$D$12,1))</f>
        <v>1</v>
      </c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</row>
    <row r="366" spans="2:39" s="1" customFormat="1" ht="15" x14ac:dyDescent="0.25">
      <c r="B366" s="5">
        <f t="shared" si="11"/>
        <v>358</v>
      </c>
      <c r="C366" s="5" t="s">
        <v>2173</v>
      </c>
      <c r="D366" s="5" t="s">
        <v>2174</v>
      </c>
      <c r="E366" s="5"/>
      <c r="F366" s="5" t="s">
        <v>2175</v>
      </c>
      <c r="G366" s="5" t="s">
        <v>2176</v>
      </c>
      <c r="H366" s="5" t="s">
        <v>865</v>
      </c>
      <c r="I366" s="5" t="s">
        <v>71</v>
      </c>
      <c r="J366" s="5" t="s">
        <v>2177</v>
      </c>
      <c r="K366" s="5"/>
      <c r="L366" s="5" t="s">
        <v>2178</v>
      </c>
      <c r="M366" s="5" t="s">
        <v>2179</v>
      </c>
      <c r="N366" s="5">
        <v>210</v>
      </c>
      <c r="O366" s="5">
        <v>0</v>
      </c>
      <c r="P366" s="5">
        <v>0</v>
      </c>
      <c r="Q366" s="5">
        <v>2</v>
      </c>
      <c r="R366" s="5">
        <v>1</v>
      </c>
      <c r="S366" s="5">
        <v>3</v>
      </c>
      <c r="T366"/>
      <c r="U366"/>
      <c r="V366" s="14">
        <f>SUM($S$9:S366)</f>
        <v>3394</v>
      </c>
      <c r="W366" s="15">
        <v>358</v>
      </c>
      <c r="X366" s="16">
        <f t="shared" si="10"/>
        <v>0.93318669232884244</v>
      </c>
      <c r="Y366" s="17">
        <f>INDEX([1]Mapping!$C$3:$C$12,MATCH($X366,[1]Mapping!$D$3:$D$12,1))</f>
        <v>1</v>
      </c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</row>
    <row r="367" spans="2:39" s="1" customFormat="1" ht="15" x14ac:dyDescent="0.25">
      <c r="B367" s="5">
        <f t="shared" si="11"/>
        <v>359</v>
      </c>
      <c r="C367" s="5" t="s">
        <v>2180</v>
      </c>
      <c r="D367" s="5" t="s">
        <v>2181</v>
      </c>
      <c r="E367" s="5"/>
      <c r="F367" s="5" t="s">
        <v>2182</v>
      </c>
      <c r="G367" s="5">
        <v>54150</v>
      </c>
      <c r="H367" s="5" t="s">
        <v>56</v>
      </c>
      <c r="I367" s="5" t="s">
        <v>35</v>
      </c>
      <c r="J367" s="5" t="s">
        <v>2183</v>
      </c>
      <c r="K367" s="5" t="s">
        <v>2184</v>
      </c>
      <c r="L367" s="5" t="s">
        <v>2185</v>
      </c>
      <c r="M367" s="5" t="s">
        <v>2186</v>
      </c>
      <c r="N367" s="5">
        <v>250</v>
      </c>
      <c r="O367" s="5">
        <v>1</v>
      </c>
      <c r="P367" s="5">
        <v>0</v>
      </c>
      <c r="Q367" s="5">
        <v>1</v>
      </c>
      <c r="R367" s="5">
        <v>1</v>
      </c>
      <c r="S367" s="5">
        <v>3</v>
      </c>
      <c r="T367"/>
      <c r="U367"/>
      <c r="V367" s="14">
        <f>SUM($S$9:S367)</f>
        <v>3397</v>
      </c>
      <c r="W367" s="15">
        <v>359</v>
      </c>
      <c r="X367" s="16">
        <f t="shared" si="10"/>
        <v>0.93401154797910368</v>
      </c>
      <c r="Y367" s="17">
        <f>INDEX([1]Mapping!$C$3:$C$12,MATCH($X367,[1]Mapping!$D$3:$D$12,1))</f>
        <v>1</v>
      </c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</row>
    <row r="368" spans="2:39" s="1" customFormat="1" ht="15" x14ac:dyDescent="0.25">
      <c r="B368" s="5">
        <f t="shared" si="11"/>
        <v>360</v>
      </c>
      <c r="C368" s="5" t="s">
        <v>2187</v>
      </c>
      <c r="D368" s="5" t="s">
        <v>2188</v>
      </c>
      <c r="E368" s="5"/>
      <c r="F368" s="5" t="s">
        <v>2189</v>
      </c>
      <c r="G368" s="5">
        <v>43012</v>
      </c>
      <c r="H368" s="5" t="s">
        <v>2190</v>
      </c>
      <c r="I368" s="5" t="s">
        <v>258</v>
      </c>
      <c r="J368" s="5" t="s">
        <v>2191</v>
      </c>
      <c r="K368" s="5" t="s">
        <v>2192</v>
      </c>
      <c r="L368" s="5" t="s">
        <v>2193</v>
      </c>
      <c r="M368" s="5" t="s">
        <v>2194</v>
      </c>
      <c r="N368" s="5">
        <v>561</v>
      </c>
      <c r="O368" s="5">
        <v>0</v>
      </c>
      <c r="P368" s="5">
        <v>0</v>
      </c>
      <c r="Q368" s="5">
        <v>0</v>
      </c>
      <c r="R368" s="5">
        <v>3</v>
      </c>
      <c r="S368" s="5">
        <v>3</v>
      </c>
      <c r="T368"/>
      <c r="U368"/>
      <c r="V368" s="14">
        <f>SUM($S$9:S368)</f>
        <v>3400</v>
      </c>
      <c r="W368" s="15">
        <v>360</v>
      </c>
      <c r="X368" s="16">
        <f t="shared" si="10"/>
        <v>0.93483640362936482</v>
      </c>
      <c r="Y368" s="17">
        <f>INDEX([1]Mapping!$C$3:$C$12,MATCH($X368,[1]Mapping!$D$3:$D$12,1))</f>
        <v>1</v>
      </c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</row>
    <row r="369" spans="2:39" s="1" customFormat="1" ht="15" x14ac:dyDescent="0.25">
      <c r="B369" s="5">
        <f t="shared" si="11"/>
        <v>361</v>
      </c>
      <c r="C369" s="5" t="s">
        <v>2195</v>
      </c>
      <c r="D369" s="5" t="s">
        <v>2196</v>
      </c>
      <c r="E369" s="5"/>
      <c r="F369" s="5" t="s">
        <v>2197</v>
      </c>
      <c r="G369" s="5">
        <v>18020</v>
      </c>
      <c r="H369" s="5" t="s">
        <v>2161</v>
      </c>
      <c r="I369" s="5" t="s">
        <v>426</v>
      </c>
      <c r="J369" s="5" t="s">
        <v>2198</v>
      </c>
      <c r="K369" s="5"/>
      <c r="L369" s="5" t="s">
        <v>2199</v>
      </c>
      <c r="M369" s="5" t="s">
        <v>2200</v>
      </c>
      <c r="N369" s="5">
        <v>770</v>
      </c>
      <c r="O369" s="5">
        <v>1</v>
      </c>
      <c r="P369" s="5">
        <v>0</v>
      </c>
      <c r="Q369" s="5">
        <v>0</v>
      </c>
      <c r="R369" s="5">
        <v>2</v>
      </c>
      <c r="S369" s="5">
        <v>3</v>
      </c>
      <c r="T369"/>
      <c r="U369"/>
      <c r="V369" s="14">
        <f>SUM($S$9:S369)</f>
        <v>3403</v>
      </c>
      <c r="W369" s="15">
        <v>361</v>
      </c>
      <c r="X369" s="16">
        <f t="shared" si="10"/>
        <v>0.93566125927962607</v>
      </c>
      <c r="Y369" s="17">
        <f>INDEX([1]Mapping!$C$3:$C$12,MATCH($X369,[1]Mapping!$D$3:$D$12,1))</f>
        <v>1</v>
      </c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</row>
    <row r="370" spans="2:39" s="1" customFormat="1" ht="15" x14ac:dyDescent="0.25">
      <c r="B370" s="5">
        <f t="shared" si="11"/>
        <v>362</v>
      </c>
      <c r="C370" s="5" t="s">
        <v>2201</v>
      </c>
      <c r="D370" s="5" t="s">
        <v>2202</v>
      </c>
      <c r="E370" s="5"/>
      <c r="F370" s="5" t="s">
        <v>2203</v>
      </c>
      <c r="G370" s="5">
        <v>61200</v>
      </c>
      <c r="H370" s="5" t="s">
        <v>2112</v>
      </c>
      <c r="I370" s="5" t="s">
        <v>213</v>
      </c>
      <c r="J370" s="5" t="s">
        <v>2204</v>
      </c>
      <c r="K370" s="5"/>
      <c r="L370" s="5" t="s">
        <v>2205</v>
      </c>
      <c r="M370" s="5" t="s">
        <v>2206</v>
      </c>
      <c r="N370" s="5">
        <v>508</v>
      </c>
      <c r="O370" s="5">
        <v>1</v>
      </c>
      <c r="P370" s="5">
        <v>1</v>
      </c>
      <c r="Q370" s="5">
        <v>0</v>
      </c>
      <c r="R370" s="5">
        <v>1</v>
      </c>
      <c r="S370" s="5">
        <v>3</v>
      </c>
      <c r="T370"/>
      <c r="U370"/>
      <c r="V370" s="14">
        <f>SUM($S$9:S370)</f>
        <v>3406</v>
      </c>
      <c r="W370" s="15">
        <v>362</v>
      </c>
      <c r="X370" s="16">
        <f t="shared" si="10"/>
        <v>0.93648611492988731</v>
      </c>
      <c r="Y370" s="17">
        <f>INDEX([1]Mapping!$C$3:$C$12,MATCH($X370,[1]Mapping!$D$3:$D$12,1))</f>
        <v>1</v>
      </c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</row>
    <row r="371" spans="2:39" s="1" customFormat="1" ht="15" x14ac:dyDescent="0.25">
      <c r="B371" s="5">
        <f t="shared" si="11"/>
        <v>363</v>
      </c>
      <c r="C371" s="5" t="s">
        <v>2207</v>
      </c>
      <c r="D371" s="5" t="s">
        <v>2208</v>
      </c>
      <c r="E371" s="5"/>
      <c r="F371" s="5" t="s">
        <v>2209</v>
      </c>
      <c r="G371" s="5">
        <v>62180</v>
      </c>
      <c r="H371" s="5" t="s">
        <v>574</v>
      </c>
      <c r="I371" s="5" t="s">
        <v>43</v>
      </c>
      <c r="J371" s="5" t="s">
        <v>2210</v>
      </c>
      <c r="K371" s="5" t="s">
        <v>2211</v>
      </c>
      <c r="L371" s="5" t="s">
        <v>2212</v>
      </c>
      <c r="M371" s="5" t="s">
        <v>2213</v>
      </c>
      <c r="N371" s="5">
        <v>958</v>
      </c>
      <c r="O371" s="5">
        <v>0</v>
      </c>
      <c r="P371" s="5">
        <v>0</v>
      </c>
      <c r="Q371" s="5">
        <v>2</v>
      </c>
      <c r="R371" s="5">
        <v>1</v>
      </c>
      <c r="S371" s="5">
        <v>3</v>
      </c>
      <c r="T371"/>
      <c r="U371"/>
      <c r="V371" s="14">
        <f>SUM($S$9:S371)</f>
        <v>3409</v>
      </c>
      <c r="W371" s="15">
        <v>363</v>
      </c>
      <c r="X371" s="16">
        <f t="shared" si="10"/>
        <v>0.93731097058014845</v>
      </c>
      <c r="Y371" s="17">
        <f>INDEX([1]Mapping!$C$3:$C$12,MATCH($X371,[1]Mapping!$D$3:$D$12,1))</f>
        <v>1</v>
      </c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</row>
    <row r="372" spans="2:39" s="1" customFormat="1" ht="15" x14ac:dyDescent="0.25">
      <c r="B372" s="5">
        <f t="shared" si="11"/>
        <v>364</v>
      </c>
      <c r="C372" s="5" t="s">
        <v>2214</v>
      </c>
      <c r="D372" s="5" t="s">
        <v>2215</v>
      </c>
      <c r="E372" s="5"/>
      <c r="F372" s="5" t="s">
        <v>161</v>
      </c>
      <c r="G372" s="5">
        <v>38200</v>
      </c>
      <c r="H372" s="5" t="s">
        <v>284</v>
      </c>
      <c r="I372" s="5" t="s">
        <v>258</v>
      </c>
      <c r="J372" s="5" t="s">
        <v>2216</v>
      </c>
      <c r="K372" s="5" t="s">
        <v>2217</v>
      </c>
      <c r="L372" s="5" t="s">
        <v>2218</v>
      </c>
      <c r="M372" s="5"/>
      <c r="N372" s="5">
        <v>647</v>
      </c>
      <c r="O372" s="5">
        <v>1</v>
      </c>
      <c r="P372" s="5">
        <v>1</v>
      </c>
      <c r="Q372" s="5">
        <v>0</v>
      </c>
      <c r="R372" s="5">
        <v>1</v>
      </c>
      <c r="S372" s="5">
        <v>3</v>
      </c>
      <c r="T372"/>
      <c r="U372"/>
      <c r="V372" s="14">
        <f>SUM($S$9:S372)</f>
        <v>3412</v>
      </c>
      <c r="W372" s="15">
        <v>364</v>
      </c>
      <c r="X372" s="16">
        <f t="shared" si="10"/>
        <v>0.9381358262304097</v>
      </c>
      <c r="Y372" s="17">
        <f>INDEX([1]Mapping!$C$3:$C$12,MATCH($X372,[1]Mapping!$D$3:$D$12,1))</f>
        <v>1</v>
      </c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</row>
    <row r="373" spans="2:39" s="1" customFormat="1" ht="15" x14ac:dyDescent="0.25">
      <c r="B373" s="5">
        <f t="shared" si="11"/>
        <v>365</v>
      </c>
      <c r="C373" s="5" t="s">
        <v>2219</v>
      </c>
      <c r="D373" s="5" t="s">
        <v>2220</v>
      </c>
      <c r="E373" s="5"/>
      <c r="F373" s="5" t="s">
        <v>178</v>
      </c>
      <c r="G373" s="5">
        <v>13008</v>
      </c>
      <c r="H373" s="5" t="s">
        <v>179</v>
      </c>
      <c r="I373" s="5" t="s">
        <v>71</v>
      </c>
      <c r="J373" s="5" t="s">
        <v>2221</v>
      </c>
      <c r="K373" s="5" t="s">
        <v>2222</v>
      </c>
      <c r="L373" s="5" t="s">
        <v>2223</v>
      </c>
      <c r="M373" s="5" t="s">
        <v>2224</v>
      </c>
      <c r="N373" s="5">
        <v>120</v>
      </c>
      <c r="O373" s="5">
        <v>2</v>
      </c>
      <c r="P373" s="5">
        <v>0</v>
      </c>
      <c r="Q373" s="5">
        <v>0</v>
      </c>
      <c r="R373" s="5">
        <v>1</v>
      </c>
      <c r="S373" s="5">
        <v>3</v>
      </c>
      <c r="T373"/>
      <c r="U373"/>
      <c r="V373" s="14">
        <f>SUM($S$9:S373)</f>
        <v>3415</v>
      </c>
      <c r="W373" s="15">
        <v>365</v>
      </c>
      <c r="X373" s="16">
        <f t="shared" si="10"/>
        <v>0.93896068188067083</v>
      </c>
      <c r="Y373" s="17">
        <f>INDEX([1]Mapping!$C$3:$C$12,MATCH($X373,[1]Mapping!$D$3:$D$12,1))</f>
        <v>1</v>
      </c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</row>
    <row r="374" spans="2:39" s="1" customFormat="1" ht="15" x14ac:dyDescent="0.25">
      <c r="B374" s="5">
        <f t="shared" si="11"/>
        <v>366</v>
      </c>
      <c r="C374" s="5" t="s">
        <v>2225</v>
      </c>
      <c r="D374" s="5" t="s">
        <v>2226</v>
      </c>
      <c r="E374" s="5"/>
      <c r="F374" s="5" t="s">
        <v>2227</v>
      </c>
      <c r="G374" s="5">
        <v>76190</v>
      </c>
      <c r="H374" s="5" t="s">
        <v>212</v>
      </c>
      <c r="I374" s="5" t="s">
        <v>213</v>
      </c>
      <c r="J374" s="5" t="s">
        <v>2228</v>
      </c>
      <c r="K374" s="5"/>
      <c r="L374" s="5" t="s">
        <v>2229</v>
      </c>
      <c r="M374" s="5" t="s">
        <v>2230</v>
      </c>
      <c r="N374" s="5">
        <v>0</v>
      </c>
      <c r="O374" s="5">
        <v>1</v>
      </c>
      <c r="P374" s="5">
        <v>0</v>
      </c>
      <c r="Q374" s="5">
        <v>1</v>
      </c>
      <c r="R374" s="5">
        <v>1</v>
      </c>
      <c r="S374" s="5">
        <v>3</v>
      </c>
      <c r="T374"/>
      <c r="U374"/>
      <c r="V374" s="14">
        <f>SUM($S$9:S374)</f>
        <v>3418</v>
      </c>
      <c r="W374" s="15">
        <v>366</v>
      </c>
      <c r="X374" s="16">
        <f t="shared" si="10"/>
        <v>0.93978553753093208</v>
      </c>
      <c r="Y374" s="17">
        <f>INDEX([1]Mapping!$C$3:$C$12,MATCH($X374,[1]Mapping!$D$3:$D$12,1))</f>
        <v>1</v>
      </c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</row>
    <row r="375" spans="2:39" s="1" customFormat="1" ht="15" x14ac:dyDescent="0.25">
      <c r="B375" s="5">
        <f t="shared" si="11"/>
        <v>367</v>
      </c>
      <c r="C375" s="5" t="s">
        <v>2231</v>
      </c>
      <c r="D375" s="5" t="s">
        <v>2232</v>
      </c>
      <c r="E375" s="5"/>
      <c r="F375" s="5" t="s">
        <v>68</v>
      </c>
      <c r="G375" s="5" t="s">
        <v>2233</v>
      </c>
      <c r="H375" s="5" t="s">
        <v>70</v>
      </c>
      <c r="I375" s="5" t="s">
        <v>71</v>
      </c>
      <c r="J375" s="5" t="s">
        <v>2234</v>
      </c>
      <c r="K375" s="5"/>
      <c r="L375" s="5" t="s">
        <v>2235</v>
      </c>
      <c r="M375" s="5" t="s">
        <v>2236</v>
      </c>
      <c r="N375" s="5">
        <v>192</v>
      </c>
      <c r="O375" s="5">
        <v>1</v>
      </c>
      <c r="P375" s="5">
        <v>0</v>
      </c>
      <c r="Q375" s="5">
        <v>0</v>
      </c>
      <c r="R375" s="5">
        <v>2</v>
      </c>
      <c r="S375" s="5">
        <v>3</v>
      </c>
      <c r="T375"/>
      <c r="U375"/>
      <c r="V375" s="14">
        <f>SUM($S$9:S375)</f>
        <v>3421</v>
      </c>
      <c r="W375" s="15">
        <v>367</v>
      </c>
      <c r="X375" s="16">
        <f t="shared" si="10"/>
        <v>0.94061039318119333</v>
      </c>
      <c r="Y375" s="17">
        <f>INDEX([1]Mapping!$C$3:$C$12,MATCH($X375,[1]Mapping!$D$3:$D$12,1))</f>
        <v>1</v>
      </c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</row>
    <row r="376" spans="2:39" s="1" customFormat="1" ht="15" x14ac:dyDescent="0.25">
      <c r="B376" s="5">
        <f t="shared" si="11"/>
        <v>368</v>
      </c>
      <c r="C376" s="5" t="s">
        <v>2237</v>
      </c>
      <c r="D376" s="5" t="s">
        <v>2238</v>
      </c>
      <c r="E376" s="5"/>
      <c r="F376" s="5" t="s">
        <v>2239</v>
      </c>
      <c r="G376" s="5">
        <v>95520</v>
      </c>
      <c r="H376" s="5" t="s">
        <v>375</v>
      </c>
      <c r="I376" s="5" t="s">
        <v>62</v>
      </c>
      <c r="J376" s="5" t="s">
        <v>2240</v>
      </c>
      <c r="K376" s="5"/>
      <c r="L376" s="5" t="s">
        <v>2241</v>
      </c>
      <c r="M376" s="5" t="s">
        <v>2242</v>
      </c>
      <c r="N376" s="5">
        <v>186</v>
      </c>
      <c r="O376" s="5">
        <v>1</v>
      </c>
      <c r="P376" s="5">
        <v>0</v>
      </c>
      <c r="Q376" s="5">
        <v>1</v>
      </c>
      <c r="R376" s="5">
        <v>1</v>
      </c>
      <c r="S376" s="5">
        <v>3</v>
      </c>
      <c r="T376"/>
      <c r="U376"/>
      <c r="V376" s="14">
        <f>SUM($S$9:S376)</f>
        <v>3424</v>
      </c>
      <c r="W376" s="15">
        <v>368</v>
      </c>
      <c r="X376" s="16">
        <f t="shared" si="10"/>
        <v>0.94143524883145446</v>
      </c>
      <c r="Y376" s="17">
        <f>INDEX([1]Mapping!$C$3:$C$12,MATCH($X376,[1]Mapping!$D$3:$D$12,1))</f>
        <v>1</v>
      </c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</row>
    <row r="377" spans="2:39" s="1" customFormat="1" ht="15" x14ac:dyDescent="0.25">
      <c r="B377" s="5">
        <f t="shared" si="11"/>
        <v>369</v>
      </c>
      <c r="C377" s="5" t="s">
        <v>2243</v>
      </c>
      <c r="D377" s="5" t="s">
        <v>2244</v>
      </c>
      <c r="E377" s="5"/>
      <c r="F377" s="5" t="s">
        <v>2245</v>
      </c>
      <c r="G377" s="5">
        <v>71000</v>
      </c>
      <c r="H377" s="5" t="s">
        <v>1102</v>
      </c>
      <c r="I377" s="5" t="s">
        <v>79</v>
      </c>
      <c r="J377" s="5" t="s">
        <v>2246</v>
      </c>
      <c r="K377" s="5"/>
      <c r="L377" s="5" t="s">
        <v>2247</v>
      </c>
      <c r="M377" s="5" t="s">
        <v>2248</v>
      </c>
      <c r="N377" s="5">
        <v>118</v>
      </c>
      <c r="O377" s="5">
        <v>1</v>
      </c>
      <c r="P377" s="5">
        <v>1</v>
      </c>
      <c r="Q377" s="5">
        <v>1</v>
      </c>
      <c r="R377" s="5">
        <v>0</v>
      </c>
      <c r="S377" s="5">
        <v>3</v>
      </c>
      <c r="T377"/>
      <c r="U377"/>
      <c r="V377" s="14">
        <f>SUM($S$9:S377)</f>
        <v>3427</v>
      </c>
      <c r="W377" s="15">
        <v>369</v>
      </c>
      <c r="X377" s="16">
        <f t="shared" si="10"/>
        <v>0.94226010448171571</v>
      </c>
      <c r="Y377" s="17">
        <f>INDEX([1]Mapping!$C$3:$C$12,MATCH($X377,[1]Mapping!$D$3:$D$12,1))</f>
        <v>1</v>
      </c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</row>
    <row r="378" spans="2:39" s="1" customFormat="1" ht="15" x14ac:dyDescent="0.25">
      <c r="B378" s="5">
        <f t="shared" si="11"/>
        <v>370</v>
      </c>
      <c r="C378" s="5" t="s">
        <v>2249</v>
      </c>
      <c r="D378" s="5" t="s">
        <v>2250</v>
      </c>
      <c r="E378" s="5"/>
      <c r="F378" s="5" t="s">
        <v>2251</v>
      </c>
      <c r="G378" s="5">
        <v>77488</v>
      </c>
      <c r="H378" s="5" t="s">
        <v>985</v>
      </c>
      <c r="I378" s="5" t="s">
        <v>62</v>
      </c>
      <c r="J378" s="5" t="s">
        <v>2252</v>
      </c>
      <c r="K378" s="5" t="s">
        <v>2253</v>
      </c>
      <c r="L378" s="5" t="s">
        <v>2254</v>
      </c>
      <c r="M378" s="5" t="s">
        <v>2255</v>
      </c>
      <c r="N378" s="5">
        <v>399</v>
      </c>
      <c r="O378" s="5">
        <v>1</v>
      </c>
      <c r="P378" s="5">
        <v>0</v>
      </c>
      <c r="Q378" s="5">
        <v>2</v>
      </c>
      <c r="R378" s="5">
        <v>0</v>
      </c>
      <c r="S378" s="5">
        <v>3</v>
      </c>
      <c r="T378"/>
      <c r="U378"/>
      <c r="V378" s="14">
        <f>SUM($S$9:S378)</f>
        <v>3430</v>
      </c>
      <c r="W378" s="15">
        <v>370</v>
      </c>
      <c r="X378" s="16">
        <f t="shared" si="10"/>
        <v>0.94308496013197696</v>
      </c>
      <c r="Y378" s="17">
        <f>INDEX([1]Mapping!$C$3:$C$12,MATCH($X378,[1]Mapping!$D$3:$D$12,1))</f>
        <v>1</v>
      </c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</row>
    <row r="379" spans="2:39" s="1" customFormat="1" ht="15" x14ac:dyDescent="0.25">
      <c r="B379" s="5">
        <f t="shared" si="11"/>
        <v>371</v>
      </c>
      <c r="C379" s="5" t="s">
        <v>2256</v>
      </c>
      <c r="D379" s="5" t="s">
        <v>2257</v>
      </c>
      <c r="E379" s="5"/>
      <c r="F379" s="5" t="s">
        <v>2258</v>
      </c>
      <c r="G379" s="5">
        <v>51205</v>
      </c>
      <c r="H379" s="5" t="s">
        <v>2259</v>
      </c>
      <c r="I379" s="5" t="s">
        <v>35</v>
      </c>
      <c r="J379" s="5" t="s">
        <v>2260</v>
      </c>
      <c r="K379" s="5"/>
      <c r="L379" s="5"/>
      <c r="M379" s="5" t="s">
        <v>2261</v>
      </c>
      <c r="N379" s="5">
        <v>555</v>
      </c>
      <c r="O379" s="5">
        <v>0</v>
      </c>
      <c r="P379" s="5">
        <v>1</v>
      </c>
      <c r="Q379" s="5">
        <v>2</v>
      </c>
      <c r="R379" s="5">
        <v>0</v>
      </c>
      <c r="S379" s="5">
        <v>3</v>
      </c>
      <c r="T379"/>
      <c r="U379"/>
      <c r="V379" s="14">
        <f>SUM($S$9:S379)</f>
        <v>3433</v>
      </c>
      <c r="W379" s="15">
        <v>371</v>
      </c>
      <c r="X379" s="16">
        <f t="shared" si="10"/>
        <v>0.94390981578223809</v>
      </c>
      <c r="Y379" s="17">
        <f>INDEX([1]Mapping!$C$3:$C$12,MATCH($X379,[1]Mapping!$D$3:$D$12,1))</f>
        <v>1</v>
      </c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</row>
    <row r="380" spans="2:39" s="1" customFormat="1" ht="15" x14ac:dyDescent="0.25">
      <c r="B380" s="5">
        <f t="shared" si="11"/>
        <v>372</v>
      </c>
      <c r="C380" s="5" t="s">
        <v>2262</v>
      </c>
      <c r="D380" s="5" t="s">
        <v>2263</v>
      </c>
      <c r="E380" s="5"/>
      <c r="F380" s="5" t="s">
        <v>2264</v>
      </c>
      <c r="G380" s="5">
        <v>62320</v>
      </c>
      <c r="H380" s="5" t="s">
        <v>574</v>
      </c>
      <c r="I380" s="5" t="s">
        <v>43</v>
      </c>
      <c r="J380" s="5" t="s">
        <v>2265</v>
      </c>
      <c r="K380" s="5"/>
      <c r="L380" s="5"/>
      <c r="M380" s="5" t="s">
        <v>2266</v>
      </c>
      <c r="N380" s="5">
        <v>299</v>
      </c>
      <c r="O380" s="5">
        <v>2</v>
      </c>
      <c r="P380" s="5">
        <v>0</v>
      </c>
      <c r="Q380" s="5">
        <v>1</v>
      </c>
      <c r="R380" s="5">
        <v>0</v>
      </c>
      <c r="S380" s="5">
        <v>3</v>
      </c>
      <c r="T380"/>
      <c r="U380"/>
      <c r="V380" s="14">
        <f>SUM($S$9:S380)</f>
        <v>3436</v>
      </c>
      <c r="W380" s="15">
        <v>372</v>
      </c>
      <c r="X380" s="16">
        <f t="shared" si="10"/>
        <v>0.94473467143249934</v>
      </c>
      <c r="Y380" s="17">
        <f>INDEX([1]Mapping!$C$3:$C$12,MATCH($X380,[1]Mapping!$D$3:$D$12,1))</f>
        <v>1</v>
      </c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</row>
    <row r="381" spans="2:39" s="1" customFormat="1" ht="15" x14ac:dyDescent="0.25">
      <c r="B381" s="5">
        <f t="shared" si="11"/>
        <v>373</v>
      </c>
      <c r="C381" s="5" t="s">
        <v>2267</v>
      </c>
      <c r="D381" s="5" t="s">
        <v>2268</v>
      </c>
      <c r="E381" s="5"/>
      <c r="F381" s="5" t="s">
        <v>2269</v>
      </c>
      <c r="G381" s="5">
        <v>59600</v>
      </c>
      <c r="H381" s="5" t="s">
        <v>42</v>
      </c>
      <c r="I381" s="5" t="s">
        <v>43</v>
      </c>
      <c r="J381" s="5" t="s">
        <v>2270</v>
      </c>
      <c r="K381" s="5"/>
      <c r="L381" s="5" t="s">
        <v>2271</v>
      </c>
      <c r="M381" s="5" t="s">
        <v>2272</v>
      </c>
      <c r="N381" s="5">
        <v>250</v>
      </c>
      <c r="O381" s="5">
        <v>1</v>
      </c>
      <c r="P381" s="5">
        <v>0</v>
      </c>
      <c r="Q381" s="5">
        <v>2</v>
      </c>
      <c r="R381" s="5">
        <v>0</v>
      </c>
      <c r="S381" s="5">
        <v>3</v>
      </c>
      <c r="T381"/>
      <c r="U381"/>
      <c r="V381" s="14">
        <f>SUM($S$9:S381)</f>
        <v>3439</v>
      </c>
      <c r="W381" s="15">
        <v>373</v>
      </c>
      <c r="X381" s="16">
        <f t="shared" si="10"/>
        <v>0.94555952708276048</v>
      </c>
      <c r="Y381" s="17">
        <f>INDEX([1]Mapping!$C$3:$C$12,MATCH($X381,[1]Mapping!$D$3:$D$12,1))</f>
        <v>1</v>
      </c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</row>
    <row r="382" spans="2:39" s="1" customFormat="1" ht="15" x14ac:dyDescent="0.25">
      <c r="B382" s="5">
        <f t="shared" si="11"/>
        <v>374</v>
      </c>
      <c r="C382" s="5" t="s">
        <v>2273</v>
      </c>
      <c r="D382" s="5" t="s">
        <v>2274</v>
      </c>
      <c r="E382" s="5"/>
      <c r="F382" s="5" t="s">
        <v>1896</v>
      </c>
      <c r="G382" s="5">
        <v>49309</v>
      </c>
      <c r="H382" s="5" t="s">
        <v>173</v>
      </c>
      <c r="I382" s="5" t="s">
        <v>105</v>
      </c>
      <c r="J382" s="5" t="s">
        <v>2275</v>
      </c>
      <c r="K382" s="5"/>
      <c r="L382" s="5" t="s">
        <v>2276</v>
      </c>
      <c r="M382" s="5" t="s">
        <v>2277</v>
      </c>
      <c r="N382" s="5">
        <v>315</v>
      </c>
      <c r="O382" s="5">
        <v>2</v>
      </c>
      <c r="P382" s="5">
        <v>0</v>
      </c>
      <c r="Q382" s="5">
        <v>1</v>
      </c>
      <c r="R382" s="5">
        <v>0</v>
      </c>
      <c r="S382" s="5">
        <v>3</v>
      </c>
      <c r="T382"/>
      <c r="U382"/>
      <c r="V382" s="14">
        <f>SUM($S$9:S382)</f>
        <v>3442</v>
      </c>
      <c r="W382" s="15">
        <v>374</v>
      </c>
      <c r="X382" s="16">
        <f t="shared" si="10"/>
        <v>0.94638438273302172</v>
      </c>
      <c r="Y382" s="17">
        <f>INDEX([1]Mapping!$C$3:$C$12,MATCH($X382,[1]Mapping!$D$3:$D$12,1))</f>
        <v>1</v>
      </c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</row>
    <row r="383" spans="2:39" s="1" customFormat="1" ht="15" x14ac:dyDescent="0.25">
      <c r="B383" s="5">
        <f t="shared" si="11"/>
        <v>375</v>
      </c>
      <c r="C383" s="5" t="s">
        <v>2278</v>
      </c>
      <c r="D383" s="5" t="s">
        <v>2279</v>
      </c>
      <c r="E383" s="5"/>
      <c r="F383" s="5" t="s">
        <v>1059</v>
      </c>
      <c r="G383" s="5">
        <v>11100</v>
      </c>
      <c r="H383" s="5" t="s">
        <v>1060</v>
      </c>
      <c r="I383" s="5" t="s">
        <v>50</v>
      </c>
      <c r="J383" s="5" t="s">
        <v>2280</v>
      </c>
      <c r="K383" s="5"/>
      <c r="L383" s="5" t="s">
        <v>2281</v>
      </c>
      <c r="M383" s="5" t="s">
        <v>2282</v>
      </c>
      <c r="N383" s="5">
        <v>276</v>
      </c>
      <c r="O383" s="5">
        <v>2</v>
      </c>
      <c r="P383" s="5">
        <v>0</v>
      </c>
      <c r="Q383" s="5">
        <v>1</v>
      </c>
      <c r="R383" s="5">
        <v>0</v>
      </c>
      <c r="S383" s="5">
        <v>3</v>
      </c>
      <c r="T383"/>
      <c r="U383"/>
      <c r="V383" s="14">
        <f>SUM($S$9:S383)</f>
        <v>3445</v>
      </c>
      <c r="W383" s="15">
        <v>375</v>
      </c>
      <c r="X383" s="16">
        <f t="shared" si="10"/>
        <v>0.94720923838328297</v>
      </c>
      <c r="Y383" s="17">
        <f>INDEX([1]Mapping!$C$3:$C$12,MATCH($X383,[1]Mapping!$D$3:$D$12,1))</f>
        <v>1</v>
      </c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</row>
    <row r="384" spans="2:39" s="1" customFormat="1" ht="15" x14ac:dyDescent="0.25">
      <c r="B384" s="5">
        <f t="shared" si="11"/>
        <v>376</v>
      </c>
      <c r="C384" s="5" t="s">
        <v>2283</v>
      </c>
      <c r="D384" s="5" t="s">
        <v>2284</v>
      </c>
      <c r="E384" s="5"/>
      <c r="F384" s="5" t="s">
        <v>2285</v>
      </c>
      <c r="G384" s="5">
        <v>10100</v>
      </c>
      <c r="H384" s="5" t="s">
        <v>567</v>
      </c>
      <c r="I384" s="5" t="s">
        <v>35</v>
      </c>
      <c r="J384" s="5" t="s">
        <v>2286</v>
      </c>
      <c r="K384" s="5"/>
      <c r="L384" s="5"/>
      <c r="M384" s="5"/>
      <c r="N384" s="5">
        <v>61</v>
      </c>
      <c r="O384" s="5">
        <v>2</v>
      </c>
      <c r="P384" s="5">
        <v>0</v>
      </c>
      <c r="Q384" s="5">
        <v>1</v>
      </c>
      <c r="R384" s="5">
        <v>0</v>
      </c>
      <c r="S384" s="5">
        <v>3</v>
      </c>
      <c r="T384"/>
      <c r="U384"/>
      <c r="V384" s="14">
        <f>SUM($S$9:S384)</f>
        <v>3448</v>
      </c>
      <c r="W384" s="15">
        <v>376</v>
      </c>
      <c r="X384" s="16">
        <f t="shared" si="10"/>
        <v>0.94803409403354411</v>
      </c>
      <c r="Y384" s="17">
        <f>INDEX([1]Mapping!$C$3:$C$12,MATCH($X384,[1]Mapping!$D$3:$D$12,1))</f>
        <v>1</v>
      </c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</row>
    <row r="385" spans="2:39" s="1" customFormat="1" ht="15" x14ac:dyDescent="0.25">
      <c r="B385" s="5">
        <f t="shared" si="11"/>
        <v>377</v>
      </c>
      <c r="C385" s="5" t="s">
        <v>2287</v>
      </c>
      <c r="D385" s="5" t="s">
        <v>2288</v>
      </c>
      <c r="E385" s="5"/>
      <c r="F385" s="5" t="s">
        <v>2289</v>
      </c>
      <c r="G385" s="5">
        <v>26102</v>
      </c>
      <c r="H385" s="5" t="s">
        <v>791</v>
      </c>
      <c r="I385" s="5" t="s">
        <v>258</v>
      </c>
      <c r="J385" s="5" t="s">
        <v>2290</v>
      </c>
      <c r="K385" s="5"/>
      <c r="L385" s="5" t="s">
        <v>2291</v>
      </c>
      <c r="M385" s="5" t="s">
        <v>2292</v>
      </c>
      <c r="N385" s="5">
        <v>830</v>
      </c>
      <c r="O385" s="5">
        <v>2</v>
      </c>
      <c r="P385" s="5">
        <v>0</v>
      </c>
      <c r="Q385" s="5">
        <v>1</v>
      </c>
      <c r="R385" s="5">
        <v>0</v>
      </c>
      <c r="S385" s="5">
        <v>3</v>
      </c>
      <c r="T385"/>
      <c r="U385"/>
      <c r="V385" s="14">
        <f>SUM($S$9:S385)</f>
        <v>3451</v>
      </c>
      <c r="W385" s="15">
        <v>377</v>
      </c>
      <c r="X385" s="16">
        <f t="shared" si="10"/>
        <v>0.94885894968380535</v>
      </c>
      <c r="Y385" s="17">
        <f>INDEX([1]Mapping!$C$3:$C$12,MATCH($X385,[1]Mapping!$D$3:$D$12,1))</f>
        <v>1</v>
      </c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</row>
    <row r="386" spans="2:39" s="1" customFormat="1" ht="15" x14ac:dyDescent="0.25">
      <c r="B386" s="5">
        <f t="shared" si="11"/>
        <v>378</v>
      </c>
      <c r="C386" s="5" t="s">
        <v>2293</v>
      </c>
      <c r="D386" s="5" t="s">
        <v>2294</v>
      </c>
      <c r="E386" s="5"/>
      <c r="F386" s="5" t="s">
        <v>2295</v>
      </c>
      <c r="G386" s="5">
        <v>14500</v>
      </c>
      <c r="H386" s="5" t="s">
        <v>291</v>
      </c>
      <c r="I386" s="5" t="s">
        <v>213</v>
      </c>
      <c r="J386" s="5" t="s">
        <v>2296</v>
      </c>
      <c r="K386" s="5"/>
      <c r="L386" s="5"/>
      <c r="M386" s="5" t="s">
        <v>2297</v>
      </c>
      <c r="N386" s="5">
        <v>92</v>
      </c>
      <c r="O386" s="5">
        <v>2</v>
      </c>
      <c r="P386" s="5">
        <v>1</v>
      </c>
      <c r="Q386" s="5">
        <v>0</v>
      </c>
      <c r="R386" s="5">
        <v>0</v>
      </c>
      <c r="S386" s="5">
        <v>3</v>
      </c>
      <c r="T386"/>
      <c r="U386"/>
      <c r="V386" s="14">
        <f>SUM($S$9:S386)</f>
        <v>3454</v>
      </c>
      <c r="W386" s="15">
        <v>378</v>
      </c>
      <c r="X386" s="16">
        <f t="shared" si="10"/>
        <v>0.94968380533406649</v>
      </c>
      <c r="Y386" s="17">
        <f>INDEX([1]Mapping!$C$3:$C$12,MATCH($X386,[1]Mapping!$D$3:$D$12,1))</f>
        <v>1</v>
      </c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</row>
    <row r="387" spans="2:39" s="1" customFormat="1" ht="15" x14ac:dyDescent="0.25">
      <c r="B387" s="5">
        <f t="shared" si="11"/>
        <v>379</v>
      </c>
      <c r="C387" s="5" t="s">
        <v>2298</v>
      </c>
      <c r="D387" s="5" t="s">
        <v>2299</v>
      </c>
      <c r="E387" s="5"/>
      <c r="F387" s="5" t="s">
        <v>2300</v>
      </c>
      <c r="G387" s="5">
        <v>40024</v>
      </c>
      <c r="H387" s="5" t="s">
        <v>714</v>
      </c>
      <c r="I387" s="5" t="s">
        <v>27</v>
      </c>
      <c r="J387" s="5" t="s">
        <v>2301</v>
      </c>
      <c r="K387" s="5" t="s">
        <v>2302</v>
      </c>
      <c r="L387" s="5" t="s">
        <v>2303</v>
      </c>
      <c r="M387" s="5" t="s">
        <v>2304</v>
      </c>
      <c r="N387" s="5">
        <v>383</v>
      </c>
      <c r="O387" s="5">
        <v>2</v>
      </c>
      <c r="P387" s="5">
        <v>1</v>
      </c>
      <c r="Q387" s="5">
        <v>0</v>
      </c>
      <c r="R387" s="5">
        <v>0</v>
      </c>
      <c r="S387" s="5">
        <v>3</v>
      </c>
      <c r="T387"/>
      <c r="U387"/>
      <c r="V387" s="14">
        <f>SUM($S$9:S387)</f>
        <v>3457</v>
      </c>
      <c r="W387" s="15">
        <v>379</v>
      </c>
      <c r="X387" s="16">
        <f t="shared" si="10"/>
        <v>0.95050866098432774</v>
      </c>
      <c r="Y387" s="17">
        <f>INDEX([1]Mapping!$C$3:$C$12,MATCH($X387,[1]Mapping!$D$3:$D$12,1))</f>
        <v>1</v>
      </c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</row>
    <row r="388" spans="2:39" s="1" customFormat="1" ht="15" x14ac:dyDescent="0.25">
      <c r="B388" s="5">
        <f t="shared" si="11"/>
        <v>380</v>
      </c>
      <c r="C388" s="5" t="s">
        <v>2305</v>
      </c>
      <c r="D388" s="5" t="s">
        <v>2306</v>
      </c>
      <c r="E388" s="5"/>
      <c r="F388" s="5" t="s">
        <v>2307</v>
      </c>
      <c r="G388" s="5">
        <v>95303</v>
      </c>
      <c r="H388" s="5" t="s">
        <v>375</v>
      </c>
      <c r="I388" s="5" t="s">
        <v>62</v>
      </c>
      <c r="J388" s="5" t="s">
        <v>2308</v>
      </c>
      <c r="K388" s="5" t="s">
        <v>2309</v>
      </c>
      <c r="L388" s="5"/>
      <c r="M388" s="5" t="s">
        <v>2310</v>
      </c>
      <c r="N388" s="5">
        <v>944</v>
      </c>
      <c r="O388" s="5">
        <v>3</v>
      </c>
      <c r="P388" s="5">
        <v>0</v>
      </c>
      <c r="Q388" s="5">
        <v>0</v>
      </c>
      <c r="R388" s="5">
        <v>0</v>
      </c>
      <c r="S388" s="5">
        <v>3</v>
      </c>
      <c r="T388"/>
      <c r="U388"/>
      <c r="V388" s="14">
        <f>SUM($S$9:S388)</f>
        <v>3460</v>
      </c>
      <c r="W388" s="15">
        <v>380</v>
      </c>
      <c r="X388" s="16">
        <f t="shared" si="10"/>
        <v>0.95133351663458898</v>
      </c>
      <c r="Y388" s="17">
        <f>INDEX([1]Mapping!$C$3:$C$12,MATCH($X388,[1]Mapping!$D$3:$D$12,1))</f>
        <v>1</v>
      </c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</row>
    <row r="389" spans="2:39" s="1" customFormat="1" ht="15" x14ac:dyDescent="0.25">
      <c r="B389" s="5">
        <f t="shared" si="11"/>
        <v>381</v>
      </c>
      <c r="C389" s="5" t="s">
        <v>2311</v>
      </c>
      <c r="D389" s="5" t="s">
        <v>2312</v>
      </c>
      <c r="E389" s="5"/>
      <c r="F389" s="5" t="s">
        <v>2313</v>
      </c>
      <c r="G389" s="5">
        <v>22501</v>
      </c>
      <c r="H389" s="5" t="s">
        <v>840</v>
      </c>
      <c r="I389" s="5" t="s">
        <v>112</v>
      </c>
      <c r="J389" s="5" t="s">
        <v>2314</v>
      </c>
      <c r="K389" s="5"/>
      <c r="L389" s="5" t="s">
        <v>2315</v>
      </c>
      <c r="M389" s="5" t="s">
        <v>2316</v>
      </c>
      <c r="N389" s="5">
        <v>467</v>
      </c>
      <c r="O389" s="5">
        <v>3</v>
      </c>
      <c r="P389" s="5">
        <v>0</v>
      </c>
      <c r="Q389" s="5">
        <v>0</v>
      </c>
      <c r="R389" s="5">
        <v>0</v>
      </c>
      <c r="S389" s="5">
        <v>3</v>
      </c>
      <c r="T389"/>
      <c r="U389"/>
      <c r="V389" s="14">
        <f>SUM($S$9:S389)</f>
        <v>3463</v>
      </c>
      <c r="W389" s="15">
        <v>381</v>
      </c>
      <c r="X389" s="16">
        <f t="shared" si="10"/>
        <v>0.95215837228485012</v>
      </c>
      <c r="Y389" s="17">
        <f>INDEX([1]Mapping!$C$3:$C$12,MATCH($X389,[1]Mapping!$D$3:$D$12,1))</f>
        <v>1</v>
      </c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</row>
    <row r="390" spans="2:39" s="1" customFormat="1" ht="15" x14ac:dyDescent="0.25">
      <c r="B390" s="5">
        <f t="shared" si="11"/>
        <v>382</v>
      </c>
      <c r="C390" s="5" t="s">
        <v>2317</v>
      </c>
      <c r="D390" s="5" t="s">
        <v>2318</v>
      </c>
      <c r="E390" s="5"/>
      <c r="F390" s="5" t="s">
        <v>25</v>
      </c>
      <c r="G390" s="5">
        <v>33073</v>
      </c>
      <c r="H390" s="5" t="s">
        <v>26</v>
      </c>
      <c r="I390" s="5" t="s">
        <v>27</v>
      </c>
      <c r="J390" s="5" t="s">
        <v>2319</v>
      </c>
      <c r="K390" s="5" t="s">
        <v>2320</v>
      </c>
      <c r="L390" s="5"/>
      <c r="M390" s="5" t="s">
        <v>2321</v>
      </c>
      <c r="N390" s="5">
        <v>120</v>
      </c>
      <c r="O390" s="5">
        <v>1</v>
      </c>
      <c r="P390" s="5">
        <v>0</v>
      </c>
      <c r="Q390" s="5">
        <v>0</v>
      </c>
      <c r="R390" s="5">
        <v>1</v>
      </c>
      <c r="S390" s="5">
        <v>2</v>
      </c>
      <c r="T390"/>
      <c r="U390"/>
      <c r="V390" s="14">
        <f>SUM($S$9:S390)</f>
        <v>3465</v>
      </c>
      <c r="W390" s="15">
        <v>382</v>
      </c>
      <c r="X390" s="16">
        <f t="shared" si="10"/>
        <v>0.95270827605169095</v>
      </c>
      <c r="Y390" s="17">
        <f>INDEX([1]Mapping!$C$3:$C$12,MATCH($X390,[1]Mapping!$D$3:$D$12,1))</f>
        <v>1</v>
      </c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</row>
    <row r="391" spans="2:39" s="1" customFormat="1" ht="15" x14ac:dyDescent="0.25">
      <c r="B391" s="5">
        <f t="shared" si="11"/>
        <v>383</v>
      </c>
      <c r="C391" s="5" t="s">
        <v>2322</v>
      </c>
      <c r="D391" s="5" t="s">
        <v>2323</v>
      </c>
      <c r="E391" s="5"/>
      <c r="F391" s="5" t="s">
        <v>1110</v>
      </c>
      <c r="G391" s="5">
        <v>74000</v>
      </c>
      <c r="H391" s="5" t="s">
        <v>1232</v>
      </c>
      <c r="I391" s="5" t="s">
        <v>258</v>
      </c>
      <c r="J391" s="5" t="s">
        <v>2324</v>
      </c>
      <c r="K391" s="5"/>
      <c r="L391" s="5"/>
      <c r="M391" s="5" t="s">
        <v>2325</v>
      </c>
      <c r="N391" s="5">
        <v>171</v>
      </c>
      <c r="O391" s="5">
        <v>1</v>
      </c>
      <c r="P391" s="5">
        <v>0</v>
      </c>
      <c r="Q391" s="5">
        <v>0</v>
      </c>
      <c r="R391" s="5">
        <v>1</v>
      </c>
      <c r="S391" s="5">
        <v>2</v>
      </c>
      <c r="T391"/>
      <c r="U391"/>
      <c r="V391" s="14">
        <f>SUM($S$9:S391)</f>
        <v>3467</v>
      </c>
      <c r="W391" s="15">
        <v>383</v>
      </c>
      <c r="X391" s="16">
        <f t="shared" si="10"/>
        <v>0.95325817981853178</v>
      </c>
      <c r="Y391" s="17">
        <f>INDEX([1]Mapping!$C$3:$C$12,MATCH($X391,[1]Mapping!$D$3:$D$12,1))</f>
        <v>1</v>
      </c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</row>
    <row r="392" spans="2:39" s="1" customFormat="1" ht="15" x14ac:dyDescent="0.25">
      <c r="B392" s="5">
        <f t="shared" si="11"/>
        <v>384</v>
      </c>
      <c r="C392" s="5" t="s">
        <v>2326</v>
      </c>
      <c r="D392" s="5" t="s">
        <v>2327</v>
      </c>
      <c r="E392" s="5"/>
      <c r="F392" s="5" t="s">
        <v>2328</v>
      </c>
      <c r="G392" s="5" t="s">
        <v>2329</v>
      </c>
      <c r="H392" s="5" t="s">
        <v>309</v>
      </c>
      <c r="I392" s="5" t="s">
        <v>71</v>
      </c>
      <c r="J392" s="5" t="s">
        <v>2330</v>
      </c>
      <c r="K392" s="5" t="s">
        <v>2331</v>
      </c>
      <c r="L392" s="5"/>
      <c r="M392" s="5" t="s">
        <v>2332</v>
      </c>
      <c r="N392" s="5">
        <v>319</v>
      </c>
      <c r="O392" s="5">
        <v>0</v>
      </c>
      <c r="P392" s="5">
        <v>0</v>
      </c>
      <c r="Q392" s="5">
        <v>1</v>
      </c>
      <c r="R392" s="5">
        <v>1</v>
      </c>
      <c r="S392" s="5">
        <v>2</v>
      </c>
      <c r="T392"/>
      <c r="U392"/>
      <c r="V392" s="14">
        <f>SUM($S$9:S392)</f>
        <v>3469</v>
      </c>
      <c r="W392" s="15">
        <v>384</v>
      </c>
      <c r="X392" s="16">
        <f t="shared" si="10"/>
        <v>0.95380808358537261</v>
      </c>
      <c r="Y392" s="17">
        <f>INDEX([1]Mapping!$C$3:$C$12,MATCH($X392,[1]Mapping!$D$3:$D$12,1))</f>
        <v>1</v>
      </c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</row>
    <row r="393" spans="2:39" s="1" customFormat="1" ht="15" x14ac:dyDescent="0.25">
      <c r="B393" s="5">
        <f t="shared" si="11"/>
        <v>385</v>
      </c>
      <c r="C393" s="5" t="s">
        <v>2333</v>
      </c>
      <c r="D393" s="5" t="s">
        <v>2334</v>
      </c>
      <c r="E393" s="5"/>
      <c r="F393" s="5" t="s">
        <v>813</v>
      </c>
      <c r="G393" s="5">
        <v>68003</v>
      </c>
      <c r="H393" s="5" t="s">
        <v>814</v>
      </c>
      <c r="I393" s="5" t="s">
        <v>35</v>
      </c>
      <c r="J393" s="5" t="s">
        <v>2335</v>
      </c>
      <c r="K393" s="5"/>
      <c r="L393" s="5"/>
      <c r="M393" s="5" t="s">
        <v>2336</v>
      </c>
      <c r="N393" s="5">
        <v>233</v>
      </c>
      <c r="O393" s="5">
        <v>1</v>
      </c>
      <c r="P393" s="5">
        <v>0</v>
      </c>
      <c r="Q393" s="5">
        <v>0</v>
      </c>
      <c r="R393" s="5">
        <v>1</v>
      </c>
      <c r="S393" s="5">
        <v>2</v>
      </c>
      <c r="T393"/>
      <c r="U393"/>
      <c r="V393" s="14">
        <f>SUM($S$9:S393)</f>
        <v>3471</v>
      </c>
      <c r="W393" s="15">
        <v>385</v>
      </c>
      <c r="X393" s="16">
        <f t="shared" si="10"/>
        <v>0.95435798735221333</v>
      </c>
      <c r="Y393" s="17">
        <f>INDEX([1]Mapping!$C$3:$C$12,MATCH($X393,[1]Mapping!$D$3:$D$12,1))</f>
        <v>1</v>
      </c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</row>
    <row r="394" spans="2:39" s="1" customFormat="1" ht="15" x14ac:dyDescent="0.25">
      <c r="B394" s="5">
        <f t="shared" si="11"/>
        <v>386</v>
      </c>
      <c r="C394" s="5" t="s">
        <v>2337</v>
      </c>
      <c r="D394" s="5" t="s">
        <v>2338</v>
      </c>
      <c r="E394" s="5"/>
      <c r="F394" s="5" t="s">
        <v>2339</v>
      </c>
      <c r="G394" s="5" t="s">
        <v>2340</v>
      </c>
      <c r="H394" s="5" t="s">
        <v>1299</v>
      </c>
      <c r="I394" s="5" t="s">
        <v>258</v>
      </c>
      <c r="J394" s="5" t="s">
        <v>2341</v>
      </c>
      <c r="K394" s="5"/>
      <c r="L394" s="5" t="s">
        <v>2342</v>
      </c>
      <c r="M394" s="5" t="s">
        <v>2343</v>
      </c>
      <c r="N394" s="5">
        <v>555</v>
      </c>
      <c r="O394" s="5">
        <v>0</v>
      </c>
      <c r="P394" s="5">
        <v>0</v>
      </c>
      <c r="Q394" s="5">
        <v>0</v>
      </c>
      <c r="R394" s="5">
        <v>2</v>
      </c>
      <c r="S394" s="5">
        <v>2</v>
      </c>
      <c r="T394"/>
      <c r="U394"/>
      <c r="V394" s="14">
        <f>SUM($S$9:S394)</f>
        <v>3473</v>
      </c>
      <c r="W394" s="15">
        <v>386</v>
      </c>
      <c r="X394" s="16">
        <f t="shared" ref="X394:X457" si="12">(V394/$V$505)</f>
        <v>0.95490789111905416</v>
      </c>
      <c r="Y394" s="17">
        <f>INDEX([1]Mapping!$C$3:$C$12,MATCH($X394,[1]Mapping!$D$3:$D$12,1))</f>
        <v>1</v>
      </c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</row>
    <row r="395" spans="2:39" s="1" customFormat="1" ht="15" x14ac:dyDescent="0.25">
      <c r="B395" s="5">
        <f t="shared" ref="B395:B458" si="13">B394+1</f>
        <v>387</v>
      </c>
      <c r="C395" s="5" t="s">
        <v>2344</v>
      </c>
      <c r="D395" s="5" t="s">
        <v>2345</v>
      </c>
      <c r="E395" s="5"/>
      <c r="F395" s="5" t="s">
        <v>2346</v>
      </c>
      <c r="G395" s="5">
        <v>74400</v>
      </c>
      <c r="H395" s="5" t="s">
        <v>1232</v>
      </c>
      <c r="I395" s="5" t="s">
        <v>258</v>
      </c>
      <c r="J395" s="5" t="s">
        <v>2347</v>
      </c>
      <c r="K395" s="5" t="s">
        <v>2348</v>
      </c>
      <c r="L395" s="5" t="s">
        <v>2349</v>
      </c>
      <c r="M395" s="5" t="s">
        <v>2350</v>
      </c>
      <c r="N395" s="5">
        <v>269</v>
      </c>
      <c r="O395" s="5">
        <v>1</v>
      </c>
      <c r="P395" s="5">
        <v>0</v>
      </c>
      <c r="Q395" s="5">
        <v>0</v>
      </c>
      <c r="R395" s="5">
        <v>1</v>
      </c>
      <c r="S395" s="5">
        <v>2</v>
      </c>
      <c r="T395"/>
      <c r="U395"/>
      <c r="V395" s="14">
        <f>SUM($S$9:S395)</f>
        <v>3475</v>
      </c>
      <c r="W395" s="15">
        <v>387</v>
      </c>
      <c r="X395" s="16">
        <f t="shared" si="12"/>
        <v>0.955457794885895</v>
      </c>
      <c r="Y395" s="17">
        <f>INDEX([1]Mapping!$C$3:$C$12,MATCH($X395,[1]Mapping!$D$3:$D$12,1))</f>
        <v>1</v>
      </c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</row>
    <row r="396" spans="2:39" s="1" customFormat="1" ht="15" x14ac:dyDescent="0.25">
      <c r="B396" s="5">
        <f t="shared" si="13"/>
        <v>388</v>
      </c>
      <c r="C396" s="5" t="s">
        <v>2351</v>
      </c>
      <c r="D396" s="5" t="s">
        <v>2352</v>
      </c>
      <c r="E396" s="5"/>
      <c r="F396" s="5" t="s">
        <v>2353</v>
      </c>
      <c r="G396" s="5">
        <v>95600</v>
      </c>
      <c r="H396" s="5" t="s">
        <v>375</v>
      </c>
      <c r="I396" s="5" t="s">
        <v>62</v>
      </c>
      <c r="J396" s="5" t="s">
        <v>752</v>
      </c>
      <c r="K396" s="5" t="s">
        <v>753</v>
      </c>
      <c r="L396" s="5"/>
      <c r="M396" s="5" t="s">
        <v>754</v>
      </c>
      <c r="N396" s="5">
        <v>527</v>
      </c>
      <c r="O396" s="5">
        <v>0</v>
      </c>
      <c r="P396" s="5">
        <v>0</v>
      </c>
      <c r="Q396" s="5">
        <v>0</v>
      </c>
      <c r="R396" s="5">
        <v>2</v>
      </c>
      <c r="S396" s="5">
        <v>2</v>
      </c>
      <c r="T396"/>
      <c r="U396"/>
      <c r="V396" s="14">
        <f>SUM($S$9:S396)</f>
        <v>3477</v>
      </c>
      <c r="W396" s="15">
        <v>388</v>
      </c>
      <c r="X396" s="16">
        <f t="shared" si="12"/>
        <v>0.95600769865273583</v>
      </c>
      <c r="Y396" s="17">
        <f>INDEX([1]Mapping!$C$3:$C$12,MATCH($X396,[1]Mapping!$D$3:$D$12,1))</f>
        <v>1</v>
      </c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</row>
    <row r="397" spans="2:39" s="1" customFormat="1" ht="15" x14ac:dyDescent="0.25">
      <c r="B397" s="5">
        <f t="shared" si="13"/>
        <v>389</v>
      </c>
      <c r="C397" s="5" t="s">
        <v>2354</v>
      </c>
      <c r="D397" s="5" t="s">
        <v>2355</v>
      </c>
      <c r="E397" s="5"/>
      <c r="F397" s="5" t="s">
        <v>2356</v>
      </c>
      <c r="G397" s="5">
        <v>93370</v>
      </c>
      <c r="H397" s="5" t="s">
        <v>970</v>
      </c>
      <c r="I397" s="5" t="s">
        <v>62</v>
      </c>
      <c r="J397" s="5" t="s">
        <v>2357</v>
      </c>
      <c r="K397" s="5" t="s">
        <v>2358</v>
      </c>
      <c r="L397" s="5" t="s">
        <v>2359</v>
      </c>
      <c r="M397" s="5" t="s">
        <v>2360</v>
      </c>
      <c r="N397" s="5">
        <v>635</v>
      </c>
      <c r="O397" s="5">
        <v>1</v>
      </c>
      <c r="P397" s="5">
        <v>0</v>
      </c>
      <c r="Q397" s="5">
        <v>0</v>
      </c>
      <c r="R397" s="5">
        <v>1</v>
      </c>
      <c r="S397" s="5">
        <v>2</v>
      </c>
      <c r="T397"/>
      <c r="U397"/>
      <c r="V397" s="14">
        <f>SUM($S$9:S397)</f>
        <v>3479</v>
      </c>
      <c r="W397" s="15">
        <v>389</v>
      </c>
      <c r="X397" s="16">
        <f t="shared" si="12"/>
        <v>0.95655760241957655</v>
      </c>
      <c r="Y397" s="17">
        <f>INDEX([1]Mapping!$C$3:$C$12,MATCH($X397,[1]Mapping!$D$3:$D$12,1))</f>
        <v>1</v>
      </c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</row>
    <row r="398" spans="2:39" s="1" customFormat="1" ht="15" x14ac:dyDescent="0.25">
      <c r="B398" s="5">
        <f t="shared" si="13"/>
        <v>390</v>
      </c>
      <c r="C398" s="5" t="s">
        <v>2361</v>
      </c>
      <c r="D398" s="5" t="s">
        <v>2362</v>
      </c>
      <c r="E398" s="5"/>
      <c r="F398" s="5" t="s">
        <v>1225</v>
      </c>
      <c r="G398" s="5">
        <v>88021</v>
      </c>
      <c r="H398" s="5" t="s">
        <v>1226</v>
      </c>
      <c r="I398" s="5" t="s">
        <v>35</v>
      </c>
      <c r="J398" s="5" t="s">
        <v>2363</v>
      </c>
      <c r="K398" s="5"/>
      <c r="L398" s="5"/>
      <c r="M398" s="5" t="s">
        <v>2364</v>
      </c>
      <c r="N398" s="5">
        <v>1279</v>
      </c>
      <c r="O398" s="5">
        <v>0</v>
      </c>
      <c r="P398" s="5">
        <v>0</v>
      </c>
      <c r="Q398" s="5">
        <v>1</v>
      </c>
      <c r="R398" s="5">
        <v>1</v>
      </c>
      <c r="S398" s="5">
        <v>2</v>
      </c>
      <c r="T398"/>
      <c r="U398"/>
      <c r="V398" s="14">
        <f>SUM($S$9:S398)</f>
        <v>3481</v>
      </c>
      <c r="W398" s="15">
        <v>390</v>
      </c>
      <c r="X398" s="16">
        <f t="shared" si="12"/>
        <v>0.95710750618641738</v>
      </c>
      <c r="Y398" s="17">
        <f>INDEX([1]Mapping!$C$3:$C$12,MATCH($X398,[1]Mapping!$D$3:$D$12,1))</f>
        <v>1</v>
      </c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</row>
    <row r="399" spans="2:39" s="1" customFormat="1" ht="15" x14ac:dyDescent="0.25">
      <c r="B399" s="5">
        <f t="shared" si="13"/>
        <v>391</v>
      </c>
      <c r="C399" s="5" t="s">
        <v>2365</v>
      </c>
      <c r="D399" s="5" t="s">
        <v>2366</v>
      </c>
      <c r="E399" s="5"/>
      <c r="F399" s="5" t="s">
        <v>2367</v>
      </c>
      <c r="G399" s="5">
        <v>17301</v>
      </c>
      <c r="H399" s="5" t="s">
        <v>463</v>
      </c>
      <c r="I399" s="5" t="s">
        <v>27</v>
      </c>
      <c r="J399" s="5" t="s">
        <v>2368</v>
      </c>
      <c r="K399" s="5"/>
      <c r="L399" s="5"/>
      <c r="M399" s="5" t="s">
        <v>2369</v>
      </c>
      <c r="N399" s="5">
        <v>502</v>
      </c>
      <c r="O399" s="5">
        <v>1</v>
      </c>
      <c r="P399" s="5">
        <v>0</v>
      </c>
      <c r="Q399" s="5">
        <v>0</v>
      </c>
      <c r="R399" s="5">
        <v>1</v>
      </c>
      <c r="S399" s="5">
        <v>2</v>
      </c>
      <c r="T399"/>
      <c r="U399"/>
      <c r="V399" s="14">
        <f>SUM($S$9:S399)</f>
        <v>3483</v>
      </c>
      <c r="W399" s="15">
        <v>391</v>
      </c>
      <c r="X399" s="16">
        <f t="shared" si="12"/>
        <v>0.95765740995325821</v>
      </c>
      <c r="Y399" s="17">
        <f>INDEX([1]Mapping!$C$3:$C$12,MATCH($X399,[1]Mapping!$D$3:$D$12,1))</f>
        <v>1</v>
      </c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</row>
    <row r="400" spans="2:39" s="1" customFormat="1" ht="15" x14ac:dyDescent="0.25">
      <c r="B400" s="5">
        <f t="shared" si="13"/>
        <v>392</v>
      </c>
      <c r="C400" s="5" t="s">
        <v>2370</v>
      </c>
      <c r="D400" s="5" t="s">
        <v>2371</v>
      </c>
      <c r="E400" s="5"/>
      <c r="F400" s="5" t="s">
        <v>2372</v>
      </c>
      <c r="G400" s="5">
        <v>84304</v>
      </c>
      <c r="H400" s="5" t="s">
        <v>349</v>
      </c>
      <c r="I400" s="5" t="s">
        <v>71</v>
      </c>
      <c r="J400" s="5" t="s">
        <v>2373</v>
      </c>
      <c r="K400" s="5"/>
      <c r="L400" s="5"/>
      <c r="M400" s="5" t="s">
        <v>2374</v>
      </c>
      <c r="N400" s="5">
        <v>310</v>
      </c>
      <c r="O400" s="5">
        <v>0</v>
      </c>
      <c r="P400" s="5">
        <v>0</v>
      </c>
      <c r="Q400" s="5">
        <v>0</v>
      </c>
      <c r="R400" s="5">
        <v>2</v>
      </c>
      <c r="S400" s="5">
        <v>2</v>
      </c>
      <c r="T400"/>
      <c r="U400"/>
      <c r="V400" s="14">
        <f>SUM($S$9:S400)</f>
        <v>3485</v>
      </c>
      <c r="W400" s="15">
        <v>392</v>
      </c>
      <c r="X400" s="16">
        <f t="shared" si="12"/>
        <v>0.95820731372009893</v>
      </c>
      <c r="Y400" s="17">
        <f>INDEX([1]Mapping!$C$3:$C$12,MATCH($X400,[1]Mapping!$D$3:$D$12,1))</f>
        <v>1</v>
      </c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</row>
    <row r="401" spans="2:39" s="1" customFormat="1" ht="15" x14ac:dyDescent="0.25">
      <c r="B401" s="5">
        <f t="shared" si="13"/>
        <v>393</v>
      </c>
      <c r="C401" s="5" t="s">
        <v>2375</v>
      </c>
      <c r="D401" s="5" t="s">
        <v>2376</v>
      </c>
      <c r="E401" s="5"/>
      <c r="F401" s="5" t="s">
        <v>2377</v>
      </c>
      <c r="G401" s="5">
        <v>63500</v>
      </c>
      <c r="H401" s="5" t="s">
        <v>335</v>
      </c>
      <c r="I401" s="5" t="s">
        <v>258</v>
      </c>
      <c r="J401" s="5" t="s">
        <v>2378</v>
      </c>
      <c r="K401" s="5"/>
      <c r="L401" s="5" t="s">
        <v>2379</v>
      </c>
      <c r="M401" s="5" t="s">
        <v>2380</v>
      </c>
      <c r="N401" s="5">
        <v>126</v>
      </c>
      <c r="O401" s="5">
        <v>0</v>
      </c>
      <c r="P401" s="5">
        <v>1</v>
      </c>
      <c r="Q401" s="5">
        <v>0</v>
      </c>
      <c r="R401" s="5">
        <v>1</v>
      </c>
      <c r="S401" s="5">
        <v>2</v>
      </c>
      <c r="T401"/>
      <c r="U401"/>
      <c r="V401" s="14">
        <f>SUM($S$9:S401)</f>
        <v>3487</v>
      </c>
      <c r="W401" s="15">
        <v>393</v>
      </c>
      <c r="X401" s="16">
        <f t="shared" si="12"/>
        <v>0.95875721748693976</v>
      </c>
      <c r="Y401" s="17">
        <f>INDEX([1]Mapping!$C$3:$C$12,MATCH($X401,[1]Mapping!$D$3:$D$12,1))</f>
        <v>1</v>
      </c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</row>
    <row r="402" spans="2:39" s="1" customFormat="1" ht="15" x14ac:dyDescent="0.25">
      <c r="B402" s="5">
        <f t="shared" si="13"/>
        <v>394</v>
      </c>
      <c r="C402" s="5" t="s">
        <v>2381</v>
      </c>
      <c r="D402" s="5" t="s">
        <v>2382</v>
      </c>
      <c r="E402" s="5"/>
      <c r="F402" s="5" t="s">
        <v>573</v>
      </c>
      <c r="G402" s="5">
        <v>62408</v>
      </c>
      <c r="H402" s="5" t="s">
        <v>574</v>
      </c>
      <c r="I402" s="5" t="s">
        <v>43</v>
      </c>
      <c r="J402" s="5" t="s">
        <v>2383</v>
      </c>
      <c r="K402" s="5" t="s">
        <v>2384</v>
      </c>
      <c r="L402" s="5" t="s">
        <v>2385</v>
      </c>
      <c r="M402" s="5" t="s">
        <v>2386</v>
      </c>
      <c r="N402" s="5">
        <v>510</v>
      </c>
      <c r="O402" s="5">
        <v>0</v>
      </c>
      <c r="P402" s="5">
        <v>0</v>
      </c>
      <c r="Q402" s="5">
        <v>0</v>
      </c>
      <c r="R402" s="5">
        <v>2</v>
      </c>
      <c r="S402" s="5">
        <v>2</v>
      </c>
      <c r="T402"/>
      <c r="U402"/>
      <c r="V402" s="14">
        <f>SUM($S$9:S402)</f>
        <v>3489</v>
      </c>
      <c r="W402" s="15">
        <v>394</v>
      </c>
      <c r="X402" s="16">
        <f t="shared" si="12"/>
        <v>0.95930712125378059</v>
      </c>
      <c r="Y402" s="17">
        <f>INDEX([1]Mapping!$C$3:$C$12,MATCH($X402,[1]Mapping!$D$3:$D$12,1))</f>
        <v>1</v>
      </c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</row>
    <row r="403" spans="2:39" s="1" customFormat="1" ht="15" x14ac:dyDescent="0.25">
      <c r="B403" s="5">
        <f t="shared" si="13"/>
        <v>395</v>
      </c>
      <c r="C403" s="5" t="s">
        <v>2387</v>
      </c>
      <c r="D403" s="5" t="s">
        <v>2388</v>
      </c>
      <c r="E403" s="5"/>
      <c r="F403" s="5" t="s">
        <v>2389</v>
      </c>
      <c r="G403" s="5">
        <v>47207</v>
      </c>
      <c r="H403" s="5" t="s">
        <v>1939</v>
      </c>
      <c r="I403" s="5" t="s">
        <v>27</v>
      </c>
      <c r="J403" s="5" t="s">
        <v>2390</v>
      </c>
      <c r="K403" s="5"/>
      <c r="L403" s="5"/>
      <c r="M403" s="5" t="s">
        <v>2391</v>
      </c>
      <c r="N403" s="5">
        <v>183</v>
      </c>
      <c r="O403" s="5">
        <v>1</v>
      </c>
      <c r="P403" s="5">
        <v>0</v>
      </c>
      <c r="Q403" s="5">
        <v>0</v>
      </c>
      <c r="R403" s="5">
        <v>1</v>
      </c>
      <c r="S403" s="5">
        <v>2</v>
      </c>
      <c r="T403"/>
      <c r="U403"/>
      <c r="V403" s="14">
        <f>SUM($S$9:S403)</f>
        <v>3491</v>
      </c>
      <c r="W403" s="15">
        <v>395</v>
      </c>
      <c r="X403" s="16">
        <f t="shared" si="12"/>
        <v>0.95985702502062142</v>
      </c>
      <c r="Y403" s="17">
        <f>INDEX([1]Mapping!$C$3:$C$12,MATCH($X403,[1]Mapping!$D$3:$D$12,1))</f>
        <v>1</v>
      </c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</row>
    <row r="404" spans="2:39" s="1" customFormat="1" ht="15" x14ac:dyDescent="0.25">
      <c r="B404" s="5">
        <f t="shared" si="13"/>
        <v>396</v>
      </c>
      <c r="C404" s="5" t="s">
        <v>2392</v>
      </c>
      <c r="D404" s="5" t="s">
        <v>2393</v>
      </c>
      <c r="E404" s="5"/>
      <c r="F404" s="5" t="s">
        <v>2394</v>
      </c>
      <c r="G404" s="5">
        <v>35500</v>
      </c>
      <c r="H404" s="5" t="s">
        <v>111</v>
      </c>
      <c r="I404" s="5" t="s">
        <v>112</v>
      </c>
      <c r="J404" s="5" t="s">
        <v>2395</v>
      </c>
      <c r="K404" s="5"/>
      <c r="L404" s="5"/>
      <c r="M404" s="5" t="s">
        <v>2396</v>
      </c>
      <c r="N404" s="5">
        <v>445</v>
      </c>
      <c r="O404" s="5">
        <v>0</v>
      </c>
      <c r="P404" s="5">
        <v>0</v>
      </c>
      <c r="Q404" s="5">
        <v>0</v>
      </c>
      <c r="R404" s="5">
        <v>2</v>
      </c>
      <c r="S404" s="5">
        <v>2</v>
      </c>
      <c r="T404"/>
      <c r="U404"/>
      <c r="V404" s="14">
        <f>SUM($S$9:S404)</f>
        <v>3493</v>
      </c>
      <c r="W404" s="15">
        <v>396</v>
      </c>
      <c r="X404" s="16">
        <f t="shared" si="12"/>
        <v>0.96040692878746214</v>
      </c>
      <c r="Y404" s="17">
        <f>INDEX([1]Mapping!$C$3:$C$12,MATCH($X404,[1]Mapping!$D$3:$D$12,1))</f>
        <v>1</v>
      </c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</row>
    <row r="405" spans="2:39" s="1" customFormat="1" ht="15" x14ac:dyDescent="0.25">
      <c r="B405" s="5">
        <f t="shared" si="13"/>
        <v>397</v>
      </c>
      <c r="C405" s="5" t="s">
        <v>2397</v>
      </c>
      <c r="D405" s="5" t="s">
        <v>2398</v>
      </c>
      <c r="E405" s="5"/>
      <c r="F405" s="5" t="s">
        <v>2399</v>
      </c>
      <c r="G405" s="5">
        <v>91294</v>
      </c>
      <c r="H405" s="5" t="s">
        <v>451</v>
      </c>
      <c r="I405" s="5" t="s">
        <v>62</v>
      </c>
      <c r="J405" s="5" t="s">
        <v>2400</v>
      </c>
      <c r="K405" s="5"/>
      <c r="L405" s="5" t="s">
        <v>2401</v>
      </c>
      <c r="M405" s="5" t="s">
        <v>2402</v>
      </c>
      <c r="N405" s="5">
        <v>387</v>
      </c>
      <c r="O405" s="5">
        <v>0</v>
      </c>
      <c r="P405" s="5">
        <v>0</v>
      </c>
      <c r="Q405" s="5">
        <v>0</v>
      </c>
      <c r="R405" s="5">
        <v>2</v>
      </c>
      <c r="S405" s="5">
        <v>2</v>
      </c>
      <c r="T405"/>
      <c r="U405"/>
      <c r="V405" s="14">
        <f>SUM($S$9:S405)</f>
        <v>3495</v>
      </c>
      <c r="W405" s="15">
        <v>397</v>
      </c>
      <c r="X405" s="16">
        <f t="shared" si="12"/>
        <v>0.96095683255430298</v>
      </c>
      <c r="Y405" s="17">
        <f>INDEX([1]Mapping!$C$3:$C$12,MATCH($X405,[1]Mapping!$D$3:$D$12,1))</f>
        <v>1</v>
      </c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</row>
    <row r="406" spans="2:39" s="1" customFormat="1" ht="15" x14ac:dyDescent="0.25">
      <c r="B406" s="5">
        <f t="shared" si="13"/>
        <v>398</v>
      </c>
      <c r="C406" s="5" t="s">
        <v>2403</v>
      </c>
      <c r="D406" s="5" t="s">
        <v>2404</v>
      </c>
      <c r="E406" s="5"/>
      <c r="F406" s="5" t="s">
        <v>635</v>
      </c>
      <c r="G406" s="5">
        <v>92211</v>
      </c>
      <c r="H406" s="5" t="s">
        <v>167</v>
      </c>
      <c r="I406" s="5" t="s">
        <v>62</v>
      </c>
      <c r="J406" s="5" t="s">
        <v>2405</v>
      </c>
      <c r="K406" s="5"/>
      <c r="L406" s="5"/>
      <c r="M406" s="5" t="s">
        <v>2406</v>
      </c>
      <c r="N406" s="5">
        <v>164</v>
      </c>
      <c r="O406" s="5">
        <v>1</v>
      </c>
      <c r="P406" s="5">
        <v>0</v>
      </c>
      <c r="Q406" s="5">
        <v>0</v>
      </c>
      <c r="R406" s="5">
        <v>1</v>
      </c>
      <c r="S406" s="5">
        <v>2</v>
      </c>
      <c r="T406"/>
      <c r="U406"/>
      <c r="V406" s="14">
        <f>SUM($S$9:S406)</f>
        <v>3497</v>
      </c>
      <c r="W406" s="15">
        <v>398</v>
      </c>
      <c r="X406" s="16">
        <f t="shared" si="12"/>
        <v>0.96150673632114381</v>
      </c>
      <c r="Y406" s="17">
        <f>INDEX([1]Mapping!$C$3:$C$12,MATCH($X406,[1]Mapping!$D$3:$D$12,1))</f>
        <v>1</v>
      </c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</row>
    <row r="407" spans="2:39" s="1" customFormat="1" ht="15" x14ac:dyDescent="0.25">
      <c r="B407" s="5">
        <f t="shared" si="13"/>
        <v>399</v>
      </c>
      <c r="C407" s="5" t="s">
        <v>2407</v>
      </c>
      <c r="D407" s="5" t="s">
        <v>2408</v>
      </c>
      <c r="E407" s="5"/>
      <c r="F407" s="5" t="s">
        <v>2409</v>
      </c>
      <c r="G407" s="5">
        <v>92401</v>
      </c>
      <c r="H407" s="5" t="s">
        <v>167</v>
      </c>
      <c r="I407" s="5" t="s">
        <v>62</v>
      </c>
      <c r="J407" s="5" t="s">
        <v>2410</v>
      </c>
      <c r="K407" s="5"/>
      <c r="L407" s="5"/>
      <c r="M407" s="5" t="s">
        <v>2411</v>
      </c>
      <c r="N407" s="5">
        <v>153</v>
      </c>
      <c r="O407" s="5">
        <v>0</v>
      </c>
      <c r="P407" s="5">
        <v>0</v>
      </c>
      <c r="Q407" s="5">
        <v>0</v>
      </c>
      <c r="R407" s="5">
        <v>2</v>
      </c>
      <c r="S407" s="5">
        <v>2</v>
      </c>
      <c r="T407"/>
      <c r="U407"/>
      <c r="V407" s="14">
        <f>SUM($S$9:S407)</f>
        <v>3499</v>
      </c>
      <c r="W407" s="15">
        <v>399</v>
      </c>
      <c r="X407" s="16">
        <f t="shared" si="12"/>
        <v>0.96205664008798464</v>
      </c>
      <c r="Y407" s="17">
        <f>INDEX([1]Mapping!$C$3:$C$12,MATCH($X407,[1]Mapping!$D$3:$D$12,1))</f>
        <v>1</v>
      </c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</row>
    <row r="408" spans="2:39" s="1" customFormat="1" ht="15" x14ac:dyDescent="0.25">
      <c r="B408" s="5">
        <f t="shared" si="13"/>
        <v>400</v>
      </c>
      <c r="C408" s="5" t="s">
        <v>2412</v>
      </c>
      <c r="D408" s="5" t="s">
        <v>2413</v>
      </c>
      <c r="E408" s="5"/>
      <c r="F408" s="5" t="s">
        <v>2414</v>
      </c>
      <c r="G408" s="5">
        <v>56306</v>
      </c>
      <c r="H408" s="5" t="s">
        <v>598</v>
      </c>
      <c r="I408" s="5" t="s">
        <v>112</v>
      </c>
      <c r="J408" s="5" t="s">
        <v>2415</v>
      </c>
      <c r="K408" s="5" t="s">
        <v>2416</v>
      </c>
      <c r="L408" s="5" t="s">
        <v>2417</v>
      </c>
      <c r="M408" s="5" t="s">
        <v>2418</v>
      </c>
      <c r="N408" s="5">
        <v>384</v>
      </c>
      <c r="O408" s="5">
        <v>0</v>
      </c>
      <c r="P408" s="5">
        <v>0</v>
      </c>
      <c r="Q408" s="5">
        <v>0</v>
      </c>
      <c r="R408" s="5">
        <v>2</v>
      </c>
      <c r="S408" s="5">
        <v>2</v>
      </c>
      <c r="T408"/>
      <c r="U408"/>
      <c r="V408" s="14">
        <f>SUM($S$9:S408)</f>
        <v>3501</v>
      </c>
      <c r="W408" s="15">
        <v>400</v>
      </c>
      <c r="X408" s="16">
        <f t="shared" si="12"/>
        <v>0.96260654385482536</v>
      </c>
      <c r="Y408" s="17">
        <f>INDEX([1]Mapping!$C$3:$C$12,MATCH($X408,[1]Mapping!$D$3:$D$12,1))</f>
        <v>1</v>
      </c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</row>
    <row r="409" spans="2:39" s="1" customFormat="1" ht="15" x14ac:dyDescent="0.25">
      <c r="B409" s="5">
        <f t="shared" si="13"/>
        <v>401</v>
      </c>
      <c r="C409" s="5" t="s">
        <v>2419</v>
      </c>
      <c r="D409" s="5" t="s">
        <v>2420</v>
      </c>
      <c r="E409" s="5"/>
      <c r="F409" s="5" t="s">
        <v>2421</v>
      </c>
      <c r="G409" s="5">
        <v>50102</v>
      </c>
      <c r="H409" s="5" t="s">
        <v>1029</v>
      </c>
      <c r="I409" s="5" t="s">
        <v>213</v>
      </c>
      <c r="J409" s="5" t="s">
        <v>2422</v>
      </c>
      <c r="K409" s="5" t="s">
        <v>2423</v>
      </c>
      <c r="L409" s="5" t="s">
        <v>2424</v>
      </c>
      <c r="M409" s="5" t="s">
        <v>2425</v>
      </c>
      <c r="N409" s="5">
        <v>940</v>
      </c>
      <c r="O409" s="5">
        <v>0</v>
      </c>
      <c r="P409" s="5">
        <v>0</v>
      </c>
      <c r="Q409" s="5">
        <v>0</v>
      </c>
      <c r="R409" s="5">
        <v>2</v>
      </c>
      <c r="S409" s="5">
        <v>2</v>
      </c>
      <c r="T409"/>
      <c r="U409"/>
      <c r="V409" s="14">
        <f>SUM($S$9:S409)</f>
        <v>3503</v>
      </c>
      <c r="W409" s="15">
        <v>401</v>
      </c>
      <c r="X409" s="16">
        <f t="shared" si="12"/>
        <v>0.96315644762166619</v>
      </c>
      <c r="Y409" s="17">
        <f>INDEX([1]Mapping!$C$3:$C$12,MATCH($X409,[1]Mapping!$D$3:$D$12,1))</f>
        <v>1</v>
      </c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</row>
    <row r="410" spans="2:39" s="1" customFormat="1" ht="15" x14ac:dyDescent="0.25">
      <c r="B410" s="5">
        <f t="shared" si="13"/>
        <v>402</v>
      </c>
      <c r="C410" s="5" t="s">
        <v>2426</v>
      </c>
      <c r="D410" s="5" t="s">
        <v>2427</v>
      </c>
      <c r="E410" s="5"/>
      <c r="F410" s="5" t="s">
        <v>2428</v>
      </c>
      <c r="G410" s="5">
        <v>12200</v>
      </c>
      <c r="H410" s="5" t="s">
        <v>1285</v>
      </c>
      <c r="I410" s="5" t="s">
        <v>50</v>
      </c>
      <c r="J410" s="5" t="s">
        <v>2429</v>
      </c>
      <c r="K410" s="5"/>
      <c r="L410" s="5"/>
      <c r="M410" s="5" t="s">
        <v>2430</v>
      </c>
      <c r="N410" s="5">
        <v>183</v>
      </c>
      <c r="O410" s="5">
        <v>0</v>
      </c>
      <c r="P410" s="5">
        <v>0</v>
      </c>
      <c r="Q410" s="5">
        <v>0</v>
      </c>
      <c r="R410" s="5">
        <v>2</v>
      </c>
      <c r="S410" s="5">
        <v>2</v>
      </c>
      <c r="T410"/>
      <c r="U410"/>
      <c r="V410" s="14">
        <f>SUM($S$9:S410)</f>
        <v>3505</v>
      </c>
      <c r="W410" s="15">
        <v>402</v>
      </c>
      <c r="X410" s="16">
        <f t="shared" si="12"/>
        <v>0.96370635138850702</v>
      </c>
      <c r="Y410" s="17">
        <f>INDEX([1]Mapping!$C$3:$C$12,MATCH($X410,[1]Mapping!$D$3:$D$12,1))</f>
        <v>1</v>
      </c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</row>
    <row r="411" spans="2:39" s="1" customFormat="1" ht="15" x14ac:dyDescent="0.25">
      <c r="B411" s="5">
        <f t="shared" si="13"/>
        <v>403</v>
      </c>
      <c r="C411" s="5" t="s">
        <v>2431</v>
      </c>
      <c r="D411" s="5" t="s">
        <v>2432</v>
      </c>
      <c r="E411" s="5"/>
      <c r="F411" s="5" t="s">
        <v>2433</v>
      </c>
      <c r="G411" s="5">
        <v>82000</v>
      </c>
      <c r="H411" s="5" t="s">
        <v>2434</v>
      </c>
      <c r="I411" s="5" t="s">
        <v>50</v>
      </c>
      <c r="J411" s="5" t="s">
        <v>2435</v>
      </c>
      <c r="K411" s="5" t="s">
        <v>2436</v>
      </c>
      <c r="L411" s="5" t="s">
        <v>2437</v>
      </c>
      <c r="M411" s="5" t="s">
        <v>2438</v>
      </c>
      <c r="N411" s="5">
        <v>366</v>
      </c>
      <c r="O411" s="5">
        <v>0</v>
      </c>
      <c r="P411" s="5">
        <v>0</v>
      </c>
      <c r="Q411" s="5">
        <v>0</v>
      </c>
      <c r="R411" s="5">
        <v>2</v>
      </c>
      <c r="S411" s="5">
        <v>2</v>
      </c>
      <c r="T411"/>
      <c r="U411"/>
      <c r="V411" s="14">
        <f>SUM($S$9:S411)</f>
        <v>3507</v>
      </c>
      <c r="W411" s="15">
        <v>403</v>
      </c>
      <c r="X411" s="16">
        <f t="shared" si="12"/>
        <v>0.96425625515534785</v>
      </c>
      <c r="Y411" s="17">
        <f>INDEX([1]Mapping!$C$3:$C$12,MATCH($X411,[1]Mapping!$D$3:$D$12,1))</f>
        <v>1</v>
      </c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</row>
    <row r="412" spans="2:39" s="1" customFormat="1" ht="15" x14ac:dyDescent="0.25">
      <c r="B412" s="5">
        <f t="shared" si="13"/>
        <v>404</v>
      </c>
      <c r="C412" s="5" t="s">
        <v>2439</v>
      </c>
      <c r="D412" s="5" t="s">
        <v>2440</v>
      </c>
      <c r="E412" s="5"/>
      <c r="F412" s="5" t="s">
        <v>2441</v>
      </c>
      <c r="G412" s="5">
        <v>76230</v>
      </c>
      <c r="H412" s="5" t="s">
        <v>212</v>
      </c>
      <c r="I412" s="5" t="s">
        <v>213</v>
      </c>
      <c r="J412" s="5" t="s">
        <v>2442</v>
      </c>
      <c r="K412" s="5" t="s">
        <v>2443</v>
      </c>
      <c r="L412" s="5"/>
      <c r="M412" s="5" t="s">
        <v>2444</v>
      </c>
      <c r="N412" s="5">
        <v>51</v>
      </c>
      <c r="O412" s="5">
        <v>0</v>
      </c>
      <c r="P412" s="5">
        <v>1</v>
      </c>
      <c r="Q412" s="5">
        <v>0</v>
      </c>
      <c r="R412" s="5">
        <v>1</v>
      </c>
      <c r="S412" s="5">
        <v>2</v>
      </c>
      <c r="T412"/>
      <c r="U412"/>
      <c r="V412" s="14">
        <f>SUM($S$9:S412)</f>
        <v>3509</v>
      </c>
      <c r="W412" s="15">
        <v>404</v>
      </c>
      <c r="X412" s="16">
        <f t="shared" si="12"/>
        <v>0.96480615892218857</v>
      </c>
      <c r="Y412" s="17">
        <f>INDEX([1]Mapping!$C$3:$C$12,MATCH($X412,[1]Mapping!$D$3:$D$12,1))</f>
        <v>1</v>
      </c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</row>
    <row r="413" spans="2:39" s="1" customFormat="1" ht="15" x14ac:dyDescent="0.25">
      <c r="B413" s="5">
        <f t="shared" si="13"/>
        <v>405</v>
      </c>
      <c r="C413" s="5" t="s">
        <v>2445</v>
      </c>
      <c r="D413" s="5" t="s">
        <v>2446</v>
      </c>
      <c r="E413" s="5"/>
      <c r="F413" s="5" t="s">
        <v>61</v>
      </c>
      <c r="G413" s="5">
        <v>75017</v>
      </c>
      <c r="H413" s="5" t="s">
        <v>61</v>
      </c>
      <c r="I413" s="5" t="s">
        <v>62</v>
      </c>
      <c r="J413" s="5" t="s">
        <v>2447</v>
      </c>
      <c r="K413" s="5" t="s">
        <v>2448</v>
      </c>
      <c r="L413" s="5" t="s">
        <v>2449</v>
      </c>
      <c r="M413" s="5" t="s">
        <v>2450</v>
      </c>
      <c r="N413" s="5">
        <v>30</v>
      </c>
      <c r="O413" s="5">
        <v>0</v>
      </c>
      <c r="P413" s="5">
        <v>0</v>
      </c>
      <c r="Q413" s="5">
        <v>0</v>
      </c>
      <c r="R413" s="5">
        <v>2</v>
      </c>
      <c r="S413" s="5">
        <v>2</v>
      </c>
      <c r="T413"/>
      <c r="U413"/>
      <c r="V413" s="14">
        <f>SUM($S$9:S413)</f>
        <v>3511</v>
      </c>
      <c r="W413" s="15">
        <v>405</v>
      </c>
      <c r="X413" s="16">
        <f t="shared" si="12"/>
        <v>0.9653560626890294</v>
      </c>
      <c r="Y413" s="17">
        <f>INDEX([1]Mapping!$C$3:$C$12,MATCH($X413,[1]Mapping!$D$3:$D$12,1))</f>
        <v>1</v>
      </c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</row>
    <row r="414" spans="2:39" s="1" customFormat="1" ht="15" x14ac:dyDescent="0.25">
      <c r="B414" s="5">
        <f t="shared" si="13"/>
        <v>406</v>
      </c>
      <c r="C414" s="5" t="s">
        <v>2451</v>
      </c>
      <c r="D414" s="5" t="s">
        <v>2452</v>
      </c>
      <c r="E414" s="5"/>
      <c r="F414" s="5" t="s">
        <v>224</v>
      </c>
      <c r="G414" s="5">
        <v>66100</v>
      </c>
      <c r="H414" s="5" t="s">
        <v>86</v>
      </c>
      <c r="I414" s="5" t="s">
        <v>50</v>
      </c>
      <c r="J414" s="5" t="s">
        <v>2453</v>
      </c>
      <c r="K414" s="5" t="s">
        <v>2454</v>
      </c>
      <c r="L414" s="5" t="s">
        <v>2455</v>
      </c>
      <c r="M414" s="5" t="s">
        <v>2456</v>
      </c>
      <c r="N414" s="5">
        <v>73</v>
      </c>
      <c r="O414" s="5">
        <v>1</v>
      </c>
      <c r="P414" s="5">
        <v>0</v>
      </c>
      <c r="Q414" s="5">
        <v>0</v>
      </c>
      <c r="R414" s="5">
        <v>1</v>
      </c>
      <c r="S414" s="5">
        <v>2</v>
      </c>
      <c r="T414"/>
      <c r="U414"/>
      <c r="V414" s="14">
        <f>SUM($S$9:S414)</f>
        <v>3513</v>
      </c>
      <c r="W414" s="15">
        <v>406</v>
      </c>
      <c r="X414" s="16">
        <f t="shared" si="12"/>
        <v>0.96590596645587024</v>
      </c>
      <c r="Y414" s="17">
        <f>INDEX([1]Mapping!$C$3:$C$12,MATCH($X414,[1]Mapping!$D$3:$D$12,1))</f>
        <v>1</v>
      </c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</row>
    <row r="415" spans="2:39" s="1" customFormat="1" ht="15" x14ac:dyDescent="0.25">
      <c r="B415" s="5">
        <f t="shared" si="13"/>
        <v>407</v>
      </c>
      <c r="C415" s="5" t="s">
        <v>2457</v>
      </c>
      <c r="D415" s="5" t="s">
        <v>2458</v>
      </c>
      <c r="E415" s="5"/>
      <c r="F415" s="5" t="s">
        <v>2459</v>
      </c>
      <c r="G415" s="5">
        <v>59212</v>
      </c>
      <c r="H415" s="5" t="s">
        <v>42</v>
      </c>
      <c r="I415" s="5" t="s">
        <v>43</v>
      </c>
      <c r="J415" s="5" t="s">
        <v>2460</v>
      </c>
      <c r="K415" s="5" t="s">
        <v>2461</v>
      </c>
      <c r="L415" s="5"/>
      <c r="M415" s="5" t="s">
        <v>2462</v>
      </c>
      <c r="N415" s="5">
        <v>30</v>
      </c>
      <c r="O415" s="5">
        <v>1</v>
      </c>
      <c r="P415" s="5">
        <v>0</v>
      </c>
      <c r="Q415" s="5">
        <v>0</v>
      </c>
      <c r="R415" s="5">
        <v>1</v>
      </c>
      <c r="S415" s="5">
        <v>2</v>
      </c>
      <c r="T415"/>
      <c r="U415"/>
      <c r="V415" s="14">
        <f>SUM($S$9:S415)</f>
        <v>3515</v>
      </c>
      <c r="W415" s="15">
        <v>407</v>
      </c>
      <c r="X415" s="16">
        <f t="shared" si="12"/>
        <v>0.96645587022271107</v>
      </c>
      <c r="Y415" s="17">
        <f>INDEX([1]Mapping!$C$3:$C$12,MATCH($X415,[1]Mapping!$D$3:$D$12,1))</f>
        <v>1</v>
      </c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</row>
    <row r="416" spans="2:39" s="1" customFormat="1" ht="15" x14ac:dyDescent="0.25">
      <c r="B416" s="5">
        <f t="shared" si="13"/>
        <v>408</v>
      </c>
      <c r="C416" s="5" t="s">
        <v>1778</v>
      </c>
      <c r="D416" s="5" t="s">
        <v>2463</v>
      </c>
      <c r="E416" s="5"/>
      <c r="F416" s="5" t="s">
        <v>2464</v>
      </c>
      <c r="G416" s="5">
        <v>55005</v>
      </c>
      <c r="H416" s="5" t="s">
        <v>1418</v>
      </c>
      <c r="I416" s="5" t="s">
        <v>35</v>
      </c>
      <c r="J416" s="5" t="s">
        <v>2465</v>
      </c>
      <c r="K416" s="5" t="s">
        <v>2466</v>
      </c>
      <c r="L416" s="5"/>
      <c r="M416" s="5" t="s">
        <v>2467</v>
      </c>
      <c r="N416" s="5">
        <v>75</v>
      </c>
      <c r="O416" s="5">
        <v>0</v>
      </c>
      <c r="P416" s="5">
        <v>0</v>
      </c>
      <c r="Q416" s="5">
        <v>1</v>
      </c>
      <c r="R416" s="5">
        <v>1</v>
      </c>
      <c r="S416" s="5">
        <v>2</v>
      </c>
      <c r="T416"/>
      <c r="U416"/>
      <c r="V416" s="14">
        <f>SUM($S$9:S416)</f>
        <v>3517</v>
      </c>
      <c r="W416" s="15">
        <v>408</v>
      </c>
      <c r="X416" s="16">
        <f t="shared" si="12"/>
        <v>0.96700577398955179</v>
      </c>
      <c r="Y416" s="17">
        <f>INDEX([1]Mapping!$C$3:$C$12,MATCH($X416,[1]Mapping!$D$3:$D$12,1))</f>
        <v>1</v>
      </c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</row>
    <row r="417" spans="2:39" s="1" customFormat="1" ht="15" x14ac:dyDescent="0.25">
      <c r="B417" s="5">
        <f t="shared" si="13"/>
        <v>409</v>
      </c>
      <c r="C417" s="5" t="s">
        <v>2468</v>
      </c>
      <c r="D417" s="5" t="s">
        <v>2469</v>
      </c>
      <c r="E417" s="5"/>
      <c r="F417" s="5" t="s">
        <v>2470</v>
      </c>
      <c r="G417" s="5">
        <v>20000</v>
      </c>
      <c r="H417" s="5" t="s">
        <v>2471</v>
      </c>
      <c r="I417" s="5" t="s">
        <v>1653</v>
      </c>
      <c r="J417" s="5" t="s">
        <v>2472</v>
      </c>
      <c r="K417" s="5" t="s">
        <v>2473</v>
      </c>
      <c r="L417" s="5" t="s">
        <v>2474</v>
      </c>
      <c r="M417" s="5" t="s">
        <v>2475</v>
      </c>
      <c r="N417" s="5">
        <v>81</v>
      </c>
      <c r="O417" s="5">
        <v>0</v>
      </c>
      <c r="P417" s="5">
        <v>0</v>
      </c>
      <c r="Q417" s="5">
        <v>0</v>
      </c>
      <c r="R417" s="5">
        <v>2</v>
      </c>
      <c r="S417" s="5">
        <v>2</v>
      </c>
      <c r="T417"/>
      <c r="U417"/>
      <c r="V417" s="14">
        <f>SUM($S$9:S417)</f>
        <v>3519</v>
      </c>
      <c r="W417" s="15">
        <v>409</v>
      </c>
      <c r="X417" s="16">
        <f t="shared" si="12"/>
        <v>0.96755567775639262</v>
      </c>
      <c r="Y417" s="17">
        <f>INDEX([1]Mapping!$C$3:$C$12,MATCH($X417,[1]Mapping!$D$3:$D$12,1))</f>
        <v>1</v>
      </c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</row>
    <row r="418" spans="2:39" s="1" customFormat="1" ht="15" x14ac:dyDescent="0.25">
      <c r="B418" s="5">
        <f t="shared" si="13"/>
        <v>410</v>
      </c>
      <c r="C418" s="5" t="s">
        <v>2476</v>
      </c>
      <c r="D418" s="5" t="s">
        <v>2477</v>
      </c>
      <c r="E418" s="5"/>
      <c r="F418" s="5" t="s">
        <v>256</v>
      </c>
      <c r="G418" s="5">
        <v>69337</v>
      </c>
      <c r="H418" s="5" t="s">
        <v>257</v>
      </c>
      <c r="I418" s="5" t="s">
        <v>258</v>
      </c>
      <c r="J418" s="5" t="s">
        <v>2478</v>
      </c>
      <c r="K418" s="5"/>
      <c r="L418" s="5"/>
      <c r="M418" s="5" t="s">
        <v>2479</v>
      </c>
      <c r="N418" s="5">
        <v>239</v>
      </c>
      <c r="O418" s="5">
        <v>0</v>
      </c>
      <c r="P418" s="5">
        <v>0</v>
      </c>
      <c r="Q418" s="5">
        <v>0</v>
      </c>
      <c r="R418" s="5">
        <v>2</v>
      </c>
      <c r="S418" s="5">
        <v>2</v>
      </c>
      <c r="T418"/>
      <c r="U418"/>
      <c r="V418" s="14">
        <f>SUM($S$9:S418)</f>
        <v>3521</v>
      </c>
      <c r="W418" s="15">
        <v>410</v>
      </c>
      <c r="X418" s="16">
        <f t="shared" si="12"/>
        <v>0.96810558152323345</v>
      </c>
      <c r="Y418" s="17">
        <f>INDEX([1]Mapping!$C$3:$C$12,MATCH($X418,[1]Mapping!$D$3:$D$12,1))</f>
        <v>1</v>
      </c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</row>
    <row r="419" spans="2:39" s="1" customFormat="1" ht="15" x14ac:dyDescent="0.25">
      <c r="B419" s="5">
        <f t="shared" si="13"/>
        <v>411</v>
      </c>
      <c r="C419" s="5" t="s">
        <v>2480</v>
      </c>
      <c r="D419" s="5" t="s">
        <v>2481</v>
      </c>
      <c r="E419" s="5"/>
      <c r="F419" s="5" t="s">
        <v>2482</v>
      </c>
      <c r="G419" s="5">
        <v>15003</v>
      </c>
      <c r="H419" s="5" t="s">
        <v>2483</v>
      </c>
      <c r="I419" s="5" t="s">
        <v>258</v>
      </c>
      <c r="J419" s="5" t="s">
        <v>2484</v>
      </c>
      <c r="K419" s="5" t="s">
        <v>2485</v>
      </c>
      <c r="L419" s="5" t="s">
        <v>2486</v>
      </c>
      <c r="M419" s="5" t="s">
        <v>2487</v>
      </c>
      <c r="N419" s="5">
        <v>229</v>
      </c>
      <c r="O419" s="5">
        <v>1</v>
      </c>
      <c r="P419" s="5">
        <v>0</v>
      </c>
      <c r="Q419" s="5">
        <v>0</v>
      </c>
      <c r="R419" s="5">
        <v>1</v>
      </c>
      <c r="S419" s="5">
        <v>2</v>
      </c>
      <c r="T419"/>
      <c r="U419"/>
      <c r="V419" s="14">
        <f>SUM($S$9:S419)</f>
        <v>3523</v>
      </c>
      <c r="W419" s="15">
        <v>411</v>
      </c>
      <c r="X419" s="16">
        <f t="shared" si="12"/>
        <v>0.96865548529007428</v>
      </c>
      <c r="Y419" s="17">
        <f>INDEX([1]Mapping!$C$3:$C$12,MATCH($X419,[1]Mapping!$D$3:$D$12,1))</f>
        <v>1</v>
      </c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</row>
    <row r="420" spans="2:39" s="1" customFormat="1" ht="15" x14ac:dyDescent="0.25">
      <c r="B420" s="5">
        <f t="shared" si="13"/>
        <v>412</v>
      </c>
      <c r="C420" s="5" t="s">
        <v>2488</v>
      </c>
      <c r="D420" s="5" t="s">
        <v>2489</v>
      </c>
      <c r="E420" s="5"/>
      <c r="F420" s="5" t="s">
        <v>2490</v>
      </c>
      <c r="G420" s="5">
        <v>71604</v>
      </c>
      <c r="H420" s="5" t="s">
        <v>1102</v>
      </c>
      <c r="I420" s="5" t="s">
        <v>79</v>
      </c>
      <c r="J420" s="5" t="s">
        <v>2491</v>
      </c>
      <c r="K420" s="5" t="s">
        <v>2492</v>
      </c>
      <c r="L420" s="5" t="s">
        <v>2493</v>
      </c>
      <c r="M420" s="5" t="s">
        <v>2494</v>
      </c>
      <c r="N420" s="5">
        <v>250</v>
      </c>
      <c r="O420" s="5">
        <v>0</v>
      </c>
      <c r="P420" s="5">
        <v>0</v>
      </c>
      <c r="Q420" s="5">
        <v>0</v>
      </c>
      <c r="R420" s="5">
        <v>2</v>
      </c>
      <c r="S420" s="5">
        <v>2</v>
      </c>
      <c r="T420"/>
      <c r="U420"/>
      <c r="V420" s="14">
        <f>SUM($S$9:S420)</f>
        <v>3525</v>
      </c>
      <c r="W420" s="15">
        <v>412</v>
      </c>
      <c r="X420" s="16">
        <f t="shared" si="12"/>
        <v>0.969205389056915</v>
      </c>
      <c r="Y420" s="17">
        <f>INDEX([1]Mapping!$C$3:$C$12,MATCH($X420,[1]Mapping!$D$3:$D$12,1))</f>
        <v>1</v>
      </c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</row>
    <row r="421" spans="2:39" s="1" customFormat="1" ht="15" x14ac:dyDescent="0.25">
      <c r="B421" s="5">
        <f t="shared" si="13"/>
        <v>413</v>
      </c>
      <c r="C421" s="5" t="s">
        <v>2495</v>
      </c>
      <c r="D421" s="5" t="s">
        <v>2496</v>
      </c>
      <c r="E421" s="5"/>
      <c r="F421" s="5" t="s">
        <v>2497</v>
      </c>
      <c r="G421" s="5">
        <v>80100</v>
      </c>
      <c r="H421" s="5" t="s">
        <v>140</v>
      </c>
      <c r="I421" s="5" t="s">
        <v>43</v>
      </c>
      <c r="J421" s="5" t="s">
        <v>2498</v>
      </c>
      <c r="K421" s="5"/>
      <c r="L421" s="5" t="s">
        <v>2499</v>
      </c>
      <c r="M421" s="5" t="s">
        <v>2500</v>
      </c>
      <c r="N421" s="5">
        <v>374</v>
      </c>
      <c r="O421" s="5">
        <v>1</v>
      </c>
      <c r="P421" s="5">
        <v>0</v>
      </c>
      <c r="Q421" s="5">
        <v>0</v>
      </c>
      <c r="R421" s="5">
        <v>1</v>
      </c>
      <c r="S421" s="5">
        <v>2</v>
      </c>
      <c r="T421"/>
      <c r="U421"/>
      <c r="V421" s="14">
        <f>SUM($S$9:S421)</f>
        <v>3527</v>
      </c>
      <c r="W421" s="15">
        <v>413</v>
      </c>
      <c r="X421" s="16">
        <f t="shared" si="12"/>
        <v>0.96975529282375583</v>
      </c>
      <c r="Y421" s="17">
        <f>INDEX([1]Mapping!$C$3:$C$12,MATCH($X421,[1]Mapping!$D$3:$D$12,1))</f>
        <v>1</v>
      </c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</row>
    <row r="422" spans="2:39" s="1" customFormat="1" ht="15" x14ac:dyDescent="0.25">
      <c r="B422" s="5">
        <f t="shared" si="13"/>
        <v>414</v>
      </c>
      <c r="C422" s="5" t="s">
        <v>2501</v>
      </c>
      <c r="D422" s="5" t="s">
        <v>2502</v>
      </c>
      <c r="E422" s="5"/>
      <c r="F422" s="5" t="s">
        <v>2503</v>
      </c>
      <c r="G422" s="5">
        <v>61305</v>
      </c>
      <c r="H422" s="5" t="s">
        <v>2112</v>
      </c>
      <c r="I422" s="5" t="s">
        <v>213</v>
      </c>
      <c r="J422" s="5" t="s">
        <v>2504</v>
      </c>
      <c r="K422" s="5" t="s">
        <v>2505</v>
      </c>
      <c r="L422" s="5" t="s">
        <v>2506</v>
      </c>
      <c r="M422" s="5" t="s">
        <v>2507</v>
      </c>
      <c r="N422" s="5">
        <v>161</v>
      </c>
      <c r="O422" s="5">
        <v>1</v>
      </c>
      <c r="P422" s="5">
        <v>0</v>
      </c>
      <c r="Q422" s="5">
        <v>0</v>
      </c>
      <c r="R422" s="5">
        <v>1</v>
      </c>
      <c r="S422" s="5">
        <v>2</v>
      </c>
      <c r="T422"/>
      <c r="U422"/>
      <c r="V422" s="14">
        <f>SUM($S$9:S422)</f>
        <v>3529</v>
      </c>
      <c r="W422" s="15">
        <v>414</v>
      </c>
      <c r="X422" s="16">
        <f t="shared" si="12"/>
        <v>0.97030519659059666</v>
      </c>
      <c r="Y422" s="17">
        <f>INDEX([1]Mapping!$C$3:$C$12,MATCH($X422,[1]Mapping!$D$3:$D$12,1))</f>
        <v>1</v>
      </c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</row>
    <row r="423" spans="2:39" s="1" customFormat="1" ht="15" x14ac:dyDescent="0.25">
      <c r="B423" s="5">
        <f t="shared" si="13"/>
        <v>415</v>
      </c>
      <c r="C423" s="5" t="s">
        <v>2508</v>
      </c>
      <c r="D423" s="5" t="s">
        <v>2509</v>
      </c>
      <c r="E423" s="5"/>
      <c r="F423" s="5" t="s">
        <v>2510</v>
      </c>
      <c r="G423" s="5">
        <v>42600</v>
      </c>
      <c r="H423" s="5" t="s">
        <v>615</v>
      </c>
      <c r="I423" s="5" t="s">
        <v>258</v>
      </c>
      <c r="J423" s="5" t="s">
        <v>2511</v>
      </c>
      <c r="K423" s="5"/>
      <c r="L423" s="5" t="s">
        <v>2512</v>
      </c>
      <c r="M423" s="5" t="s">
        <v>2513</v>
      </c>
      <c r="N423" s="5">
        <v>184</v>
      </c>
      <c r="O423" s="5">
        <v>1</v>
      </c>
      <c r="P423" s="5">
        <v>0</v>
      </c>
      <c r="Q423" s="5">
        <v>0</v>
      </c>
      <c r="R423" s="5">
        <v>1</v>
      </c>
      <c r="S423" s="5">
        <v>2</v>
      </c>
      <c r="T423"/>
      <c r="U423"/>
      <c r="V423" s="14">
        <f>SUM($S$9:S423)</f>
        <v>3531</v>
      </c>
      <c r="W423" s="15">
        <v>415</v>
      </c>
      <c r="X423" s="16">
        <f t="shared" si="12"/>
        <v>0.97085510035743749</v>
      </c>
      <c r="Y423" s="17">
        <f>INDEX([1]Mapping!$C$3:$C$12,MATCH($X423,[1]Mapping!$D$3:$D$12,1))</f>
        <v>1</v>
      </c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</row>
    <row r="424" spans="2:39" s="1" customFormat="1" ht="15" x14ac:dyDescent="0.25">
      <c r="B424" s="5">
        <f t="shared" si="13"/>
        <v>416</v>
      </c>
      <c r="C424" s="5" t="s">
        <v>2514</v>
      </c>
      <c r="D424" s="5" t="s">
        <v>2515</v>
      </c>
      <c r="E424" s="5"/>
      <c r="F424" s="5" t="s">
        <v>2516</v>
      </c>
      <c r="G424" s="5" t="s">
        <v>2517</v>
      </c>
      <c r="H424" s="5" t="s">
        <v>70</v>
      </c>
      <c r="I424" s="5" t="s">
        <v>71</v>
      </c>
      <c r="J424" s="5" t="s">
        <v>2518</v>
      </c>
      <c r="K424" s="5"/>
      <c r="L424" s="5" t="s">
        <v>2519</v>
      </c>
      <c r="M424" s="5" t="s">
        <v>2520</v>
      </c>
      <c r="N424" s="5">
        <v>704</v>
      </c>
      <c r="O424" s="5">
        <v>1</v>
      </c>
      <c r="P424" s="5">
        <v>0</v>
      </c>
      <c r="Q424" s="5">
        <v>0</v>
      </c>
      <c r="R424" s="5">
        <v>1</v>
      </c>
      <c r="S424" s="5">
        <v>2</v>
      </c>
      <c r="T424"/>
      <c r="U424"/>
      <c r="V424" s="14">
        <f>SUM($S$9:S424)</f>
        <v>3533</v>
      </c>
      <c r="W424" s="15">
        <v>416</v>
      </c>
      <c r="X424" s="16">
        <f t="shared" si="12"/>
        <v>0.97140500412427822</v>
      </c>
      <c r="Y424" s="17">
        <f>INDEX([1]Mapping!$C$3:$C$12,MATCH($X424,[1]Mapping!$D$3:$D$12,1))</f>
        <v>1</v>
      </c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</row>
    <row r="425" spans="2:39" s="1" customFormat="1" ht="15" x14ac:dyDescent="0.25">
      <c r="B425" s="5">
        <f t="shared" si="13"/>
        <v>417</v>
      </c>
      <c r="C425" s="5" t="s">
        <v>2521</v>
      </c>
      <c r="D425" s="5" t="s">
        <v>2522</v>
      </c>
      <c r="E425" s="5"/>
      <c r="F425" s="5" t="s">
        <v>2482</v>
      </c>
      <c r="G425" s="5">
        <v>15002</v>
      </c>
      <c r="H425" s="5" t="s">
        <v>2483</v>
      </c>
      <c r="I425" s="5" t="s">
        <v>258</v>
      </c>
      <c r="J425" s="5" t="s">
        <v>2523</v>
      </c>
      <c r="K425" s="5" t="s">
        <v>2524</v>
      </c>
      <c r="L425" s="5" t="s">
        <v>2525</v>
      </c>
      <c r="M425" s="5" t="s">
        <v>2526</v>
      </c>
      <c r="N425" s="5">
        <v>911</v>
      </c>
      <c r="O425" s="5">
        <v>0</v>
      </c>
      <c r="P425" s="5">
        <v>0</v>
      </c>
      <c r="Q425" s="5">
        <v>0</v>
      </c>
      <c r="R425" s="5">
        <v>2</v>
      </c>
      <c r="S425" s="5">
        <v>2</v>
      </c>
      <c r="T425"/>
      <c r="U425"/>
      <c r="V425" s="14">
        <f>SUM($S$9:S425)</f>
        <v>3535</v>
      </c>
      <c r="W425" s="15">
        <v>417</v>
      </c>
      <c r="X425" s="16">
        <f t="shared" si="12"/>
        <v>0.97195490789111905</v>
      </c>
      <c r="Y425" s="17">
        <f>INDEX([1]Mapping!$C$3:$C$12,MATCH($X425,[1]Mapping!$D$3:$D$12,1))</f>
        <v>1</v>
      </c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</row>
    <row r="426" spans="2:39" s="1" customFormat="1" ht="15" x14ac:dyDescent="0.25">
      <c r="B426" s="5">
        <f t="shared" si="13"/>
        <v>418</v>
      </c>
      <c r="C426" s="5" t="s">
        <v>2527</v>
      </c>
      <c r="D426" s="5" t="s">
        <v>2528</v>
      </c>
      <c r="E426" s="5"/>
      <c r="F426" s="5" t="s">
        <v>2529</v>
      </c>
      <c r="G426" s="5">
        <v>61104</v>
      </c>
      <c r="H426" s="5" t="s">
        <v>2112</v>
      </c>
      <c r="I426" s="5" t="s">
        <v>213</v>
      </c>
      <c r="J426" s="5" t="s">
        <v>2530</v>
      </c>
      <c r="K426" s="5"/>
      <c r="L426" s="5"/>
      <c r="M426" s="5" t="s">
        <v>2531</v>
      </c>
      <c r="N426" s="5">
        <v>394</v>
      </c>
      <c r="O426" s="5">
        <v>1</v>
      </c>
      <c r="P426" s="5">
        <v>0</v>
      </c>
      <c r="Q426" s="5">
        <v>0</v>
      </c>
      <c r="R426" s="5">
        <v>1</v>
      </c>
      <c r="S426" s="5">
        <v>2</v>
      </c>
      <c r="T426"/>
      <c r="U426"/>
      <c r="V426" s="14">
        <f>SUM($S$9:S426)</f>
        <v>3537</v>
      </c>
      <c r="W426" s="15">
        <v>418</v>
      </c>
      <c r="X426" s="16">
        <f t="shared" si="12"/>
        <v>0.97250481165795988</v>
      </c>
      <c r="Y426" s="17">
        <f>INDEX([1]Mapping!$C$3:$C$12,MATCH($X426,[1]Mapping!$D$3:$D$12,1))</f>
        <v>1</v>
      </c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</row>
    <row r="427" spans="2:39" s="1" customFormat="1" ht="15" x14ac:dyDescent="0.25">
      <c r="B427" s="5">
        <f t="shared" si="13"/>
        <v>419</v>
      </c>
      <c r="C427" s="5" t="s">
        <v>2532</v>
      </c>
      <c r="D427" s="5" t="s">
        <v>2533</v>
      </c>
      <c r="E427" s="5"/>
      <c r="F427" s="5" t="s">
        <v>2534</v>
      </c>
      <c r="G427" s="5">
        <v>41016</v>
      </c>
      <c r="H427" s="5" t="s">
        <v>1438</v>
      </c>
      <c r="I427" s="5" t="s">
        <v>426</v>
      </c>
      <c r="J427" s="5" t="s">
        <v>2535</v>
      </c>
      <c r="K427" s="5"/>
      <c r="L427" s="5" t="s">
        <v>2536</v>
      </c>
      <c r="M427" s="5" t="s">
        <v>2537</v>
      </c>
      <c r="N427" s="5">
        <v>1390</v>
      </c>
      <c r="O427" s="5">
        <v>0</v>
      </c>
      <c r="P427" s="5">
        <v>0</v>
      </c>
      <c r="Q427" s="5">
        <v>0</v>
      </c>
      <c r="R427" s="5">
        <v>2</v>
      </c>
      <c r="S427" s="5">
        <v>2</v>
      </c>
      <c r="T427"/>
      <c r="U427"/>
      <c r="V427" s="14">
        <f>SUM($S$9:S427)</f>
        <v>3539</v>
      </c>
      <c r="W427" s="15">
        <v>419</v>
      </c>
      <c r="X427" s="16">
        <f t="shared" si="12"/>
        <v>0.97305471542480071</v>
      </c>
      <c r="Y427" s="17">
        <f>INDEX([1]Mapping!$C$3:$C$12,MATCH($X427,[1]Mapping!$D$3:$D$12,1))</f>
        <v>1</v>
      </c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</row>
    <row r="428" spans="2:39" s="1" customFormat="1" ht="15" x14ac:dyDescent="0.25">
      <c r="B428" s="5">
        <f t="shared" si="13"/>
        <v>420</v>
      </c>
      <c r="C428" s="5" t="s">
        <v>2538</v>
      </c>
      <c r="D428" s="5" t="s">
        <v>2539</v>
      </c>
      <c r="E428" s="5"/>
      <c r="F428" s="5" t="s">
        <v>2540</v>
      </c>
      <c r="G428" s="5">
        <v>57700</v>
      </c>
      <c r="H428" s="5" t="s">
        <v>548</v>
      </c>
      <c r="I428" s="5" t="s">
        <v>35</v>
      </c>
      <c r="J428" s="5" t="s">
        <v>2541</v>
      </c>
      <c r="K428" s="5"/>
      <c r="L428" s="5"/>
      <c r="M428" s="5" t="s">
        <v>2542</v>
      </c>
      <c r="N428" s="5">
        <v>138</v>
      </c>
      <c r="O428" s="5">
        <v>1</v>
      </c>
      <c r="P428" s="5">
        <v>0</v>
      </c>
      <c r="Q428" s="5">
        <v>0</v>
      </c>
      <c r="R428" s="5">
        <v>1</v>
      </c>
      <c r="S428" s="5">
        <v>2</v>
      </c>
      <c r="T428"/>
      <c r="U428"/>
      <c r="V428" s="14">
        <f>SUM($S$9:S428)</f>
        <v>3541</v>
      </c>
      <c r="W428" s="15">
        <v>420</v>
      </c>
      <c r="X428" s="16">
        <f t="shared" si="12"/>
        <v>0.97360461919164143</v>
      </c>
      <c r="Y428" s="17">
        <f>INDEX([1]Mapping!$C$3:$C$12,MATCH($X428,[1]Mapping!$D$3:$D$12,1))</f>
        <v>1</v>
      </c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</row>
    <row r="429" spans="2:39" s="1" customFormat="1" ht="15" x14ac:dyDescent="0.25">
      <c r="B429" s="5">
        <f t="shared" si="13"/>
        <v>421</v>
      </c>
      <c r="C429" s="5" t="s">
        <v>2543</v>
      </c>
      <c r="D429" s="5" t="s">
        <v>2544</v>
      </c>
      <c r="E429" s="5"/>
      <c r="F429" s="5" t="s">
        <v>2433</v>
      </c>
      <c r="G429" s="5">
        <v>82000</v>
      </c>
      <c r="H429" s="5" t="s">
        <v>2434</v>
      </c>
      <c r="I429" s="5" t="s">
        <v>50</v>
      </c>
      <c r="J429" s="5" t="s">
        <v>2545</v>
      </c>
      <c r="K429" s="5"/>
      <c r="L429" s="5" t="s">
        <v>2546</v>
      </c>
      <c r="M429" s="5" t="s">
        <v>2547</v>
      </c>
      <c r="N429" s="5">
        <v>863</v>
      </c>
      <c r="O429" s="5">
        <v>0</v>
      </c>
      <c r="P429" s="5">
        <v>0</v>
      </c>
      <c r="Q429" s="5">
        <v>0</v>
      </c>
      <c r="R429" s="5">
        <v>2</v>
      </c>
      <c r="S429" s="5">
        <v>2</v>
      </c>
      <c r="T429"/>
      <c r="U429"/>
      <c r="V429" s="14">
        <f>SUM($S$9:S429)</f>
        <v>3543</v>
      </c>
      <c r="W429" s="15">
        <v>421</v>
      </c>
      <c r="X429" s="16">
        <f t="shared" si="12"/>
        <v>0.97415452295848226</v>
      </c>
      <c r="Y429" s="17">
        <f>INDEX([1]Mapping!$C$3:$C$12,MATCH($X429,[1]Mapping!$D$3:$D$12,1))</f>
        <v>1</v>
      </c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</row>
    <row r="430" spans="2:39" s="1" customFormat="1" ht="15" x14ac:dyDescent="0.25">
      <c r="B430" s="5">
        <f t="shared" si="13"/>
        <v>422</v>
      </c>
      <c r="C430" s="5" t="s">
        <v>2548</v>
      </c>
      <c r="D430" s="5" t="s">
        <v>2549</v>
      </c>
      <c r="E430" s="5"/>
      <c r="F430" s="5" t="s">
        <v>2550</v>
      </c>
      <c r="G430" s="5">
        <v>86106</v>
      </c>
      <c r="H430" s="5" t="s">
        <v>161</v>
      </c>
      <c r="I430" s="5" t="s">
        <v>27</v>
      </c>
      <c r="J430" s="5" t="s">
        <v>2551</v>
      </c>
      <c r="K430" s="5" t="s">
        <v>2552</v>
      </c>
      <c r="L430" s="5"/>
      <c r="M430" s="5"/>
      <c r="N430" s="5">
        <v>314</v>
      </c>
      <c r="O430" s="5">
        <v>0</v>
      </c>
      <c r="P430" s="5">
        <v>0</v>
      </c>
      <c r="Q430" s="5">
        <v>0</v>
      </c>
      <c r="R430" s="5">
        <v>2</v>
      </c>
      <c r="S430" s="5">
        <v>2</v>
      </c>
      <c r="T430"/>
      <c r="U430"/>
      <c r="V430" s="14">
        <f>SUM($S$9:S430)</f>
        <v>3545</v>
      </c>
      <c r="W430" s="15">
        <v>422</v>
      </c>
      <c r="X430" s="16">
        <f t="shared" si="12"/>
        <v>0.97470442672532309</v>
      </c>
      <c r="Y430" s="17">
        <f>INDEX([1]Mapping!$C$3:$C$12,MATCH($X430,[1]Mapping!$D$3:$D$12,1))</f>
        <v>1</v>
      </c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</row>
    <row r="431" spans="2:39" s="1" customFormat="1" ht="15" x14ac:dyDescent="0.25">
      <c r="B431" s="5">
        <f t="shared" si="13"/>
        <v>423</v>
      </c>
      <c r="C431" s="5" t="s">
        <v>2553</v>
      </c>
      <c r="D431" s="5" t="s">
        <v>2554</v>
      </c>
      <c r="E431" s="5"/>
      <c r="F431" s="5" t="s">
        <v>391</v>
      </c>
      <c r="G431" s="5">
        <v>34295</v>
      </c>
      <c r="H431" s="5" t="s">
        <v>392</v>
      </c>
      <c r="I431" s="5" t="s">
        <v>50</v>
      </c>
      <c r="J431" s="5" t="s">
        <v>2555</v>
      </c>
      <c r="K431" s="5" t="s">
        <v>2556</v>
      </c>
      <c r="L431" s="5"/>
      <c r="M431" s="5" t="s">
        <v>2557</v>
      </c>
      <c r="N431" s="5">
        <v>493</v>
      </c>
      <c r="O431" s="5">
        <v>0</v>
      </c>
      <c r="P431" s="5">
        <v>0</v>
      </c>
      <c r="Q431" s="5">
        <v>1</v>
      </c>
      <c r="R431" s="5">
        <v>1</v>
      </c>
      <c r="S431" s="5">
        <v>2</v>
      </c>
      <c r="T431"/>
      <c r="U431"/>
      <c r="V431" s="14">
        <f>SUM($S$9:S431)</f>
        <v>3547</v>
      </c>
      <c r="W431" s="15">
        <v>423</v>
      </c>
      <c r="X431" s="16">
        <f t="shared" si="12"/>
        <v>0.97525433049216392</v>
      </c>
      <c r="Y431" s="17">
        <f>INDEX([1]Mapping!$C$3:$C$12,MATCH($X431,[1]Mapping!$D$3:$D$12,1))</f>
        <v>1</v>
      </c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</row>
    <row r="432" spans="2:39" s="1" customFormat="1" ht="15" x14ac:dyDescent="0.25">
      <c r="B432" s="5">
        <f t="shared" si="13"/>
        <v>424</v>
      </c>
      <c r="C432" s="5" t="s">
        <v>2558</v>
      </c>
      <c r="D432" s="5" t="s">
        <v>2559</v>
      </c>
      <c r="E432" s="5"/>
      <c r="F432" s="5" t="s">
        <v>963</v>
      </c>
      <c r="G432" s="5">
        <v>27025</v>
      </c>
      <c r="H432" s="5" t="s">
        <v>964</v>
      </c>
      <c r="I432" s="5" t="s">
        <v>213</v>
      </c>
      <c r="J432" s="5" t="s">
        <v>2560</v>
      </c>
      <c r="K432" s="5"/>
      <c r="L432" s="5"/>
      <c r="M432" s="5" t="s">
        <v>2561</v>
      </c>
      <c r="N432" s="5">
        <v>151</v>
      </c>
      <c r="O432" s="5">
        <v>0</v>
      </c>
      <c r="P432" s="5">
        <v>0</v>
      </c>
      <c r="Q432" s="5">
        <v>0</v>
      </c>
      <c r="R432" s="5">
        <v>2</v>
      </c>
      <c r="S432" s="5">
        <v>2</v>
      </c>
      <c r="T432"/>
      <c r="U432"/>
      <c r="V432" s="14">
        <f>SUM($S$9:S432)</f>
        <v>3549</v>
      </c>
      <c r="W432" s="15">
        <v>424</v>
      </c>
      <c r="X432" s="16">
        <f t="shared" si="12"/>
        <v>0.97580423425900464</v>
      </c>
      <c r="Y432" s="17">
        <f>INDEX([1]Mapping!$C$3:$C$12,MATCH($X432,[1]Mapping!$D$3:$D$12,1))</f>
        <v>1</v>
      </c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</row>
    <row r="433" spans="2:39" s="1" customFormat="1" ht="15" x14ac:dyDescent="0.25">
      <c r="B433" s="5">
        <f t="shared" si="13"/>
        <v>425</v>
      </c>
      <c r="C433" s="5" t="s">
        <v>2562</v>
      </c>
      <c r="D433" s="5" t="s">
        <v>2563</v>
      </c>
      <c r="E433" s="5"/>
      <c r="F433" s="5" t="s">
        <v>2564</v>
      </c>
      <c r="G433" s="5" t="s">
        <v>2565</v>
      </c>
      <c r="H433" s="5" t="s">
        <v>714</v>
      </c>
      <c r="I433" s="5" t="s">
        <v>27</v>
      </c>
      <c r="J433" s="5" t="s">
        <v>2566</v>
      </c>
      <c r="K433" s="5" t="s">
        <v>2567</v>
      </c>
      <c r="L433" s="5"/>
      <c r="M433" s="5" t="s">
        <v>2568</v>
      </c>
      <c r="N433" s="5">
        <v>93</v>
      </c>
      <c r="O433" s="5">
        <v>0</v>
      </c>
      <c r="P433" s="5">
        <v>0</v>
      </c>
      <c r="Q433" s="5">
        <v>0</v>
      </c>
      <c r="R433" s="5">
        <v>2</v>
      </c>
      <c r="S433" s="5">
        <v>2</v>
      </c>
      <c r="T433"/>
      <c r="U433"/>
      <c r="V433" s="14">
        <f>SUM($S$9:S433)</f>
        <v>3551</v>
      </c>
      <c r="W433" s="15">
        <v>425</v>
      </c>
      <c r="X433" s="16">
        <f t="shared" si="12"/>
        <v>0.97635413802584547</v>
      </c>
      <c r="Y433" s="17">
        <f>INDEX([1]Mapping!$C$3:$C$12,MATCH($X433,[1]Mapping!$D$3:$D$12,1))</f>
        <v>1</v>
      </c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</row>
    <row r="434" spans="2:39" s="1" customFormat="1" ht="15" x14ac:dyDescent="0.25">
      <c r="B434" s="5">
        <f t="shared" si="13"/>
        <v>426</v>
      </c>
      <c r="C434" s="5" t="s">
        <v>2569</v>
      </c>
      <c r="D434" s="5" t="s">
        <v>2570</v>
      </c>
      <c r="E434" s="5"/>
      <c r="F434" s="5" t="s">
        <v>1879</v>
      </c>
      <c r="G434" s="5">
        <v>42308</v>
      </c>
      <c r="H434" s="5" t="s">
        <v>615</v>
      </c>
      <c r="I434" s="5" t="s">
        <v>258</v>
      </c>
      <c r="J434" s="5" t="s">
        <v>2571</v>
      </c>
      <c r="K434" s="5" t="s">
        <v>2572</v>
      </c>
      <c r="L434" s="5"/>
      <c r="M434" s="5" t="s">
        <v>2573</v>
      </c>
      <c r="N434" s="5">
        <v>154</v>
      </c>
      <c r="O434" s="5">
        <v>0</v>
      </c>
      <c r="P434" s="5">
        <v>0</v>
      </c>
      <c r="Q434" s="5">
        <v>0</v>
      </c>
      <c r="R434" s="5">
        <v>2</v>
      </c>
      <c r="S434" s="5">
        <v>2</v>
      </c>
      <c r="T434"/>
      <c r="U434"/>
      <c r="V434" s="14">
        <f>SUM($S$9:S434)</f>
        <v>3553</v>
      </c>
      <c r="W434" s="15">
        <v>426</v>
      </c>
      <c r="X434" s="16">
        <f t="shared" si="12"/>
        <v>0.97690404179268631</v>
      </c>
      <c r="Y434" s="17">
        <f>INDEX([1]Mapping!$C$3:$C$12,MATCH($X434,[1]Mapping!$D$3:$D$12,1))</f>
        <v>1</v>
      </c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</row>
    <row r="435" spans="2:39" s="1" customFormat="1" ht="15" x14ac:dyDescent="0.25">
      <c r="B435" s="5">
        <f t="shared" si="13"/>
        <v>427</v>
      </c>
      <c r="C435" s="5" t="s">
        <v>2574</v>
      </c>
      <c r="D435" s="5" t="s">
        <v>2575</v>
      </c>
      <c r="E435" s="5"/>
      <c r="F435" s="5" t="s">
        <v>2576</v>
      </c>
      <c r="G435" s="5">
        <v>51005</v>
      </c>
      <c r="H435" s="5" t="s">
        <v>2259</v>
      </c>
      <c r="I435" s="5" t="s">
        <v>35</v>
      </c>
      <c r="J435" s="5" t="s">
        <v>2577</v>
      </c>
      <c r="K435" s="5" t="s">
        <v>2578</v>
      </c>
      <c r="L435" s="5"/>
      <c r="M435" s="5" t="s">
        <v>2579</v>
      </c>
      <c r="N435" s="5">
        <v>329</v>
      </c>
      <c r="O435" s="5">
        <v>0</v>
      </c>
      <c r="P435" s="5">
        <v>0</v>
      </c>
      <c r="Q435" s="5">
        <v>0</v>
      </c>
      <c r="R435" s="5">
        <v>2</v>
      </c>
      <c r="S435" s="5">
        <v>2</v>
      </c>
      <c r="T435"/>
      <c r="U435"/>
      <c r="V435" s="14">
        <f>SUM($S$9:S435)</f>
        <v>3555</v>
      </c>
      <c r="W435" s="15">
        <v>427</v>
      </c>
      <c r="X435" s="16">
        <f t="shared" si="12"/>
        <v>0.97745394555952714</v>
      </c>
      <c r="Y435" s="17">
        <f>INDEX([1]Mapping!$C$3:$C$12,MATCH($X435,[1]Mapping!$D$3:$D$12,1))</f>
        <v>1</v>
      </c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</row>
    <row r="436" spans="2:39" s="1" customFormat="1" ht="15" x14ac:dyDescent="0.25">
      <c r="B436" s="5">
        <f t="shared" si="13"/>
        <v>428</v>
      </c>
      <c r="C436" s="5" t="s">
        <v>2580</v>
      </c>
      <c r="D436" s="5" t="s">
        <v>2581</v>
      </c>
      <c r="E436" s="5"/>
      <c r="F436" s="5" t="s">
        <v>166</v>
      </c>
      <c r="G436" s="5">
        <v>92200</v>
      </c>
      <c r="H436" s="5" t="s">
        <v>167</v>
      </c>
      <c r="I436" s="5" t="s">
        <v>62</v>
      </c>
      <c r="J436" s="5" t="s">
        <v>2582</v>
      </c>
      <c r="K436" s="5"/>
      <c r="L436" s="5"/>
      <c r="M436" s="5" t="s">
        <v>2583</v>
      </c>
      <c r="N436" s="5">
        <v>196</v>
      </c>
      <c r="O436" s="5">
        <v>0</v>
      </c>
      <c r="P436" s="5">
        <v>1</v>
      </c>
      <c r="Q436" s="5">
        <v>1</v>
      </c>
      <c r="R436" s="5">
        <v>0</v>
      </c>
      <c r="S436" s="5">
        <v>2</v>
      </c>
      <c r="T436"/>
      <c r="U436"/>
      <c r="V436" s="14">
        <f>SUM($S$9:S436)</f>
        <v>3557</v>
      </c>
      <c r="W436" s="15">
        <v>428</v>
      </c>
      <c r="X436" s="16">
        <f t="shared" si="12"/>
        <v>0.97800384932636786</v>
      </c>
      <c r="Y436" s="17">
        <f>INDEX([1]Mapping!$C$3:$C$12,MATCH($X436,[1]Mapping!$D$3:$D$12,1))</f>
        <v>1</v>
      </c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</row>
    <row r="437" spans="2:39" s="1" customFormat="1" ht="15" x14ac:dyDescent="0.25">
      <c r="B437" s="5">
        <f t="shared" si="13"/>
        <v>429</v>
      </c>
      <c r="C437" s="5" t="s">
        <v>2584</v>
      </c>
      <c r="D437" s="5" t="s">
        <v>2585</v>
      </c>
      <c r="E437" s="5"/>
      <c r="F437" s="5" t="s">
        <v>2586</v>
      </c>
      <c r="G437" s="5">
        <v>94195</v>
      </c>
      <c r="H437" s="5" t="s">
        <v>271</v>
      </c>
      <c r="I437" s="5" t="s">
        <v>62</v>
      </c>
      <c r="J437" s="5" t="s">
        <v>2587</v>
      </c>
      <c r="K437" s="5"/>
      <c r="L437" s="5" t="s">
        <v>2588</v>
      </c>
      <c r="M437" s="5" t="s">
        <v>2589</v>
      </c>
      <c r="N437" s="5">
        <v>606</v>
      </c>
      <c r="O437" s="5">
        <v>1</v>
      </c>
      <c r="P437" s="5">
        <v>0</v>
      </c>
      <c r="Q437" s="5">
        <v>1</v>
      </c>
      <c r="R437" s="5">
        <v>0</v>
      </c>
      <c r="S437" s="5">
        <v>2</v>
      </c>
      <c r="T437"/>
      <c r="U437"/>
      <c r="V437" s="14">
        <f>SUM($S$9:S437)</f>
        <v>3559</v>
      </c>
      <c r="W437" s="15">
        <v>429</v>
      </c>
      <c r="X437" s="16">
        <f t="shared" si="12"/>
        <v>0.97855375309320869</v>
      </c>
      <c r="Y437" s="17">
        <f>INDEX([1]Mapping!$C$3:$C$12,MATCH($X437,[1]Mapping!$D$3:$D$12,1))</f>
        <v>1</v>
      </c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</row>
    <row r="438" spans="2:39" s="1" customFormat="1" ht="15" x14ac:dyDescent="0.25">
      <c r="B438" s="5">
        <f t="shared" si="13"/>
        <v>430</v>
      </c>
      <c r="C438" s="5" t="s">
        <v>2590</v>
      </c>
      <c r="D438" s="5" t="s">
        <v>2591</v>
      </c>
      <c r="E438" s="5"/>
      <c r="F438" s="5" t="s">
        <v>2592</v>
      </c>
      <c r="G438" s="5">
        <v>36400</v>
      </c>
      <c r="H438" s="5" t="s">
        <v>2052</v>
      </c>
      <c r="I438" s="5" t="s">
        <v>426</v>
      </c>
      <c r="J438" s="5" t="s">
        <v>2593</v>
      </c>
      <c r="K438" s="5" t="s">
        <v>2594</v>
      </c>
      <c r="L438" s="5" t="s">
        <v>2595</v>
      </c>
      <c r="M438" s="5" t="s">
        <v>2596</v>
      </c>
      <c r="N438" s="5">
        <v>445</v>
      </c>
      <c r="O438" s="5">
        <v>0</v>
      </c>
      <c r="P438" s="5">
        <v>0</v>
      </c>
      <c r="Q438" s="5">
        <v>2</v>
      </c>
      <c r="R438" s="5">
        <v>0</v>
      </c>
      <c r="S438" s="5">
        <v>2</v>
      </c>
      <c r="T438"/>
      <c r="U438"/>
      <c r="V438" s="14">
        <f>SUM($S$9:S438)</f>
        <v>3561</v>
      </c>
      <c r="W438" s="15">
        <v>430</v>
      </c>
      <c r="X438" s="16">
        <f t="shared" si="12"/>
        <v>0.97910365686004952</v>
      </c>
      <c r="Y438" s="17">
        <f>INDEX([1]Mapping!$C$3:$C$12,MATCH($X438,[1]Mapping!$D$3:$D$12,1))</f>
        <v>1</v>
      </c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</row>
    <row r="439" spans="2:39" s="1" customFormat="1" ht="15" x14ac:dyDescent="0.25">
      <c r="B439" s="5">
        <f t="shared" si="13"/>
        <v>431</v>
      </c>
      <c r="C439" s="5" t="s">
        <v>2597</v>
      </c>
      <c r="D439" s="5" t="s">
        <v>2598</v>
      </c>
      <c r="E439" s="5"/>
      <c r="F439" s="5" t="s">
        <v>1811</v>
      </c>
      <c r="G439" s="5">
        <v>30100</v>
      </c>
      <c r="H439" s="5" t="s">
        <v>298</v>
      </c>
      <c r="I439" s="5" t="s">
        <v>50</v>
      </c>
      <c r="J439" s="5" t="s">
        <v>2599</v>
      </c>
      <c r="K439" s="5"/>
      <c r="L439" s="5"/>
      <c r="M439" s="5" t="s">
        <v>2600</v>
      </c>
      <c r="N439" s="5">
        <v>857</v>
      </c>
      <c r="O439" s="5">
        <v>0</v>
      </c>
      <c r="P439" s="5">
        <v>0</v>
      </c>
      <c r="Q439" s="5">
        <v>2</v>
      </c>
      <c r="R439" s="5">
        <v>0</v>
      </c>
      <c r="S439" s="5">
        <v>2</v>
      </c>
      <c r="T439"/>
      <c r="U439"/>
      <c r="V439" s="14">
        <f>SUM($S$9:S439)</f>
        <v>3563</v>
      </c>
      <c r="W439" s="15">
        <v>431</v>
      </c>
      <c r="X439" s="16">
        <f t="shared" si="12"/>
        <v>0.97965356062689024</v>
      </c>
      <c r="Y439" s="17">
        <f>INDEX([1]Mapping!$C$3:$C$12,MATCH($X439,[1]Mapping!$D$3:$D$12,1))</f>
        <v>1</v>
      </c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</row>
    <row r="440" spans="2:39" s="1" customFormat="1" ht="15" x14ac:dyDescent="0.25">
      <c r="B440" s="5">
        <f t="shared" si="13"/>
        <v>432</v>
      </c>
      <c r="C440" s="5" t="s">
        <v>2601</v>
      </c>
      <c r="D440" s="5" t="s">
        <v>2602</v>
      </c>
      <c r="E440" s="5"/>
      <c r="F440" s="5" t="s">
        <v>2603</v>
      </c>
      <c r="G440" s="5">
        <v>16959</v>
      </c>
      <c r="H440" s="5" t="s">
        <v>153</v>
      </c>
      <c r="I440" s="5" t="s">
        <v>27</v>
      </c>
      <c r="J440" s="5" t="s">
        <v>2604</v>
      </c>
      <c r="K440" s="5"/>
      <c r="L440" s="5"/>
      <c r="M440" s="5" t="s">
        <v>2605</v>
      </c>
      <c r="N440" s="5">
        <v>1147</v>
      </c>
      <c r="O440" s="5">
        <v>1</v>
      </c>
      <c r="P440" s="5">
        <v>1</v>
      </c>
      <c r="Q440" s="5">
        <v>0</v>
      </c>
      <c r="R440" s="5">
        <v>0</v>
      </c>
      <c r="S440" s="5">
        <v>2</v>
      </c>
      <c r="T440"/>
      <c r="U440"/>
      <c r="V440" s="14">
        <f>SUM($S$9:S440)</f>
        <v>3565</v>
      </c>
      <c r="W440" s="15">
        <v>432</v>
      </c>
      <c r="X440" s="16">
        <f t="shared" si="12"/>
        <v>0.98020346439373107</v>
      </c>
      <c r="Y440" s="17">
        <f>INDEX([1]Mapping!$C$3:$C$12,MATCH($X440,[1]Mapping!$D$3:$D$12,1))</f>
        <v>1</v>
      </c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</row>
    <row r="441" spans="2:39" s="1" customFormat="1" ht="15" x14ac:dyDescent="0.25">
      <c r="B441" s="5">
        <f t="shared" si="13"/>
        <v>433</v>
      </c>
      <c r="C441" s="5" t="s">
        <v>2606</v>
      </c>
      <c r="D441" s="5" t="s">
        <v>2607</v>
      </c>
      <c r="E441" s="5"/>
      <c r="F441" s="5" t="s">
        <v>2608</v>
      </c>
      <c r="G441" s="5">
        <v>22303</v>
      </c>
      <c r="H441" s="5" t="s">
        <v>840</v>
      </c>
      <c r="I441" s="5" t="s">
        <v>112</v>
      </c>
      <c r="J441" s="5" t="s">
        <v>2609</v>
      </c>
      <c r="K441" s="5"/>
      <c r="L441" s="5"/>
      <c r="M441" s="5" t="s">
        <v>2610</v>
      </c>
      <c r="N441" s="5">
        <v>242</v>
      </c>
      <c r="O441" s="5">
        <v>1</v>
      </c>
      <c r="P441" s="5">
        <v>1</v>
      </c>
      <c r="Q441" s="5">
        <v>0</v>
      </c>
      <c r="R441" s="5">
        <v>0</v>
      </c>
      <c r="S441" s="5">
        <v>2</v>
      </c>
      <c r="T441"/>
      <c r="U441"/>
      <c r="V441" s="14">
        <f>SUM($S$9:S441)</f>
        <v>3567</v>
      </c>
      <c r="W441" s="15">
        <v>433</v>
      </c>
      <c r="X441" s="16">
        <f t="shared" si="12"/>
        <v>0.9807533681605719</v>
      </c>
      <c r="Y441" s="17">
        <f>INDEX([1]Mapping!$C$3:$C$12,MATCH($X441,[1]Mapping!$D$3:$D$12,1))</f>
        <v>1</v>
      </c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</row>
    <row r="442" spans="2:39" s="1" customFormat="1" ht="15" x14ac:dyDescent="0.25">
      <c r="B442" s="5">
        <f t="shared" si="13"/>
        <v>434</v>
      </c>
      <c r="C442" s="5" t="s">
        <v>2611</v>
      </c>
      <c r="D442" s="5" t="s">
        <v>2612</v>
      </c>
      <c r="E442" s="5"/>
      <c r="F442" s="5" t="s">
        <v>2613</v>
      </c>
      <c r="G442" s="5" t="s">
        <v>2614</v>
      </c>
      <c r="H442" s="5" t="s">
        <v>1714</v>
      </c>
      <c r="I442" s="5" t="s">
        <v>43</v>
      </c>
      <c r="J442" s="5" t="s">
        <v>2615</v>
      </c>
      <c r="K442" s="5" t="s">
        <v>2616</v>
      </c>
      <c r="L442" s="5" t="s">
        <v>2617</v>
      </c>
      <c r="M442" s="5" t="s">
        <v>2618</v>
      </c>
      <c r="N442" s="5">
        <v>736</v>
      </c>
      <c r="O442" s="5">
        <v>2</v>
      </c>
      <c r="P442" s="5">
        <v>0</v>
      </c>
      <c r="Q442" s="5">
        <v>0</v>
      </c>
      <c r="R442" s="5">
        <v>0</v>
      </c>
      <c r="S442" s="5">
        <v>2</v>
      </c>
      <c r="T442"/>
      <c r="U442"/>
      <c r="V442" s="14">
        <f>SUM($S$9:S442)</f>
        <v>3569</v>
      </c>
      <c r="W442" s="15">
        <v>434</v>
      </c>
      <c r="X442" s="16">
        <f t="shared" si="12"/>
        <v>0.98130327192741273</v>
      </c>
      <c r="Y442" s="17">
        <f>INDEX([1]Mapping!$C$3:$C$12,MATCH($X442,[1]Mapping!$D$3:$D$12,1))</f>
        <v>1</v>
      </c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</row>
    <row r="443" spans="2:39" s="1" customFormat="1" ht="15" x14ac:dyDescent="0.25">
      <c r="B443" s="5">
        <f t="shared" si="13"/>
        <v>435</v>
      </c>
      <c r="C443" s="5" t="s">
        <v>2619</v>
      </c>
      <c r="D443" s="5" t="s">
        <v>2620</v>
      </c>
      <c r="E443" s="5"/>
      <c r="F443" s="5" t="s">
        <v>1733</v>
      </c>
      <c r="G443" s="5">
        <v>84104</v>
      </c>
      <c r="H443" s="5" t="s">
        <v>349</v>
      </c>
      <c r="I443" s="5" t="s">
        <v>71</v>
      </c>
      <c r="J443" s="5" t="s">
        <v>2621</v>
      </c>
      <c r="K443" s="5"/>
      <c r="L443" s="5"/>
      <c r="M443" s="5" t="s">
        <v>2622</v>
      </c>
      <c r="N443" s="5">
        <v>251</v>
      </c>
      <c r="O443" s="5">
        <v>2</v>
      </c>
      <c r="P443" s="5">
        <v>0</v>
      </c>
      <c r="Q443" s="5">
        <v>0</v>
      </c>
      <c r="R443" s="5">
        <v>0</v>
      </c>
      <c r="S443" s="5">
        <v>2</v>
      </c>
      <c r="T443"/>
      <c r="U443"/>
      <c r="V443" s="14">
        <f>SUM($S$9:S443)</f>
        <v>3571</v>
      </c>
      <c r="W443" s="15">
        <v>435</v>
      </c>
      <c r="X443" s="16">
        <f t="shared" si="12"/>
        <v>0.98185317569425345</v>
      </c>
      <c r="Y443" s="17">
        <f>INDEX([1]Mapping!$C$3:$C$12,MATCH($X443,[1]Mapping!$D$3:$D$12,1))</f>
        <v>1</v>
      </c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</row>
    <row r="444" spans="2:39" s="1" customFormat="1" ht="15" x14ac:dyDescent="0.25">
      <c r="B444" s="5">
        <f t="shared" si="13"/>
        <v>436</v>
      </c>
      <c r="C444" s="5" t="s">
        <v>2623</v>
      </c>
      <c r="D444" s="5" t="s">
        <v>2624</v>
      </c>
      <c r="E444" s="5"/>
      <c r="F444" s="5" t="s">
        <v>1800</v>
      </c>
      <c r="G444" s="5">
        <v>38302</v>
      </c>
      <c r="H444" s="5" t="s">
        <v>284</v>
      </c>
      <c r="I444" s="5" t="s">
        <v>258</v>
      </c>
      <c r="J444" s="5" t="s">
        <v>2625</v>
      </c>
      <c r="K444" s="5" t="s">
        <v>2626</v>
      </c>
      <c r="L444" s="5"/>
      <c r="M444" s="5" t="s">
        <v>2627</v>
      </c>
      <c r="N444" s="5">
        <v>368</v>
      </c>
      <c r="O444" s="5">
        <v>2</v>
      </c>
      <c r="P444" s="5">
        <v>0</v>
      </c>
      <c r="Q444" s="5">
        <v>0</v>
      </c>
      <c r="R444" s="5">
        <v>0</v>
      </c>
      <c r="S444" s="5">
        <v>2</v>
      </c>
      <c r="T444"/>
      <c r="U444"/>
      <c r="V444" s="14">
        <f>SUM($S$9:S444)</f>
        <v>3573</v>
      </c>
      <c r="W444" s="15">
        <v>436</v>
      </c>
      <c r="X444" s="16">
        <f t="shared" si="12"/>
        <v>0.98240307946109429</v>
      </c>
      <c r="Y444" s="17">
        <f>INDEX([1]Mapping!$C$3:$C$12,MATCH($X444,[1]Mapping!$D$3:$D$12,1))</f>
        <v>1</v>
      </c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</row>
    <row r="445" spans="2:39" s="1" customFormat="1" ht="15" x14ac:dyDescent="0.25">
      <c r="B445" s="5">
        <f t="shared" si="13"/>
        <v>437</v>
      </c>
      <c r="C445" s="5" t="s">
        <v>2628</v>
      </c>
      <c r="D445" s="5" t="s">
        <v>2629</v>
      </c>
      <c r="E445" s="5"/>
      <c r="F445" s="5" t="s">
        <v>2630</v>
      </c>
      <c r="G445" s="5">
        <v>58033</v>
      </c>
      <c r="H445" s="5" t="s">
        <v>2631</v>
      </c>
      <c r="I445" s="5" t="s">
        <v>79</v>
      </c>
      <c r="J445" s="5" t="s">
        <v>2632</v>
      </c>
      <c r="K445" s="5" t="s">
        <v>2633</v>
      </c>
      <c r="L445" s="5" t="s">
        <v>2634</v>
      </c>
      <c r="M445" s="5" t="s">
        <v>2635</v>
      </c>
      <c r="N445" s="5">
        <v>495</v>
      </c>
      <c r="O445" s="5">
        <v>2</v>
      </c>
      <c r="P445" s="5">
        <v>0</v>
      </c>
      <c r="Q445" s="5">
        <v>0</v>
      </c>
      <c r="R445" s="5">
        <v>0</v>
      </c>
      <c r="S445" s="5">
        <v>2</v>
      </c>
      <c r="T445"/>
      <c r="U445"/>
      <c r="V445" s="14">
        <f>SUM($S$9:S445)</f>
        <v>3575</v>
      </c>
      <c r="W445" s="15">
        <v>437</v>
      </c>
      <c r="X445" s="16">
        <f t="shared" si="12"/>
        <v>0.98295298322793512</v>
      </c>
      <c r="Y445" s="17">
        <f>INDEX([1]Mapping!$C$3:$C$12,MATCH($X445,[1]Mapping!$D$3:$D$12,1))</f>
        <v>1</v>
      </c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</row>
    <row r="446" spans="2:39" s="1" customFormat="1" ht="15" x14ac:dyDescent="0.25">
      <c r="B446" s="5">
        <f t="shared" si="13"/>
        <v>438</v>
      </c>
      <c r="C446" s="5" t="s">
        <v>2636</v>
      </c>
      <c r="D446" s="5" t="s">
        <v>2637</v>
      </c>
      <c r="E446" s="5"/>
      <c r="F446" s="5" t="s">
        <v>2638</v>
      </c>
      <c r="G446" s="5">
        <v>35600</v>
      </c>
      <c r="H446" s="5" t="s">
        <v>111</v>
      </c>
      <c r="I446" s="5" t="s">
        <v>112</v>
      </c>
      <c r="J446" s="5" t="s">
        <v>2639</v>
      </c>
      <c r="K446" s="5"/>
      <c r="L446" s="5" t="s">
        <v>2640</v>
      </c>
      <c r="M446" s="5" t="s">
        <v>2641</v>
      </c>
      <c r="N446" s="5">
        <v>539</v>
      </c>
      <c r="O446" s="5">
        <v>2</v>
      </c>
      <c r="P446" s="5">
        <v>0</v>
      </c>
      <c r="Q446" s="5">
        <v>0</v>
      </c>
      <c r="R446" s="5">
        <v>0</v>
      </c>
      <c r="S446" s="5">
        <v>2</v>
      </c>
      <c r="T446"/>
      <c r="U446"/>
      <c r="V446" s="14">
        <f>SUM($S$9:S446)</f>
        <v>3577</v>
      </c>
      <c r="W446" s="15">
        <v>438</v>
      </c>
      <c r="X446" s="16">
        <f t="shared" si="12"/>
        <v>0.98350288699477595</v>
      </c>
      <c r="Y446" s="17">
        <f>INDEX([1]Mapping!$C$3:$C$12,MATCH($X446,[1]Mapping!$D$3:$D$12,1))</f>
        <v>1</v>
      </c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</row>
    <row r="447" spans="2:39" s="1" customFormat="1" ht="15" x14ac:dyDescent="0.25">
      <c r="B447" s="5">
        <f t="shared" si="13"/>
        <v>439</v>
      </c>
      <c r="C447" s="5" t="s">
        <v>2642</v>
      </c>
      <c r="D447" s="5" t="s">
        <v>2643</v>
      </c>
      <c r="E447" s="5"/>
      <c r="F447" s="5" t="s">
        <v>2644</v>
      </c>
      <c r="G447" s="5">
        <v>28102</v>
      </c>
      <c r="H447" s="5" t="s">
        <v>508</v>
      </c>
      <c r="I447" s="5" t="s">
        <v>426</v>
      </c>
      <c r="J447" s="5" t="s">
        <v>2645</v>
      </c>
      <c r="K447" s="5" t="s">
        <v>2646</v>
      </c>
      <c r="L447" s="5" t="s">
        <v>2647</v>
      </c>
      <c r="M447" s="5" t="s">
        <v>2648</v>
      </c>
      <c r="N447" s="5">
        <v>875</v>
      </c>
      <c r="O447" s="5">
        <v>2</v>
      </c>
      <c r="P447" s="5">
        <v>0</v>
      </c>
      <c r="Q447" s="5">
        <v>0</v>
      </c>
      <c r="R447" s="5">
        <v>0</v>
      </c>
      <c r="S447" s="5">
        <v>2</v>
      </c>
      <c r="T447"/>
      <c r="U447"/>
      <c r="V447" s="14">
        <f>SUM($S$9:S447)</f>
        <v>3579</v>
      </c>
      <c r="W447" s="15">
        <v>439</v>
      </c>
      <c r="X447" s="16">
        <f t="shared" si="12"/>
        <v>0.98405279076161667</v>
      </c>
      <c r="Y447" s="17">
        <f>INDEX([1]Mapping!$C$3:$C$12,MATCH($X447,[1]Mapping!$D$3:$D$12,1))</f>
        <v>1</v>
      </c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</row>
    <row r="448" spans="2:39" s="1" customFormat="1" ht="15" x14ac:dyDescent="0.25">
      <c r="B448" s="5">
        <f t="shared" si="13"/>
        <v>440</v>
      </c>
      <c r="C448" s="5" t="s">
        <v>2649</v>
      </c>
      <c r="D448" s="5" t="s">
        <v>2650</v>
      </c>
      <c r="E448" s="5"/>
      <c r="F448" s="5" t="s">
        <v>2651</v>
      </c>
      <c r="G448" s="5">
        <v>41100</v>
      </c>
      <c r="H448" s="5" t="s">
        <v>1438</v>
      </c>
      <c r="I448" s="5" t="s">
        <v>426</v>
      </c>
      <c r="J448" s="5" t="s">
        <v>2652</v>
      </c>
      <c r="K448" s="5"/>
      <c r="L448" s="5"/>
      <c r="M448" s="5" t="s">
        <v>2653</v>
      </c>
      <c r="N448" s="5">
        <v>115</v>
      </c>
      <c r="O448" s="5">
        <v>0</v>
      </c>
      <c r="P448" s="5">
        <v>0</v>
      </c>
      <c r="Q448" s="5">
        <v>0</v>
      </c>
      <c r="R448" s="5">
        <v>1</v>
      </c>
      <c r="S448" s="5">
        <v>1</v>
      </c>
      <c r="T448"/>
      <c r="U448"/>
      <c r="V448" s="14">
        <f>SUM($S$9:S448)</f>
        <v>3580</v>
      </c>
      <c r="W448" s="15">
        <v>440</v>
      </c>
      <c r="X448" s="16">
        <f t="shared" si="12"/>
        <v>0.98432774264503708</v>
      </c>
      <c r="Y448" s="17">
        <f>INDEX([1]Mapping!$C$3:$C$12,MATCH($X448,[1]Mapping!$D$3:$D$12,1))</f>
        <v>1</v>
      </c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</row>
    <row r="449" spans="2:39" s="1" customFormat="1" ht="15" x14ac:dyDescent="0.25">
      <c r="B449" s="5">
        <f t="shared" si="13"/>
        <v>441</v>
      </c>
      <c r="C449" s="5" t="s">
        <v>2654</v>
      </c>
      <c r="D449" s="5" t="s">
        <v>2655</v>
      </c>
      <c r="E449" s="5"/>
      <c r="F449" s="5" t="s">
        <v>2656</v>
      </c>
      <c r="G449" s="5" t="s">
        <v>2657</v>
      </c>
      <c r="H449" s="5" t="s">
        <v>26</v>
      </c>
      <c r="I449" s="5" t="s">
        <v>27</v>
      </c>
      <c r="J449" s="5" t="s">
        <v>2658</v>
      </c>
      <c r="K449" s="5" t="s">
        <v>2659</v>
      </c>
      <c r="L449" s="5" t="s">
        <v>2660</v>
      </c>
      <c r="M449" s="5" t="s">
        <v>2661</v>
      </c>
      <c r="N449" s="5">
        <v>307</v>
      </c>
      <c r="O449" s="5">
        <v>0</v>
      </c>
      <c r="P449" s="5">
        <v>0</v>
      </c>
      <c r="Q449" s="5">
        <v>0</v>
      </c>
      <c r="R449" s="5">
        <v>1</v>
      </c>
      <c r="S449" s="5">
        <v>1</v>
      </c>
      <c r="T449"/>
      <c r="U449"/>
      <c r="V449" s="14">
        <f>SUM($S$9:S449)</f>
        <v>3581</v>
      </c>
      <c r="W449" s="15">
        <v>441</v>
      </c>
      <c r="X449" s="16">
        <f t="shared" si="12"/>
        <v>0.9846026945284575</v>
      </c>
      <c r="Y449" s="17">
        <f>INDEX([1]Mapping!$C$3:$C$12,MATCH($X449,[1]Mapping!$D$3:$D$12,1))</f>
        <v>1</v>
      </c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</row>
    <row r="450" spans="2:39" s="1" customFormat="1" ht="15" x14ac:dyDescent="0.25">
      <c r="B450" s="5">
        <f t="shared" si="13"/>
        <v>442</v>
      </c>
      <c r="C450" s="5" t="s">
        <v>2662</v>
      </c>
      <c r="D450" s="5" t="s">
        <v>2663</v>
      </c>
      <c r="E450" s="5"/>
      <c r="F450" s="5" t="s">
        <v>2664</v>
      </c>
      <c r="G450" s="5">
        <v>69800</v>
      </c>
      <c r="H450" s="5" t="s">
        <v>257</v>
      </c>
      <c r="I450" s="5" t="s">
        <v>258</v>
      </c>
      <c r="J450" s="5" t="s">
        <v>2665</v>
      </c>
      <c r="K450" s="5"/>
      <c r="L450" s="5"/>
      <c r="M450" s="5" t="s">
        <v>2666</v>
      </c>
      <c r="N450" s="5">
        <v>189</v>
      </c>
      <c r="O450" s="5">
        <v>0</v>
      </c>
      <c r="P450" s="5">
        <v>0</v>
      </c>
      <c r="Q450" s="5">
        <v>0</v>
      </c>
      <c r="R450" s="5">
        <v>1</v>
      </c>
      <c r="S450" s="5">
        <v>1</v>
      </c>
      <c r="T450"/>
      <c r="U450"/>
      <c r="V450" s="14">
        <f>SUM($S$9:S450)</f>
        <v>3582</v>
      </c>
      <c r="W450" s="15">
        <v>442</v>
      </c>
      <c r="X450" s="16">
        <f t="shared" si="12"/>
        <v>0.98487764641187792</v>
      </c>
      <c r="Y450" s="17">
        <f>INDEX([1]Mapping!$C$3:$C$12,MATCH($X450,[1]Mapping!$D$3:$D$12,1))</f>
        <v>1</v>
      </c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</row>
    <row r="451" spans="2:39" s="1" customFormat="1" ht="15" x14ac:dyDescent="0.25">
      <c r="B451" s="5">
        <f t="shared" si="13"/>
        <v>443</v>
      </c>
      <c r="C451" s="5" t="s">
        <v>2667</v>
      </c>
      <c r="D451" s="5" t="s">
        <v>2668</v>
      </c>
      <c r="E451" s="5"/>
      <c r="F451" s="5" t="s">
        <v>2669</v>
      </c>
      <c r="G451" s="5">
        <v>54350</v>
      </c>
      <c r="H451" s="5" t="s">
        <v>56</v>
      </c>
      <c r="I451" s="5" t="s">
        <v>35</v>
      </c>
      <c r="J451" s="5" t="s">
        <v>2670</v>
      </c>
      <c r="K451" s="5"/>
      <c r="L451" s="5" t="s">
        <v>2671</v>
      </c>
      <c r="M451" s="5" t="s">
        <v>2672</v>
      </c>
      <c r="N451" s="5">
        <v>300</v>
      </c>
      <c r="O451" s="5">
        <v>0</v>
      </c>
      <c r="P451" s="5">
        <v>0</v>
      </c>
      <c r="Q451" s="5">
        <v>0</v>
      </c>
      <c r="R451" s="5">
        <v>1</v>
      </c>
      <c r="S451" s="5">
        <v>1</v>
      </c>
      <c r="T451"/>
      <c r="U451"/>
      <c r="V451" s="14">
        <f>SUM($S$9:S451)</f>
        <v>3583</v>
      </c>
      <c r="W451" s="15">
        <v>443</v>
      </c>
      <c r="X451" s="16">
        <f t="shared" si="12"/>
        <v>0.98515259829529833</v>
      </c>
      <c r="Y451" s="17">
        <f>INDEX([1]Mapping!$C$3:$C$12,MATCH($X451,[1]Mapping!$D$3:$D$12,1))</f>
        <v>1</v>
      </c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</row>
    <row r="452" spans="2:39" s="1" customFormat="1" ht="15" x14ac:dyDescent="0.25">
      <c r="B452" s="5">
        <f t="shared" si="13"/>
        <v>444</v>
      </c>
      <c r="C452" s="5" t="s">
        <v>2673</v>
      </c>
      <c r="D452" s="5" t="s">
        <v>2674</v>
      </c>
      <c r="E452" s="5"/>
      <c r="F452" s="5" t="s">
        <v>2675</v>
      </c>
      <c r="G452" s="5">
        <v>70100</v>
      </c>
      <c r="H452" s="5" t="s">
        <v>1633</v>
      </c>
      <c r="I452" s="5" t="s">
        <v>79</v>
      </c>
      <c r="J452" s="5" t="s">
        <v>2676</v>
      </c>
      <c r="K452" s="5" t="s">
        <v>2677</v>
      </c>
      <c r="L452" s="5" t="s">
        <v>1636</v>
      </c>
      <c r="M452" s="5"/>
      <c r="N452" s="5">
        <v>77</v>
      </c>
      <c r="O452" s="5">
        <v>0</v>
      </c>
      <c r="P452" s="5">
        <v>0</v>
      </c>
      <c r="Q452" s="5">
        <v>0</v>
      </c>
      <c r="R452" s="5">
        <v>1</v>
      </c>
      <c r="S452" s="5">
        <v>1</v>
      </c>
      <c r="T452"/>
      <c r="U452"/>
      <c r="V452" s="14">
        <f>SUM($S$9:S452)</f>
        <v>3584</v>
      </c>
      <c r="W452" s="15">
        <v>444</v>
      </c>
      <c r="X452" s="16">
        <f t="shared" si="12"/>
        <v>0.98542755017871875</v>
      </c>
      <c r="Y452" s="17">
        <f>INDEX([1]Mapping!$C$3:$C$12,MATCH($X452,[1]Mapping!$D$3:$D$12,1))</f>
        <v>1</v>
      </c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</row>
    <row r="453" spans="2:39" s="1" customFormat="1" ht="15" x14ac:dyDescent="0.25">
      <c r="B453" s="5">
        <f t="shared" si="13"/>
        <v>445</v>
      </c>
      <c r="C453" s="5" t="s">
        <v>2678</v>
      </c>
      <c r="D453" s="5" t="s">
        <v>2679</v>
      </c>
      <c r="E453" s="5"/>
      <c r="F453" s="5" t="s">
        <v>2269</v>
      </c>
      <c r="G453" s="5">
        <v>59600</v>
      </c>
      <c r="H453" s="5" t="s">
        <v>42</v>
      </c>
      <c r="I453" s="5" t="s">
        <v>43</v>
      </c>
      <c r="J453" s="5" t="s">
        <v>2680</v>
      </c>
      <c r="K453" s="5" t="s">
        <v>2681</v>
      </c>
      <c r="L453" s="5" t="s">
        <v>2682</v>
      </c>
      <c r="M453" s="5" t="s">
        <v>2683</v>
      </c>
      <c r="N453" s="5">
        <v>413</v>
      </c>
      <c r="O453" s="5">
        <v>0</v>
      </c>
      <c r="P453" s="5">
        <v>0</v>
      </c>
      <c r="Q453" s="5">
        <v>0</v>
      </c>
      <c r="R453" s="5">
        <v>1</v>
      </c>
      <c r="S453" s="5">
        <v>1</v>
      </c>
      <c r="T453"/>
      <c r="U453"/>
      <c r="V453" s="14">
        <f>SUM($S$9:S453)</f>
        <v>3585</v>
      </c>
      <c r="W453" s="15">
        <v>445</v>
      </c>
      <c r="X453" s="16">
        <f t="shared" si="12"/>
        <v>0.98570250206213916</v>
      </c>
      <c r="Y453" s="17">
        <f>INDEX([1]Mapping!$C$3:$C$12,MATCH($X453,[1]Mapping!$D$3:$D$12,1))</f>
        <v>1</v>
      </c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</row>
    <row r="454" spans="2:39" s="1" customFormat="1" ht="15" x14ac:dyDescent="0.25">
      <c r="B454" s="5">
        <f t="shared" si="13"/>
        <v>446</v>
      </c>
      <c r="C454" s="5" t="s">
        <v>2684</v>
      </c>
      <c r="D454" s="5" t="s">
        <v>2685</v>
      </c>
      <c r="E454" s="5"/>
      <c r="F454" s="5" t="s">
        <v>2149</v>
      </c>
      <c r="G454" s="5">
        <v>13400</v>
      </c>
      <c r="H454" s="5" t="s">
        <v>179</v>
      </c>
      <c r="I454" s="5" t="s">
        <v>71</v>
      </c>
      <c r="J454" s="5" t="s">
        <v>2686</v>
      </c>
      <c r="K454" s="5"/>
      <c r="L454" s="5"/>
      <c r="M454" s="5" t="s">
        <v>2687</v>
      </c>
      <c r="N454" s="5">
        <v>382</v>
      </c>
      <c r="O454" s="5">
        <v>0</v>
      </c>
      <c r="P454" s="5">
        <v>0</v>
      </c>
      <c r="Q454" s="5">
        <v>0</v>
      </c>
      <c r="R454" s="5">
        <v>1</v>
      </c>
      <c r="S454" s="5">
        <v>1</v>
      </c>
      <c r="T454"/>
      <c r="U454"/>
      <c r="V454" s="14">
        <f>SUM($S$9:S454)</f>
        <v>3586</v>
      </c>
      <c r="W454" s="15">
        <v>446</v>
      </c>
      <c r="X454" s="16">
        <f t="shared" si="12"/>
        <v>0.98597745394555958</v>
      </c>
      <c r="Y454" s="17">
        <f>INDEX([1]Mapping!$C$3:$C$12,MATCH($X454,[1]Mapping!$D$3:$D$12,1))</f>
        <v>1</v>
      </c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</row>
    <row r="455" spans="2:39" s="1" customFormat="1" ht="15" x14ac:dyDescent="0.25">
      <c r="B455" s="5">
        <f t="shared" si="13"/>
        <v>447</v>
      </c>
      <c r="C455" s="5" t="s">
        <v>2688</v>
      </c>
      <c r="D455" s="5" t="s">
        <v>2689</v>
      </c>
      <c r="E455" s="5"/>
      <c r="F455" s="5" t="s">
        <v>2690</v>
      </c>
      <c r="G455" s="5" t="s">
        <v>2691</v>
      </c>
      <c r="H455" s="5" t="s">
        <v>2692</v>
      </c>
      <c r="I455" s="5" t="s">
        <v>71</v>
      </c>
      <c r="J455" s="5" t="s">
        <v>2693</v>
      </c>
      <c r="K455" s="5" t="s">
        <v>2694</v>
      </c>
      <c r="L455" s="5"/>
      <c r="M455" s="5" t="s">
        <v>2695</v>
      </c>
      <c r="N455" s="5">
        <v>325</v>
      </c>
      <c r="O455" s="5">
        <v>0</v>
      </c>
      <c r="P455" s="5">
        <v>0</v>
      </c>
      <c r="Q455" s="5">
        <v>0</v>
      </c>
      <c r="R455" s="5">
        <v>1</v>
      </c>
      <c r="S455" s="5">
        <v>1</v>
      </c>
      <c r="T455"/>
      <c r="U455"/>
      <c r="V455" s="14">
        <f>SUM($S$9:S455)</f>
        <v>3587</v>
      </c>
      <c r="W455" s="15">
        <v>447</v>
      </c>
      <c r="X455" s="16">
        <f t="shared" si="12"/>
        <v>0.98625240582897988</v>
      </c>
      <c r="Y455" s="17">
        <f>INDEX([1]Mapping!$C$3:$C$12,MATCH($X455,[1]Mapping!$D$3:$D$12,1))</f>
        <v>1</v>
      </c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</row>
    <row r="456" spans="2:39" s="1" customFormat="1" ht="15" x14ac:dyDescent="0.25">
      <c r="B456" s="5">
        <f t="shared" si="13"/>
        <v>448</v>
      </c>
      <c r="C456" s="5" t="s">
        <v>2696</v>
      </c>
      <c r="D456" s="5" t="s">
        <v>2697</v>
      </c>
      <c r="E456" s="5"/>
      <c r="F456" s="5" t="s">
        <v>2698</v>
      </c>
      <c r="G456" s="5" t="s">
        <v>2699</v>
      </c>
      <c r="H456" s="5" t="s">
        <v>2692</v>
      </c>
      <c r="I456" s="5" t="s">
        <v>71</v>
      </c>
      <c r="J456" s="5" t="s">
        <v>2700</v>
      </c>
      <c r="K456" s="5"/>
      <c r="L456" s="5" t="s">
        <v>2701</v>
      </c>
      <c r="M456" s="5" t="s">
        <v>2702</v>
      </c>
      <c r="N456" s="5">
        <v>468</v>
      </c>
      <c r="O456" s="5">
        <v>0</v>
      </c>
      <c r="P456" s="5">
        <v>0</v>
      </c>
      <c r="Q456" s="5">
        <v>0</v>
      </c>
      <c r="R456" s="5">
        <v>1</v>
      </c>
      <c r="S456" s="5">
        <v>1</v>
      </c>
      <c r="T456"/>
      <c r="U456"/>
      <c r="V456" s="14">
        <f>SUM($S$9:S456)</f>
        <v>3588</v>
      </c>
      <c r="W456" s="15">
        <v>448</v>
      </c>
      <c r="X456" s="16">
        <f t="shared" si="12"/>
        <v>0.9865273577124003</v>
      </c>
      <c r="Y456" s="17">
        <f>INDEX([1]Mapping!$C$3:$C$12,MATCH($X456,[1]Mapping!$D$3:$D$12,1))</f>
        <v>1</v>
      </c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</row>
    <row r="457" spans="2:39" s="1" customFormat="1" ht="15" x14ac:dyDescent="0.25">
      <c r="B457" s="5">
        <f t="shared" si="13"/>
        <v>449</v>
      </c>
      <c r="C457" s="5" t="s">
        <v>2703</v>
      </c>
      <c r="D457" s="5" t="s">
        <v>2704</v>
      </c>
      <c r="E457" s="5"/>
      <c r="F457" s="5" t="s">
        <v>2705</v>
      </c>
      <c r="G457" s="5">
        <v>84400</v>
      </c>
      <c r="H457" s="5" t="s">
        <v>349</v>
      </c>
      <c r="I457" s="5" t="s">
        <v>71</v>
      </c>
      <c r="J457" s="5" t="s">
        <v>2706</v>
      </c>
      <c r="K457" s="5" t="s">
        <v>2707</v>
      </c>
      <c r="L457" s="5" t="s">
        <v>2708</v>
      </c>
      <c r="M457" s="5" t="s">
        <v>2709</v>
      </c>
      <c r="N457" s="5">
        <v>188</v>
      </c>
      <c r="O457" s="5">
        <v>0</v>
      </c>
      <c r="P457" s="5">
        <v>0</v>
      </c>
      <c r="Q457" s="5">
        <v>0</v>
      </c>
      <c r="R457" s="5">
        <v>1</v>
      </c>
      <c r="S457" s="5">
        <v>1</v>
      </c>
      <c r="T457"/>
      <c r="U457"/>
      <c r="V457" s="14">
        <f>SUM($S$9:S457)</f>
        <v>3589</v>
      </c>
      <c r="W457" s="15">
        <v>449</v>
      </c>
      <c r="X457" s="16">
        <f t="shared" si="12"/>
        <v>0.98680230959582071</v>
      </c>
      <c r="Y457" s="17">
        <f>INDEX([1]Mapping!$C$3:$C$12,MATCH($X457,[1]Mapping!$D$3:$D$12,1))</f>
        <v>1</v>
      </c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</row>
    <row r="458" spans="2:39" s="1" customFormat="1" ht="15" x14ac:dyDescent="0.25">
      <c r="B458" s="5">
        <f t="shared" si="13"/>
        <v>450</v>
      </c>
      <c r="C458" s="5" t="s">
        <v>2710</v>
      </c>
      <c r="D458" s="5" t="s">
        <v>2711</v>
      </c>
      <c r="E458" s="5"/>
      <c r="F458" s="5" t="s">
        <v>2712</v>
      </c>
      <c r="G458" s="5">
        <v>45503</v>
      </c>
      <c r="H458" s="5" t="s">
        <v>425</v>
      </c>
      <c r="I458" s="5" t="s">
        <v>426</v>
      </c>
      <c r="J458" s="5" t="s">
        <v>2713</v>
      </c>
      <c r="K458" s="5" t="s">
        <v>2714</v>
      </c>
      <c r="L458" s="5" t="s">
        <v>2715</v>
      </c>
      <c r="M458" s="5" t="s">
        <v>2716</v>
      </c>
      <c r="N458" s="5">
        <v>393</v>
      </c>
      <c r="O458" s="5">
        <v>0</v>
      </c>
      <c r="P458" s="5">
        <v>0</v>
      </c>
      <c r="Q458" s="5">
        <v>0</v>
      </c>
      <c r="R458" s="5">
        <v>1</v>
      </c>
      <c r="S458" s="5">
        <v>1</v>
      </c>
      <c r="T458"/>
      <c r="U458"/>
      <c r="V458" s="14">
        <f>SUM($S$9:S458)</f>
        <v>3590</v>
      </c>
      <c r="W458" s="15">
        <v>450</v>
      </c>
      <c r="X458" s="16">
        <f t="shared" ref="X458:X505" si="14">(V458/$V$505)</f>
        <v>0.98707726147924113</v>
      </c>
      <c r="Y458" s="17">
        <f>INDEX([1]Mapping!$C$3:$C$12,MATCH($X458,[1]Mapping!$D$3:$D$12,1))</f>
        <v>1</v>
      </c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</row>
    <row r="459" spans="2:39" s="1" customFormat="1" ht="15" x14ac:dyDescent="0.25">
      <c r="B459" s="5">
        <f t="shared" ref="B459:B505" si="15">B458+1</f>
        <v>451</v>
      </c>
      <c r="C459" s="5" t="s">
        <v>2717</v>
      </c>
      <c r="D459" s="5" t="s">
        <v>2718</v>
      </c>
      <c r="E459" s="5"/>
      <c r="F459" s="5" t="s">
        <v>2719</v>
      </c>
      <c r="G459" s="5">
        <v>33394</v>
      </c>
      <c r="H459" s="5" t="s">
        <v>26</v>
      </c>
      <c r="I459" s="5" t="s">
        <v>27</v>
      </c>
      <c r="J459" s="5" t="s">
        <v>2720</v>
      </c>
      <c r="K459" s="5" t="s">
        <v>2721</v>
      </c>
      <c r="L459" s="5" t="s">
        <v>2722</v>
      </c>
      <c r="M459" s="5" t="s">
        <v>2723</v>
      </c>
      <c r="N459" s="5">
        <v>266</v>
      </c>
      <c r="O459" s="5">
        <v>0</v>
      </c>
      <c r="P459" s="5">
        <v>0</v>
      </c>
      <c r="Q459" s="5">
        <v>0</v>
      </c>
      <c r="R459" s="5">
        <v>1</v>
      </c>
      <c r="S459" s="5">
        <v>1</v>
      </c>
      <c r="T459"/>
      <c r="U459"/>
      <c r="V459" s="14">
        <f>SUM($S$9:S459)</f>
        <v>3591</v>
      </c>
      <c r="W459" s="15">
        <v>451</v>
      </c>
      <c r="X459" s="16">
        <f t="shared" si="14"/>
        <v>0.98735221336266155</v>
      </c>
      <c r="Y459" s="17">
        <f>INDEX([1]Mapping!$C$3:$C$12,MATCH($X459,[1]Mapping!$D$3:$D$12,1))</f>
        <v>1</v>
      </c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</row>
    <row r="460" spans="2:39" s="1" customFormat="1" ht="15" x14ac:dyDescent="0.25">
      <c r="B460" s="5">
        <f t="shared" si="15"/>
        <v>452</v>
      </c>
      <c r="C460" s="5" t="s">
        <v>2724</v>
      </c>
      <c r="D460" s="5" t="s">
        <v>2725</v>
      </c>
      <c r="E460" s="5"/>
      <c r="F460" s="5" t="s">
        <v>2726</v>
      </c>
      <c r="G460" s="5">
        <v>52014</v>
      </c>
      <c r="H460" s="5" t="s">
        <v>1208</v>
      </c>
      <c r="I460" s="5" t="s">
        <v>35</v>
      </c>
      <c r="J460" s="5" t="s">
        <v>2727</v>
      </c>
      <c r="K460" s="5" t="s">
        <v>2728</v>
      </c>
      <c r="L460" s="5" t="s">
        <v>2729</v>
      </c>
      <c r="M460" s="5" t="s">
        <v>2730</v>
      </c>
      <c r="N460" s="5">
        <v>362</v>
      </c>
      <c r="O460" s="5">
        <v>0</v>
      </c>
      <c r="P460" s="5">
        <v>0</v>
      </c>
      <c r="Q460" s="5">
        <v>0</v>
      </c>
      <c r="R460" s="5">
        <v>1</v>
      </c>
      <c r="S460" s="5">
        <v>1</v>
      </c>
      <c r="T460"/>
      <c r="U460"/>
      <c r="V460" s="14">
        <f>SUM($S$9:S460)</f>
        <v>3592</v>
      </c>
      <c r="W460" s="15">
        <v>452</v>
      </c>
      <c r="X460" s="16">
        <f t="shared" si="14"/>
        <v>0.98762716524608196</v>
      </c>
      <c r="Y460" s="17">
        <f>INDEX([1]Mapping!$C$3:$C$12,MATCH($X460,[1]Mapping!$D$3:$D$12,1))</f>
        <v>1</v>
      </c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</row>
    <row r="461" spans="2:39" s="1" customFormat="1" ht="15" x14ac:dyDescent="0.25">
      <c r="B461" s="5">
        <f t="shared" si="15"/>
        <v>453</v>
      </c>
      <c r="C461" s="5" t="s">
        <v>2731</v>
      </c>
      <c r="D461" s="5" t="s">
        <v>2732</v>
      </c>
      <c r="E461" s="5"/>
      <c r="F461" s="5" t="s">
        <v>2733</v>
      </c>
      <c r="G461" s="5">
        <v>83580</v>
      </c>
      <c r="H461" s="5" t="s">
        <v>309</v>
      </c>
      <c r="I461" s="5" t="s">
        <v>71</v>
      </c>
      <c r="J461" s="5" t="s">
        <v>2734</v>
      </c>
      <c r="K461" s="5" t="s">
        <v>2735</v>
      </c>
      <c r="L461" s="5"/>
      <c r="M461" s="5" t="s">
        <v>2736</v>
      </c>
      <c r="N461" s="5">
        <v>73</v>
      </c>
      <c r="O461" s="5">
        <v>0</v>
      </c>
      <c r="P461" s="5">
        <v>0</v>
      </c>
      <c r="Q461" s="5">
        <v>0</v>
      </c>
      <c r="R461" s="5">
        <v>1</v>
      </c>
      <c r="S461" s="5">
        <v>1</v>
      </c>
      <c r="T461"/>
      <c r="U461"/>
      <c r="V461" s="14">
        <f>SUM($S$9:S461)</f>
        <v>3593</v>
      </c>
      <c r="W461" s="15">
        <v>453</v>
      </c>
      <c r="X461" s="16">
        <f t="shared" si="14"/>
        <v>0.98790211712950238</v>
      </c>
      <c r="Y461" s="17">
        <f>INDEX([1]Mapping!$C$3:$C$12,MATCH($X461,[1]Mapping!$D$3:$D$12,1))</f>
        <v>1</v>
      </c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</row>
    <row r="462" spans="2:39" s="1" customFormat="1" ht="15" x14ac:dyDescent="0.25">
      <c r="B462" s="5">
        <f t="shared" si="15"/>
        <v>454</v>
      </c>
      <c r="C462" s="5" t="s">
        <v>2737</v>
      </c>
      <c r="D462" s="5" t="s">
        <v>2738</v>
      </c>
      <c r="E462" s="5"/>
      <c r="F462" s="5" t="s">
        <v>2433</v>
      </c>
      <c r="G462" s="5">
        <v>82000</v>
      </c>
      <c r="H462" s="5" t="s">
        <v>2434</v>
      </c>
      <c r="I462" s="5" t="s">
        <v>50</v>
      </c>
      <c r="J462" s="5" t="s">
        <v>2739</v>
      </c>
      <c r="K462" s="5" t="s">
        <v>2740</v>
      </c>
      <c r="L462" s="5"/>
      <c r="M462" s="5" t="s">
        <v>2741</v>
      </c>
      <c r="N462" s="5">
        <v>93</v>
      </c>
      <c r="O462" s="5">
        <v>0</v>
      </c>
      <c r="P462" s="5">
        <v>0</v>
      </c>
      <c r="Q462" s="5">
        <v>0</v>
      </c>
      <c r="R462" s="5">
        <v>1</v>
      </c>
      <c r="S462" s="5">
        <v>1</v>
      </c>
      <c r="T462"/>
      <c r="U462"/>
      <c r="V462" s="14">
        <f>SUM($S$9:S462)</f>
        <v>3594</v>
      </c>
      <c r="W462" s="15">
        <v>454</v>
      </c>
      <c r="X462" s="16">
        <f t="shared" si="14"/>
        <v>0.98817706901292279</v>
      </c>
      <c r="Y462" s="17">
        <f>INDEX([1]Mapping!$C$3:$C$12,MATCH($X462,[1]Mapping!$D$3:$D$12,1))</f>
        <v>1</v>
      </c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</row>
    <row r="463" spans="2:39" s="1" customFormat="1" ht="15" x14ac:dyDescent="0.25">
      <c r="B463" s="5">
        <f t="shared" si="15"/>
        <v>455</v>
      </c>
      <c r="C463" s="5" t="s">
        <v>2742</v>
      </c>
      <c r="D463" s="5" t="s">
        <v>2743</v>
      </c>
      <c r="E463" s="5"/>
      <c r="F463" s="5" t="s">
        <v>2497</v>
      </c>
      <c r="G463" s="5">
        <v>80100</v>
      </c>
      <c r="H463" s="5" t="s">
        <v>140</v>
      </c>
      <c r="I463" s="5" t="s">
        <v>43</v>
      </c>
      <c r="J463" s="5" t="s">
        <v>2744</v>
      </c>
      <c r="K463" s="5"/>
      <c r="L463" s="5" t="s">
        <v>2745</v>
      </c>
      <c r="M463" s="5" t="s">
        <v>2746</v>
      </c>
      <c r="N463" s="5">
        <v>150</v>
      </c>
      <c r="O463" s="5">
        <v>0</v>
      </c>
      <c r="P463" s="5">
        <v>0</v>
      </c>
      <c r="Q463" s="5">
        <v>0</v>
      </c>
      <c r="R463" s="5">
        <v>1</v>
      </c>
      <c r="S463" s="5">
        <v>1</v>
      </c>
      <c r="T463"/>
      <c r="U463"/>
      <c r="V463" s="14">
        <f>SUM($S$9:S463)</f>
        <v>3595</v>
      </c>
      <c r="W463" s="15">
        <v>455</v>
      </c>
      <c r="X463" s="16">
        <f t="shared" si="14"/>
        <v>0.9884520208963431</v>
      </c>
      <c r="Y463" s="17">
        <f>INDEX([1]Mapping!$C$3:$C$12,MATCH($X463,[1]Mapping!$D$3:$D$12,1))</f>
        <v>1</v>
      </c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</row>
    <row r="464" spans="2:39" s="1" customFormat="1" ht="15" x14ac:dyDescent="0.25">
      <c r="B464" s="5">
        <f t="shared" si="15"/>
        <v>456</v>
      </c>
      <c r="C464" s="5" t="s">
        <v>2747</v>
      </c>
      <c r="D464" s="5" t="s">
        <v>2748</v>
      </c>
      <c r="E464" s="5"/>
      <c r="F464" s="5" t="s">
        <v>2749</v>
      </c>
      <c r="G464" s="5">
        <v>64120</v>
      </c>
      <c r="H464" s="5" t="s">
        <v>196</v>
      </c>
      <c r="I464" s="5" t="s">
        <v>27</v>
      </c>
      <c r="J464" s="5" t="s">
        <v>2750</v>
      </c>
      <c r="K464" s="5"/>
      <c r="L464" s="5"/>
      <c r="M464" s="5" t="s">
        <v>2751</v>
      </c>
      <c r="N464" s="5">
        <v>70</v>
      </c>
      <c r="O464" s="5">
        <v>0</v>
      </c>
      <c r="P464" s="5">
        <v>0</v>
      </c>
      <c r="Q464" s="5">
        <v>0</v>
      </c>
      <c r="R464" s="5">
        <v>1</v>
      </c>
      <c r="S464" s="5">
        <v>1</v>
      </c>
      <c r="T464"/>
      <c r="U464"/>
      <c r="V464" s="14">
        <f>SUM($S$9:S464)</f>
        <v>3596</v>
      </c>
      <c r="W464" s="15">
        <v>456</v>
      </c>
      <c r="X464" s="16">
        <f t="shared" si="14"/>
        <v>0.98872697277976351</v>
      </c>
      <c r="Y464" s="17">
        <f>INDEX([1]Mapping!$C$3:$C$12,MATCH($X464,[1]Mapping!$D$3:$D$12,1))</f>
        <v>1</v>
      </c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</row>
    <row r="465" spans="2:39" s="1" customFormat="1" ht="15" x14ac:dyDescent="0.25">
      <c r="B465" s="5">
        <f t="shared" si="15"/>
        <v>457</v>
      </c>
      <c r="C465" s="5" t="s">
        <v>2752</v>
      </c>
      <c r="D465" s="5" t="s">
        <v>2753</v>
      </c>
      <c r="E465" s="5"/>
      <c r="F465" s="5" t="s">
        <v>2754</v>
      </c>
      <c r="G465" s="5" t="s">
        <v>2755</v>
      </c>
      <c r="H465" s="5" t="s">
        <v>196</v>
      </c>
      <c r="I465" s="5" t="s">
        <v>27</v>
      </c>
      <c r="J465" s="5" t="s">
        <v>2756</v>
      </c>
      <c r="K465" s="5"/>
      <c r="L465" s="5"/>
      <c r="M465" s="5" t="s">
        <v>2757</v>
      </c>
      <c r="N465" s="5">
        <v>130</v>
      </c>
      <c r="O465" s="5">
        <v>0</v>
      </c>
      <c r="P465" s="5">
        <v>0</v>
      </c>
      <c r="Q465" s="5">
        <v>0</v>
      </c>
      <c r="R465" s="5">
        <v>1</v>
      </c>
      <c r="S465" s="5">
        <v>1</v>
      </c>
      <c r="T465"/>
      <c r="U465"/>
      <c r="V465" s="14">
        <f>SUM($S$9:S465)</f>
        <v>3597</v>
      </c>
      <c r="W465" s="15">
        <v>457</v>
      </c>
      <c r="X465" s="16">
        <f t="shared" si="14"/>
        <v>0.98900192466318393</v>
      </c>
      <c r="Y465" s="17">
        <f>INDEX([1]Mapping!$C$3:$C$12,MATCH($X465,[1]Mapping!$D$3:$D$12,1))</f>
        <v>1</v>
      </c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</row>
    <row r="466" spans="2:39" s="1" customFormat="1" ht="15" x14ac:dyDescent="0.25">
      <c r="B466" s="5">
        <f t="shared" si="15"/>
        <v>458</v>
      </c>
      <c r="C466" s="5" t="s">
        <v>2758</v>
      </c>
      <c r="D466" s="5" t="s">
        <v>2759</v>
      </c>
      <c r="E466" s="5"/>
      <c r="F466" s="5" t="s">
        <v>334</v>
      </c>
      <c r="G466" s="5">
        <v>63050</v>
      </c>
      <c r="H466" s="5" t="s">
        <v>335</v>
      </c>
      <c r="I466" s="5" t="s">
        <v>258</v>
      </c>
      <c r="J466" s="5" t="s">
        <v>2760</v>
      </c>
      <c r="K466" s="5"/>
      <c r="L466" s="5" t="s">
        <v>2761</v>
      </c>
      <c r="M466" s="5" t="s">
        <v>2762</v>
      </c>
      <c r="N466" s="5">
        <v>211</v>
      </c>
      <c r="O466" s="5">
        <v>0</v>
      </c>
      <c r="P466" s="5">
        <v>0</v>
      </c>
      <c r="Q466" s="5">
        <v>0</v>
      </c>
      <c r="R466" s="5">
        <v>1</v>
      </c>
      <c r="S466" s="5">
        <v>1</v>
      </c>
      <c r="T466"/>
      <c r="U466"/>
      <c r="V466" s="14">
        <f>SUM($S$9:S466)</f>
        <v>3598</v>
      </c>
      <c r="W466" s="15">
        <v>458</v>
      </c>
      <c r="X466" s="16">
        <f t="shared" si="14"/>
        <v>0.98927687654660434</v>
      </c>
      <c r="Y466" s="17">
        <f>INDEX([1]Mapping!$C$3:$C$12,MATCH($X466,[1]Mapping!$D$3:$D$12,1))</f>
        <v>1</v>
      </c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</row>
    <row r="467" spans="2:39" s="1" customFormat="1" ht="15" x14ac:dyDescent="0.25">
      <c r="B467" s="5">
        <f t="shared" si="15"/>
        <v>459</v>
      </c>
      <c r="C467" s="5" t="s">
        <v>2763</v>
      </c>
      <c r="D467" s="5" t="s">
        <v>2764</v>
      </c>
      <c r="E467" s="5"/>
      <c r="F467" s="5" t="s">
        <v>2414</v>
      </c>
      <c r="G467" s="5">
        <v>56920</v>
      </c>
      <c r="H467" s="5" t="s">
        <v>598</v>
      </c>
      <c r="I467" s="5" t="s">
        <v>112</v>
      </c>
      <c r="J467" s="5" t="s">
        <v>2765</v>
      </c>
      <c r="K467" s="5" t="s">
        <v>2766</v>
      </c>
      <c r="L467" s="5" t="s">
        <v>2767</v>
      </c>
      <c r="M467" s="5" t="s">
        <v>2768</v>
      </c>
      <c r="N467" s="5">
        <v>78</v>
      </c>
      <c r="O467" s="5">
        <v>0</v>
      </c>
      <c r="P467" s="5">
        <v>0</v>
      </c>
      <c r="Q467" s="5">
        <v>0</v>
      </c>
      <c r="R467" s="5">
        <v>1</v>
      </c>
      <c r="S467" s="5">
        <v>1</v>
      </c>
      <c r="T467"/>
      <c r="U467"/>
      <c r="V467" s="14">
        <f>SUM($S$9:S467)</f>
        <v>3599</v>
      </c>
      <c r="W467" s="15">
        <v>459</v>
      </c>
      <c r="X467" s="16">
        <f t="shared" si="14"/>
        <v>0.98955182843002476</v>
      </c>
      <c r="Y467" s="17">
        <f>INDEX([1]Mapping!$C$3:$C$12,MATCH($X467,[1]Mapping!$D$3:$D$12,1))</f>
        <v>1</v>
      </c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</row>
    <row r="468" spans="2:39" s="1" customFormat="1" ht="15" x14ac:dyDescent="0.25">
      <c r="B468" s="5">
        <f t="shared" si="15"/>
        <v>460</v>
      </c>
      <c r="C468" s="5" t="s">
        <v>2769</v>
      </c>
      <c r="D468" s="5" t="s">
        <v>2770</v>
      </c>
      <c r="E468" s="5"/>
      <c r="F468" s="5" t="s">
        <v>2771</v>
      </c>
      <c r="G468" s="5">
        <v>34190</v>
      </c>
      <c r="H468" s="5" t="s">
        <v>392</v>
      </c>
      <c r="I468" s="5" t="s">
        <v>50</v>
      </c>
      <c r="J468" s="5" t="s">
        <v>2772</v>
      </c>
      <c r="K468" s="5"/>
      <c r="L468" s="5"/>
      <c r="M468" s="5" t="s">
        <v>2773</v>
      </c>
      <c r="N468" s="5">
        <v>80</v>
      </c>
      <c r="O468" s="5">
        <v>0</v>
      </c>
      <c r="P468" s="5">
        <v>0</v>
      </c>
      <c r="Q468" s="5">
        <v>0</v>
      </c>
      <c r="R468" s="5">
        <v>1</v>
      </c>
      <c r="S468" s="5">
        <v>1</v>
      </c>
      <c r="T468"/>
      <c r="U468"/>
      <c r="V468" s="14">
        <f>SUM($S$9:S468)</f>
        <v>3600</v>
      </c>
      <c r="W468" s="15">
        <v>460</v>
      </c>
      <c r="X468" s="16">
        <f t="shared" si="14"/>
        <v>0.98982678031344518</v>
      </c>
      <c r="Y468" s="17">
        <f>INDEX([1]Mapping!$C$3:$C$12,MATCH($X468,[1]Mapping!$D$3:$D$12,1))</f>
        <v>1</v>
      </c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</row>
    <row r="469" spans="2:39" s="1" customFormat="1" ht="15" x14ac:dyDescent="0.25">
      <c r="B469" s="5">
        <f t="shared" si="15"/>
        <v>461</v>
      </c>
      <c r="C469" s="5" t="s">
        <v>2774</v>
      </c>
      <c r="D469" s="5" t="s">
        <v>2775</v>
      </c>
      <c r="E469" s="5"/>
      <c r="F469" s="5" t="s">
        <v>2690</v>
      </c>
      <c r="G469" s="5" t="s">
        <v>2776</v>
      </c>
      <c r="H469" s="5" t="s">
        <v>2692</v>
      </c>
      <c r="I469" s="5" t="s">
        <v>71</v>
      </c>
      <c r="J469" s="5" t="s">
        <v>2777</v>
      </c>
      <c r="K469" s="5" t="s">
        <v>2778</v>
      </c>
      <c r="L469" s="5" t="s">
        <v>2779</v>
      </c>
      <c r="M469" s="5" t="s">
        <v>2780</v>
      </c>
      <c r="N469" s="5">
        <v>47</v>
      </c>
      <c r="O469" s="5">
        <v>0</v>
      </c>
      <c r="P469" s="5">
        <v>0</v>
      </c>
      <c r="Q469" s="5">
        <v>0</v>
      </c>
      <c r="R469" s="5">
        <v>1</v>
      </c>
      <c r="S469" s="5">
        <v>1</v>
      </c>
      <c r="T469"/>
      <c r="U469"/>
      <c r="V469" s="14">
        <f>SUM($S$9:S469)</f>
        <v>3601</v>
      </c>
      <c r="W469" s="15">
        <v>461</v>
      </c>
      <c r="X469" s="16">
        <f t="shared" si="14"/>
        <v>0.99010173219686559</v>
      </c>
      <c r="Y469" s="17">
        <f>INDEX([1]Mapping!$C$3:$C$12,MATCH($X469,[1]Mapping!$D$3:$D$12,1))</f>
        <v>1</v>
      </c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</row>
    <row r="470" spans="2:39" s="1" customFormat="1" ht="15" x14ac:dyDescent="0.25">
      <c r="B470" s="5">
        <f t="shared" si="15"/>
        <v>462</v>
      </c>
      <c r="C470" s="5" t="s">
        <v>2781</v>
      </c>
      <c r="D470" s="5" t="s">
        <v>2782</v>
      </c>
      <c r="E470" s="5"/>
      <c r="F470" s="5" t="s">
        <v>1046</v>
      </c>
      <c r="G470" s="5">
        <v>65013</v>
      </c>
      <c r="H470" s="5" t="s">
        <v>1047</v>
      </c>
      <c r="I470" s="5" t="s">
        <v>50</v>
      </c>
      <c r="J470" s="5" t="s">
        <v>2783</v>
      </c>
      <c r="K470" s="5" t="s">
        <v>2784</v>
      </c>
      <c r="L470" s="5" t="s">
        <v>2785</v>
      </c>
      <c r="M470" s="5" t="s">
        <v>2786</v>
      </c>
      <c r="N470" s="5">
        <v>352</v>
      </c>
      <c r="O470" s="5">
        <v>0</v>
      </c>
      <c r="P470" s="5">
        <v>0</v>
      </c>
      <c r="Q470" s="5">
        <v>0</v>
      </c>
      <c r="R470" s="5">
        <v>1</v>
      </c>
      <c r="S470" s="5">
        <v>1</v>
      </c>
      <c r="T470"/>
      <c r="U470"/>
      <c r="V470" s="14">
        <f>SUM($S$9:S470)</f>
        <v>3602</v>
      </c>
      <c r="W470" s="15">
        <v>462</v>
      </c>
      <c r="X470" s="16">
        <f t="shared" si="14"/>
        <v>0.9903766840802859</v>
      </c>
      <c r="Y470" s="17">
        <f>INDEX([1]Mapping!$C$3:$C$12,MATCH($X470,[1]Mapping!$D$3:$D$12,1))</f>
        <v>1</v>
      </c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</row>
    <row r="471" spans="2:39" s="1" customFormat="1" ht="15" x14ac:dyDescent="0.25">
      <c r="B471" s="5">
        <f t="shared" si="15"/>
        <v>463</v>
      </c>
      <c r="C471" s="5" t="s">
        <v>2787</v>
      </c>
      <c r="D471" s="5" t="s">
        <v>2788</v>
      </c>
      <c r="E471" s="5"/>
      <c r="F471" s="5" t="s">
        <v>2789</v>
      </c>
      <c r="G471" s="5">
        <v>53200</v>
      </c>
      <c r="H471" s="5" t="s">
        <v>244</v>
      </c>
      <c r="I471" s="5" t="s">
        <v>105</v>
      </c>
      <c r="J471" s="5" t="s">
        <v>2790</v>
      </c>
      <c r="K471" s="5"/>
      <c r="L471" s="5"/>
      <c r="M471" s="5" t="s">
        <v>2791</v>
      </c>
      <c r="N471" s="5">
        <v>217</v>
      </c>
      <c r="O471" s="5">
        <v>0</v>
      </c>
      <c r="P471" s="5">
        <v>0</v>
      </c>
      <c r="Q471" s="5">
        <v>0</v>
      </c>
      <c r="R471" s="5">
        <v>1</v>
      </c>
      <c r="S471" s="5">
        <v>1</v>
      </c>
      <c r="T471"/>
      <c r="U471"/>
      <c r="V471" s="14">
        <f>SUM($S$9:S471)</f>
        <v>3603</v>
      </c>
      <c r="W471" s="15">
        <v>463</v>
      </c>
      <c r="X471" s="16">
        <f t="shared" si="14"/>
        <v>0.99065163596370631</v>
      </c>
      <c r="Y471" s="17">
        <f>INDEX([1]Mapping!$C$3:$C$12,MATCH($X471,[1]Mapping!$D$3:$D$12,1))</f>
        <v>1</v>
      </c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</row>
    <row r="472" spans="2:39" s="1" customFormat="1" ht="15" x14ac:dyDescent="0.25">
      <c r="B472" s="5">
        <f t="shared" si="15"/>
        <v>464</v>
      </c>
      <c r="C472" s="5" t="s">
        <v>2792</v>
      </c>
      <c r="D472" s="5" t="s">
        <v>2793</v>
      </c>
      <c r="E472" s="5"/>
      <c r="F472" s="5" t="s">
        <v>2794</v>
      </c>
      <c r="G472" s="5">
        <v>59407</v>
      </c>
      <c r="H472" s="5" t="s">
        <v>42</v>
      </c>
      <c r="I472" s="5" t="s">
        <v>43</v>
      </c>
      <c r="J472" s="5" t="s">
        <v>2795</v>
      </c>
      <c r="K472" s="5" t="s">
        <v>2796</v>
      </c>
      <c r="L472" s="5" t="s">
        <v>2797</v>
      </c>
      <c r="M472" s="5" t="s">
        <v>2798</v>
      </c>
      <c r="N472" s="5">
        <v>492</v>
      </c>
      <c r="O472" s="5">
        <v>0</v>
      </c>
      <c r="P472" s="5">
        <v>0</v>
      </c>
      <c r="Q472" s="5">
        <v>0</v>
      </c>
      <c r="R472" s="5">
        <v>1</v>
      </c>
      <c r="S472" s="5">
        <v>1</v>
      </c>
      <c r="T472"/>
      <c r="U472"/>
      <c r="V472" s="14">
        <f>SUM($S$9:S472)</f>
        <v>3604</v>
      </c>
      <c r="W472" s="15">
        <v>464</v>
      </c>
      <c r="X472" s="16">
        <f t="shared" si="14"/>
        <v>0.99092658784712673</v>
      </c>
      <c r="Y472" s="17">
        <f>INDEX([1]Mapping!$C$3:$C$12,MATCH($X472,[1]Mapping!$D$3:$D$12,1))</f>
        <v>1</v>
      </c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</row>
    <row r="473" spans="2:39" s="1" customFormat="1" ht="15" x14ac:dyDescent="0.25">
      <c r="B473" s="5">
        <f t="shared" si="15"/>
        <v>465</v>
      </c>
      <c r="C473" s="5" t="s">
        <v>2799</v>
      </c>
      <c r="D473" s="5" t="s">
        <v>2800</v>
      </c>
      <c r="E473" s="5"/>
      <c r="F473" s="5" t="s">
        <v>2801</v>
      </c>
      <c r="G473" s="5" t="s">
        <v>2802</v>
      </c>
      <c r="H473" s="5" t="s">
        <v>1714</v>
      </c>
      <c r="I473" s="5" t="s">
        <v>43</v>
      </c>
      <c r="J473" s="5" t="s">
        <v>2803</v>
      </c>
      <c r="K473" s="5" t="s">
        <v>2804</v>
      </c>
      <c r="L473" s="5" t="s">
        <v>2805</v>
      </c>
      <c r="M473" s="5" t="s">
        <v>2806</v>
      </c>
      <c r="N473" s="5">
        <v>193</v>
      </c>
      <c r="O473" s="5">
        <v>0</v>
      </c>
      <c r="P473" s="5">
        <v>0</v>
      </c>
      <c r="Q473" s="5">
        <v>0</v>
      </c>
      <c r="R473" s="5">
        <v>1</v>
      </c>
      <c r="S473" s="5">
        <v>1</v>
      </c>
      <c r="T473"/>
      <c r="U473"/>
      <c r="V473" s="14">
        <f>SUM($S$9:S473)</f>
        <v>3605</v>
      </c>
      <c r="W473" s="15">
        <v>465</v>
      </c>
      <c r="X473" s="16">
        <f t="shared" si="14"/>
        <v>0.99120153973054714</v>
      </c>
      <c r="Y473" s="17">
        <f>INDEX([1]Mapping!$C$3:$C$12,MATCH($X473,[1]Mapping!$D$3:$D$12,1))</f>
        <v>1</v>
      </c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</row>
    <row r="474" spans="2:39" s="1" customFormat="1" ht="15" x14ac:dyDescent="0.25">
      <c r="B474" s="5">
        <f t="shared" si="15"/>
        <v>466</v>
      </c>
      <c r="C474" s="5" t="s">
        <v>2807</v>
      </c>
      <c r="D474" s="5" t="s">
        <v>2808</v>
      </c>
      <c r="E474" s="5"/>
      <c r="F474" s="5" t="s">
        <v>244</v>
      </c>
      <c r="G474" s="5">
        <v>53103</v>
      </c>
      <c r="H474" s="5" t="s">
        <v>244</v>
      </c>
      <c r="I474" s="5" t="s">
        <v>105</v>
      </c>
      <c r="J474" s="5" t="s">
        <v>2809</v>
      </c>
      <c r="K474" s="5"/>
      <c r="L474" s="5" t="s">
        <v>2810</v>
      </c>
      <c r="M474" s="5" t="s">
        <v>2811</v>
      </c>
      <c r="N474" s="5">
        <v>412</v>
      </c>
      <c r="O474" s="5">
        <v>0</v>
      </c>
      <c r="P474" s="5">
        <v>0</v>
      </c>
      <c r="Q474" s="5">
        <v>0</v>
      </c>
      <c r="R474" s="5">
        <v>1</v>
      </c>
      <c r="S474" s="5">
        <v>1</v>
      </c>
      <c r="T474"/>
      <c r="U474"/>
      <c r="V474" s="14">
        <f>SUM($S$9:S474)</f>
        <v>3606</v>
      </c>
      <c r="W474" s="15">
        <v>466</v>
      </c>
      <c r="X474" s="16">
        <f t="shared" si="14"/>
        <v>0.99147649161396756</v>
      </c>
      <c r="Y474" s="17">
        <f>INDEX([1]Mapping!$C$3:$C$12,MATCH($X474,[1]Mapping!$D$3:$D$12,1))</f>
        <v>1</v>
      </c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</row>
    <row r="475" spans="2:39" s="1" customFormat="1" ht="15" x14ac:dyDescent="0.25">
      <c r="B475" s="5">
        <f t="shared" si="15"/>
        <v>467</v>
      </c>
      <c r="C475" s="5" t="s">
        <v>2812</v>
      </c>
      <c r="D475" s="5" t="s">
        <v>2813</v>
      </c>
      <c r="E475" s="5"/>
      <c r="F475" s="5" t="s">
        <v>938</v>
      </c>
      <c r="G475" s="5">
        <v>83400</v>
      </c>
      <c r="H475" s="5" t="s">
        <v>309</v>
      </c>
      <c r="I475" s="5" t="s">
        <v>71</v>
      </c>
      <c r="J475" s="5" t="s">
        <v>2814</v>
      </c>
      <c r="K475" s="5"/>
      <c r="L475" s="5"/>
      <c r="M475" s="5" t="s">
        <v>2815</v>
      </c>
      <c r="N475" s="5">
        <v>418</v>
      </c>
      <c r="O475" s="5">
        <v>0</v>
      </c>
      <c r="P475" s="5">
        <v>0</v>
      </c>
      <c r="Q475" s="5">
        <v>0</v>
      </c>
      <c r="R475" s="5">
        <v>1</v>
      </c>
      <c r="S475" s="5">
        <v>1</v>
      </c>
      <c r="T475"/>
      <c r="U475"/>
      <c r="V475" s="14">
        <f>SUM($S$9:S475)</f>
        <v>3607</v>
      </c>
      <c r="W475" s="15">
        <v>467</v>
      </c>
      <c r="X475" s="16">
        <f t="shared" si="14"/>
        <v>0.99175144349738797</v>
      </c>
      <c r="Y475" s="17">
        <f>INDEX([1]Mapping!$C$3:$C$12,MATCH($X475,[1]Mapping!$D$3:$D$12,1))</f>
        <v>1</v>
      </c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</row>
    <row r="476" spans="2:39" s="1" customFormat="1" ht="15" x14ac:dyDescent="0.25">
      <c r="B476" s="5">
        <f t="shared" si="15"/>
        <v>468</v>
      </c>
      <c r="C476" s="5" t="s">
        <v>2816</v>
      </c>
      <c r="D476" s="5" t="s">
        <v>2817</v>
      </c>
      <c r="E476" s="5"/>
      <c r="F476" s="5" t="s">
        <v>858</v>
      </c>
      <c r="G476" s="5">
        <v>89100</v>
      </c>
      <c r="H476" s="5" t="s">
        <v>604</v>
      </c>
      <c r="I476" s="5" t="s">
        <v>79</v>
      </c>
      <c r="J476" s="5" t="s">
        <v>2818</v>
      </c>
      <c r="K476" s="5"/>
      <c r="L476" s="5" t="s">
        <v>2819</v>
      </c>
      <c r="M476" s="5" t="s">
        <v>2820</v>
      </c>
      <c r="N476" s="5">
        <v>130</v>
      </c>
      <c r="O476" s="5">
        <v>0</v>
      </c>
      <c r="P476" s="5">
        <v>0</v>
      </c>
      <c r="Q476" s="5">
        <v>0</v>
      </c>
      <c r="R476" s="5">
        <v>1</v>
      </c>
      <c r="S476" s="5">
        <v>1</v>
      </c>
      <c r="T476"/>
      <c r="U476"/>
      <c r="V476" s="14">
        <f>SUM($S$9:S476)</f>
        <v>3608</v>
      </c>
      <c r="W476" s="15">
        <v>468</v>
      </c>
      <c r="X476" s="16">
        <f t="shared" si="14"/>
        <v>0.99202639538080839</v>
      </c>
      <c r="Y476" s="17">
        <f>INDEX([1]Mapping!$C$3:$C$12,MATCH($X476,[1]Mapping!$D$3:$D$12,1))</f>
        <v>1</v>
      </c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</row>
    <row r="477" spans="2:39" s="1" customFormat="1" ht="15" x14ac:dyDescent="0.25">
      <c r="B477" s="5">
        <f t="shared" si="15"/>
        <v>469</v>
      </c>
      <c r="C477" s="5" t="s">
        <v>2821</v>
      </c>
      <c r="D477" s="5" t="s">
        <v>2822</v>
      </c>
      <c r="E477" s="5"/>
      <c r="F477" s="5" t="s">
        <v>166</v>
      </c>
      <c r="G477" s="5">
        <v>92205</v>
      </c>
      <c r="H477" s="5" t="s">
        <v>167</v>
      </c>
      <c r="I477" s="5" t="s">
        <v>62</v>
      </c>
      <c r="J477" s="5" t="s">
        <v>2823</v>
      </c>
      <c r="K477" s="5" t="s">
        <v>2824</v>
      </c>
      <c r="L477" s="5"/>
      <c r="M477" s="5" t="s">
        <v>2411</v>
      </c>
      <c r="N477" s="5">
        <v>156</v>
      </c>
      <c r="O477" s="5">
        <v>0</v>
      </c>
      <c r="P477" s="5">
        <v>0</v>
      </c>
      <c r="Q477" s="5">
        <v>0</v>
      </c>
      <c r="R477" s="5">
        <v>1</v>
      </c>
      <c r="S477" s="5">
        <v>1</v>
      </c>
      <c r="T477"/>
      <c r="U477"/>
      <c r="V477" s="14">
        <f>SUM($S$9:S477)</f>
        <v>3609</v>
      </c>
      <c r="W477" s="15">
        <v>469</v>
      </c>
      <c r="X477" s="16">
        <f t="shared" si="14"/>
        <v>0.99230134726422881</v>
      </c>
      <c r="Y477" s="17">
        <f>INDEX([1]Mapping!$C$3:$C$12,MATCH($X477,[1]Mapping!$D$3:$D$12,1))</f>
        <v>1</v>
      </c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</row>
    <row r="478" spans="2:39" s="1" customFormat="1" ht="15" x14ac:dyDescent="0.25">
      <c r="B478" s="5">
        <f t="shared" si="15"/>
        <v>470</v>
      </c>
      <c r="C478" s="5" t="s">
        <v>2825</v>
      </c>
      <c r="D478" s="5" t="s">
        <v>2826</v>
      </c>
      <c r="E478" s="5"/>
      <c r="F478" s="5" t="s">
        <v>189</v>
      </c>
      <c r="G478" s="5">
        <v>72000</v>
      </c>
      <c r="H478" s="5" t="s">
        <v>190</v>
      </c>
      <c r="I478" s="5" t="s">
        <v>105</v>
      </c>
      <c r="J478" s="5" t="s">
        <v>2827</v>
      </c>
      <c r="K478" s="5"/>
      <c r="L478" s="5"/>
      <c r="M478" s="5" t="s">
        <v>2828</v>
      </c>
      <c r="N478" s="5">
        <v>400</v>
      </c>
      <c r="O478" s="5">
        <v>0</v>
      </c>
      <c r="P478" s="5">
        <v>0</v>
      </c>
      <c r="Q478" s="5">
        <v>1</v>
      </c>
      <c r="R478" s="5">
        <v>0</v>
      </c>
      <c r="S478" s="5">
        <v>1</v>
      </c>
      <c r="T478"/>
      <c r="U478"/>
      <c r="V478" s="14">
        <f>SUM($S$9:S478)</f>
        <v>3610</v>
      </c>
      <c r="W478" s="15">
        <v>470</v>
      </c>
      <c r="X478" s="16">
        <f t="shared" si="14"/>
        <v>0.99257629914764911</v>
      </c>
      <c r="Y478" s="17">
        <f>INDEX([1]Mapping!$C$3:$C$12,MATCH($X478,[1]Mapping!$D$3:$D$12,1))</f>
        <v>1</v>
      </c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</row>
    <row r="479" spans="2:39" s="1" customFormat="1" ht="15" x14ac:dyDescent="0.25">
      <c r="B479" s="5">
        <f t="shared" si="15"/>
        <v>471</v>
      </c>
      <c r="C479" s="5" t="s">
        <v>2829</v>
      </c>
      <c r="D479" s="5" t="s">
        <v>2830</v>
      </c>
      <c r="E479" s="5"/>
      <c r="F479" s="5" t="s">
        <v>2831</v>
      </c>
      <c r="G479" s="5">
        <v>79205</v>
      </c>
      <c r="H479" s="5" t="s">
        <v>1010</v>
      </c>
      <c r="I479" s="5" t="s">
        <v>27</v>
      </c>
      <c r="J479" s="5" t="s">
        <v>2832</v>
      </c>
      <c r="K479" s="5" t="s">
        <v>2833</v>
      </c>
      <c r="L479" s="5" t="s">
        <v>2834</v>
      </c>
      <c r="M479" s="5" t="s">
        <v>2835</v>
      </c>
      <c r="N479" s="5">
        <v>124</v>
      </c>
      <c r="O479" s="5">
        <v>0</v>
      </c>
      <c r="P479" s="5">
        <v>0</v>
      </c>
      <c r="Q479" s="5">
        <v>1</v>
      </c>
      <c r="R479" s="5">
        <v>0</v>
      </c>
      <c r="S479" s="5">
        <v>1</v>
      </c>
      <c r="T479"/>
      <c r="U479"/>
      <c r="V479" s="14">
        <f>SUM($S$9:S479)</f>
        <v>3611</v>
      </c>
      <c r="W479" s="15">
        <v>471</v>
      </c>
      <c r="X479" s="16">
        <f t="shared" si="14"/>
        <v>0.99285125103106953</v>
      </c>
      <c r="Y479" s="17">
        <f>INDEX([1]Mapping!$C$3:$C$12,MATCH($X479,[1]Mapping!$D$3:$D$12,1))</f>
        <v>1</v>
      </c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</row>
    <row r="480" spans="2:39" s="1" customFormat="1" ht="15" x14ac:dyDescent="0.25">
      <c r="B480" s="5">
        <f t="shared" si="15"/>
        <v>472</v>
      </c>
      <c r="C480" s="5" t="s">
        <v>2836</v>
      </c>
      <c r="D480" s="5" t="s">
        <v>2837</v>
      </c>
      <c r="E480" s="5"/>
      <c r="F480" s="5" t="s">
        <v>2838</v>
      </c>
      <c r="G480" s="5">
        <v>77255</v>
      </c>
      <c r="H480" s="5" t="s">
        <v>985</v>
      </c>
      <c r="I480" s="5" t="s">
        <v>62</v>
      </c>
      <c r="J480" s="5" t="s">
        <v>2839</v>
      </c>
      <c r="K480" s="5" t="s">
        <v>2840</v>
      </c>
      <c r="L480" s="5" t="s">
        <v>2841</v>
      </c>
      <c r="M480" s="5" t="s">
        <v>2842</v>
      </c>
      <c r="N480" s="5">
        <v>328</v>
      </c>
      <c r="O480" s="5">
        <v>0</v>
      </c>
      <c r="P480" s="5">
        <v>0</v>
      </c>
      <c r="Q480" s="5">
        <v>1</v>
      </c>
      <c r="R480" s="5">
        <v>0</v>
      </c>
      <c r="S480" s="5">
        <v>1</v>
      </c>
      <c r="T480"/>
      <c r="U480"/>
      <c r="V480" s="14">
        <f>SUM($S$9:S480)</f>
        <v>3612</v>
      </c>
      <c r="W480" s="15">
        <v>472</v>
      </c>
      <c r="X480" s="16">
        <f t="shared" si="14"/>
        <v>0.99312620291448994</v>
      </c>
      <c r="Y480" s="17">
        <f>INDEX([1]Mapping!$C$3:$C$12,MATCH($X480,[1]Mapping!$D$3:$D$12,1))</f>
        <v>1</v>
      </c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</row>
    <row r="481" spans="2:39" s="1" customFormat="1" ht="15" x14ac:dyDescent="0.25">
      <c r="B481" s="5">
        <f t="shared" si="15"/>
        <v>473</v>
      </c>
      <c r="C481" s="5" t="s">
        <v>2843</v>
      </c>
      <c r="D481" s="5" t="s">
        <v>2844</v>
      </c>
      <c r="E481" s="5"/>
      <c r="F481" s="5" t="s">
        <v>2845</v>
      </c>
      <c r="G481" s="5">
        <v>18100</v>
      </c>
      <c r="H481" s="5" t="s">
        <v>2161</v>
      </c>
      <c r="I481" s="5" t="s">
        <v>426</v>
      </c>
      <c r="J481" s="5" t="s">
        <v>2846</v>
      </c>
      <c r="K481" s="5" t="s">
        <v>2847</v>
      </c>
      <c r="L481" s="5" t="s">
        <v>2848</v>
      </c>
      <c r="M481" s="5" t="s">
        <v>2849</v>
      </c>
      <c r="N481" s="5">
        <v>452</v>
      </c>
      <c r="O481" s="5">
        <v>0</v>
      </c>
      <c r="P481" s="5">
        <v>0</v>
      </c>
      <c r="Q481" s="5">
        <v>1</v>
      </c>
      <c r="R481" s="5">
        <v>0</v>
      </c>
      <c r="S481" s="5">
        <v>1</v>
      </c>
      <c r="T481"/>
      <c r="U481"/>
      <c r="V481" s="14">
        <f>SUM($S$9:S481)</f>
        <v>3613</v>
      </c>
      <c r="W481" s="15">
        <v>473</v>
      </c>
      <c r="X481" s="16">
        <f t="shared" si="14"/>
        <v>0.99340115479791036</v>
      </c>
      <c r="Y481" s="17">
        <f>INDEX([1]Mapping!$C$3:$C$12,MATCH($X481,[1]Mapping!$D$3:$D$12,1))</f>
        <v>1</v>
      </c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</row>
    <row r="482" spans="2:39" s="1" customFormat="1" ht="15" x14ac:dyDescent="0.25">
      <c r="B482" s="5">
        <f t="shared" si="15"/>
        <v>474</v>
      </c>
      <c r="C482" s="5" t="s">
        <v>2850</v>
      </c>
      <c r="D482" s="5" t="s">
        <v>2851</v>
      </c>
      <c r="E482" s="5"/>
      <c r="F482" s="5" t="s">
        <v>1411</v>
      </c>
      <c r="G482" s="5">
        <v>29200</v>
      </c>
      <c r="H482" s="5" t="s">
        <v>516</v>
      </c>
      <c r="I482" s="5" t="s">
        <v>112</v>
      </c>
      <c r="J482" s="5" t="s">
        <v>2852</v>
      </c>
      <c r="K482" s="5"/>
      <c r="L482" s="5"/>
      <c r="M482" s="5" t="s">
        <v>2853</v>
      </c>
      <c r="N482" s="5">
        <v>172</v>
      </c>
      <c r="O482" s="5">
        <v>0</v>
      </c>
      <c r="P482" s="5">
        <v>0</v>
      </c>
      <c r="Q482" s="5">
        <v>1</v>
      </c>
      <c r="R482" s="5">
        <v>0</v>
      </c>
      <c r="S482" s="5">
        <v>1</v>
      </c>
      <c r="T482"/>
      <c r="U482"/>
      <c r="V482" s="14">
        <f>SUM($S$9:S482)</f>
        <v>3614</v>
      </c>
      <c r="W482" s="15">
        <v>474</v>
      </c>
      <c r="X482" s="16">
        <f t="shared" si="14"/>
        <v>0.99367610668133077</v>
      </c>
      <c r="Y482" s="17">
        <f>INDEX([1]Mapping!$C$3:$C$12,MATCH($X482,[1]Mapping!$D$3:$D$12,1))</f>
        <v>1</v>
      </c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</row>
    <row r="483" spans="2:39" s="1" customFormat="1" ht="15" x14ac:dyDescent="0.25">
      <c r="B483" s="5">
        <f t="shared" si="15"/>
        <v>475</v>
      </c>
      <c r="C483" s="5" t="s">
        <v>2854</v>
      </c>
      <c r="D483" s="5" t="s">
        <v>2855</v>
      </c>
      <c r="E483" s="5"/>
      <c r="F483" s="5" t="s">
        <v>790</v>
      </c>
      <c r="G483" s="5">
        <v>26200</v>
      </c>
      <c r="H483" s="5" t="s">
        <v>791</v>
      </c>
      <c r="I483" s="5" t="s">
        <v>258</v>
      </c>
      <c r="J483" s="5" t="s">
        <v>2856</v>
      </c>
      <c r="K483" s="5"/>
      <c r="L483" s="5"/>
      <c r="M483" s="5" t="s">
        <v>2857</v>
      </c>
      <c r="N483" s="5">
        <v>110</v>
      </c>
      <c r="O483" s="5">
        <v>0</v>
      </c>
      <c r="P483" s="5">
        <v>0</v>
      </c>
      <c r="Q483" s="5">
        <v>1</v>
      </c>
      <c r="R483" s="5">
        <v>0</v>
      </c>
      <c r="S483" s="5">
        <v>1</v>
      </c>
      <c r="T483"/>
      <c r="U483"/>
      <c r="V483" s="14">
        <f>SUM($S$9:S483)</f>
        <v>3615</v>
      </c>
      <c r="W483" s="15">
        <v>475</v>
      </c>
      <c r="X483" s="16">
        <f t="shared" si="14"/>
        <v>0.99395105856475119</v>
      </c>
      <c r="Y483" s="17">
        <f>INDEX([1]Mapping!$C$3:$C$12,MATCH($X483,[1]Mapping!$D$3:$D$12,1))</f>
        <v>1</v>
      </c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</row>
    <row r="484" spans="2:39" s="1" customFormat="1" ht="15" x14ac:dyDescent="0.25">
      <c r="B484" s="5">
        <f t="shared" si="15"/>
        <v>476</v>
      </c>
      <c r="C484" s="5" t="s">
        <v>2858</v>
      </c>
      <c r="D484" s="5" t="s">
        <v>2859</v>
      </c>
      <c r="E484" s="5" t="s">
        <v>2860</v>
      </c>
      <c r="F484" s="5" t="s">
        <v>2861</v>
      </c>
      <c r="G484" s="5">
        <v>14113</v>
      </c>
      <c r="H484" s="5" t="s">
        <v>291</v>
      </c>
      <c r="I484" s="5" t="s">
        <v>213</v>
      </c>
      <c r="J484" s="5" t="s">
        <v>2862</v>
      </c>
      <c r="K484" s="5"/>
      <c r="L484" s="5" t="s">
        <v>2863</v>
      </c>
      <c r="M484" s="5" t="s">
        <v>2864</v>
      </c>
      <c r="N484" s="5">
        <v>70</v>
      </c>
      <c r="O484" s="5">
        <v>0</v>
      </c>
      <c r="P484" s="5">
        <v>0</v>
      </c>
      <c r="Q484" s="5">
        <v>1</v>
      </c>
      <c r="R484" s="5">
        <v>0</v>
      </c>
      <c r="S484" s="5">
        <v>1</v>
      </c>
      <c r="T484"/>
      <c r="U484"/>
      <c r="V484" s="14">
        <f>SUM($S$9:S484)</f>
        <v>3616</v>
      </c>
      <c r="W484" s="15">
        <v>476</v>
      </c>
      <c r="X484" s="16">
        <f t="shared" si="14"/>
        <v>0.9942260104481716</v>
      </c>
      <c r="Y484" s="17">
        <f>INDEX([1]Mapping!$C$3:$C$12,MATCH($X484,[1]Mapping!$D$3:$D$12,1))</f>
        <v>1</v>
      </c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</row>
    <row r="485" spans="2:39" s="1" customFormat="1" ht="15" x14ac:dyDescent="0.25">
      <c r="B485" s="5">
        <f t="shared" si="15"/>
        <v>477</v>
      </c>
      <c r="C485" s="5" t="s">
        <v>2865</v>
      </c>
      <c r="D485" s="5" t="s">
        <v>2866</v>
      </c>
      <c r="E485" s="5"/>
      <c r="F485" s="5" t="s">
        <v>2867</v>
      </c>
      <c r="G485" s="5">
        <v>19208</v>
      </c>
      <c r="H485" s="5" t="s">
        <v>1041</v>
      </c>
      <c r="I485" s="5" t="s">
        <v>27</v>
      </c>
      <c r="J485" s="5" t="s">
        <v>2868</v>
      </c>
      <c r="K485" s="5"/>
      <c r="L485" s="5"/>
      <c r="M485" s="5" t="s">
        <v>2869</v>
      </c>
      <c r="N485" s="5">
        <v>293</v>
      </c>
      <c r="O485" s="5">
        <v>0</v>
      </c>
      <c r="P485" s="5">
        <v>0</v>
      </c>
      <c r="Q485" s="5">
        <v>1</v>
      </c>
      <c r="R485" s="5">
        <v>0</v>
      </c>
      <c r="S485" s="5">
        <v>1</v>
      </c>
      <c r="T485"/>
      <c r="U485"/>
      <c r="V485" s="14">
        <f>SUM($S$9:S485)</f>
        <v>3617</v>
      </c>
      <c r="W485" s="15">
        <v>477</v>
      </c>
      <c r="X485" s="16">
        <f t="shared" si="14"/>
        <v>0.99450096233159202</v>
      </c>
      <c r="Y485" s="17">
        <f>INDEX([1]Mapping!$C$3:$C$12,MATCH($X485,[1]Mapping!$D$3:$D$12,1))</f>
        <v>1</v>
      </c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</row>
    <row r="486" spans="2:39" s="1" customFormat="1" ht="15" x14ac:dyDescent="0.25">
      <c r="B486" s="5">
        <f t="shared" si="15"/>
        <v>478</v>
      </c>
      <c r="C486" s="5" t="s">
        <v>2870</v>
      </c>
      <c r="D486" s="5" t="s">
        <v>2871</v>
      </c>
      <c r="E486" s="5"/>
      <c r="F486" s="5" t="s">
        <v>2872</v>
      </c>
      <c r="G486" s="5">
        <v>50300</v>
      </c>
      <c r="H486" s="5" t="s">
        <v>1029</v>
      </c>
      <c r="I486" s="5" t="s">
        <v>213</v>
      </c>
      <c r="J486" s="5" t="s">
        <v>2873</v>
      </c>
      <c r="K486" s="5"/>
      <c r="L486" s="5"/>
      <c r="M486" s="5" t="s">
        <v>2874</v>
      </c>
      <c r="N486" s="5">
        <v>390</v>
      </c>
      <c r="O486" s="5">
        <v>0</v>
      </c>
      <c r="P486" s="5">
        <v>1</v>
      </c>
      <c r="Q486" s="5">
        <v>0</v>
      </c>
      <c r="R486" s="5">
        <v>0</v>
      </c>
      <c r="S486" s="5">
        <v>1</v>
      </c>
      <c r="T486"/>
      <c r="U486"/>
      <c r="V486" s="14">
        <f>SUM($S$9:S486)</f>
        <v>3618</v>
      </c>
      <c r="W486" s="15">
        <v>478</v>
      </c>
      <c r="X486" s="16">
        <f t="shared" si="14"/>
        <v>0.99477591421501232</v>
      </c>
      <c r="Y486" s="17">
        <f>INDEX([1]Mapping!$C$3:$C$12,MATCH($X486,[1]Mapping!$D$3:$D$12,1))</f>
        <v>1</v>
      </c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</row>
    <row r="487" spans="2:39" s="1" customFormat="1" ht="15" x14ac:dyDescent="0.25">
      <c r="B487" s="5">
        <f t="shared" si="15"/>
        <v>479</v>
      </c>
      <c r="C487" s="5" t="s">
        <v>2875</v>
      </c>
      <c r="D487" s="5" t="s">
        <v>2876</v>
      </c>
      <c r="E487" s="5"/>
      <c r="F487" s="5" t="s">
        <v>883</v>
      </c>
      <c r="G487" s="5">
        <v>75116</v>
      </c>
      <c r="H487" s="5" t="s">
        <v>61</v>
      </c>
      <c r="I487" s="5" t="s">
        <v>62</v>
      </c>
      <c r="J487" s="5" t="s">
        <v>2877</v>
      </c>
      <c r="K487" s="5"/>
      <c r="L487" s="5"/>
      <c r="M487" s="5" t="s">
        <v>2878</v>
      </c>
      <c r="N487" s="5">
        <v>146</v>
      </c>
      <c r="O487" s="5">
        <v>0</v>
      </c>
      <c r="P487" s="5">
        <v>1</v>
      </c>
      <c r="Q487" s="5">
        <v>0</v>
      </c>
      <c r="R487" s="5">
        <v>0</v>
      </c>
      <c r="S487" s="5">
        <v>1</v>
      </c>
      <c r="T487"/>
      <c r="U487"/>
      <c r="V487" s="14">
        <f>SUM($S$9:S487)</f>
        <v>3619</v>
      </c>
      <c r="W487" s="15">
        <v>479</v>
      </c>
      <c r="X487" s="16">
        <f t="shared" si="14"/>
        <v>0.99505086609843274</v>
      </c>
      <c r="Y487" s="17">
        <f>INDEX([1]Mapping!$C$3:$C$12,MATCH($X487,[1]Mapping!$D$3:$D$12,1))</f>
        <v>1</v>
      </c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</row>
    <row r="488" spans="2:39" s="1" customFormat="1" ht="15" x14ac:dyDescent="0.25">
      <c r="B488" s="5">
        <f t="shared" si="15"/>
        <v>480</v>
      </c>
      <c r="C488" s="5" t="s">
        <v>2879</v>
      </c>
      <c r="D488" s="5" t="s">
        <v>2880</v>
      </c>
      <c r="E488" s="5"/>
      <c r="F488" s="5" t="s">
        <v>1683</v>
      </c>
      <c r="G488" s="5">
        <v>78300</v>
      </c>
      <c r="H488" s="5" t="s">
        <v>437</v>
      </c>
      <c r="I488" s="5" t="s">
        <v>62</v>
      </c>
      <c r="J488" s="5" t="s">
        <v>2881</v>
      </c>
      <c r="K488" s="5" t="s">
        <v>2882</v>
      </c>
      <c r="L488" s="5" t="s">
        <v>2883</v>
      </c>
      <c r="M488" s="5" t="s">
        <v>2884</v>
      </c>
      <c r="N488" s="5">
        <v>107</v>
      </c>
      <c r="O488" s="5">
        <v>1</v>
      </c>
      <c r="P488" s="5">
        <v>0</v>
      </c>
      <c r="Q488" s="5">
        <v>0</v>
      </c>
      <c r="R488" s="5">
        <v>0</v>
      </c>
      <c r="S488" s="5">
        <v>1</v>
      </c>
      <c r="T488"/>
      <c r="U488"/>
      <c r="V488" s="14">
        <f>SUM($S$9:S488)</f>
        <v>3620</v>
      </c>
      <c r="W488" s="15">
        <v>480</v>
      </c>
      <c r="X488" s="16">
        <f t="shared" si="14"/>
        <v>0.99532581798185316</v>
      </c>
      <c r="Y488" s="17">
        <f>INDEX([1]Mapping!$C$3:$C$12,MATCH($X488,[1]Mapping!$D$3:$D$12,1))</f>
        <v>1</v>
      </c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</row>
    <row r="489" spans="2:39" s="1" customFormat="1" ht="15" x14ac:dyDescent="0.25">
      <c r="B489" s="5">
        <f t="shared" si="15"/>
        <v>481</v>
      </c>
      <c r="C489" s="5" t="s">
        <v>2885</v>
      </c>
      <c r="D489" s="5" t="s">
        <v>2886</v>
      </c>
      <c r="E489" s="5"/>
      <c r="F489" s="5" t="s">
        <v>2887</v>
      </c>
      <c r="G489" s="5">
        <v>93300</v>
      </c>
      <c r="H489" s="5" t="s">
        <v>970</v>
      </c>
      <c r="I489" s="5" t="s">
        <v>62</v>
      </c>
      <c r="J489" s="5" t="s">
        <v>2888</v>
      </c>
      <c r="K489" s="5" t="s">
        <v>2889</v>
      </c>
      <c r="L489" s="5"/>
      <c r="M489" s="5" t="s">
        <v>2890</v>
      </c>
      <c r="N489" s="5">
        <v>266</v>
      </c>
      <c r="O489" s="5">
        <v>1</v>
      </c>
      <c r="P489" s="5">
        <v>0</v>
      </c>
      <c r="Q489" s="5">
        <v>0</v>
      </c>
      <c r="R489" s="5">
        <v>0</v>
      </c>
      <c r="S489" s="5">
        <v>1</v>
      </c>
      <c r="T489"/>
      <c r="U489"/>
      <c r="V489" s="14">
        <f>SUM($S$9:S489)</f>
        <v>3621</v>
      </c>
      <c r="W489" s="15">
        <v>481</v>
      </c>
      <c r="X489" s="16">
        <f t="shared" si="14"/>
        <v>0.99560076986527357</v>
      </c>
      <c r="Y489" s="17">
        <f>INDEX([1]Mapping!$C$3:$C$12,MATCH($X489,[1]Mapping!$D$3:$D$12,1))</f>
        <v>1</v>
      </c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</row>
    <row r="490" spans="2:39" s="1" customFormat="1" ht="15" x14ac:dyDescent="0.25">
      <c r="B490" s="5">
        <f t="shared" si="15"/>
        <v>482</v>
      </c>
      <c r="C490" s="5" t="s">
        <v>2891</v>
      </c>
      <c r="D490" s="5" t="s">
        <v>2892</v>
      </c>
      <c r="E490" s="5"/>
      <c r="F490" s="5" t="s">
        <v>2893</v>
      </c>
      <c r="G490" s="5">
        <v>42270</v>
      </c>
      <c r="H490" s="5" t="s">
        <v>615</v>
      </c>
      <c r="I490" s="5" t="s">
        <v>258</v>
      </c>
      <c r="J490" s="5" t="s">
        <v>2894</v>
      </c>
      <c r="K490" s="5"/>
      <c r="L490" s="5" t="s">
        <v>2895</v>
      </c>
      <c r="M490" s="5"/>
      <c r="N490" s="5">
        <v>95</v>
      </c>
      <c r="O490" s="5">
        <v>1</v>
      </c>
      <c r="P490" s="5">
        <v>0</v>
      </c>
      <c r="Q490" s="5">
        <v>0</v>
      </c>
      <c r="R490" s="5">
        <v>0</v>
      </c>
      <c r="S490" s="5">
        <v>1</v>
      </c>
      <c r="T490"/>
      <c r="U490"/>
      <c r="V490" s="14">
        <f>SUM($S$9:S490)</f>
        <v>3622</v>
      </c>
      <c r="W490" s="15">
        <v>482</v>
      </c>
      <c r="X490" s="16">
        <f t="shared" si="14"/>
        <v>0.99587572174869399</v>
      </c>
      <c r="Y490" s="17">
        <f>INDEX([1]Mapping!$C$3:$C$12,MATCH($X490,[1]Mapping!$D$3:$D$12,1))</f>
        <v>1</v>
      </c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</row>
    <row r="491" spans="2:39" s="1" customFormat="1" ht="15" x14ac:dyDescent="0.25">
      <c r="B491" s="5">
        <f t="shared" si="15"/>
        <v>483</v>
      </c>
      <c r="C491" s="5" t="s">
        <v>2896</v>
      </c>
      <c r="D491" s="5" t="s">
        <v>2897</v>
      </c>
      <c r="E491" s="5"/>
      <c r="F491" s="5" t="s">
        <v>2898</v>
      </c>
      <c r="G491" s="5">
        <v>87205</v>
      </c>
      <c r="H491" s="5" t="s">
        <v>147</v>
      </c>
      <c r="I491" s="5" t="s">
        <v>27</v>
      </c>
      <c r="J491" s="5" t="s">
        <v>2899</v>
      </c>
      <c r="K491" s="5" t="s">
        <v>2900</v>
      </c>
      <c r="L491" s="5"/>
      <c r="M491" s="5" t="s">
        <v>2901</v>
      </c>
      <c r="N491" s="5">
        <v>381</v>
      </c>
      <c r="O491" s="5">
        <v>1</v>
      </c>
      <c r="P491" s="5">
        <v>0</v>
      </c>
      <c r="Q491" s="5">
        <v>0</v>
      </c>
      <c r="R491" s="5">
        <v>0</v>
      </c>
      <c r="S491" s="5">
        <v>1</v>
      </c>
      <c r="T491"/>
      <c r="U491"/>
      <c r="V491" s="14">
        <f>SUM($S$9:S491)</f>
        <v>3623</v>
      </c>
      <c r="W491" s="15">
        <v>483</v>
      </c>
      <c r="X491" s="16">
        <f t="shared" si="14"/>
        <v>0.9961506736321144</v>
      </c>
      <c r="Y491" s="17">
        <f>INDEX([1]Mapping!$C$3:$C$12,MATCH($X491,[1]Mapping!$D$3:$D$12,1))</f>
        <v>1</v>
      </c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</row>
    <row r="492" spans="2:39" s="1" customFormat="1" ht="15" x14ac:dyDescent="0.25">
      <c r="B492" s="5">
        <f t="shared" si="15"/>
        <v>484</v>
      </c>
      <c r="C492" s="5" t="s">
        <v>2902</v>
      </c>
      <c r="D492" s="5" t="s">
        <v>2903</v>
      </c>
      <c r="E492" s="5"/>
      <c r="F492" s="5" t="s">
        <v>2904</v>
      </c>
      <c r="G492" s="5">
        <v>59524</v>
      </c>
      <c r="H492" s="5" t="s">
        <v>42</v>
      </c>
      <c r="I492" s="5" t="s">
        <v>43</v>
      </c>
      <c r="J492" s="5" t="s">
        <v>2905</v>
      </c>
      <c r="K492" s="5" t="s">
        <v>2906</v>
      </c>
      <c r="L492" s="5" t="s">
        <v>2907</v>
      </c>
      <c r="M492" s="5" t="s">
        <v>2908</v>
      </c>
      <c r="N492" s="5">
        <v>284</v>
      </c>
      <c r="O492" s="5">
        <v>1</v>
      </c>
      <c r="P492" s="5">
        <v>0</v>
      </c>
      <c r="Q492" s="5">
        <v>0</v>
      </c>
      <c r="R492" s="5">
        <v>0</v>
      </c>
      <c r="S492" s="5">
        <v>1</v>
      </c>
      <c r="T492"/>
      <c r="U492"/>
      <c r="V492" s="14">
        <f>SUM($S$9:S492)</f>
        <v>3624</v>
      </c>
      <c r="W492" s="15">
        <v>484</v>
      </c>
      <c r="X492" s="16">
        <f t="shared" si="14"/>
        <v>0.99642562551553482</v>
      </c>
      <c r="Y492" s="17">
        <f>INDEX([1]Mapping!$C$3:$C$12,MATCH($X492,[1]Mapping!$D$3:$D$12,1))</f>
        <v>1</v>
      </c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</row>
    <row r="493" spans="2:39" s="1" customFormat="1" ht="15" x14ac:dyDescent="0.25">
      <c r="B493" s="5">
        <f t="shared" si="15"/>
        <v>485</v>
      </c>
      <c r="C493" s="5" t="s">
        <v>2909</v>
      </c>
      <c r="D493" s="5" t="s">
        <v>2910</v>
      </c>
      <c r="E493" s="5"/>
      <c r="F493" s="5" t="s">
        <v>2911</v>
      </c>
      <c r="G493" s="5">
        <v>22200</v>
      </c>
      <c r="H493" s="5" t="s">
        <v>840</v>
      </c>
      <c r="I493" s="5" t="s">
        <v>112</v>
      </c>
      <c r="J493" s="5" t="s">
        <v>2912</v>
      </c>
      <c r="K493" s="5" t="s">
        <v>2913</v>
      </c>
      <c r="L493" s="5" t="s">
        <v>2914</v>
      </c>
      <c r="M493" s="5" t="s">
        <v>2915</v>
      </c>
      <c r="N493" s="5">
        <v>584</v>
      </c>
      <c r="O493" s="5">
        <v>1</v>
      </c>
      <c r="P493" s="5">
        <v>0</v>
      </c>
      <c r="Q493" s="5">
        <v>0</v>
      </c>
      <c r="R493" s="5">
        <v>0</v>
      </c>
      <c r="S493" s="5">
        <v>1</v>
      </c>
      <c r="T493"/>
      <c r="U493"/>
      <c r="V493" s="14">
        <f>SUM($S$9:S493)</f>
        <v>3625</v>
      </c>
      <c r="W493" s="15">
        <v>485</v>
      </c>
      <c r="X493" s="16">
        <f t="shared" si="14"/>
        <v>0.99670057739895523</v>
      </c>
      <c r="Y493" s="17">
        <f>INDEX([1]Mapping!$C$3:$C$12,MATCH($X493,[1]Mapping!$D$3:$D$12,1))</f>
        <v>1</v>
      </c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</row>
    <row r="494" spans="2:39" s="1" customFormat="1" ht="15" x14ac:dyDescent="0.25">
      <c r="B494" s="5">
        <f t="shared" si="15"/>
        <v>486</v>
      </c>
      <c r="C494" s="5" t="s">
        <v>2916</v>
      </c>
      <c r="D494" s="5" t="s">
        <v>2917</v>
      </c>
      <c r="E494" s="5"/>
      <c r="F494" s="5" t="s">
        <v>2918</v>
      </c>
      <c r="G494" s="5" t="s">
        <v>2919</v>
      </c>
      <c r="H494" s="5" t="s">
        <v>70</v>
      </c>
      <c r="I494" s="5" t="s">
        <v>71</v>
      </c>
      <c r="J494" s="5" t="s">
        <v>2920</v>
      </c>
      <c r="K494" s="5"/>
      <c r="L494" s="5" t="s">
        <v>2921</v>
      </c>
      <c r="M494" s="5" t="s">
        <v>2922</v>
      </c>
      <c r="N494" s="5">
        <v>207</v>
      </c>
      <c r="O494" s="5">
        <v>1</v>
      </c>
      <c r="P494" s="5">
        <v>0</v>
      </c>
      <c r="Q494" s="5">
        <v>0</v>
      </c>
      <c r="R494" s="5">
        <v>0</v>
      </c>
      <c r="S494" s="5">
        <v>1</v>
      </c>
      <c r="T494"/>
      <c r="U494"/>
      <c r="V494" s="14">
        <f>SUM($S$9:S494)</f>
        <v>3626</v>
      </c>
      <c r="W494" s="15">
        <v>486</v>
      </c>
      <c r="X494" s="16">
        <f t="shared" si="14"/>
        <v>0.99697552928237554</v>
      </c>
      <c r="Y494" s="17">
        <f>INDEX([1]Mapping!$C$3:$C$12,MATCH($X494,[1]Mapping!$D$3:$D$12,1))</f>
        <v>1</v>
      </c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</row>
    <row r="495" spans="2:39" s="1" customFormat="1" ht="15" x14ac:dyDescent="0.25">
      <c r="B495" s="5">
        <f t="shared" si="15"/>
        <v>487</v>
      </c>
      <c r="C495" s="5" t="s">
        <v>2923</v>
      </c>
      <c r="D495" s="5" t="s">
        <v>2924</v>
      </c>
      <c r="E495" s="5"/>
      <c r="F495" s="5" t="s">
        <v>2550</v>
      </c>
      <c r="G495" s="5">
        <v>86100</v>
      </c>
      <c r="H495" s="5" t="s">
        <v>161</v>
      </c>
      <c r="I495" s="5" t="s">
        <v>27</v>
      </c>
      <c r="J495" s="5" t="s">
        <v>2925</v>
      </c>
      <c r="K495" s="5" t="s">
        <v>2926</v>
      </c>
      <c r="L495" s="5"/>
      <c r="M495" s="5" t="s">
        <v>2927</v>
      </c>
      <c r="N495" s="5">
        <v>109</v>
      </c>
      <c r="O495" s="5">
        <v>1</v>
      </c>
      <c r="P495" s="5">
        <v>0</v>
      </c>
      <c r="Q495" s="5">
        <v>0</v>
      </c>
      <c r="R495" s="5">
        <v>0</v>
      </c>
      <c r="S495" s="5">
        <v>1</v>
      </c>
      <c r="T495"/>
      <c r="U495"/>
      <c r="V495" s="14">
        <f>SUM($S$9:S495)</f>
        <v>3627</v>
      </c>
      <c r="W495" s="15">
        <v>487</v>
      </c>
      <c r="X495" s="16">
        <f t="shared" si="14"/>
        <v>0.99725048116579595</v>
      </c>
      <c r="Y495" s="17">
        <f>INDEX([1]Mapping!$C$3:$C$12,MATCH($X495,[1]Mapping!$D$3:$D$12,1))</f>
        <v>1</v>
      </c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</row>
    <row r="496" spans="2:39" s="1" customFormat="1" ht="15" x14ac:dyDescent="0.25">
      <c r="B496" s="5">
        <f t="shared" si="15"/>
        <v>488</v>
      </c>
      <c r="C496" s="5" t="s">
        <v>2928</v>
      </c>
      <c r="D496" s="5" t="s">
        <v>2929</v>
      </c>
      <c r="E496" s="5"/>
      <c r="F496" s="5" t="s">
        <v>2930</v>
      </c>
      <c r="G496" s="5">
        <v>77100</v>
      </c>
      <c r="H496" s="5" t="s">
        <v>985</v>
      </c>
      <c r="I496" s="5" t="s">
        <v>62</v>
      </c>
      <c r="J496" s="5" t="s">
        <v>2931</v>
      </c>
      <c r="K496" s="5"/>
      <c r="L496" s="5"/>
      <c r="M496" s="5" t="s">
        <v>2932</v>
      </c>
      <c r="N496" s="5">
        <v>70</v>
      </c>
      <c r="O496" s="5">
        <v>1</v>
      </c>
      <c r="P496" s="5">
        <v>0</v>
      </c>
      <c r="Q496" s="5">
        <v>0</v>
      </c>
      <c r="R496" s="5">
        <v>0</v>
      </c>
      <c r="S496" s="5">
        <v>1</v>
      </c>
      <c r="T496"/>
      <c r="U496"/>
      <c r="V496" s="14">
        <f>SUM($S$9:S496)</f>
        <v>3628</v>
      </c>
      <c r="W496" s="15">
        <v>488</v>
      </c>
      <c r="X496" s="16">
        <f t="shared" si="14"/>
        <v>0.99752543304921637</v>
      </c>
      <c r="Y496" s="17">
        <f>INDEX([1]Mapping!$C$3:$C$12,MATCH($X496,[1]Mapping!$D$3:$D$12,1))</f>
        <v>1</v>
      </c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</row>
    <row r="497" spans="2:39" s="1" customFormat="1" ht="15" x14ac:dyDescent="0.25">
      <c r="B497" s="5">
        <f t="shared" si="15"/>
        <v>489</v>
      </c>
      <c r="C497" s="5" t="s">
        <v>2933</v>
      </c>
      <c r="D497" s="5" t="s">
        <v>2934</v>
      </c>
      <c r="E497" s="5"/>
      <c r="F497" s="5" t="s">
        <v>2794</v>
      </c>
      <c r="G497" s="5">
        <v>59400</v>
      </c>
      <c r="H497" s="5" t="s">
        <v>42</v>
      </c>
      <c r="I497" s="5" t="s">
        <v>43</v>
      </c>
      <c r="J497" s="5" t="s">
        <v>2935</v>
      </c>
      <c r="K497" s="5"/>
      <c r="L497" s="5"/>
      <c r="M497" s="5" t="s">
        <v>2936</v>
      </c>
      <c r="N497" s="5">
        <v>156</v>
      </c>
      <c r="O497" s="5">
        <v>1</v>
      </c>
      <c r="P497" s="5">
        <v>0</v>
      </c>
      <c r="Q497" s="5">
        <v>0</v>
      </c>
      <c r="R497" s="5">
        <v>0</v>
      </c>
      <c r="S497" s="5">
        <v>1</v>
      </c>
      <c r="T497"/>
      <c r="U497"/>
      <c r="V497" s="14">
        <f>SUM($S$9:S497)</f>
        <v>3629</v>
      </c>
      <c r="W497" s="15">
        <v>489</v>
      </c>
      <c r="X497" s="16">
        <f t="shared" si="14"/>
        <v>0.99780038493263679</v>
      </c>
      <c r="Y497" s="17">
        <f>INDEX([1]Mapping!$C$3:$C$12,MATCH($X497,[1]Mapping!$D$3:$D$12,1))</f>
        <v>1</v>
      </c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</row>
    <row r="498" spans="2:39" s="1" customFormat="1" ht="15" x14ac:dyDescent="0.25">
      <c r="B498" s="5">
        <f t="shared" si="15"/>
        <v>490</v>
      </c>
      <c r="C498" s="5" t="s">
        <v>2937</v>
      </c>
      <c r="D498" s="5" t="s">
        <v>2938</v>
      </c>
      <c r="E498" s="5"/>
      <c r="F498" s="5" t="s">
        <v>2939</v>
      </c>
      <c r="G498" s="5">
        <v>47000</v>
      </c>
      <c r="H498" s="5" t="s">
        <v>1939</v>
      </c>
      <c r="I498" s="5" t="s">
        <v>27</v>
      </c>
      <c r="J498" s="5" t="s">
        <v>2940</v>
      </c>
      <c r="K498" s="5" t="s">
        <v>2941</v>
      </c>
      <c r="L498" s="5" t="s">
        <v>2942</v>
      </c>
      <c r="M498" s="5" t="s">
        <v>2943</v>
      </c>
      <c r="N498" s="5">
        <v>282</v>
      </c>
      <c r="O498" s="5">
        <v>1</v>
      </c>
      <c r="P498" s="5">
        <v>0</v>
      </c>
      <c r="Q498" s="5">
        <v>0</v>
      </c>
      <c r="R498" s="5">
        <v>0</v>
      </c>
      <c r="S498" s="5">
        <v>1</v>
      </c>
      <c r="T498"/>
      <c r="U498"/>
      <c r="V498" s="14">
        <f>SUM($S$9:S498)</f>
        <v>3630</v>
      </c>
      <c r="W498" s="15">
        <v>490</v>
      </c>
      <c r="X498" s="16">
        <f t="shared" si="14"/>
        <v>0.9980753368160572</v>
      </c>
      <c r="Y498" s="17">
        <f>INDEX([1]Mapping!$C$3:$C$12,MATCH($X498,[1]Mapping!$D$3:$D$12,1))</f>
        <v>1</v>
      </c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</row>
    <row r="499" spans="2:39" s="1" customFormat="1" ht="15" x14ac:dyDescent="0.25">
      <c r="B499" s="5">
        <f t="shared" si="15"/>
        <v>491</v>
      </c>
      <c r="C499" s="5" t="s">
        <v>2944</v>
      </c>
      <c r="D499" s="5" t="s">
        <v>2945</v>
      </c>
      <c r="E499" s="5"/>
      <c r="F499" s="5" t="s">
        <v>1699</v>
      </c>
      <c r="G499" s="5">
        <v>24100</v>
      </c>
      <c r="H499" s="5" t="s">
        <v>1584</v>
      </c>
      <c r="I499" s="5" t="s">
        <v>27</v>
      </c>
      <c r="J499" s="5" t="s">
        <v>2946</v>
      </c>
      <c r="K499" s="5" t="s">
        <v>2947</v>
      </c>
      <c r="L499" s="5" t="s">
        <v>2948</v>
      </c>
      <c r="M499" s="5" t="s">
        <v>2949</v>
      </c>
      <c r="N499" s="5">
        <v>96</v>
      </c>
      <c r="O499" s="5">
        <v>1</v>
      </c>
      <c r="P499" s="5">
        <v>0</v>
      </c>
      <c r="Q499" s="5">
        <v>0</v>
      </c>
      <c r="R499" s="5">
        <v>0</v>
      </c>
      <c r="S499" s="5">
        <v>1</v>
      </c>
      <c r="T499"/>
      <c r="U499"/>
      <c r="V499" s="14">
        <f>SUM($S$9:S499)</f>
        <v>3631</v>
      </c>
      <c r="W499" s="15">
        <v>491</v>
      </c>
      <c r="X499" s="16">
        <f t="shared" si="14"/>
        <v>0.99835028869947762</v>
      </c>
      <c r="Y499" s="17">
        <f>INDEX([1]Mapping!$C$3:$C$12,MATCH($X499,[1]Mapping!$D$3:$D$12,1))</f>
        <v>1</v>
      </c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</row>
    <row r="500" spans="2:39" s="1" customFormat="1" ht="15" x14ac:dyDescent="0.25">
      <c r="B500" s="5">
        <f t="shared" si="15"/>
        <v>492</v>
      </c>
      <c r="C500" s="5" t="s">
        <v>2950</v>
      </c>
      <c r="D500" s="5" t="s">
        <v>2951</v>
      </c>
      <c r="E500" s="5"/>
      <c r="F500" s="5" t="s">
        <v>2952</v>
      </c>
      <c r="G500" s="5">
        <v>10120</v>
      </c>
      <c r="H500" s="5" t="s">
        <v>567</v>
      </c>
      <c r="I500" s="5" t="s">
        <v>35</v>
      </c>
      <c r="J500" s="5" t="s">
        <v>2953</v>
      </c>
      <c r="K500" s="5" t="s">
        <v>2954</v>
      </c>
      <c r="L500" s="5" t="s">
        <v>2955</v>
      </c>
      <c r="M500" s="5" t="s">
        <v>2956</v>
      </c>
      <c r="N500" s="5">
        <v>105</v>
      </c>
      <c r="O500" s="5">
        <v>1</v>
      </c>
      <c r="P500" s="5">
        <v>0</v>
      </c>
      <c r="Q500" s="5">
        <v>0</v>
      </c>
      <c r="R500" s="5">
        <v>0</v>
      </c>
      <c r="S500" s="5">
        <v>1</v>
      </c>
      <c r="T500"/>
      <c r="U500"/>
      <c r="V500" s="14">
        <f>SUM($S$9:S500)</f>
        <v>3632</v>
      </c>
      <c r="W500" s="15">
        <v>492</v>
      </c>
      <c r="X500" s="16">
        <f t="shared" si="14"/>
        <v>0.99862524058289803</v>
      </c>
      <c r="Y500" s="17">
        <f>INDEX([1]Mapping!$C$3:$C$12,MATCH($X500,[1]Mapping!$D$3:$D$12,1))</f>
        <v>1</v>
      </c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</row>
    <row r="501" spans="2:39" s="1" customFormat="1" ht="15" x14ac:dyDescent="0.25">
      <c r="B501" s="5">
        <f t="shared" si="15"/>
        <v>493</v>
      </c>
      <c r="C501" s="5" t="s">
        <v>2957</v>
      </c>
      <c r="D501" s="5" t="s">
        <v>2958</v>
      </c>
      <c r="E501" s="5"/>
      <c r="F501" s="5" t="s">
        <v>2959</v>
      </c>
      <c r="G501" s="5">
        <v>85201</v>
      </c>
      <c r="H501" s="5" t="s">
        <v>104</v>
      </c>
      <c r="I501" s="5" t="s">
        <v>105</v>
      </c>
      <c r="J501" s="5" t="s">
        <v>2960</v>
      </c>
      <c r="K501" s="5"/>
      <c r="L501" s="5"/>
      <c r="M501" s="5" t="s">
        <v>2961</v>
      </c>
      <c r="N501" s="5">
        <v>180</v>
      </c>
      <c r="O501" s="5">
        <v>1</v>
      </c>
      <c r="P501" s="5">
        <v>0</v>
      </c>
      <c r="Q501" s="5">
        <v>0</v>
      </c>
      <c r="R501" s="5">
        <v>0</v>
      </c>
      <c r="S501" s="5">
        <v>1</v>
      </c>
      <c r="T501"/>
      <c r="U501"/>
      <c r="V501" s="14">
        <f>SUM($S$9:S501)</f>
        <v>3633</v>
      </c>
      <c r="W501" s="15">
        <v>493</v>
      </c>
      <c r="X501" s="16">
        <f t="shared" si="14"/>
        <v>0.99890019246631845</v>
      </c>
      <c r="Y501" s="17">
        <f>INDEX([1]Mapping!$C$3:$C$12,MATCH($X501,[1]Mapping!$D$3:$D$12,1))</f>
        <v>1</v>
      </c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</row>
    <row r="502" spans="2:39" s="1" customFormat="1" ht="15" x14ac:dyDescent="0.25">
      <c r="B502" s="5">
        <f t="shared" si="15"/>
        <v>494</v>
      </c>
      <c r="C502" s="5" t="s">
        <v>2962</v>
      </c>
      <c r="D502" s="5" t="s">
        <v>2963</v>
      </c>
      <c r="E502" s="5"/>
      <c r="F502" s="5" t="s">
        <v>2964</v>
      </c>
      <c r="G502" s="5">
        <v>63300</v>
      </c>
      <c r="H502" s="5" t="s">
        <v>335</v>
      </c>
      <c r="I502" s="5" t="s">
        <v>258</v>
      </c>
      <c r="J502" s="5" t="s">
        <v>2965</v>
      </c>
      <c r="K502" s="5"/>
      <c r="L502" s="5"/>
      <c r="M502" s="5" t="s">
        <v>2966</v>
      </c>
      <c r="N502" s="5">
        <v>428</v>
      </c>
      <c r="O502" s="5">
        <v>1</v>
      </c>
      <c r="P502" s="5">
        <v>0</v>
      </c>
      <c r="Q502" s="5">
        <v>0</v>
      </c>
      <c r="R502" s="5">
        <v>0</v>
      </c>
      <c r="S502" s="5">
        <v>1</v>
      </c>
      <c r="T502"/>
      <c r="U502"/>
      <c r="V502" s="14">
        <f>SUM($S$9:S502)</f>
        <v>3634</v>
      </c>
      <c r="W502" s="15">
        <v>494</v>
      </c>
      <c r="X502" s="16">
        <f t="shared" si="14"/>
        <v>0.99917514434973875</v>
      </c>
      <c r="Y502" s="17">
        <f>INDEX([1]Mapping!$C$3:$C$12,MATCH($X502,[1]Mapping!$D$3:$D$12,1))</f>
        <v>1</v>
      </c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</row>
    <row r="503" spans="2:39" s="1" customFormat="1" ht="15" x14ac:dyDescent="0.25">
      <c r="B503" s="5">
        <f t="shared" si="15"/>
        <v>495</v>
      </c>
      <c r="C503" s="5" t="s">
        <v>2967</v>
      </c>
      <c r="D503" s="5" t="s">
        <v>2968</v>
      </c>
      <c r="E503" s="5"/>
      <c r="F503" s="5" t="s">
        <v>2969</v>
      </c>
      <c r="G503" s="5">
        <v>48000</v>
      </c>
      <c r="H503" s="5" t="s">
        <v>2970</v>
      </c>
      <c r="I503" s="5" t="s">
        <v>50</v>
      </c>
      <c r="J503" s="5" t="s">
        <v>2971</v>
      </c>
      <c r="K503" s="5"/>
      <c r="L503" s="5" t="s">
        <v>2972</v>
      </c>
      <c r="M503" s="5" t="s">
        <v>2973</v>
      </c>
      <c r="N503" s="5">
        <v>164</v>
      </c>
      <c r="O503" s="5">
        <v>1</v>
      </c>
      <c r="P503" s="5">
        <v>0</v>
      </c>
      <c r="Q503" s="5">
        <v>0</v>
      </c>
      <c r="R503" s="5">
        <v>0</v>
      </c>
      <c r="S503" s="5">
        <v>1</v>
      </c>
      <c r="T503"/>
      <c r="U503"/>
      <c r="V503" s="14">
        <f>SUM($S$9:S503)</f>
        <v>3635</v>
      </c>
      <c r="W503" s="15">
        <v>495</v>
      </c>
      <c r="X503" s="16">
        <f t="shared" si="14"/>
        <v>0.99945009623315917</v>
      </c>
      <c r="Y503" s="17">
        <f>INDEX([1]Mapping!$C$3:$C$12,MATCH($X503,[1]Mapping!$D$3:$D$12,1))</f>
        <v>1</v>
      </c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</row>
    <row r="504" spans="2:39" s="1" customFormat="1" ht="15" x14ac:dyDescent="0.25">
      <c r="B504" s="10">
        <f t="shared" si="15"/>
        <v>496</v>
      </c>
      <c r="C504" s="10" t="s">
        <v>2974</v>
      </c>
      <c r="D504" s="10" t="s">
        <v>2975</v>
      </c>
      <c r="E504" s="10"/>
      <c r="F504" s="10" t="s">
        <v>1430</v>
      </c>
      <c r="G504" s="10">
        <v>91160</v>
      </c>
      <c r="H504" s="10" t="s">
        <v>451</v>
      </c>
      <c r="I504" s="10" t="s">
        <v>62</v>
      </c>
      <c r="J504" s="10" t="s">
        <v>2976</v>
      </c>
      <c r="K504" s="10"/>
      <c r="L504" s="10" t="s">
        <v>2977</v>
      </c>
      <c r="M504" s="10" t="s">
        <v>2978</v>
      </c>
      <c r="N504" s="10">
        <v>421</v>
      </c>
      <c r="O504" s="10">
        <v>1</v>
      </c>
      <c r="P504" s="10">
        <v>0</v>
      </c>
      <c r="Q504" s="10">
        <v>0</v>
      </c>
      <c r="R504" s="10">
        <v>0</v>
      </c>
      <c r="S504" s="10">
        <v>1</v>
      </c>
      <c r="T504"/>
      <c r="U504"/>
      <c r="V504" s="18">
        <f>SUM($S$9:S504)</f>
        <v>3636</v>
      </c>
      <c r="W504" s="15">
        <v>496</v>
      </c>
      <c r="X504" s="16">
        <f t="shared" si="14"/>
        <v>0.99972504811657958</v>
      </c>
      <c r="Y504" s="19">
        <f>INDEX([1]Mapping!$C$3:$C$12,MATCH($X504,[1]Mapping!$D$3:$D$12,1))</f>
        <v>1</v>
      </c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</row>
    <row r="505" spans="2:39" s="1" customFormat="1" ht="15" x14ac:dyDescent="0.25">
      <c r="B505" s="5">
        <f t="shared" si="15"/>
        <v>497</v>
      </c>
      <c r="C505" s="5" t="s">
        <v>2979</v>
      </c>
      <c r="D505" s="5" t="s">
        <v>2980</v>
      </c>
      <c r="E505" s="5"/>
      <c r="F505" s="5" t="s">
        <v>2981</v>
      </c>
      <c r="G505" s="5">
        <v>85300</v>
      </c>
      <c r="H505" s="5" t="s">
        <v>104</v>
      </c>
      <c r="I505" s="5" t="s">
        <v>105</v>
      </c>
      <c r="J505" s="5" t="s">
        <v>2982</v>
      </c>
      <c r="K505" s="5"/>
      <c r="L505" s="5" t="s">
        <v>2983</v>
      </c>
      <c r="M505" s="5" t="s">
        <v>2984</v>
      </c>
      <c r="N505" s="5">
        <v>225</v>
      </c>
      <c r="O505" s="5">
        <v>1</v>
      </c>
      <c r="P505" s="5">
        <v>0</v>
      </c>
      <c r="Q505" s="5">
        <v>0</v>
      </c>
      <c r="R505" s="5">
        <v>0</v>
      </c>
      <c r="S505" s="5">
        <v>1</v>
      </c>
      <c r="T505" s="9"/>
      <c r="U505" s="9"/>
      <c r="V505" s="14">
        <f>SUM($S$9:S505)</f>
        <v>3637</v>
      </c>
      <c r="W505" s="15">
        <v>497</v>
      </c>
      <c r="X505" s="16">
        <f t="shared" si="14"/>
        <v>1</v>
      </c>
      <c r="Y505" s="17">
        <f>INDEX([1]Mapping!$C$3:$C$12,MATCH($X505,[1]Mapping!$D$3:$D$12,1))</f>
        <v>1</v>
      </c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</row>
    <row r="506" spans="2:39" s="1" customFormat="1" ht="15" x14ac:dyDescent="0.25">
      <c r="B506" s="21"/>
      <c r="G506" s="22"/>
      <c r="V506" s="21"/>
      <c r="X506" s="23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</row>
    <row r="507" spans="2:39" s="1" customFormat="1" ht="15" x14ac:dyDescent="0.25">
      <c r="B507" s="21"/>
      <c r="G507" s="22"/>
      <c r="V507" s="21"/>
      <c r="X507" s="23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</row>
    <row r="508" spans="2:39" customFormat="1" ht="15" hidden="1" x14ac:dyDescent="0.25">
      <c r="B508" s="11"/>
      <c r="G508" s="7"/>
      <c r="V508" s="11"/>
      <c r="X508" s="20"/>
      <c r="Z508" s="8"/>
      <c r="AA508" s="8"/>
      <c r="AB508" s="8"/>
      <c r="AC508" s="8"/>
      <c r="AD508" s="8"/>
      <c r="AE508" s="8"/>
      <c r="AF508" s="8"/>
      <c r="AG508" s="8"/>
      <c r="AH508" s="8"/>
      <c r="AI508" s="8"/>
      <c r="AJ508" s="8"/>
      <c r="AK508" s="8"/>
      <c r="AL508" s="8"/>
      <c r="AM508" s="8"/>
    </row>
    <row r="509" spans="2:39" customFormat="1" ht="15" hidden="1" x14ac:dyDescent="0.25">
      <c r="B509" s="11"/>
      <c r="G509" s="7"/>
      <c r="V509" s="11"/>
      <c r="X509" s="20"/>
      <c r="Z509" s="8"/>
      <c r="AA509" s="8"/>
      <c r="AB509" s="8"/>
      <c r="AC509" s="8"/>
      <c r="AD509" s="8"/>
      <c r="AE509" s="8"/>
      <c r="AF509" s="8"/>
      <c r="AG509" s="8"/>
      <c r="AH509" s="8"/>
      <c r="AI509" s="8"/>
      <c r="AJ509" s="8"/>
      <c r="AK509" s="8"/>
      <c r="AL509" s="8"/>
      <c r="AM509" s="8"/>
    </row>
    <row r="510" spans="2:39" customFormat="1" ht="15" hidden="1" x14ac:dyDescent="0.25">
      <c r="B510" s="11"/>
      <c r="G510" s="7"/>
      <c r="V510" s="11"/>
      <c r="X510" s="20"/>
      <c r="Z510" s="8"/>
      <c r="AA510" s="8"/>
      <c r="AB510" s="8"/>
      <c r="AC510" s="8"/>
      <c r="AD510" s="8"/>
      <c r="AE510" s="8"/>
      <c r="AF510" s="8"/>
      <c r="AG510" s="8"/>
      <c r="AH510" s="8"/>
      <c r="AI510" s="8"/>
      <c r="AJ510" s="8"/>
      <c r="AK510" s="8"/>
      <c r="AL510" s="8"/>
      <c r="AM510" s="8"/>
    </row>
    <row r="511" spans="2:39" customFormat="1" ht="15" hidden="1" x14ac:dyDescent="0.25">
      <c r="B511" s="11"/>
      <c r="G511" s="7"/>
      <c r="V511" s="11"/>
      <c r="X511" s="20"/>
      <c r="Z511" s="8"/>
      <c r="AA511" s="8"/>
      <c r="AB511" s="8"/>
      <c r="AC511" s="8"/>
      <c r="AD511" s="8"/>
      <c r="AE511" s="8"/>
      <c r="AF511" s="8"/>
      <c r="AG511" s="8"/>
      <c r="AH511" s="8"/>
      <c r="AI511" s="8"/>
      <c r="AJ511" s="8"/>
      <c r="AK511" s="8"/>
      <c r="AL511" s="8"/>
      <c r="AM511" s="8"/>
    </row>
    <row r="512" spans="2:39" customFormat="1" ht="15" hidden="1" x14ac:dyDescent="0.25">
      <c r="B512" s="11"/>
      <c r="G512" s="7"/>
      <c r="V512" s="11"/>
      <c r="X512" s="20"/>
      <c r="Z512" s="8"/>
      <c r="AA512" s="8"/>
      <c r="AB512" s="8"/>
      <c r="AC512" s="8"/>
      <c r="AD512" s="8"/>
      <c r="AE512" s="8"/>
      <c r="AF512" s="8"/>
      <c r="AG512" s="8"/>
      <c r="AH512" s="8"/>
      <c r="AI512" s="8"/>
      <c r="AJ512" s="8"/>
      <c r="AK512" s="8"/>
      <c r="AL512" s="8"/>
      <c r="AM512" s="8"/>
    </row>
    <row r="513" spans="2:39" customFormat="1" ht="15" hidden="1" x14ac:dyDescent="0.25">
      <c r="B513" s="11"/>
      <c r="G513" s="7"/>
      <c r="V513" s="11"/>
      <c r="X513" s="20"/>
      <c r="Z513" s="8"/>
      <c r="AA513" s="8"/>
      <c r="AB513" s="8"/>
      <c r="AC513" s="8"/>
      <c r="AD513" s="8"/>
      <c r="AE513" s="8"/>
      <c r="AF513" s="8"/>
      <c r="AG513" s="8"/>
      <c r="AH513" s="8"/>
      <c r="AI513" s="8"/>
      <c r="AJ513" s="8"/>
      <c r="AK513" s="8"/>
      <c r="AL513" s="8"/>
      <c r="AM513" s="8"/>
    </row>
    <row r="514" spans="2:39" customFormat="1" ht="15" hidden="1" x14ac:dyDescent="0.25">
      <c r="B514" s="11"/>
      <c r="G514" s="7"/>
      <c r="V514" s="11"/>
      <c r="X514" s="20"/>
      <c r="Z514" s="8"/>
      <c r="AA514" s="8"/>
      <c r="AB514" s="8"/>
      <c r="AC514" s="8"/>
      <c r="AD514" s="8"/>
      <c r="AE514" s="8"/>
      <c r="AF514" s="8"/>
      <c r="AG514" s="8"/>
      <c r="AH514" s="8"/>
      <c r="AI514" s="8"/>
      <c r="AJ514" s="8"/>
      <c r="AK514" s="8"/>
      <c r="AL514" s="8"/>
      <c r="AM514" s="8"/>
    </row>
    <row r="515" spans="2:39" customFormat="1" ht="15" hidden="1" x14ac:dyDescent="0.25">
      <c r="B515" s="11"/>
      <c r="G515" s="7"/>
      <c r="V515" s="11"/>
      <c r="X515" s="20"/>
      <c r="Z515" s="8"/>
      <c r="AA515" s="8"/>
      <c r="AB515" s="8"/>
      <c r="AC515" s="8"/>
      <c r="AD515" s="8"/>
      <c r="AE515" s="8"/>
      <c r="AF515" s="8"/>
      <c r="AG515" s="8"/>
      <c r="AH515" s="8"/>
      <c r="AI515" s="8"/>
      <c r="AJ515" s="8"/>
      <c r="AK515" s="8"/>
      <c r="AL515" s="8"/>
      <c r="AM515" s="8"/>
    </row>
    <row r="516" spans="2:39" customFormat="1" ht="15" hidden="1" x14ac:dyDescent="0.25">
      <c r="B516" s="11"/>
      <c r="G516" s="7"/>
      <c r="V516" s="11"/>
      <c r="X516" s="20"/>
      <c r="Z516" s="8"/>
      <c r="AA516" s="8"/>
      <c r="AB516" s="8"/>
      <c r="AC516" s="8"/>
      <c r="AD516" s="8"/>
      <c r="AE516" s="8"/>
      <c r="AF516" s="8"/>
      <c r="AG516" s="8"/>
      <c r="AH516" s="8"/>
      <c r="AI516" s="8"/>
      <c r="AJ516" s="8"/>
      <c r="AK516" s="8"/>
      <c r="AL516" s="8"/>
      <c r="AM516" s="8"/>
    </row>
    <row r="517" spans="2:39" customFormat="1" ht="15" hidden="1" x14ac:dyDescent="0.25">
      <c r="B517" s="11"/>
      <c r="G517" s="7"/>
      <c r="V517" s="11"/>
      <c r="X517" s="20"/>
      <c r="Z517" s="8"/>
      <c r="AA517" s="8"/>
      <c r="AB517" s="8"/>
      <c r="AC517" s="8"/>
      <c r="AD517" s="8"/>
      <c r="AE517" s="8"/>
      <c r="AF517" s="8"/>
      <c r="AG517" s="8"/>
      <c r="AH517" s="8"/>
      <c r="AI517" s="8"/>
      <c r="AJ517" s="8"/>
      <c r="AK517" s="8"/>
      <c r="AL517" s="8"/>
      <c r="AM517" s="8"/>
    </row>
    <row r="518" spans="2:39" customFormat="1" ht="15" hidden="1" x14ac:dyDescent="0.25">
      <c r="B518" s="11"/>
      <c r="G518" s="7"/>
      <c r="V518" s="11"/>
      <c r="X518" s="20"/>
      <c r="Z518" s="8"/>
      <c r="AA518" s="8"/>
      <c r="AB518" s="8"/>
      <c r="AC518" s="8"/>
      <c r="AD518" s="8"/>
      <c r="AE518" s="8"/>
      <c r="AF518" s="8"/>
      <c r="AG518" s="8"/>
      <c r="AH518" s="8"/>
      <c r="AI518" s="8"/>
      <c r="AJ518" s="8"/>
      <c r="AK518" s="8"/>
      <c r="AL518" s="8"/>
      <c r="AM518" s="8"/>
    </row>
    <row r="519" spans="2:39" customFormat="1" ht="15" hidden="1" x14ac:dyDescent="0.25">
      <c r="B519" s="11"/>
      <c r="G519" s="7"/>
      <c r="V519" s="11"/>
      <c r="X519" s="20"/>
      <c r="Z519" s="8"/>
      <c r="AA519" s="8"/>
      <c r="AB519" s="8"/>
      <c r="AC519" s="8"/>
      <c r="AD519" s="8"/>
      <c r="AE519" s="8"/>
      <c r="AF519" s="8"/>
      <c r="AG519" s="8"/>
      <c r="AH519" s="8"/>
      <c r="AI519" s="8"/>
      <c r="AJ519" s="8"/>
      <c r="AK519" s="8"/>
      <c r="AL519" s="8"/>
      <c r="AM519" s="8"/>
    </row>
    <row r="520" spans="2:39" customFormat="1" ht="15" hidden="1" x14ac:dyDescent="0.25">
      <c r="B520" s="11"/>
      <c r="G520" s="7"/>
      <c r="V520" s="11"/>
      <c r="X520" s="20"/>
      <c r="Z520" s="8"/>
      <c r="AA520" s="8"/>
      <c r="AB520" s="8"/>
      <c r="AC520" s="8"/>
      <c r="AD520" s="8"/>
      <c r="AE520" s="8"/>
      <c r="AF520" s="8"/>
      <c r="AG520" s="8"/>
      <c r="AH520" s="8"/>
      <c r="AI520" s="8"/>
      <c r="AJ520" s="8"/>
      <c r="AK520" s="8"/>
      <c r="AL520" s="8"/>
      <c r="AM520" s="8"/>
    </row>
    <row r="521" spans="2:39" customFormat="1" ht="15" hidden="1" x14ac:dyDescent="0.25">
      <c r="B521" s="11"/>
      <c r="G521" s="7"/>
      <c r="V521" s="11"/>
      <c r="X521" s="20"/>
      <c r="Z521" s="8"/>
      <c r="AA521" s="8"/>
      <c r="AB521" s="8"/>
      <c r="AC521" s="8"/>
      <c r="AD521" s="8"/>
      <c r="AE521" s="8"/>
      <c r="AF521" s="8"/>
      <c r="AG521" s="8"/>
      <c r="AH521" s="8"/>
      <c r="AI521" s="8"/>
      <c r="AJ521" s="8"/>
      <c r="AK521" s="8"/>
      <c r="AL521" s="8"/>
      <c r="AM521" s="8"/>
    </row>
    <row r="522" spans="2:39" customFormat="1" ht="15" hidden="1" x14ac:dyDescent="0.25">
      <c r="B522" s="11"/>
      <c r="G522" s="7"/>
      <c r="V522" s="11"/>
      <c r="X522" s="20"/>
      <c r="Z522" s="8"/>
      <c r="AA522" s="8"/>
      <c r="AB522" s="8"/>
      <c r="AC522" s="8"/>
      <c r="AD522" s="8"/>
      <c r="AE522" s="8"/>
      <c r="AF522" s="8"/>
      <c r="AG522" s="8"/>
      <c r="AH522" s="8"/>
      <c r="AI522" s="8"/>
      <c r="AJ522" s="8"/>
      <c r="AK522" s="8"/>
      <c r="AL522" s="8"/>
      <c r="AM522" s="8"/>
    </row>
    <row r="523" spans="2:39" customFormat="1" ht="15" hidden="1" x14ac:dyDescent="0.25">
      <c r="B523" s="11"/>
      <c r="G523" s="7"/>
      <c r="V523" s="11"/>
      <c r="X523" s="20"/>
      <c r="Z523" s="8"/>
      <c r="AA523" s="8"/>
      <c r="AB523" s="8"/>
      <c r="AC523" s="8"/>
      <c r="AD523" s="8"/>
      <c r="AE523" s="8"/>
      <c r="AF523" s="8"/>
      <c r="AG523" s="8"/>
      <c r="AH523" s="8"/>
      <c r="AI523" s="8"/>
      <c r="AJ523" s="8"/>
      <c r="AK523" s="8"/>
      <c r="AL523" s="8"/>
      <c r="AM523" s="8"/>
    </row>
    <row r="524" spans="2:39" customFormat="1" ht="15" hidden="1" x14ac:dyDescent="0.25">
      <c r="B524" s="11"/>
      <c r="G524" s="7"/>
      <c r="V524" s="11"/>
      <c r="X524" s="20"/>
      <c r="Z524" s="8"/>
      <c r="AA524" s="8"/>
      <c r="AB524" s="8"/>
      <c r="AC524" s="8"/>
      <c r="AD524" s="8"/>
      <c r="AE524" s="8"/>
      <c r="AF524" s="8"/>
      <c r="AG524" s="8"/>
      <c r="AH524" s="8"/>
      <c r="AI524" s="8"/>
      <c r="AJ524" s="8"/>
      <c r="AK524" s="8"/>
      <c r="AL524" s="8"/>
      <c r="AM524" s="8"/>
    </row>
    <row r="525" spans="2:39" customFormat="1" ht="15" hidden="1" x14ac:dyDescent="0.25">
      <c r="B525" s="11"/>
      <c r="G525" s="7"/>
      <c r="V525" s="11"/>
      <c r="X525" s="20"/>
      <c r="Z525" s="8"/>
      <c r="AA525" s="8"/>
      <c r="AB525" s="8"/>
      <c r="AC525" s="8"/>
      <c r="AD525" s="8"/>
      <c r="AE525" s="8"/>
      <c r="AF525" s="8"/>
      <c r="AG525" s="8"/>
      <c r="AH525" s="8"/>
      <c r="AI525" s="8"/>
      <c r="AJ525" s="8"/>
      <c r="AK525" s="8"/>
      <c r="AL525" s="8"/>
      <c r="AM525" s="8"/>
    </row>
    <row r="526" spans="2:39" customFormat="1" ht="15" hidden="1" x14ac:dyDescent="0.25">
      <c r="B526" s="11"/>
      <c r="G526" s="7"/>
      <c r="V526" s="11"/>
      <c r="X526" s="20"/>
      <c r="Z526" s="8"/>
      <c r="AA526" s="8"/>
      <c r="AB526" s="8"/>
      <c r="AC526" s="8"/>
      <c r="AD526" s="8"/>
      <c r="AE526" s="8"/>
      <c r="AF526" s="8"/>
      <c r="AG526" s="8"/>
      <c r="AH526" s="8"/>
      <c r="AI526" s="8"/>
      <c r="AJ526" s="8"/>
      <c r="AK526" s="8"/>
      <c r="AL526" s="8"/>
      <c r="AM526" s="8"/>
    </row>
    <row r="527" spans="2:39" customFormat="1" ht="15" hidden="1" x14ac:dyDescent="0.25">
      <c r="B527" s="11"/>
      <c r="G527" s="7"/>
      <c r="V527" s="11"/>
      <c r="X527" s="20"/>
      <c r="Z527" s="8"/>
      <c r="AA527" s="8"/>
      <c r="AB527" s="8"/>
      <c r="AC527" s="8"/>
      <c r="AD527" s="8"/>
      <c r="AE527" s="8"/>
      <c r="AF527" s="8"/>
      <c r="AG527" s="8"/>
      <c r="AH527" s="8"/>
      <c r="AI527" s="8"/>
      <c r="AJ527" s="8"/>
      <c r="AK527" s="8"/>
      <c r="AL527" s="8"/>
      <c r="AM527" s="8"/>
    </row>
    <row r="528" spans="2:39" customFormat="1" ht="15" hidden="1" x14ac:dyDescent="0.25">
      <c r="B528" s="11"/>
      <c r="G528" s="7"/>
      <c r="V528" s="11"/>
      <c r="X528" s="20"/>
      <c r="Z528" s="8"/>
      <c r="AA528" s="8"/>
      <c r="AB528" s="8"/>
      <c r="AC528" s="8"/>
      <c r="AD528" s="8"/>
      <c r="AE528" s="8"/>
      <c r="AF528" s="8"/>
      <c r="AG528" s="8"/>
      <c r="AH528" s="8"/>
      <c r="AI528" s="8"/>
      <c r="AJ528" s="8"/>
      <c r="AK528" s="8"/>
      <c r="AL528" s="8"/>
      <c r="AM528" s="8"/>
    </row>
    <row r="529" spans="2:39" customFormat="1" ht="15" hidden="1" x14ac:dyDescent="0.25">
      <c r="B529" s="11"/>
      <c r="G529" s="7"/>
      <c r="V529" s="11"/>
      <c r="X529" s="20"/>
      <c r="Z529" s="8"/>
      <c r="AA529" s="8"/>
      <c r="AB529" s="8"/>
      <c r="AC529" s="8"/>
      <c r="AD529" s="8"/>
      <c r="AE529" s="8"/>
      <c r="AF529" s="8"/>
      <c r="AG529" s="8"/>
      <c r="AH529" s="8"/>
      <c r="AI529" s="8"/>
      <c r="AJ529" s="8"/>
      <c r="AK529" s="8"/>
      <c r="AL529" s="8"/>
      <c r="AM529" s="8"/>
    </row>
    <row r="530" spans="2:39" customFormat="1" ht="15" hidden="1" x14ac:dyDescent="0.25">
      <c r="B530" s="11"/>
      <c r="G530" s="7"/>
      <c r="V530" s="11"/>
      <c r="X530" s="20"/>
      <c r="Z530" s="8"/>
      <c r="AA530" s="8"/>
      <c r="AB530" s="8"/>
      <c r="AC530" s="8"/>
      <c r="AD530" s="8"/>
      <c r="AE530" s="8"/>
      <c r="AF530" s="8"/>
      <c r="AG530" s="8"/>
      <c r="AH530" s="8"/>
      <c r="AI530" s="8"/>
      <c r="AJ530" s="8"/>
      <c r="AK530" s="8"/>
      <c r="AL530" s="8"/>
      <c r="AM530" s="8"/>
    </row>
    <row r="531" spans="2:39" customFormat="1" ht="15" hidden="1" x14ac:dyDescent="0.25">
      <c r="B531" s="11"/>
      <c r="G531" s="7"/>
      <c r="V531" s="11"/>
      <c r="X531" s="20"/>
      <c r="Z531" s="8"/>
      <c r="AA531" s="8"/>
      <c r="AB531" s="8"/>
      <c r="AC531" s="8"/>
      <c r="AD531" s="8"/>
      <c r="AE531" s="8"/>
      <c r="AF531" s="8"/>
      <c r="AG531" s="8"/>
      <c r="AH531" s="8"/>
      <c r="AI531" s="8"/>
      <c r="AJ531" s="8"/>
      <c r="AK531" s="8"/>
      <c r="AL531" s="8"/>
      <c r="AM531" s="8"/>
    </row>
    <row r="532" spans="2:39" customFormat="1" ht="15" hidden="1" x14ac:dyDescent="0.25">
      <c r="B532" s="11"/>
      <c r="G532" s="7"/>
      <c r="V532" s="11"/>
      <c r="X532" s="20"/>
      <c r="Z532" s="8"/>
      <c r="AA532" s="8"/>
      <c r="AB532" s="8"/>
      <c r="AC532" s="8"/>
      <c r="AD532" s="8"/>
      <c r="AE532" s="8"/>
      <c r="AF532" s="8"/>
      <c r="AG532" s="8"/>
      <c r="AH532" s="8"/>
      <c r="AI532" s="8"/>
      <c r="AJ532" s="8"/>
      <c r="AK532" s="8"/>
      <c r="AL532" s="8"/>
      <c r="AM532" s="8"/>
    </row>
    <row r="533" spans="2:39" customFormat="1" ht="15" hidden="1" x14ac:dyDescent="0.25">
      <c r="B533" s="11"/>
      <c r="G533" s="7"/>
      <c r="V533" s="11"/>
      <c r="X533" s="20"/>
      <c r="Z533" s="8"/>
      <c r="AA533" s="8"/>
      <c r="AB533" s="8"/>
      <c r="AC533" s="8"/>
      <c r="AD533" s="8"/>
      <c r="AE533" s="8"/>
      <c r="AF533" s="8"/>
      <c r="AG533" s="8"/>
      <c r="AH533" s="8"/>
      <c r="AI533" s="8"/>
      <c r="AJ533" s="8"/>
      <c r="AK533" s="8"/>
      <c r="AL533" s="8"/>
      <c r="AM533" s="8"/>
    </row>
    <row r="534" spans="2:39" customFormat="1" ht="15" hidden="1" x14ac:dyDescent="0.25">
      <c r="B534" s="11"/>
      <c r="G534" s="7"/>
      <c r="V534" s="11"/>
      <c r="X534" s="20"/>
      <c r="Z534" s="8"/>
      <c r="AA534" s="8"/>
      <c r="AB534" s="8"/>
      <c r="AC534" s="8"/>
      <c r="AD534" s="8"/>
      <c r="AE534" s="8"/>
      <c r="AF534" s="8"/>
      <c r="AG534" s="8"/>
      <c r="AH534" s="8"/>
      <c r="AI534" s="8"/>
      <c r="AJ534" s="8"/>
      <c r="AK534" s="8"/>
      <c r="AL534" s="8"/>
      <c r="AM534" s="8"/>
    </row>
    <row r="535" spans="2:39" customFormat="1" ht="15" hidden="1" x14ac:dyDescent="0.25">
      <c r="B535" s="11"/>
      <c r="G535" s="7"/>
      <c r="V535" s="11"/>
      <c r="X535" s="20"/>
      <c r="Z535" s="8"/>
      <c r="AA535" s="8"/>
      <c r="AB535" s="8"/>
      <c r="AC535" s="8"/>
      <c r="AD535" s="8"/>
      <c r="AE535" s="8"/>
      <c r="AF535" s="8"/>
      <c r="AG535" s="8"/>
      <c r="AH535" s="8"/>
      <c r="AI535" s="8"/>
      <c r="AJ535" s="8"/>
      <c r="AK535" s="8"/>
      <c r="AL535" s="8"/>
      <c r="AM535" s="8"/>
    </row>
    <row r="536" spans="2:39" customFormat="1" ht="15" hidden="1" x14ac:dyDescent="0.25">
      <c r="B536" s="11"/>
      <c r="G536" s="7"/>
      <c r="V536" s="11"/>
      <c r="X536" s="20"/>
      <c r="Z536" s="8"/>
      <c r="AA536" s="8"/>
      <c r="AB536" s="8"/>
      <c r="AC536" s="8"/>
      <c r="AD536" s="8"/>
      <c r="AE536" s="8"/>
      <c r="AF536" s="8"/>
      <c r="AG536" s="8"/>
      <c r="AH536" s="8"/>
      <c r="AI536" s="8"/>
      <c r="AJ536" s="8"/>
      <c r="AK536" s="8"/>
      <c r="AL536" s="8"/>
      <c r="AM536" s="8"/>
    </row>
    <row r="537" spans="2:39" customFormat="1" ht="15" hidden="1" x14ac:dyDescent="0.25">
      <c r="B537" s="11"/>
      <c r="G537" s="7"/>
      <c r="V537" s="11"/>
      <c r="X537" s="20"/>
      <c r="Z537" s="8"/>
      <c r="AA537" s="8"/>
      <c r="AB537" s="8"/>
      <c r="AC537" s="8"/>
      <c r="AD537" s="8"/>
      <c r="AE537" s="8"/>
      <c r="AF537" s="8"/>
      <c r="AG537" s="8"/>
      <c r="AH537" s="8"/>
      <c r="AI537" s="8"/>
      <c r="AJ537" s="8"/>
      <c r="AK537" s="8"/>
      <c r="AL537" s="8"/>
      <c r="AM537" s="8"/>
    </row>
    <row r="538" spans="2:39" customFormat="1" ht="15" hidden="1" x14ac:dyDescent="0.25">
      <c r="B538" s="11"/>
      <c r="G538" s="7"/>
      <c r="V538" s="11"/>
      <c r="X538" s="20"/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8"/>
      <c r="AK538" s="8"/>
      <c r="AL538" s="8"/>
      <c r="AM538" s="8"/>
    </row>
    <row r="539" spans="2:39" customFormat="1" ht="15" hidden="1" x14ac:dyDescent="0.25">
      <c r="B539" s="11"/>
      <c r="G539" s="7"/>
      <c r="V539" s="11"/>
      <c r="X539" s="20"/>
      <c r="Z539" s="8"/>
      <c r="AA539" s="8"/>
      <c r="AB539" s="8"/>
      <c r="AC539" s="8"/>
      <c r="AD539" s="8"/>
      <c r="AE539" s="8"/>
      <c r="AF539" s="8"/>
      <c r="AG539" s="8"/>
      <c r="AH539" s="8"/>
      <c r="AI539" s="8"/>
      <c r="AJ539" s="8"/>
      <c r="AK539" s="8"/>
      <c r="AL539" s="8"/>
      <c r="AM539" s="8"/>
    </row>
    <row r="540" spans="2:39" customFormat="1" ht="15" hidden="1" x14ac:dyDescent="0.25">
      <c r="B540" s="11"/>
      <c r="G540" s="7"/>
      <c r="V540" s="11"/>
      <c r="X540" s="20"/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8"/>
      <c r="AK540" s="8"/>
      <c r="AL540" s="8"/>
      <c r="AM540" s="8"/>
    </row>
    <row r="541" spans="2:39" customFormat="1" ht="15" hidden="1" x14ac:dyDescent="0.25">
      <c r="B541" s="11"/>
      <c r="G541" s="7"/>
      <c r="V541" s="11"/>
      <c r="X541" s="20"/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8"/>
      <c r="AK541" s="8"/>
      <c r="AL541" s="8"/>
      <c r="AM541" s="8"/>
    </row>
    <row r="542" spans="2:39" customFormat="1" ht="15" hidden="1" x14ac:dyDescent="0.25">
      <c r="B542" s="11"/>
      <c r="G542" s="7"/>
      <c r="V542" s="11"/>
      <c r="X542" s="20"/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8"/>
      <c r="AK542" s="8"/>
      <c r="AL542" s="8"/>
      <c r="AM542" s="8"/>
    </row>
    <row r="543" spans="2:39" customFormat="1" ht="15" hidden="1" x14ac:dyDescent="0.25">
      <c r="B543" s="11"/>
      <c r="G543" s="7"/>
      <c r="V543" s="11"/>
      <c r="X543" s="20"/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8"/>
      <c r="AK543" s="8"/>
      <c r="AL543" s="8"/>
      <c r="AM543" s="8"/>
    </row>
    <row r="544" spans="2:39" customFormat="1" ht="15" hidden="1" x14ac:dyDescent="0.25">
      <c r="B544" s="11"/>
      <c r="G544" s="7"/>
      <c r="V544" s="11"/>
      <c r="X544" s="20"/>
      <c r="Z544" s="8"/>
      <c r="AA544" s="8"/>
      <c r="AB544" s="8"/>
      <c r="AC544" s="8"/>
      <c r="AD544" s="8"/>
      <c r="AE544" s="8"/>
      <c r="AF544" s="8"/>
      <c r="AG544" s="8"/>
      <c r="AH544" s="8"/>
      <c r="AI544" s="8"/>
      <c r="AJ544" s="8"/>
      <c r="AK544" s="8"/>
      <c r="AL544" s="8"/>
      <c r="AM544" s="8"/>
    </row>
    <row r="545" spans="2:39" customFormat="1" ht="15" hidden="1" x14ac:dyDescent="0.25">
      <c r="B545" s="11"/>
      <c r="G545" s="7"/>
      <c r="V545" s="11"/>
      <c r="X545" s="20"/>
      <c r="Z545" s="8"/>
      <c r="AA545" s="8"/>
      <c r="AB545" s="8"/>
      <c r="AC545" s="8"/>
      <c r="AD545" s="8"/>
      <c r="AE545" s="8"/>
      <c r="AF545" s="8"/>
      <c r="AG545" s="8"/>
      <c r="AH545" s="8"/>
      <c r="AI545" s="8"/>
      <c r="AJ545" s="8"/>
      <c r="AK545" s="8"/>
      <c r="AL545" s="8"/>
      <c r="AM545" s="8"/>
    </row>
    <row r="546" spans="2:39" customFormat="1" ht="15" hidden="1" x14ac:dyDescent="0.25">
      <c r="B546" s="11"/>
      <c r="G546" s="7"/>
      <c r="V546" s="11"/>
      <c r="X546" s="20"/>
      <c r="Z546" s="8"/>
      <c r="AA546" s="8"/>
      <c r="AB546" s="8"/>
      <c r="AC546" s="8"/>
      <c r="AD546" s="8"/>
      <c r="AE546" s="8"/>
      <c r="AF546" s="8"/>
      <c r="AG546" s="8"/>
      <c r="AH546" s="8"/>
      <c r="AI546" s="8"/>
      <c r="AJ546" s="8"/>
      <c r="AK546" s="8"/>
      <c r="AL546" s="8"/>
      <c r="AM546" s="8"/>
    </row>
    <row r="547" spans="2:39" customFormat="1" ht="15" hidden="1" x14ac:dyDescent="0.25">
      <c r="B547" s="11"/>
      <c r="G547" s="7"/>
      <c r="V547" s="11"/>
      <c r="X547" s="20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8"/>
      <c r="AM547" s="8"/>
    </row>
    <row r="548" spans="2:39" customFormat="1" ht="15" hidden="1" x14ac:dyDescent="0.25">
      <c r="B548" s="11"/>
      <c r="G548" s="7"/>
      <c r="V548" s="11"/>
      <c r="X548" s="20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</row>
    <row r="549" spans="2:39" customFormat="1" ht="15" hidden="1" x14ac:dyDescent="0.25">
      <c r="B549" s="11"/>
      <c r="G549" s="7"/>
      <c r="V549" s="11"/>
      <c r="X549" s="20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</row>
    <row r="550" spans="2:39" customFormat="1" ht="15" hidden="1" x14ac:dyDescent="0.25">
      <c r="B550" s="11"/>
      <c r="G550" s="7"/>
      <c r="V550" s="11"/>
      <c r="X550" s="20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</row>
    <row r="551" spans="2:39" customFormat="1" ht="15" hidden="1" x14ac:dyDescent="0.25">
      <c r="B551" s="11"/>
      <c r="G551" s="7"/>
      <c r="V551" s="11"/>
      <c r="X551" s="20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</row>
    <row r="552" spans="2:39" customFormat="1" ht="15" hidden="1" x14ac:dyDescent="0.25">
      <c r="B552" s="11"/>
      <c r="G552" s="7"/>
      <c r="V552" s="11"/>
      <c r="X552" s="20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</row>
    <row r="553" spans="2:39" customFormat="1" ht="15" hidden="1" x14ac:dyDescent="0.25">
      <c r="B553" s="11"/>
      <c r="G553" s="7"/>
      <c r="V553" s="11"/>
      <c r="X553" s="20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</row>
    <row r="554" spans="2:39" customFormat="1" ht="15" hidden="1" x14ac:dyDescent="0.25">
      <c r="B554" s="11"/>
      <c r="G554" s="7"/>
      <c r="V554" s="11"/>
      <c r="X554" s="20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</row>
    <row r="555" spans="2:39" customFormat="1" ht="15" hidden="1" x14ac:dyDescent="0.25">
      <c r="B555" s="11"/>
      <c r="G555" s="7"/>
      <c r="V555" s="11"/>
      <c r="X555" s="20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</row>
    <row r="556" spans="2:39" customFormat="1" ht="15" hidden="1" x14ac:dyDescent="0.25">
      <c r="B556" s="11"/>
      <c r="G556" s="7"/>
      <c r="V556" s="11"/>
      <c r="X556" s="20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  <c r="AL556" s="8"/>
      <c r="AM556" s="8"/>
    </row>
    <row r="557" spans="2:39" customFormat="1" ht="15" hidden="1" x14ac:dyDescent="0.25">
      <c r="B557" s="11"/>
      <c r="G557" s="7"/>
      <c r="V557" s="11"/>
      <c r="X557" s="20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  <c r="AL557" s="8"/>
      <c r="AM557" s="8"/>
    </row>
    <row r="558" spans="2:39" customFormat="1" ht="15" hidden="1" x14ac:dyDescent="0.25">
      <c r="B558" s="11"/>
      <c r="G558" s="7"/>
      <c r="V558" s="11"/>
      <c r="X558" s="20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  <c r="AL558" s="8"/>
      <c r="AM558" s="8"/>
    </row>
    <row r="559" spans="2:39" customFormat="1" ht="15" hidden="1" x14ac:dyDescent="0.25">
      <c r="B559" s="11"/>
      <c r="G559" s="7"/>
      <c r="V559" s="11"/>
      <c r="X559" s="20"/>
      <c r="Z559" s="8"/>
      <c r="AA559" s="8"/>
      <c r="AB559" s="8"/>
      <c r="AC559" s="8"/>
      <c r="AD559" s="8"/>
      <c r="AE559" s="8"/>
      <c r="AF559" s="8"/>
      <c r="AG559" s="8"/>
      <c r="AH559" s="8"/>
      <c r="AI559" s="8"/>
      <c r="AJ559" s="8"/>
      <c r="AK559" s="8"/>
      <c r="AL559" s="8"/>
      <c r="AM559" s="8"/>
    </row>
    <row r="560" spans="2:39" customFormat="1" ht="15" hidden="1" x14ac:dyDescent="0.25">
      <c r="B560" s="11"/>
      <c r="G560" s="7"/>
      <c r="V560" s="11"/>
      <c r="X560" s="20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8"/>
      <c r="AK560" s="8"/>
      <c r="AL560" s="8"/>
      <c r="AM560" s="8"/>
    </row>
    <row r="561" spans="2:39" customFormat="1" ht="15" hidden="1" x14ac:dyDescent="0.25">
      <c r="B561" s="11"/>
      <c r="G561" s="7"/>
      <c r="V561" s="11"/>
      <c r="X561" s="20"/>
      <c r="Z561" s="8"/>
      <c r="AA561" s="8"/>
      <c r="AB561" s="8"/>
      <c r="AC561" s="8"/>
      <c r="AD561" s="8"/>
      <c r="AE561" s="8"/>
      <c r="AF561" s="8"/>
      <c r="AG561" s="8"/>
      <c r="AH561" s="8"/>
      <c r="AI561" s="8"/>
      <c r="AJ561" s="8"/>
      <c r="AK561" s="8"/>
      <c r="AL561" s="8"/>
      <c r="AM561" s="8"/>
    </row>
    <row r="562" spans="2:39" customFormat="1" ht="15" hidden="1" x14ac:dyDescent="0.25">
      <c r="B562" s="11"/>
      <c r="G562" s="7"/>
      <c r="V562" s="11"/>
      <c r="X562" s="20"/>
      <c r="Z562" s="8"/>
      <c r="AA562" s="8"/>
      <c r="AB562" s="8"/>
      <c r="AC562" s="8"/>
      <c r="AD562" s="8"/>
      <c r="AE562" s="8"/>
      <c r="AF562" s="8"/>
      <c r="AG562" s="8"/>
      <c r="AH562" s="8"/>
      <c r="AI562" s="8"/>
      <c r="AJ562" s="8"/>
      <c r="AK562" s="8"/>
      <c r="AL562" s="8"/>
      <c r="AM562" s="8"/>
    </row>
    <row r="563" spans="2:39" customFormat="1" ht="15" hidden="1" x14ac:dyDescent="0.25">
      <c r="B563" s="11"/>
      <c r="G563" s="7"/>
      <c r="V563" s="11"/>
      <c r="X563" s="20"/>
      <c r="Z563" s="8"/>
      <c r="AA563" s="8"/>
      <c r="AB563" s="8"/>
      <c r="AC563" s="8"/>
      <c r="AD563" s="8"/>
      <c r="AE563" s="8"/>
      <c r="AF563" s="8"/>
      <c r="AG563" s="8"/>
      <c r="AH563" s="8"/>
      <c r="AI563" s="8"/>
      <c r="AJ563" s="8"/>
      <c r="AK563" s="8"/>
      <c r="AL563" s="8"/>
      <c r="AM563" s="8"/>
    </row>
    <row r="564" spans="2:39" customFormat="1" ht="15" hidden="1" x14ac:dyDescent="0.25">
      <c r="B564" s="11"/>
      <c r="G564" s="7"/>
      <c r="V564" s="11"/>
      <c r="X564" s="20"/>
      <c r="Z564" s="8"/>
      <c r="AA564" s="8"/>
      <c r="AB564" s="8"/>
      <c r="AC564" s="8"/>
      <c r="AD564" s="8"/>
      <c r="AE564" s="8"/>
      <c r="AF564" s="8"/>
      <c r="AG564" s="8"/>
      <c r="AH564" s="8"/>
      <c r="AI564" s="8"/>
      <c r="AJ564" s="8"/>
      <c r="AK564" s="8"/>
      <c r="AL564" s="8"/>
      <c r="AM564" s="8"/>
    </row>
    <row r="565" spans="2:39" customFormat="1" ht="15" hidden="1" x14ac:dyDescent="0.25">
      <c r="B565" s="11"/>
      <c r="G565" s="7"/>
      <c r="V565" s="11"/>
      <c r="X565" s="20"/>
      <c r="Z565" s="8"/>
      <c r="AA565" s="8"/>
      <c r="AB565" s="8"/>
      <c r="AC565" s="8"/>
      <c r="AD565" s="8"/>
      <c r="AE565" s="8"/>
      <c r="AF565" s="8"/>
      <c r="AG565" s="8"/>
      <c r="AH565" s="8"/>
      <c r="AI565" s="8"/>
      <c r="AJ565" s="8"/>
      <c r="AK565" s="8"/>
      <c r="AL565" s="8"/>
      <c r="AM565" s="8"/>
    </row>
    <row r="566" spans="2:39" customFormat="1" ht="15" hidden="1" x14ac:dyDescent="0.25">
      <c r="B566" s="11"/>
      <c r="G566" s="7"/>
      <c r="V566" s="11"/>
      <c r="X566" s="20"/>
      <c r="Z566" s="8"/>
      <c r="AA566" s="8"/>
      <c r="AB566" s="8"/>
      <c r="AC566" s="8"/>
      <c r="AD566" s="8"/>
      <c r="AE566" s="8"/>
      <c r="AF566" s="8"/>
      <c r="AG566" s="8"/>
      <c r="AH566" s="8"/>
      <c r="AI566" s="8"/>
      <c r="AJ566" s="8"/>
      <c r="AK566" s="8"/>
      <c r="AL566" s="8"/>
      <c r="AM566" s="8"/>
    </row>
    <row r="567" spans="2:39" customFormat="1" ht="15" hidden="1" x14ac:dyDescent="0.25">
      <c r="B567" s="11"/>
      <c r="G567" s="7"/>
      <c r="V567" s="11"/>
      <c r="X567" s="20"/>
      <c r="Z567" s="8"/>
      <c r="AA567" s="8"/>
      <c r="AB567" s="8"/>
      <c r="AC567" s="8"/>
      <c r="AD567" s="8"/>
      <c r="AE567" s="8"/>
      <c r="AF567" s="8"/>
      <c r="AG567" s="8"/>
      <c r="AH567" s="8"/>
      <c r="AI567" s="8"/>
      <c r="AJ567" s="8"/>
      <c r="AK567" s="8"/>
      <c r="AL567" s="8"/>
      <c r="AM567" s="8"/>
    </row>
    <row r="568" spans="2:39" customFormat="1" ht="15" hidden="1" x14ac:dyDescent="0.25">
      <c r="B568" s="11"/>
      <c r="G568" s="7"/>
      <c r="V568" s="11"/>
      <c r="X568" s="20"/>
      <c r="Z568" s="8"/>
      <c r="AA568" s="8"/>
      <c r="AB568" s="8"/>
      <c r="AC568" s="8"/>
      <c r="AD568" s="8"/>
      <c r="AE568" s="8"/>
      <c r="AF568" s="8"/>
      <c r="AG568" s="8"/>
      <c r="AH568" s="8"/>
      <c r="AI568" s="8"/>
      <c r="AJ568" s="8"/>
      <c r="AK568" s="8"/>
      <c r="AL568" s="8"/>
      <c r="AM568" s="8"/>
    </row>
    <row r="569" spans="2:39" customFormat="1" ht="15" hidden="1" x14ac:dyDescent="0.25">
      <c r="B569" s="11"/>
      <c r="G569" s="7"/>
      <c r="V569" s="11"/>
      <c r="X569" s="20"/>
      <c r="Z569" s="8"/>
      <c r="AA569" s="8"/>
      <c r="AB569" s="8"/>
      <c r="AC569" s="8"/>
      <c r="AD569" s="8"/>
      <c r="AE569" s="8"/>
      <c r="AF569" s="8"/>
      <c r="AG569" s="8"/>
      <c r="AH569" s="8"/>
      <c r="AI569" s="8"/>
      <c r="AJ569" s="8"/>
      <c r="AK569" s="8"/>
      <c r="AL569" s="8"/>
      <c r="AM569" s="8"/>
    </row>
    <row r="570" spans="2:39" customFormat="1" ht="15" hidden="1" x14ac:dyDescent="0.25">
      <c r="B570" s="11"/>
      <c r="G570" s="7"/>
      <c r="V570" s="11"/>
      <c r="X570" s="20"/>
      <c r="Z570" s="8"/>
      <c r="AA570" s="8"/>
      <c r="AB570" s="8"/>
      <c r="AC570" s="8"/>
      <c r="AD570" s="8"/>
      <c r="AE570" s="8"/>
      <c r="AF570" s="8"/>
      <c r="AG570" s="8"/>
      <c r="AH570" s="8"/>
      <c r="AI570" s="8"/>
      <c r="AJ570" s="8"/>
      <c r="AK570" s="8"/>
      <c r="AL570" s="8"/>
      <c r="AM570" s="8"/>
    </row>
    <row r="571" spans="2:39" customFormat="1" ht="15" hidden="1" x14ac:dyDescent="0.25">
      <c r="B571" s="11"/>
      <c r="G571" s="7"/>
      <c r="V571" s="11"/>
      <c r="X571" s="20"/>
      <c r="Z571" s="8"/>
      <c r="AA571" s="8"/>
      <c r="AB571" s="8"/>
      <c r="AC571" s="8"/>
      <c r="AD571" s="8"/>
      <c r="AE571" s="8"/>
      <c r="AF571" s="8"/>
      <c r="AG571" s="8"/>
      <c r="AH571" s="8"/>
      <c r="AI571" s="8"/>
      <c r="AJ571" s="8"/>
      <c r="AK571" s="8"/>
      <c r="AL571" s="8"/>
      <c r="AM571" s="8"/>
    </row>
    <row r="572" spans="2:39" customFormat="1" ht="15" hidden="1" x14ac:dyDescent="0.25">
      <c r="B572" s="11"/>
      <c r="G572" s="7"/>
      <c r="V572" s="11"/>
      <c r="X572" s="20"/>
      <c r="Z572" s="8"/>
      <c r="AA572" s="8"/>
      <c r="AB572" s="8"/>
      <c r="AC572" s="8"/>
      <c r="AD572" s="8"/>
      <c r="AE572" s="8"/>
      <c r="AF572" s="8"/>
      <c r="AG572" s="8"/>
      <c r="AH572" s="8"/>
      <c r="AI572" s="8"/>
      <c r="AJ572" s="8"/>
      <c r="AK572" s="8"/>
      <c r="AL572" s="8"/>
      <c r="AM572" s="8"/>
    </row>
    <row r="573" spans="2:39" customFormat="1" ht="15" hidden="1" x14ac:dyDescent="0.25">
      <c r="B573" s="11"/>
      <c r="G573" s="7"/>
      <c r="V573" s="11"/>
      <c r="X573" s="20"/>
      <c r="Z573" s="8"/>
      <c r="AA573" s="8"/>
      <c r="AB573" s="8"/>
      <c r="AC573" s="8"/>
      <c r="AD573" s="8"/>
      <c r="AE573" s="8"/>
      <c r="AF573" s="8"/>
      <c r="AG573" s="8"/>
      <c r="AH573" s="8"/>
      <c r="AI573" s="8"/>
      <c r="AJ573" s="8"/>
      <c r="AK573" s="8"/>
      <c r="AL573" s="8"/>
      <c r="AM573" s="8"/>
    </row>
    <row r="574" spans="2:39" customFormat="1" ht="15" hidden="1" x14ac:dyDescent="0.25">
      <c r="B574" s="11"/>
      <c r="G574" s="7"/>
      <c r="V574" s="11"/>
      <c r="X574" s="20"/>
      <c r="Z574" s="8"/>
      <c r="AA574" s="8"/>
      <c r="AB574" s="8"/>
      <c r="AC574" s="8"/>
      <c r="AD574" s="8"/>
      <c r="AE574" s="8"/>
      <c r="AF574" s="8"/>
      <c r="AG574" s="8"/>
      <c r="AH574" s="8"/>
      <c r="AI574" s="8"/>
      <c r="AJ574" s="8"/>
      <c r="AK574" s="8"/>
      <c r="AL574" s="8"/>
      <c r="AM574" s="8"/>
    </row>
    <row r="575" spans="2:39" customFormat="1" ht="15" hidden="1" x14ac:dyDescent="0.25">
      <c r="B575" s="11"/>
      <c r="G575" s="7"/>
      <c r="V575" s="11"/>
      <c r="X575" s="20"/>
      <c r="Z575" s="8"/>
      <c r="AA575" s="8"/>
      <c r="AB575" s="8"/>
      <c r="AC575" s="8"/>
      <c r="AD575" s="8"/>
      <c r="AE575" s="8"/>
      <c r="AF575" s="8"/>
      <c r="AG575" s="8"/>
      <c r="AH575" s="8"/>
      <c r="AI575" s="8"/>
      <c r="AJ575" s="8"/>
      <c r="AK575" s="8"/>
      <c r="AL575" s="8"/>
      <c r="AM575" s="8"/>
    </row>
    <row r="576" spans="2:39" customFormat="1" ht="15" hidden="1" x14ac:dyDescent="0.25">
      <c r="B576" s="11"/>
      <c r="G576" s="7"/>
      <c r="V576" s="11"/>
      <c r="X576" s="20"/>
      <c r="Z576" s="8"/>
      <c r="AA576" s="8"/>
      <c r="AB576" s="8"/>
      <c r="AC576" s="8"/>
      <c r="AD576" s="8"/>
      <c r="AE576" s="8"/>
      <c r="AF576" s="8"/>
      <c r="AG576" s="8"/>
      <c r="AH576" s="8"/>
      <c r="AI576" s="8"/>
      <c r="AJ576" s="8"/>
      <c r="AK576" s="8"/>
      <c r="AL576" s="8"/>
      <c r="AM576" s="8"/>
    </row>
    <row r="577" spans="2:39" customFormat="1" ht="15" hidden="1" x14ac:dyDescent="0.25">
      <c r="B577" s="11"/>
      <c r="G577" s="7"/>
      <c r="V577" s="11"/>
      <c r="X577" s="20"/>
      <c r="Z577" s="8"/>
      <c r="AA577" s="8"/>
      <c r="AB577" s="8"/>
      <c r="AC577" s="8"/>
      <c r="AD577" s="8"/>
      <c r="AE577" s="8"/>
      <c r="AF577" s="8"/>
      <c r="AG577" s="8"/>
      <c r="AH577" s="8"/>
      <c r="AI577" s="8"/>
      <c r="AJ577" s="8"/>
      <c r="AK577" s="8"/>
      <c r="AL577" s="8"/>
      <c r="AM577" s="8"/>
    </row>
    <row r="578" spans="2:39" customFormat="1" ht="15" hidden="1" x14ac:dyDescent="0.25">
      <c r="B578" s="11"/>
      <c r="G578" s="7"/>
      <c r="V578" s="11"/>
      <c r="X578" s="20"/>
      <c r="Z578" s="8"/>
      <c r="AA578" s="8"/>
      <c r="AB578" s="8"/>
      <c r="AC578" s="8"/>
      <c r="AD578" s="8"/>
      <c r="AE578" s="8"/>
      <c r="AF578" s="8"/>
      <c r="AG578" s="8"/>
      <c r="AH578" s="8"/>
      <c r="AI578" s="8"/>
      <c r="AJ578" s="8"/>
      <c r="AK578" s="8"/>
      <c r="AL578" s="8"/>
      <c r="AM578" s="8"/>
    </row>
    <row r="579" spans="2:39" customFormat="1" ht="15" hidden="1" x14ac:dyDescent="0.25">
      <c r="B579" s="11"/>
      <c r="G579" s="7"/>
      <c r="V579" s="11"/>
      <c r="X579" s="20"/>
      <c r="Z579" s="8"/>
      <c r="AA579" s="8"/>
      <c r="AB579" s="8"/>
      <c r="AC579" s="8"/>
      <c r="AD579" s="8"/>
      <c r="AE579" s="8"/>
      <c r="AF579" s="8"/>
      <c r="AG579" s="8"/>
      <c r="AH579" s="8"/>
      <c r="AI579" s="8"/>
      <c r="AJ579" s="8"/>
      <c r="AK579" s="8"/>
      <c r="AL579" s="8"/>
      <c r="AM579" s="8"/>
    </row>
    <row r="580" spans="2:39" customFormat="1" ht="15" hidden="1" x14ac:dyDescent="0.25">
      <c r="B580" s="11"/>
      <c r="G580" s="7"/>
      <c r="V580" s="11"/>
      <c r="X580" s="20"/>
      <c r="Z580" s="8"/>
      <c r="AA580" s="8"/>
      <c r="AB580" s="8"/>
      <c r="AC580" s="8"/>
      <c r="AD580" s="8"/>
      <c r="AE580" s="8"/>
      <c r="AF580" s="8"/>
      <c r="AG580" s="8"/>
      <c r="AH580" s="8"/>
      <c r="AI580" s="8"/>
      <c r="AJ580" s="8"/>
      <c r="AK580" s="8"/>
      <c r="AL580" s="8"/>
      <c r="AM580" s="8"/>
    </row>
    <row r="581" spans="2:39" customFormat="1" ht="15" hidden="1" x14ac:dyDescent="0.25">
      <c r="B581" s="11"/>
      <c r="G581" s="7"/>
      <c r="V581" s="11"/>
      <c r="X581" s="20"/>
      <c r="Z581" s="8"/>
      <c r="AA581" s="8"/>
      <c r="AB581" s="8"/>
      <c r="AC581" s="8"/>
      <c r="AD581" s="8"/>
      <c r="AE581" s="8"/>
      <c r="AF581" s="8"/>
      <c r="AG581" s="8"/>
      <c r="AH581" s="8"/>
      <c r="AI581" s="8"/>
      <c r="AJ581" s="8"/>
      <c r="AK581" s="8"/>
      <c r="AL581" s="8"/>
      <c r="AM581" s="8"/>
    </row>
    <row r="582" spans="2:39" customFormat="1" ht="15" hidden="1" x14ac:dyDescent="0.25">
      <c r="B582" s="11"/>
      <c r="G582" s="7"/>
      <c r="V582" s="11"/>
      <c r="X582" s="20"/>
      <c r="Z582" s="8"/>
      <c r="AA582" s="8"/>
      <c r="AB582" s="8"/>
      <c r="AC582" s="8"/>
      <c r="AD582" s="8"/>
      <c r="AE582" s="8"/>
      <c r="AF582" s="8"/>
      <c r="AG582" s="8"/>
      <c r="AH582" s="8"/>
      <c r="AI582" s="8"/>
      <c r="AJ582" s="8"/>
      <c r="AK582" s="8"/>
      <c r="AL582" s="8"/>
      <c r="AM582" s="8"/>
    </row>
    <row r="583" spans="2:39" customFormat="1" ht="15" hidden="1" x14ac:dyDescent="0.25">
      <c r="B583" s="11"/>
      <c r="G583" s="7"/>
      <c r="V583" s="11"/>
      <c r="X583" s="20"/>
      <c r="Z583" s="8"/>
      <c r="AA583" s="8"/>
      <c r="AB583" s="8"/>
      <c r="AC583" s="8"/>
      <c r="AD583" s="8"/>
      <c r="AE583" s="8"/>
      <c r="AF583" s="8"/>
      <c r="AG583" s="8"/>
      <c r="AH583" s="8"/>
      <c r="AI583" s="8"/>
      <c r="AJ583" s="8"/>
      <c r="AK583" s="8"/>
      <c r="AL583" s="8"/>
      <c r="AM583" s="8"/>
    </row>
    <row r="584" spans="2:39" customFormat="1" ht="15" hidden="1" x14ac:dyDescent="0.25">
      <c r="B584" s="11"/>
      <c r="G584" s="7"/>
      <c r="V584" s="11"/>
      <c r="X584" s="20"/>
      <c r="Z584" s="8"/>
      <c r="AA584" s="8"/>
      <c r="AB584" s="8"/>
      <c r="AC584" s="8"/>
      <c r="AD584" s="8"/>
      <c r="AE584" s="8"/>
      <c r="AF584" s="8"/>
      <c r="AG584" s="8"/>
      <c r="AH584" s="8"/>
      <c r="AI584" s="8"/>
      <c r="AJ584" s="8"/>
      <c r="AK584" s="8"/>
      <c r="AL584" s="8"/>
      <c r="AM584" s="8"/>
    </row>
    <row r="585" spans="2:39" customFormat="1" ht="15" hidden="1" x14ac:dyDescent="0.25">
      <c r="B585" s="11"/>
      <c r="G585" s="7"/>
      <c r="V585" s="11"/>
      <c r="X585" s="20"/>
      <c r="Z585" s="8"/>
      <c r="AA585" s="8"/>
      <c r="AB585" s="8"/>
      <c r="AC585" s="8"/>
      <c r="AD585" s="8"/>
      <c r="AE585" s="8"/>
      <c r="AF585" s="8"/>
      <c r="AG585" s="8"/>
      <c r="AH585" s="8"/>
      <c r="AI585" s="8"/>
      <c r="AJ585" s="8"/>
      <c r="AK585" s="8"/>
      <c r="AL585" s="8"/>
      <c r="AM585" s="8"/>
    </row>
    <row r="586" spans="2:39" customFormat="1" ht="15" hidden="1" x14ac:dyDescent="0.25">
      <c r="B586" s="11"/>
      <c r="G586" s="7"/>
      <c r="V586" s="11"/>
      <c r="X586" s="20"/>
      <c r="Z586" s="8"/>
      <c r="AA586" s="8"/>
      <c r="AB586" s="8"/>
      <c r="AC586" s="8"/>
      <c r="AD586" s="8"/>
      <c r="AE586" s="8"/>
      <c r="AF586" s="8"/>
      <c r="AG586" s="8"/>
      <c r="AH586" s="8"/>
      <c r="AI586" s="8"/>
      <c r="AJ586" s="8"/>
      <c r="AK586" s="8"/>
      <c r="AL586" s="8"/>
      <c r="AM586" s="8"/>
    </row>
    <row r="587" spans="2:39" customFormat="1" ht="15" hidden="1" x14ac:dyDescent="0.25">
      <c r="B587" s="11"/>
      <c r="G587" s="7"/>
      <c r="V587" s="11"/>
      <c r="X587" s="20"/>
      <c r="Z587" s="8"/>
      <c r="AA587" s="8"/>
      <c r="AB587" s="8"/>
      <c r="AC587" s="8"/>
      <c r="AD587" s="8"/>
      <c r="AE587" s="8"/>
      <c r="AF587" s="8"/>
      <c r="AG587" s="8"/>
      <c r="AH587" s="8"/>
      <c r="AI587" s="8"/>
      <c r="AJ587" s="8"/>
      <c r="AK587" s="8"/>
      <c r="AL587" s="8"/>
      <c r="AM587" s="8"/>
    </row>
    <row r="588" spans="2:39" customFormat="1" ht="15" hidden="1" x14ac:dyDescent="0.25">
      <c r="B588" s="11"/>
      <c r="G588" s="7"/>
      <c r="V588" s="11"/>
      <c r="X588" s="20"/>
      <c r="Z588" s="8"/>
      <c r="AA588" s="8"/>
      <c r="AB588" s="8"/>
      <c r="AC588" s="8"/>
      <c r="AD588" s="8"/>
      <c r="AE588" s="8"/>
      <c r="AF588" s="8"/>
      <c r="AG588" s="8"/>
      <c r="AH588" s="8"/>
      <c r="AI588" s="8"/>
      <c r="AJ588" s="8"/>
      <c r="AK588" s="8"/>
      <c r="AL588" s="8"/>
      <c r="AM588" s="8"/>
    </row>
    <row r="589" spans="2:39" customFormat="1" ht="15" hidden="1" x14ac:dyDescent="0.25">
      <c r="B589" s="11"/>
      <c r="G589" s="7"/>
      <c r="V589" s="11"/>
      <c r="X589" s="20"/>
      <c r="Z589" s="8"/>
      <c r="AA589" s="8"/>
      <c r="AB589" s="8"/>
      <c r="AC589" s="8"/>
      <c r="AD589" s="8"/>
      <c r="AE589" s="8"/>
      <c r="AF589" s="8"/>
      <c r="AG589" s="8"/>
      <c r="AH589" s="8"/>
      <c r="AI589" s="8"/>
      <c r="AJ589" s="8"/>
      <c r="AK589" s="8"/>
      <c r="AL589" s="8"/>
      <c r="AM589" s="8"/>
    </row>
    <row r="590" spans="2:39" customFormat="1" ht="15" hidden="1" x14ac:dyDescent="0.25">
      <c r="B590" s="11"/>
      <c r="G590" s="7"/>
      <c r="V590" s="11"/>
      <c r="X590" s="20"/>
      <c r="Z590" s="8"/>
      <c r="AA590" s="8"/>
      <c r="AB590" s="8"/>
      <c r="AC590" s="8"/>
      <c r="AD590" s="8"/>
      <c r="AE590" s="8"/>
      <c r="AF590" s="8"/>
      <c r="AG590" s="8"/>
      <c r="AH590" s="8"/>
      <c r="AI590" s="8"/>
      <c r="AJ590" s="8"/>
      <c r="AK590" s="8"/>
      <c r="AL590" s="8"/>
      <c r="AM590" s="8"/>
    </row>
    <row r="591" spans="2:39" customFormat="1" ht="15" hidden="1" x14ac:dyDescent="0.25">
      <c r="B591" s="11"/>
      <c r="G591" s="7"/>
      <c r="V591" s="11"/>
      <c r="X591" s="20"/>
      <c r="Z591" s="8"/>
      <c r="AA591" s="8"/>
      <c r="AB591" s="8"/>
      <c r="AC591" s="8"/>
      <c r="AD591" s="8"/>
      <c r="AE591" s="8"/>
      <c r="AF591" s="8"/>
      <c r="AG591" s="8"/>
      <c r="AH591" s="8"/>
      <c r="AI591" s="8"/>
      <c r="AJ591" s="8"/>
      <c r="AK591" s="8"/>
      <c r="AL591" s="8"/>
      <c r="AM591" s="8"/>
    </row>
    <row r="592" spans="2:39" customFormat="1" ht="15" hidden="1" x14ac:dyDescent="0.25">
      <c r="B592" s="11"/>
      <c r="G592" s="7"/>
      <c r="V592" s="11"/>
      <c r="X592" s="20"/>
      <c r="Z592" s="8"/>
      <c r="AA592" s="8"/>
      <c r="AB592" s="8"/>
      <c r="AC592" s="8"/>
      <c r="AD592" s="8"/>
      <c r="AE592" s="8"/>
      <c r="AF592" s="8"/>
      <c r="AG592" s="8"/>
      <c r="AH592" s="8"/>
      <c r="AI592" s="8"/>
      <c r="AJ592" s="8"/>
      <c r="AK592" s="8"/>
      <c r="AL592" s="8"/>
      <c r="AM592" s="8"/>
    </row>
    <row r="593" spans="2:39" customFormat="1" ht="15" hidden="1" x14ac:dyDescent="0.25">
      <c r="B593" s="11"/>
      <c r="G593" s="7"/>
      <c r="V593" s="11"/>
      <c r="X593" s="20"/>
      <c r="Z593" s="8"/>
      <c r="AA593" s="8"/>
      <c r="AB593" s="8"/>
      <c r="AC593" s="8"/>
      <c r="AD593" s="8"/>
      <c r="AE593" s="8"/>
      <c r="AF593" s="8"/>
      <c r="AG593" s="8"/>
      <c r="AH593" s="8"/>
      <c r="AI593" s="8"/>
      <c r="AJ593" s="8"/>
      <c r="AK593" s="8"/>
      <c r="AL593" s="8"/>
      <c r="AM593" s="8"/>
    </row>
    <row r="594" spans="2:39" customFormat="1" ht="15" hidden="1" x14ac:dyDescent="0.25">
      <c r="B594" s="11"/>
      <c r="G594" s="7"/>
      <c r="V594" s="11"/>
      <c r="X594" s="20"/>
      <c r="Z594" s="8"/>
      <c r="AA594" s="8"/>
      <c r="AB594" s="8"/>
      <c r="AC594" s="8"/>
      <c r="AD594" s="8"/>
      <c r="AE594" s="8"/>
      <c r="AF594" s="8"/>
      <c r="AG594" s="8"/>
      <c r="AH594" s="8"/>
      <c r="AI594" s="8"/>
      <c r="AJ594" s="8"/>
      <c r="AK594" s="8"/>
      <c r="AL594" s="8"/>
      <c r="AM594" s="8"/>
    </row>
    <row r="595" spans="2:39" customFormat="1" ht="15" hidden="1" x14ac:dyDescent="0.25">
      <c r="B595" s="11"/>
      <c r="G595" s="7"/>
      <c r="V595" s="11"/>
      <c r="X595" s="20"/>
      <c r="Z595" s="8"/>
      <c r="AA595" s="8"/>
      <c r="AB595" s="8"/>
      <c r="AC595" s="8"/>
      <c r="AD595" s="8"/>
      <c r="AE595" s="8"/>
      <c r="AF595" s="8"/>
      <c r="AG595" s="8"/>
      <c r="AH595" s="8"/>
      <c r="AI595" s="8"/>
      <c r="AJ595" s="8"/>
      <c r="AK595" s="8"/>
      <c r="AL595" s="8"/>
      <c r="AM595" s="8"/>
    </row>
    <row r="596" spans="2:39" customFormat="1" ht="15" hidden="1" x14ac:dyDescent="0.25">
      <c r="B596" s="11"/>
      <c r="G596" s="7"/>
      <c r="V596" s="11"/>
      <c r="X596" s="20"/>
      <c r="Z596" s="8"/>
      <c r="AA596" s="8"/>
      <c r="AB596" s="8"/>
      <c r="AC596" s="8"/>
      <c r="AD596" s="8"/>
      <c r="AE596" s="8"/>
      <c r="AF596" s="8"/>
      <c r="AG596" s="8"/>
      <c r="AH596" s="8"/>
      <c r="AI596" s="8"/>
      <c r="AJ596" s="8"/>
      <c r="AK596" s="8"/>
      <c r="AL596" s="8"/>
      <c r="AM596" s="8"/>
    </row>
    <row r="597" spans="2:39" customFormat="1" ht="15" hidden="1" x14ac:dyDescent="0.25">
      <c r="B597" s="11"/>
      <c r="G597" s="7"/>
      <c r="V597" s="11"/>
      <c r="X597" s="20"/>
      <c r="Z597" s="8"/>
      <c r="AA597" s="8"/>
      <c r="AB597" s="8"/>
      <c r="AC597" s="8"/>
      <c r="AD597" s="8"/>
      <c r="AE597" s="8"/>
      <c r="AF597" s="8"/>
      <c r="AG597" s="8"/>
      <c r="AH597" s="8"/>
      <c r="AI597" s="8"/>
      <c r="AJ597" s="8"/>
      <c r="AK597" s="8"/>
      <c r="AL597" s="8"/>
      <c r="AM597" s="8"/>
    </row>
    <row r="598" spans="2:39" customFormat="1" ht="15" hidden="1" x14ac:dyDescent="0.25">
      <c r="B598" s="11"/>
      <c r="G598" s="7"/>
      <c r="V598" s="11"/>
      <c r="X598" s="20"/>
      <c r="Z598" s="8"/>
      <c r="AA598" s="8"/>
      <c r="AB598" s="8"/>
      <c r="AC598" s="8"/>
      <c r="AD598" s="8"/>
      <c r="AE598" s="8"/>
      <c r="AF598" s="8"/>
      <c r="AG598" s="8"/>
      <c r="AH598" s="8"/>
      <c r="AI598" s="8"/>
      <c r="AJ598" s="8"/>
      <c r="AK598" s="8"/>
      <c r="AL598" s="8"/>
      <c r="AM598" s="8"/>
    </row>
    <row r="599" spans="2:39" customFormat="1" ht="15" hidden="1" x14ac:dyDescent="0.25">
      <c r="B599" s="11"/>
      <c r="G599" s="7"/>
      <c r="V599" s="11"/>
      <c r="X599" s="20"/>
      <c r="Z599" s="8"/>
      <c r="AA599" s="8"/>
      <c r="AB599" s="8"/>
      <c r="AC599" s="8"/>
      <c r="AD599" s="8"/>
      <c r="AE599" s="8"/>
      <c r="AF599" s="8"/>
      <c r="AG599" s="8"/>
      <c r="AH599" s="8"/>
      <c r="AI599" s="8"/>
      <c r="AJ599" s="8"/>
      <c r="AK599" s="8"/>
      <c r="AL599" s="8"/>
      <c r="AM599" s="8"/>
    </row>
    <row r="600" spans="2:39" customFormat="1" ht="15" hidden="1" x14ac:dyDescent="0.25">
      <c r="B600" s="11"/>
      <c r="G600" s="7"/>
      <c r="V600" s="11"/>
      <c r="X600" s="20"/>
      <c r="Z600" s="8"/>
      <c r="AA600" s="8"/>
      <c r="AB600" s="8"/>
      <c r="AC600" s="8"/>
      <c r="AD600" s="8"/>
      <c r="AE600" s="8"/>
      <c r="AF600" s="8"/>
      <c r="AG600" s="8"/>
      <c r="AH600" s="8"/>
      <c r="AI600" s="8"/>
      <c r="AJ600" s="8"/>
      <c r="AK600" s="8"/>
      <c r="AL600" s="8"/>
      <c r="AM600" s="8"/>
    </row>
    <row r="601" spans="2:39" customFormat="1" ht="15" hidden="1" x14ac:dyDescent="0.25">
      <c r="B601" s="11"/>
      <c r="G601" s="7"/>
      <c r="V601" s="11"/>
      <c r="X601" s="20"/>
      <c r="Z601" s="8"/>
      <c r="AA601" s="8"/>
      <c r="AB601" s="8"/>
      <c r="AC601" s="8"/>
      <c r="AD601" s="8"/>
      <c r="AE601" s="8"/>
      <c r="AF601" s="8"/>
      <c r="AG601" s="8"/>
      <c r="AH601" s="8"/>
      <c r="AI601" s="8"/>
      <c r="AJ601" s="8"/>
      <c r="AK601" s="8"/>
      <c r="AL601" s="8"/>
      <c r="AM601" s="8"/>
    </row>
    <row r="602" spans="2:39" customFormat="1" ht="15" hidden="1" x14ac:dyDescent="0.25">
      <c r="B602" s="11"/>
      <c r="G602" s="7"/>
      <c r="V602" s="11"/>
      <c r="X602" s="20"/>
      <c r="Z602" s="8"/>
      <c r="AA602" s="8"/>
      <c r="AB602" s="8"/>
      <c r="AC602" s="8"/>
      <c r="AD602" s="8"/>
      <c r="AE602" s="8"/>
      <c r="AF602" s="8"/>
      <c r="AG602" s="8"/>
      <c r="AH602" s="8"/>
      <c r="AI602" s="8"/>
      <c r="AJ602" s="8"/>
      <c r="AK602" s="8"/>
      <c r="AL602" s="8"/>
      <c r="AM602" s="8"/>
    </row>
    <row r="603" spans="2:39" customFormat="1" ht="15" hidden="1" x14ac:dyDescent="0.25">
      <c r="B603" s="11"/>
      <c r="G603" s="7"/>
      <c r="V603" s="11"/>
      <c r="X603" s="20"/>
      <c r="Z603" s="8"/>
      <c r="AA603" s="8"/>
      <c r="AB603" s="8"/>
      <c r="AC603" s="8"/>
      <c r="AD603" s="8"/>
      <c r="AE603" s="8"/>
      <c r="AF603" s="8"/>
      <c r="AG603" s="8"/>
      <c r="AH603" s="8"/>
      <c r="AI603" s="8"/>
      <c r="AJ603" s="8"/>
      <c r="AK603" s="8"/>
      <c r="AL603" s="8"/>
      <c r="AM603" s="8"/>
    </row>
    <row r="604" spans="2:39" customFormat="1" ht="15" hidden="1" x14ac:dyDescent="0.25">
      <c r="B604" s="11"/>
      <c r="G604" s="7"/>
      <c r="V604" s="11"/>
      <c r="X604" s="20"/>
      <c r="Z604" s="8"/>
      <c r="AA604" s="8"/>
      <c r="AB604" s="8"/>
      <c r="AC604" s="8"/>
      <c r="AD604" s="8"/>
      <c r="AE604" s="8"/>
      <c r="AF604" s="8"/>
      <c r="AG604" s="8"/>
      <c r="AH604" s="8"/>
      <c r="AI604" s="8"/>
      <c r="AJ604" s="8"/>
      <c r="AK604" s="8"/>
      <c r="AL604" s="8"/>
      <c r="AM604" s="8"/>
    </row>
    <row r="605" spans="2:39" customFormat="1" ht="15" hidden="1" x14ac:dyDescent="0.25">
      <c r="B605" s="11"/>
      <c r="G605" s="7"/>
      <c r="V605" s="11"/>
      <c r="X605" s="20"/>
      <c r="Z605" s="8"/>
      <c r="AA605" s="8"/>
      <c r="AB605" s="8"/>
      <c r="AC605" s="8"/>
      <c r="AD605" s="8"/>
      <c r="AE605" s="8"/>
      <c r="AF605" s="8"/>
      <c r="AG605" s="8"/>
      <c r="AH605" s="8"/>
      <c r="AI605" s="8"/>
      <c r="AJ605" s="8"/>
      <c r="AK605" s="8"/>
      <c r="AL605" s="8"/>
      <c r="AM605" s="8"/>
    </row>
    <row r="606" spans="2:39" customFormat="1" ht="15" hidden="1" x14ac:dyDescent="0.25">
      <c r="B606" s="11"/>
      <c r="G606" s="7"/>
      <c r="V606" s="11"/>
      <c r="X606" s="20"/>
      <c r="Z606" s="8"/>
      <c r="AA606" s="8"/>
      <c r="AB606" s="8"/>
      <c r="AC606" s="8"/>
      <c r="AD606" s="8"/>
      <c r="AE606" s="8"/>
      <c r="AF606" s="8"/>
      <c r="AG606" s="8"/>
      <c r="AH606" s="8"/>
      <c r="AI606" s="8"/>
      <c r="AJ606" s="8"/>
      <c r="AK606" s="8"/>
      <c r="AL606" s="8"/>
      <c r="AM606" s="8"/>
    </row>
    <row r="607" spans="2:39" customFormat="1" ht="15" hidden="1" x14ac:dyDescent="0.25">
      <c r="B607" s="11"/>
      <c r="G607" s="7"/>
      <c r="V607" s="11"/>
      <c r="X607" s="20"/>
      <c r="Z607" s="8"/>
      <c r="AA607" s="8"/>
      <c r="AB607" s="8"/>
      <c r="AC607" s="8"/>
      <c r="AD607" s="8"/>
      <c r="AE607" s="8"/>
      <c r="AF607" s="8"/>
      <c r="AG607" s="8"/>
      <c r="AH607" s="8"/>
      <c r="AI607" s="8"/>
      <c r="AJ607" s="8"/>
      <c r="AK607" s="8"/>
      <c r="AL607" s="8"/>
      <c r="AM607" s="8"/>
    </row>
    <row r="608" spans="2:39" customFormat="1" ht="15" hidden="1" x14ac:dyDescent="0.25">
      <c r="B608" s="11"/>
      <c r="G608" s="7"/>
      <c r="V608" s="11"/>
      <c r="X608" s="20"/>
      <c r="Z608" s="8"/>
      <c r="AA608" s="8"/>
      <c r="AB608" s="8"/>
      <c r="AC608" s="8"/>
      <c r="AD608" s="8"/>
      <c r="AE608" s="8"/>
      <c r="AF608" s="8"/>
      <c r="AG608" s="8"/>
      <c r="AH608" s="8"/>
      <c r="AI608" s="8"/>
      <c r="AJ608" s="8"/>
      <c r="AK608" s="8"/>
      <c r="AL608" s="8"/>
      <c r="AM608" s="8"/>
    </row>
    <row r="609" spans="2:39" customFormat="1" ht="15" hidden="1" x14ac:dyDescent="0.25">
      <c r="B609" s="11"/>
      <c r="G609" s="7"/>
      <c r="V609" s="11"/>
      <c r="X609" s="20"/>
      <c r="Z609" s="8"/>
      <c r="AA609" s="8"/>
      <c r="AB609" s="8"/>
      <c r="AC609" s="8"/>
      <c r="AD609" s="8"/>
      <c r="AE609" s="8"/>
      <c r="AF609" s="8"/>
      <c r="AG609" s="8"/>
      <c r="AH609" s="8"/>
      <c r="AI609" s="8"/>
      <c r="AJ609" s="8"/>
      <c r="AK609" s="8"/>
      <c r="AL609" s="8"/>
      <c r="AM609" s="8"/>
    </row>
    <row r="610" spans="2:39" customFormat="1" ht="15" hidden="1" x14ac:dyDescent="0.25">
      <c r="B610" s="11"/>
      <c r="G610" s="7"/>
      <c r="V610" s="11"/>
      <c r="X610" s="20"/>
      <c r="Z610" s="8"/>
      <c r="AA610" s="8"/>
      <c r="AB610" s="8"/>
      <c r="AC610" s="8"/>
      <c r="AD610" s="8"/>
      <c r="AE610" s="8"/>
      <c r="AF610" s="8"/>
      <c r="AG610" s="8"/>
      <c r="AH610" s="8"/>
      <c r="AI610" s="8"/>
      <c r="AJ610" s="8"/>
      <c r="AK610" s="8"/>
      <c r="AL610" s="8"/>
      <c r="AM610" s="8"/>
    </row>
    <row r="611" spans="2:39" customFormat="1" ht="15" hidden="1" x14ac:dyDescent="0.25">
      <c r="B611" s="11"/>
      <c r="G611" s="7"/>
      <c r="V611" s="11"/>
      <c r="X611" s="20"/>
      <c r="Z611" s="8"/>
      <c r="AA611" s="8"/>
      <c r="AB611" s="8"/>
      <c r="AC611" s="8"/>
      <c r="AD611" s="8"/>
      <c r="AE611" s="8"/>
      <c r="AF611" s="8"/>
      <c r="AG611" s="8"/>
      <c r="AH611" s="8"/>
      <c r="AI611" s="8"/>
      <c r="AJ611" s="8"/>
      <c r="AK611" s="8"/>
      <c r="AL611" s="8"/>
      <c r="AM611" s="8"/>
    </row>
    <row r="612" spans="2:39" customFormat="1" ht="15" hidden="1" x14ac:dyDescent="0.25">
      <c r="B612" s="11"/>
      <c r="G612" s="7"/>
      <c r="V612" s="11"/>
      <c r="X612" s="20"/>
      <c r="Z612" s="8"/>
      <c r="AA612" s="8"/>
      <c r="AB612" s="8"/>
      <c r="AC612" s="8"/>
      <c r="AD612" s="8"/>
      <c r="AE612" s="8"/>
      <c r="AF612" s="8"/>
      <c r="AG612" s="8"/>
      <c r="AH612" s="8"/>
      <c r="AI612" s="8"/>
      <c r="AJ612" s="8"/>
      <c r="AK612" s="8"/>
      <c r="AL612" s="8"/>
      <c r="AM612" s="8"/>
    </row>
    <row r="613" spans="2:39" customFormat="1" ht="15" hidden="1" x14ac:dyDescent="0.25">
      <c r="B613" s="11"/>
      <c r="G613" s="7"/>
      <c r="V613" s="11"/>
      <c r="X613" s="20"/>
      <c r="Z613" s="8"/>
      <c r="AA613" s="8"/>
      <c r="AB613" s="8"/>
      <c r="AC613" s="8"/>
      <c r="AD613" s="8"/>
      <c r="AE613" s="8"/>
      <c r="AF613" s="8"/>
      <c r="AG613" s="8"/>
      <c r="AH613" s="8"/>
      <c r="AI613" s="8"/>
      <c r="AJ613" s="8"/>
      <c r="AK613" s="8"/>
      <c r="AL613" s="8"/>
      <c r="AM613" s="8"/>
    </row>
    <row r="614" spans="2:39" customFormat="1" ht="15" hidden="1" x14ac:dyDescent="0.25">
      <c r="B614" s="11"/>
      <c r="G614" s="7"/>
      <c r="V614" s="11"/>
      <c r="X614" s="20"/>
      <c r="Z614" s="8"/>
      <c r="AA614" s="8"/>
      <c r="AB614" s="8"/>
      <c r="AC614" s="8"/>
      <c r="AD614" s="8"/>
      <c r="AE614" s="8"/>
      <c r="AF614" s="8"/>
      <c r="AG614" s="8"/>
      <c r="AH614" s="8"/>
      <c r="AI614" s="8"/>
      <c r="AJ614" s="8"/>
      <c r="AK614" s="8"/>
      <c r="AL614" s="8"/>
      <c r="AM614" s="8"/>
    </row>
    <row r="615" spans="2:39" customFormat="1" ht="15" hidden="1" x14ac:dyDescent="0.25">
      <c r="B615" s="11"/>
      <c r="G615" s="7"/>
      <c r="V615" s="11"/>
      <c r="X615" s="20"/>
      <c r="Z615" s="8"/>
      <c r="AA615" s="8"/>
      <c r="AB615" s="8"/>
      <c r="AC615" s="8"/>
      <c r="AD615" s="8"/>
      <c r="AE615" s="8"/>
      <c r="AF615" s="8"/>
      <c r="AG615" s="8"/>
      <c r="AH615" s="8"/>
      <c r="AI615" s="8"/>
      <c r="AJ615" s="8"/>
      <c r="AK615" s="8"/>
      <c r="AL615" s="8"/>
      <c r="AM615" s="8"/>
    </row>
    <row r="616" spans="2:39" customFormat="1" ht="15" hidden="1" x14ac:dyDescent="0.25">
      <c r="B616" s="11"/>
      <c r="G616" s="7"/>
      <c r="V616" s="11"/>
      <c r="X616" s="20"/>
      <c r="Z616" s="8"/>
      <c r="AA616" s="8"/>
      <c r="AB616" s="8"/>
      <c r="AC616" s="8"/>
      <c r="AD616" s="8"/>
      <c r="AE616" s="8"/>
      <c r="AF616" s="8"/>
      <c r="AG616" s="8"/>
      <c r="AH616" s="8"/>
      <c r="AI616" s="8"/>
      <c r="AJ616" s="8"/>
      <c r="AK616" s="8"/>
      <c r="AL616" s="8"/>
      <c r="AM616" s="8"/>
    </row>
    <row r="617" spans="2:39" customFormat="1" ht="15" hidden="1" x14ac:dyDescent="0.25">
      <c r="B617" s="11"/>
      <c r="G617" s="7"/>
      <c r="V617" s="11"/>
      <c r="X617" s="20"/>
      <c r="Z617" s="8"/>
      <c r="AA617" s="8"/>
      <c r="AB617" s="8"/>
      <c r="AC617" s="8"/>
      <c r="AD617" s="8"/>
      <c r="AE617" s="8"/>
      <c r="AF617" s="8"/>
      <c r="AG617" s="8"/>
      <c r="AH617" s="8"/>
      <c r="AI617" s="8"/>
      <c r="AJ617" s="8"/>
      <c r="AK617" s="8"/>
      <c r="AL617" s="8"/>
      <c r="AM617" s="8"/>
    </row>
    <row r="618" spans="2:39" customFormat="1" ht="15" hidden="1" x14ac:dyDescent="0.25">
      <c r="B618" s="11"/>
      <c r="G618" s="7"/>
      <c r="V618" s="11"/>
      <c r="X618" s="20"/>
      <c r="Z618" s="8"/>
      <c r="AA618" s="8"/>
      <c r="AB618" s="8"/>
      <c r="AC618" s="8"/>
      <c r="AD618" s="8"/>
      <c r="AE618" s="8"/>
      <c r="AF618" s="8"/>
      <c r="AG618" s="8"/>
      <c r="AH618" s="8"/>
      <c r="AI618" s="8"/>
      <c r="AJ618" s="8"/>
      <c r="AK618" s="8"/>
      <c r="AL618" s="8"/>
      <c r="AM618" s="8"/>
    </row>
    <row r="619" spans="2:39" customFormat="1" ht="15" hidden="1" x14ac:dyDescent="0.25">
      <c r="B619" s="11"/>
      <c r="G619" s="7"/>
      <c r="V619" s="11"/>
      <c r="X619" s="20"/>
      <c r="Z619" s="8"/>
      <c r="AA619" s="8"/>
      <c r="AB619" s="8"/>
      <c r="AC619" s="8"/>
      <c r="AD619" s="8"/>
      <c r="AE619" s="8"/>
      <c r="AF619" s="8"/>
      <c r="AG619" s="8"/>
      <c r="AH619" s="8"/>
      <c r="AI619" s="8"/>
      <c r="AJ619" s="8"/>
      <c r="AK619" s="8"/>
      <c r="AL619" s="8"/>
      <c r="AM619" s="8"/>
    </row>
    <row r="620" spans="2:39" customFormat="1" ht="15" hidden="1" x14ac:dyDescent="0.25">
      <c r="B620" s="11"/>
      <c r="G620" s="7"/>
      <c r="V620" s="11"/>
      <c r="X620" s="20"/>
      <c r="Z620" s="8"/>
      <c r="AA620" s="8"/>
      <c r="AB620" s="8"/>
      <c r="AC620" s="8"/>
      <c r="AD620" s="8"/>
      <c r="AE620" s="8"/>
      <c r="AF620" s="8"/>
      <c r="AG620" s="8"/>
      <c r="AH620" s="8"/>
      <c r="AI620" s="8"/>
      <c r="AJ620" s="8"/>
      <c r="AK620" s="8"/>
      <c r="AL620" s="8"/>
      <c r="AM620" s="8"/>
    </row>
    <row r="621" spans="2:39" customFormat="1" ht="15" hidden="1" x14ac:dyDescent="0.25">
      <c r="B621" s="11"/>
      <c r="G621" s="7"/>
      <c r="V621" s="11"/>
      <c r="X621" s="20"/>
      <c r="Z621" s="8"/>
      <c r="AA621" s="8"/>
      <c r="AB621" s="8"/>
      <c r="AC621" s="8"/>
      <c r="AD621" s="8"/>
      <c r="AE621" s="8"/>
      <c r="AF621" s="8"/>
      <c r="AG621" s="8"/>
      <c r="AH621" s="8"/>
      <c r="AI621" s="8"/>
      <c r="AJ621" s="8"/>
      <c r="AK621" s="8"/>
      <c r="AL621" s="8"/>
      <c r="AM621" s="8"/>
    </row>
    <row r="622" spans="2:39" customFormat="1" ht="15" hidden="1" x14ac:dyDescent="0.25">
      <c r="B622" s="11"/>
      <c r="G622" s="7"/>
      <c r="V622" s="11"/>
      <c r="X622" s="20"/>
      <c r="Z622" s="8"/>
      <c r="AA622" s="8"/>
      <c r="AB622" s="8"/>
      <c r="AC622" s="8"/>
      <c r="AD622" s="8"/>
      <c r="AE622" s="8"/>
      <c r="AF622" s="8"/>
      <c r="AG622" s="8"/>
      <c r="AH622" s="8"/>
      <c r="AI622" s="8"/>
      <c r="AJ622" s="8"/>
      <c r="AK622" s="8"/>
      <c r="AL622" s="8"/>
      <c r="AM622" s="8"/>
    </row>
    <row r="623" spans="2:39" customFormat="1" ht="15" hidden="1" x14ac:dyDescent="0.25">
      <c r="B623" s="11"/>
      <c r="G623" s="7"/>
      <c r="V623" s="11"/>
      <c r="X623" s="20"/>
      <c r="Z623" s="8"/>
      <c r="AA623" s="8"/>
      <c r="AB623" s="8"/>
      <c r="AC623" s="8"/>
      <c r="AD623" s="8"/>
      <c r="AE623" s="8"/>
      <c r="AF623" s="8"/>
      <c r="AG623" s="8"/>
      <c r="AH623" s="8"/>
      <c r="AI623" s="8"/>
      <c r="AJ623" s="8"/>
      <c r="AK623" s="8"/>
      <c r="AL623" s="8"/>
      <c r="AM623" s="8"/>
    </row>
    <row r="624" spans="2:39" customFormat="1" ht="15" hidden="1" x14ac:dyDescent="0.25">
      <c r="B624" s="11"/>
      <c r="G624" s="7"/>
      <c r="V624" s="11"/>
      <c r="X624" s="20"/>
      <c r="Z624" s="8"/>
      <c r="AA624" s="8"/>
      <c r="AB624" s="8"/>
      <c r="AC624" s="8"/>
      <c r="AD624" s="8"/>
      <c r="AE624" s="8"/>
      <c r="AF624" s="8"/>
      <c r="AG624" s="8"/>
      <c r="AH624" s="8"/>
      <c r="AI624" s="8"/>
      <c r="AJ624" s="8"/>
      <c r="AK624" s="8"/>
      <c r="AL624" s="8"/>
      <c r="AM624" s="8"/>
    </row>
    <row r="625" spans="2:39" customFormat="1" ht="15" hidden="1" x14ac:dyDescent="0.25">
      <c r="B625" s="11"/>
      <c r="G625" s="7"/>
      <c r="V625" s="11"/>
      <c r="X625" s="20"/>
      <c r="Z625" s="8"/>
      <c r="AA625" s="8"/>
      <c r="AB625" s="8"/>
      <c r="AC625" s="8"/>
      <c r="AD625" s="8"/>
      <c r="AE625" s="8"/>
      <c r="AF625" s="8"/>
      <c r="AG625" s="8"/>
      <c r="AH625" s="8"/>
      <c r="AI625" s="8"/>
      <c r="AJ625" s="8"/>
      <c r="AK625" s="8"/>
      <c r="AL625" s="8"/>
      <c r="AM625" s="8"/>
    </row>
    <row r="626" spans="2:39" customFormat="1" ht="15" hidden="1" x14ac:dyDescent="0.25">
      <c r="B626" s="11"/>
      <c r="G626" s="7"/>
      <c r="V626" s="11"/>
      <c r="X626" s="20"/>
      <c r="Z626" s="8"/>
      <c r="AA626" s="8"/>
      <c r="AB626" s="8"/>
      <c r="AC626" s="8"/>
      <c r="AD626" s="8"/>
      <c r="AE626" s="8"/>
      <c r="AF626" s="8"/>
      <c r="AG626" s="8"/>
      <c r="AH626" s="8"/>
      <c r="AI626" s="8"/>
      <c r="AJ626" s="8"/>
      <c r="AK626" s="8"/>
      <c r="AL626" s="8"/>
      <c r="AM626" s="8"/>
    </row>
    <row r="627" spans="2:39" customFormat="1" ht="15" hidden="1" x14ac:dyDescent="0.25">
      <c r="B627" s="11"/>
      <c r="G627" s="7"/>
      <c r="V627" s="11"/>
      <c r="X627" s="20"/>
      <c r="Z627" s="8"/>
      <c r="AA627" s="8"/>
      <c r="AB627" s="8"/>
      <c r="AC627" s="8"/>
      <c r="AD627" s="8"/>
      <c r="AE627" s="8"/>
      <c r="AF627" s="8"/>
      <c r="AG627" s="8"/>
      <c r="AH627" s="8"/>
      <c r="AI627" s="8"/>
      <c r="AJ627" s="8"/>
      <c r="AK627" s="8"/>
      <c r="AL627" s="8"/>
      <c r="AM627" s="8"/>
    </row>
    <row r="628" spans="2:39" customFormat="1" ht="15" hidden="1" x14ac:dyDescent="0.25">
      <c r="B628" s="11"/>
      <c r="G628" s="7"/>
      <c r="V628" s="11"/>
      <c r="X628" s="20"/>
      <c r="Z628" s="8"/>
      <c r="AA628" s="8"/>
      <c r="AB628" s="8"/>
      <c r="AC628" s="8"/>
      <c r="AD628" s="8"/>
      <c r="AE628" s="8"/>
      <c r="AF628" s="8"/>
      <c r="AG628" s="8"/>
      <c r="AH628" s="8"/>
      <c r="AI628" s="8"/>
      <c r="AJ628" s="8"/>
      <c r="AK628" s="8"/>
      <c r="AL628" s="8"/>
      <c r="AM628" s="8"/>
    </row>
    <row r="629" spans="2:39" customFormat="1" ht="15" hidden="1" x14ac:dyDescent="0.25">
      <c r="B629" s="11"/>
      <c r="G629" s="7"/>
      <c r="V629" s="11"/>
      <c r="X629" s="20"/>
      <c r="Z629" s="8"/>
      <c r="AA629" s="8"/>
      <c r="AB629" s="8"/>
      <c r="AC629" s="8"/>
      <c r="AD629" s="8"/>
      <c r="AE629" s="8"/>
      <c r="AF629" s="8"/>
      <c r="AG629" s="8"/>
      <c r="AH629" s="8"/>
      <c r="AI629" s="8"/>
      <c r="AJ629" s="8"/>
      <c r="AK629" s="8"/>
      <c r="AL629" s="8"/>
      <c r="AM629" s="8"/>
    </row>
    <row r="630" spans="2:39" customFormat="1" ht="15" hidden="1" x14ac:dyDescent="0.25">
      <c r="B630" s="11"/>
      <c r="G630" s="7"/>
      <c r="V630" s="11"/>
      <c r="X630" s="20"/>
      <c r="Z630" s="8"/>
      <c r="AA630" s="8"/>
      <c r="AB630" s="8"/>
      <c r="AC630" s="8"/>
      <c r="AD630" s="8"/>
      <c r="AE630" s="8"/>
      <c r="AF630" s="8"/>
      <c r="AG630" s="8"/>
      <c r="AH630" s="8"/>
      <c r="AI630" s="8"/>
      <c r="AJ630" s="8"/>
      <c r="AK630" s="8"/>
      <c r="AL630" s="8"/>
      <c r="AM630" s="8"/>
    </row>
    <row r="631" spans="2:39" customFormat="1" ht="15" hidden="1" x14ac:dyDescent="0.25">
      <c r="B631" s="11"/>
      <c r="G631" s="7"/>
      <c r="V631" s="11"/>
      <c r="X631" s="20"/>
      <c r="Z631" s="8"/>
      <c r="AA631" s="8"/>
      <c r="AB631" s="8"/>
      <c r="AC631" s="8"/>
      <c r="AD631" s="8"/>
      <c r="AE631" s="8"/>
      <c r="AF631" s="8"/>
      <c r="AG631" s="8"/>
      <c r="AH631" s="8"/>
      <c r="AI631" s="8"/>
      <c r="AJ631" s="8"/>
      <c r="AK631" s="8"/>
      <c r="AL631" s="8"/>
      <c r="AM631" s="8"/>
    </row>
    <row r="632" spans="2:39" customFormat="1" ht="15" hidden="1" x14ac:dyDescent="0.25">
      <c r="B632" s="11"/>
      <c r="G632" s="7"/>
      <c r="V632" s="11"/>
      <c r="X632" s="20"/>
      <c r="Z632" s="8"/>
      <c r="AA632" s="8"/>
      <c r="AB632" s="8"/>
      <c r="AC632" s="8"/>
      <c r="AD632" s="8"/>
      <c r="AE632" s="8"/>
      <c r="AF632" s="8"/>
      <c r="AG632" s="8"/>
      <c r="AH632" s="8"/>
      <c r="AI632" s="8"/>
      <c r="AJ632" s="8"/>
      <c r="AK632" s="8"/>
      <c r="AL632" s="8"/>
      <c r="AM632" s="8"/>
    </row>
    <row r="633" spans="2:39" customFormat="1" ht="15" hidden="1" x14ac:dyDescent="0.25">
      <c r="B633" s="11"/>
      <c r="G633" s="7"/>
      <c r="V633" s="11"/>
      <c r="X633" s="20"/>
      <c r="Z633" s="8"/>
      <c r="AA633" s="8"/>
      <c r="AB633" s="8"/>
      <c r="AC633" s="8"/>
      <c r="AD633" s="8"/>
      <c r="AE633" s="8"/>
      <c r="AF633" s="8"/>
      <c r="AG633" s="8"/>
      <c r="AH633" s="8"/>
      <c r="AI633" s="8"/>
      <c r="AJ633" s="8"/>
      <c r="AK633" s="8"/>
      <c r="AL633" s="8"/>
      <c r="AM633" s="8"/>
    </row>
    <row r="634" spans="2:39" customFormat="1" ht="15" hidden="1" x14ac:dyDescent="0.25">
      <c r="B634" s="11"/>
      <c r="G634" s="7"/>
      <c r="V634" s="11"/>
      <c r="X634" s="20"/>
      <c r="Z634" s="8"/>
      <c r="AA634" s="8"/>
      <c r="AB634" s="8"/>
      <c r="AC634" s="8"/>
      <c r="AD634" s="8"/>
      <c r="AE634" s="8"/>
      <c r="AF634" s="8"/>
      <c r="AG634" s="8"/>
      <c r="AH634" s="8"/>
      <c r="AI634" s="8"/>
      <c r="AJ634" s="8"/>
      <c r="AK634" s="8"/>
      <c r="AL634" s="8"/>
      <c r="AM634" s="8"/>
    </row>
    <row r="635" spans="2:39" customFormat="1" ht="15" hidden="1" x14ac:dyDescent="0.25">
      <c r="B635" s="11"/>
      <c r="G635" s="7"/>
      <c r="V635" s="11"/>
      <c r="X635" s="20"/>
      <c r="Z635" s="8"/>
      <c r="AA635" s="8"/>
      <c r="AB635" s="8"/>
      <c r="AC635" s="8"/>
      <c r="AD635" s="8"/>
      <c r="AE635" s="8"/>
      <c r="AF635" s="8"/>
      <c r="AG635" s="8"/>
      <c r="AH635" s="8"/>
      <c r="AI635" s="8"/>
      <c r="AJ635" s="8"/>
      <c r="AK635" s="8"/>
      <c r="AL635" s="8"/>
      <c r="AM635" s="8"/>
    </row>
    <row r="636" spans="2:39" customFormat="1" ht="15" hidden="1" x14ac:dyDescent="0.25">
      <c r="B636" s="11"/>
      <c r="G636" s="7"/>
      <c r="V636" s="11"/>
      <c r="X636" s="20"/>
      <c r="Z636" s="8"/>
      <c r="AA636" s="8"/>
      <c r="AB636" s="8"/>
      <c r="AC636" s="8"/>
      <c r="AD636" s="8"/>
      <c r="AE636" s="8"/>
      <c r="AF636" s="8"/>
      <c r="AG636" s="8"/>
      <c r="AH636" s="8"/>
      <c r="AI636" s="8"/>
      <c r="AJ636" s="8"/>
      <c r="AK636" s="8"/>
      <c r="AL636" s="8"/>
      <c r="AM636" s="8"/>
    </row>
    <row r="637" spans="2:39" customFormat="1" ht="15" hidden="1" x14ac:dyDescent="0.25">
      <c r="B637" s="11"/>
      <c r="G637" s="7"/>
      <c r="V637" s="11"/>
      <c r="X637" s="20"/>
      <c r="Z637" s="8"/>
      <c r="AA637" s="8"/>
      <c r="AB637" s="8"/>
      <c r="AC637" s="8"/>
      <c r="AD637" s="8"/>
      <c r="AE637" s="8"/>
      <c r="AF637" s="8"/>
      <c r="AG637" s="8"/>
      <c r="AH637" s="8"/>
      <c r="AI637" s="8"/>
      <c r="AJ637" s="8"/>
      <c r="AK637" s="8"/>
      <c r="AL637" s="8"/>
      <c r="AM637" s="8"/>
    </row>
    <row r="638" spans="2:39" customFormat="1" ht="15" hidden="1" x14ac:dyDescent="0.25">
      <c r="B638" s="11"/>
      <c r="G638" s="7"/>
      <c r="V638" s="11"/>
      <c r="X638" s="20"/>
      <c r="Z638" s="8"/>
      <c r="AA638" s="8"/>
      <c r="AB638" s="8"/>
      <c r="AC638" s="8"/>
      <c r="AD638" s="8"/>
      <c r="AE638" s="8"/>
      <c r="AF638" s="8"/>
      <c r="AG638" s="8"/>
      <c r="AH638" s="8"/>
      <c r="AI638" s="8"/>
      <c r="AJ638" s="8"/>
      <c r="AK638" s="8"/>
      <c r="AL638" s="8"/>
      <c r="AM638" s="8"/>
    </row>
    <row r="639" spans="2:39" customFormat="1" ht="15" hidden="1" x14ac:dyDescent="0.25">
      <c r="B639" s="11"/>
      <c r="G639" s="7"/>
      <c r="V639" s="11"/>
      <c r="X639" s="20"/>
      <c r="Z639" s="8"/>
      <c r="AA639" s="8"/>
      <c r="AB639" s="8"/>
      <c r="AC639" s="8"/>
      <c r="AD639" s="8"/>
      <c r="AE639" s="8"/>
      <c r="AF639" s="8"/>
      <c r="AG639" s="8"/>
      <c r="AH639" s="8"/>
      <c r="AI639" s="8"/>
      <c r="AJ639" s="8"/>
      <c r="AK639" s="8"/>
      <c r="AL639" s="8"/>
      <c r="AM639" s="8"/>
    </row>
    <row r="640" spans="2:39" customFormat="1" ht="15" hidden="1" x14ac:dyDescent="0.25">
      <c r="B640" s="11"/>
      <c r="G640" s="7"/>
      <c r="V640" s="11"/>
      <c r="X640" s="20"/>
      <c r="Z640" s="8"/>
      <c r="AA640" s="8"/>
      <c r="AB640" s="8"/>
      <c r="AC640" s="8"/>
      <c r="AD640" s="8"/>
      <c r="AE640" s="8"/>
      <c r="AF640" s="8"/>
      <c r="AG640" s="8"/>
      <c r="AH640" s="8"/>
      <c r="AI640" s="8"/>
      <c r="AJ640" s="8"/>
      <c r="AK640" s="8"/>
      <c r="AL640" s="8"/>
      <c r="AM640" s="8"/>
    </row>
    <row r="641" spans="2:39" customFormat="1" ht="15" hidden="1" x14ac:dyDescent="0.25">
      <c r="B641" s="11"/>
      <c r="G641" s="7"/>
      <c r="V641" s="11"/>
      <c r="X641" s="20"/>
      <c r="Z641" s="8"/>
      <c r="AA641" s="8"/>
      <c r="AB641" s="8"/>
      <c r="AC641" s="8"/>
      <c r="AD641" s="8"/>
      <c r="AE641" s="8"/>
      <c r="AF641" s="8"/>
      <c r="AG641" s="8"/>
      <c r="AH641" s="8"/>
      <c r="AI641" s="8"/>
      <c r="AJ641" s="8"/>
      <c r="AK641" s="8"/>
      <c r="AL641" s="8"/>
      <c r="AM641" s="8"/>
    </row>
    <row r="642" spans="2:39" customFormat="1" ht="15" hidden="1" x14ac:dyDescent="0.25">
      <c r="B642" s="11"/>
      <c r="G642" s="7"/>
      <c r="V642" s="11"/>
      <c r="X642" s="20"/>
      <c r="Z642" s="8"/>
      <c r="AA642" s="8"/>
      <c r="AB642" s="8"/>
      <c r="AC642" s="8"/>
      <c r="AD642" s="8"/>
      <c r="AE642" s="8"/>
      <c r="AF642" s="8"/>
      <c r="AG642" s="8"/>
      <c r="AH642" s="8"/>
      <c r="AI642" s="8"/>
      <c r="AJ642" s="8"/>
      <c r="AK642" s="8"/>
      <c r="AL642" s="8"/>
      <c r="AM642" s="8"/>
    </row>
    <row r="643" spans="2:39" customFormat="1" ht="15" hidden="1" x14ac:dyDescent="0.25">
      <c r="B643" s="11"/>
      <c r="G643" s="7"/>
      <c r="V643" s="11"/>
      <c r="X643" s="20"/>
      <c r="Z643" s="8"/>
      <c r="AA643" s="8"/>
      <c r="AB643" s="8"/>
      <c r="AC643" s="8"/>
      <c r="AD643" s="8"/>
      <c r="AE643" s="8"/>
      <c r="AF643" s="8"/>
      <c r="AG643" s="8"/>
      <c r="AH643" s="8"/>
      <c r="AI643" s="8"/>
      <c r="AJ643" s="8"/>
      <c r="AK643" s="8"/>
      <c r="AL643" s="8"/>
      <c r="AM643" s="8"/>
    </row>
    <row r="644" spans="2:39" customFormat="1" ht="15" hidden="1" x14ac:dyDescent="0.25">
      <c r="B644" s="11"/>
      <c r="G644" s="7"/>
      <c r="V644" s="11"/>
      <c r="X644" s="20"/>
      <c r="Z644" s="8"/>
      <c r="AA644" s="8"/>
      <c r="AB644" s="8"/>
      <c r="AC644" s="8"/>
      <c r="AD644" s="8"/>
      <c r="AE644" s="8"/>
      <c r="AF644" s="8"/>
      <c r="AG644" s="8"/>
      <c r="AH644" s="8"/>
      <c r="AI644" s="8"/>
      <c r="AJ644" s="8"/>
      <c r="AK644" s="8"/>
      <c r="AL644" s="8"/>
      <c r="AM644" s="8"/>
    </row>
    <row r="645" spans="2:39" customFormat="1" ht="15" hidden="1" x14ac:dyDescent="0.25">
      <c r="B645" s="11"/>
      <c r="G645" s="7"/>
      <c r="V645" s="11"/>
      <c r="X645" s="20"/>
      <c r="Z645" s="8"/>
      <c r="AA645" s="8"/>
      <c r="AB645" s="8"/>
      <c r="AC645" s="8"/>
      <c r="AD645" s="8"/>
      <c r="AE645" s="8"/>
      <c r="AF645" s="8"/>
      <c r="AG645" s="8"/>
      <c r="AH645" s="8"/>
      <c r="AI645" s="8"/>
      <c r="AJ645" s="8"/>
      <c r="AK645" s="8"/>
      <c r="AL645" s="8"/>
      <c r="AM645" s="8"/>
    </row>
    <row r="646" spans="2:39" customFormat="1" ht="15" hidden="1" x14ac:dyDescent="0.25">
      <c r="B646" s="11"/>
      <c r="G646" s="7"/>
      <c r="V646" s="11"/>
      <c r="X646" s="20"/>
      <c r="Z646" s="8"/>
      <c r="AA646" s="8"/>
      <c r="AB646" s="8"/>
      <c r="AC646" s="8"/>
      <c r="AD646" s="8"/>
      <c r="AE646" s="8"/>
      <c r="AF646" s="8"/>
      <c r="AG646" s="8"/>
      <c r="AH646" s="8"/>
      <c r="AI646" s="8"/>
      <c r="AJ646" s="8"/>
      <c r="AK646" s="8"/>
      <c r="AL646" s="8"/>
      <c r="AM646" s="8"/>
    </row>
    <row r="647" spans="2:39" customFormat="1" ht="15" hidden="1" x14ac:dyDescent="0.25">
      <c r="B647" s="11"/>
      <c r="G647" s="7"/>
      <c r="V647" s="11"/>
      <c r="X647" s="20"/>
      <c r="Z647" s="8"/>
      <c r="AA647" s="8"/>
      <c r="AB647" s="8"/>
      <c r="AC647" s="8"/>
      <c r="AD647" s="8"/>
      <c r="AE647" s="8"/>
      <c r="AF647" s="8"/>
      <c r="AG647" s="8"/>
      <c r="AH647" s="8"/>
      <c r="AI647" s="8"/>
      <c r="AJ647" s="8"/>
      <c r="AK647" s="8"/>
      <c r="AL647" s="8"/>
      <c r="AM647" s="8"/>
    </row>
    <row r="648" spans="2:39" customFormat="1" ht="15" hidden="1" x14ac:dyDescent="0.25">
      <c r="B648" s="11"/>
      <c r="G648" s="7"/>
      <c r="V648" s="11"/>
      <c r="X648" s="20"/>
      <c r="Z648" s="8"/>
      <c r="AA648" s="8"/>
      <c r="AB648" s="8"/>
      <c r="AC648" s="8"/>
      <c r="AD648" s="8"/>
      <c r="AE648" s="8"/>
      <c r="AF648" s="8"/>
      <c r="AG648" s="8"/>
      <c r="AH648" s="8"/>
      <c r="AI648" s="8"/>
      <c r="AJ648" s="8"/>
      <c r="AK648" s="8"/>
      <c r="AL648" s="8"/>
      <c r="AM648" s="8"/>
    </row>
    <row r="649" spans="2:39" customFormat="1" ht="15" hidden="1" x14ac:dyDescent="0.25">
      <c r="B649" s="11"/>
      <c r="G649" s="7"/>
      <c r="V649" s="11"/>
      <c r="X649" s="20"/>
      <c r="Z649" s="8"/>
      <c r="AA649" s="8"/>
      <c r="AB649" s="8"/>
      <c r="AC649" s="8"/>
      <c r="AD649" s="8"/>
      <c r="AE649" s="8"/>
      <c r="AF649" s="8"/>
      <c r="AG649" s="8"/>
      <c r="AH649" s="8"/>
      <c r="AI649" s="8"/>
      <c r="AJ649" s="8"/>
      <c r="AK649" s="8"/>
      <c r="AL649" s="8"/>
      <c r="AM649" s="8"/>
    </row>
    <row r="650" spans="2:39" customFormat="1" ht="15" hidden="1" x14ac:dyDescent="0.25">
      <c r="B650" s="11"/>
      <c r="G650" s="7"/>
      <c r="V650" s="11"/>
      <c r="X650" s="20"/>
      <c r="Z650" s="8"/>
      <c r="AA650" s="8"/>
      <c r="AB650" s="8"/>
      <c r="AC650" s="8"/>
      <c r="AD650" s="8"/>
      <c r="AE650" s="8"/>
      <c r="AF650" s="8"/>
      <c r="AG650" s="8"/>
      <c r="AH650" s="8"/>
      <c r="AI650" s="8"/>
      <c r="AJ650" s="8"/>
      <c r="AK650" s="8"/>
      <c r="AL650" s="8"/>
      <c r="AM650" s="8"/>
    </row>
    <row r="651" spans="2:39" customFormat="1" ht="15" hidden="1" x14ac:dyDescent="0.25">
      <c r="B651" s="11"/>
      <c r="G651" s="7"/>
      <c r="V651" s="11"/>
      <c r="X651" s="20"/>
      <c r="Z651" s="8"/>
      <c r="AA651" s="8"/>
      <c r="AB651" s="8"/>
      <c r="AC651" s="8"/>
      <c r="AD651" s="8"/>
      <c r="AE651" s="8"/>
      <c r="AF651" s="8"/>
      <c r="AG651" s="8"/>
      <c r="AH651" s="8"/>
      <c r="AI651" s="8"/>
      <c r="AJ651" s="8"/>
      <c r="AK651" s="8"/>
      <c r="AL651" s="8"/>
      <c r="AM651" s="8"/>
    </row>
    <row r="652" spans="2:39" customFormat="1" ht="15" hidden="1" x14ac:dyDescent="0.25">
      <c r="B652" s="11"/>
      <c r="G652" s="7"/>
      <c r="V652" s="11"/>
      <c r="X652" s="20"/>
      <c r="Z652" s="8"/>
      <c r="AA652" s="8"/>
      <c r="AB652" s="8"/>
      <c r="AC652" s="8"/>
      <c r="AD652" s="8"/>
      <c r="AE652" s="8"/>
      <c r="AF652" s="8"/>
      <c r="AG652" s="8"/>
      <c r="AH652" s="8"/>
      <c r="AI652" s="8"/>
      <c r="AJ652" s="8"/>
      <c r="AK652" s="8"/>
      <c r="AL652" s="8"/>
      <c r="AM652" s="8"/>
    </row>
    <row r="653" spans="2:39" customFormat="1" ht="15" hidden="1" x14ac:dyDescent="0.25">
      <c r="B653" s="11"/>
      <c r="G653" s="7"/>
      <c r="V653" s="11"/>
      <c r="X653" s="20"/>
      <c r="Z653" s="8"/>
      <c r="AA653" s="8"/>
      <c r="AB653" s="8"/>
      <c r="AC653" s="8"/>
      <c r="AD653" s="8"/>
      <c r="AE653" s="8"/>
      <c r="AF653" s="8"/>
      <c r="AG653" s="8"/>
      <c r="AH653" s="8"/>
      <c r="AI653" s="8"/>
      <c r="AJ653" s="8"/>
      <c r="AK653" s="8"/>
      <c r="AL653" s="8"/>
      <c r="AM653" s="8"/>
    </row>
    <row r="654" spans="2:39" customFormat="1" ht="15" hidden="1" x14ac:dyDescent="0.25">
      <c r="B654" s="11"/>
      <c r="G654" s="7"/>
      <c r="V654" s="11"/>
      <c r="X654" s="20"/>
      <c r="Z654" s="8"/>
      <c r="AA654" s="8"/>
      <c r="AB654" s="8"/>
      <c r="AC654" s="8"/>
      <c r="AD654" s="8"/>
      <c r="AE654" s="8"/>
      <c r="AF654" s="8"/>
      <c r="AG654" s="8"/>
      <c r="AH654" s="8"/>
      <c r="AI654" s="8"/>
      <c r="AJ654" s="8"/>
      <c r="AK654" s="8"/>
      <c r="AL654" s="8"/>
      <c r="AM654" s="8"/>
    </row>
    <row r="655" spans="2:39" customFormat="1" ht="15" hidden="1" x14ac:dyDescent="0.25">
      <c r="B655" s="11"/>
      <c r="G655" s="7"/>
      <c r="V655" s="11"/>
      <c r="X655" s="20"/>
      <c r="Z655" s="8"/>
      <c r="AA655" s="8"/>
      <c r="AB655" s="8"/>
      <c r="AC655" s="8"/>
      <c r="AD655" s="8"/>
      <c r="AE655" s="8"/>
      <c r="AF655" s="8"/>
      <c r="AG655" s="8"/>
      <c r="AH655" s="8"/>
      <c r="AI655" s="8"/>
      <c r="AJ655" s="8"/>
      <c r="AK655" s="8"/>
      <c r="AL655" s="8"/>
      <c r="AM655" s="8"/>
    </row>
    <row r="656" spans="2:39" customFormat="1" ht="15" hidden="1" x14ac:dyDescent="0.25">
      <c r="B656" s="11"/>
      <c r="G656" s="7"/>
      <c r="V656" s="11"/>
      <c r="X656" s="20"/>
      <c r="Z656" s="8"/>
      <c r="AA656" s="8"/>
      <c r="AB656" s="8"/>
      <c r="AC656" s="8"/>
      <c r="AD656" s="8"/>
      <c r="AE656" s="8"/>
      <c r="AF656" s="8"/>
      <c r="AG656" s="8"/>
      <c r="AH656" s="8"/>
      <c r="AI656" s="8"/>
      <c r="AJ656" s="8"/>
      <c r="AK656" s="8"/>
      <c r="AL656" s="8"/>
      <c r="AM656" s="8"/>
    </row>
    <row r="657" spans="2:39" customFormat="1" ht="15" hidden="1" x14ac:dyDescent="0.25">
      <c r="B657" s="11"/>
      <c r="G657" s="7"/>
      <c r="V657" s="11"/>
      <c r="X657" s="20"/>
      <c r="Z657" s="8"/>
      <c r="AA657" s="8"/>
      <c r="AB657" s="8"/>
      <c r="AC657" s="8"/>
      <c r="AD657" s="8"/>
      <c r="AE657" s="8"/>
      <c r="AF657" s="8"/>
      <c r="AG657" s="8"/>
      <c r="AH657" s="8"/>
      <c r="AI657" s="8"/>
      <c r="AJ657" s="8"/>
      <c r="AK657" s="8"/>
      <c r="AL657" s="8"/>
      <c r="AM657" s="8"/>
    </row>
    <row r="658" spans="2:39" customFormat="1" ht="15" hidden="1" x14ac:dyDescent="0.25">
      <c r="B658" s="11"/>
      <c r="G658" s="7"/>
      <c r="V658" s="11"/>
      <c r="X658" s="20"/>
      <c r="Z658" s="8"/>
      <c r="AA658" s="8"/>
      <c r="AB658" s="8"/>
      <c r="AC658" s="8"/>
      <c r="AD658" s="8"/>
      <c r="AE658" s="8"/>
      <c r="AF658" s="8"/>
      <c r="AG658" s="8"/>
      <c r="AH658" s="8"/>
      <c r="AI658" s="8"/>
      <c r="AJ658" s="8"/>
      <c r="AK658" s="8"/>
      <c r="AL658" s="8"/>
      <c r="AM658" s="8"/>
    </row>
    <row r="659" spans="2:39" customFormat="1" ht="15" hidden="1" x14ac:dyDescent="0.25">
      <c r="B659" s="11"/>
      <c r="G659" s="7"/>
      <c r="V659" s="11"/>
      <c r="X659" s="20"/>
      <c r="Z659" s="8"/>
      <c r="AA659" s="8"/>
      <c r="AB659" s="8"/>
      <c r="AC659" s="8"/>
      <c r="AD659" s="8"/>
      <c r="AE659" s="8"/>
      <c r="AF659" s="8"/>
      <c r="AG659" s="8"/>
      <c r="AH659" s="8"/>
      <c r="AI659" s="8"/>
      <c r="AJ659" s="8"/>
      <c r="AK659" s="8"/>
      <c r="AL659" s="8"/>
      <c r="AM659" s="8"/>
    </row>
    <row r="660" spans="2:39" customFormat="1" ht="15" hidden="1" x14ac:dyDescent="0.25">
      <c r="B660" s="11"/>
      <c r="G660" s="7"/>
      <c r="V660" s="11"/>
      <c r="X660" s="20"/>
      <c r="Z660" s="8"/>
      <c r="AA660" s="8"/>
      <c r="AB660" s="8"/>
      <c r="AC660" s="8"/>
      <c r="AD660" s="8"/>
      <c r="AE660" s="8"/>
      <c r="AF660" s="8"/>
      <c r="AG660" s="8"/>
      <c r="AH660" s="8"/>
      <c r="AI660" s="8"/>
      <c r="AJ660" s="8"/>
      <c r="AK660" s="8"/>
      <c r="AL660" s="8"/>
      <c r="AM660" s="8"/>
    </row>
    <row r="661" spans="2:39" customFormat="1" ht="15" hidden="1" x14ac:dyDescent="0.25">
      <c r="B661" s="11"/>
      <c r="G661" s="7"/>
      <c r="V661" s="11"/>
      <c r="X661" s="20"/>
      <c r="Z661" s="8"/>
      <c r="AA661" s="8"/>
      <c r="AB661" s="8"/>
      <c r="AC661" s="8"/>
      <c r="AD661" s="8"/>
      <c r="AE661" s="8"/>
      <c r="AF661" s="8"/>
      <c r="AG661" s="8"/>
      <c r="AH661" s="8"/>
      <c r="AI661" s="8"/>
      <c r="AJ661" s="8"/>
      <c r="AK661" s="8"/>
      <c r="AL661" s="8"/>
      <c r="AM661" s="8"/>
    </row>
    <row r="662" spans="2:39" customFormat="1" ht="15" hidden="1" x14ac:dyDescent="0.25">
      <c r="B662" s="11"/>
      <c r="G662" s="7"/>
      <c r="V662" s="11"/>
      <c r="X662" s="20"/>
      <c r="Z662" s="8"/>
      <c r="AA662" s="8"/>
      <c r="AB662" s="8"/>
      <c r="AC662" s="8"/>
      <c r="AD662" s="8"/>
      <c r="AE662" s="8"/>
      <c r="AF662" s="8"/>
      <c r="AG662" s="8"/>
      <c r="AH662" s="8"/>
      <c r="AI662" s="8"/>
      <c r="AJ662" s="8"/>
      <c r="AK662" s="8"/>
      <c r="AL662" s="8"/>
      <c r="AM662" s="8"/>
    </row>
    <row r="663" spans="2:39" customFormat="1" ht="15" hidden="1" x14ac:dyDescent="0.25">
      <c r="B663" s="11"/>
      <c r="G663" s="7"/>
      <c r="V663" s="11"/>
      <c r="X663" s="20"/>
      <c r="Z663" s="8"/>
      <c r="AA663" s="8"/>
      <c r="AB663" s="8"/>
      <c r="AC663" s="8"/>
      <c r="AD663" s="8"/>
      <c r="AE663" s="8"/>
      <c r="AF663" s="8"/>
      <c r="AG663" s="8"/>
      <c r="AH663" s="8"/>
      <c r="AI663" s="8"/>
      <c r="AJ663" s="8"/>
      <c r="AK663" s="8"/>
      <c r="AL663" s="8"/>
      <c r="AM663" s="8"/>
    </row>
    <row r="664" spans="2:39" customFormat="1" ht="15" hidden="1" x14ac:dyDescent="0.25">
      <c r="B664" s="11"/>
      <c r="G664" s="7"/>
      <c r="V664" s="11"/>
      <c r="X664" s="20"/>
      <c r="Z664" s="8"/>
      <c r="AA664" s="8"/>
      <c r="AB664" s="8"/>
      <c r="AC664" s="8"/>
      <c r="AD664" s="8"/>
      <c r="AE664" s="8"/>
      <c r="AF664" s="8"/>
      <c r="AG664" s="8"/>
      <c r="AH664" s="8"/>
      <c r="AI664" s="8"/>
      <c r="AJ664" s="8"/>
      <c r="AK664" s="8"/>
      <c r="AL664" s="8"/>
      <c r="AM664" s="8"/>
    </row>
    <row r="665" spans="2:39" customFormat="1" ht="15" hidden="1" x14ac:dyDescent="0.25">
      <c r="B665" s="11"/>
      <c r="G665" s="7"/>
      <c r="V665" s="11"/>
      <c r="X665" s="20"/>
      <c r="Z665" s="8"/>
      <c r="AA665" s="8"/>
      <c r="AB665" s="8"/>
      <c r="AC665" s="8"/>
      <c r="AD665" s="8"/>
      <c r="AE665" s="8"/>
      <c r="AF665" s="8"/>
      <c r="AG665" s="8"/>
      <c r="AH665" s="8"/>
      <c r="AI665" s="8"/>
      <c r="AJ665" s="8"/>
      <c r="AK665" s="8"/>
      <c r="AL665" s="8"/>
      <c r="AM665" s="8"/>
    </row>
    <row r="666" spans="2:39" customFormat="1" ht="15" hidden="1" x14ac:dyDescent="0.25">
      <c r="B666" s="11"/>
      <c r="G666" s="7"/>
      <c r="V666" s="11"/>
      <c r="X666" s="20"/>
      <c r="Z666" s="8"/>
      <c r="AA666" s="8"/>
      <c r="AB666" s="8"/>
      <c r="AC666" s="8"/>
      <c r="AD666" s="8"/>
      <c r="AE666" s="8"/>
      <c r="AF666" s="8"/>
      <c r="AG666" s="8"/>
      <c r="AH666" s="8"/>
      <c r="AI666" s="8"/>
      <c r="AJ666" s="8"/>
      <c r="AK666" s="8"/>
      <c r="AL666" s="8"/>
      <c r="AM666" s="8"/>
    </row>
    <row r="667" spans="2:39" customFormat="1" ht="15" hidden="1" x14ac:dyDescent="0.25">
      <c r="B667" s="11"/>
      <c r="G667" s="7"/>
      <c r="V667" s="11"/>
      <c r="X667" s="20"/>
      <c r="Z667" s="8"/>
      <c r="AA667" s="8"/>
      <c r="AB667" s="8"/>
      <c r="AC667" s="8"/>
      <c r="AD667" s="8"/>
      <c r="AE667" s="8"/>
      <c r="AF667" s="8"/>
      <c r="AG667" s="8"/>
      <c r="AH667" s="8"/>
      <c r="AI667" s="8"/>
      <c r="AJ667" s="8"/>
      <c r="AK667" s="8"/>
      <c r="AL667" s="8"/>
      <c r="AM667" s="8"/>
    </row>
    <row r="668" spans="2:39" customFormat="1" ht="15" hidden="1" x14ac:dyDescent="0.25">
      <c r="B668" s="11"/>
      <c r="G668" s="7"/>
      <c r="V668" s="11"/>
      <c r="X668" s="20"/>
      <c r="Z668" s="8"/>
      <c r="AA668" s="8"/>
      <c r="AB668" s="8"/>
      <c r="AC668" s="8"/>
      <c r="AD668" s="8"/>
      <c r="AE668" s="8"/>
      <c r="AF668" s="8"/>
      <c r="AG668" s="8"/>
      <c r="AH668" s="8"/>
      <c r="AI668" s="8"/>
      <c r="AJ668" s="8"/>
      <c r="AK668" s="8"/>
      <c r="AL668" s="8"/>
      <c r="AM668" s="8"/>
    </row>
    <row r="669" spans="2:39" customFormat="1" ht="15" hidden="1" x14ac:dyDescent="0.25">
      <c r="B669" s="11"/>
      <c r="G669" s="7"/>
      <c r="V669" s="11"/>
      <c r="X669" s="20"/>
      <c r="Z669" s="8"/>
      <c r="AA669" s="8"/>
      <c r="AB669" s="8"/>
      <c r="AC669" s="8"/>
      <c r="AD669" s="8"/>
      <c r="AE669" s="8"/>
      <c r="AF669" s="8"/>
      <c r="AG669" s="8"/>
      <c r="AH669" s="8"/>
      <c r="AI669" s="8"/>
      <c r="AJ669" s="8"/>
      <c r="AK669" s="8"/>
      <c r="AL669" s="8"/>
      <c r="AM669" s="8"/>
    </row>
    <row r="670" spans="2:39" customFormat="1" ht="15" hidden="1" x14ac:dyDescent="0.25">
      <c r="B670" s="11"/>
      <c r="G670" s="7"/>
      <c r="V670" s="11"/>
      <c r="X670" s="20"/>
      <c r="Z670" s="8"/>
      <c r="AA670" s="8"/>
      <c r="AB670" s="8"/>
      <c r="AC670" s="8"/>
      <c r="AD670" s="8"/>
      <c r="AE670" s="8"/>
      <c r="AF670" s="8"/>
      <c r="AG670" s="8"/>
      <c r="AH670" s="8"/>
      <c r="AI670" s="8"/>
      <c r="AJ670" s="8"/>
      <c r="AK670" s="8"/>
      <c r="AL670" s="8"/>
      <c r="AM670" s="8"/>
    </row>
    <row r="671" spans="2:39" customFormat="1" ht="15" hidden="1" x14ac:dyDescent="0.25">
      <c r="B671" s="11"/>
      <c r="G671" s="7"/>
      <c r="V671" s="11"/>
      <c r="X671" s="20"/>
      <c r="Z671" s="8"/>
      <c r="AA671" s="8"/>
      <c r="AB671" s="8"/>
      <c r="AC671" s="8"/>
      <c r="AD671" s="8"/>
      <c r="AE671" s="8"/>
      <c r="AF671" s="8"/>
      <c r="AG671" s="8"/>
      <c r="AH671" s="8"/>
      <c r="AI671" s="8"/>
      <c r="AJ671" s="8"/>
      <c r="AK671" s="8"/>
      <c r="AL671" s="8"/>
      <c r="AM671" s="8"/>
    </row>
    <row r="672" spans="2:39" customFormat="1" ht="15" hidden="1" x14ac:dyDescent="0.25">
      <c r="B672" s="11"/>
      <c r="G672" s="7"/>
      <c r="V672" s="11"/>
      <c r="X672" s="20"/>
      <c r="Z672" s="8"/>
      <c r="AA672" s="8"/>
      <c r="AB672" s="8"/>
      <c r="AC672" s="8"/>
      <c r="AD672" s="8"/>
      <c r="AE672" s="8"/>
      <c r="AF672" s="8"/>
      <c r="AG672" s="8"/>
      <c r="AH672" s="8"/>
      <c r="AI672" s="8"/>
      <c r="AJ672" s="8"/>
      <c r="AK672" s="8"/>
      <c r="AL672" s="8"/>
      <c r="AM672" s="8"/>
    </row>
    <row r="673" spans="2:39" customFormat="1" ht="15" hidden="1" x14ac:dyDescent="0.25">
      <c r="B673" s="11"/>
      <c r="G673" s="7"/>
      <c r="V673" s="11"/>
      <c r="X673" s="20"/>
      <c r="Z673" s="8"/>
      <c r="AA673" s="8"/>
      <c r="AB673" s="8"/>
      <c r="AC673" s="8"/>
      <c r="AD673" s="8"/>
      <c r="AE673" s="8"/>
      <c r="AF673" s="8"/>
      <c r="AG673" s="8"/>
      <c r="AH673" s="8"/>
      <c r="AI673" s="8"/>
      <c r="AJ673" s="8"/>
      <c r="AK673" s="8"/>
      <c r="AL673" s="8"/>
      <c r="AM673" s="8"/>
    </row>
    <row r="674" spans="2:39" customFormat="1" ht="15" hidden="1" x14ac:dyDescent="0.25">
      <c r="B674" s="11"/>
      <c r="G674" s="7"/>
      <c r="V674" s="11"/>
      <c r="X674" s="20"/>
      <c r="Z674" s="8"/>
      <c r="AA674" s="8"/>
      <c r="AB674" s="8"/>
      <c r="AC674" s="8"/>
      <c r="AD674" s="8"/>
      <c r="AE674" s="8"/>
      <c r="AF674" s="8"/>
      <c r="AG674" s="8"/>
      <c r="AH674" s="8"/>
      <c r="AI674" s="8"/>
      <c r="AJ674" s="8"/>
      <c r="AK674" s="8"/>
      <c r="AL674" s="8"/>
      <c r="AM674" s="8"/>
    </row>
    <row r="675" spans="2:39" customFormat="1" ht="15" hidden="1" x14ac:dyDescent="0.25">
      <c r="B675" s="11"/>
      <c r="G675" s="7"/>
      <c r="V675" s="11"/>
      <c r="X675" s="20"/>
      <c r="Z675" s="8"/>
      <c r="AA675" s="8"/>
      <c r="AB675" s="8"/>
      <c r="AC675" s="8"/>
      <c r="AD675" s="8"/>
      <c r="AE675" s="8"/>
      <c r="AF675" s="8"/>
      <c r="AG675" s="8"/>
      <c r="AH675" s="8"/>
      <c r="AI675" s="8"/>
      <c r="AJ675" s="8"/>
      <c r="AK675" s="8"/>
      <c r="AL675" s="8"/>
      <c r="AM675" s="8"/>
    </row>
    <row r="676" spans="2:39" customFormat="1" ht="15" hidden="1" x14ac:dyDescent="0.25">
      <c r="B676" s="11"/>
      <c r="G676" s="7"/>
      <c r="V676" s="11"/>
      <c r="X676" s="20"/>
      <c r="Z676" s="8"/>
      <c r="AA676" s="8"/>
      <c r="AB676" s="8"/>
      <c r="AC676" s="8"/>
      <c r="AD676" s="8"/>
      <c r="AE676" s="8"/>
      <c r="AF676" s="8"/>
      <c r="AG676" s="8"/>
      <c r="AH676" s="8"/>
      <c r="AI676" s="8"/>
      <c r="AJ676" s="8"/>
      <c r="AK676" s="8"/>
      <c r="AL676" s="8"/>
      <c r="AM676" s="8"/>
    </row>
    <row r="677" spans="2:39" customFormat="1" ht="15" hidden="1" x14ac:dyDescent="0.25">
      <c r="B677" s="11"/>
      <c r="G677" s="7"/>
      <c r="V677" s="11"/>
      <c r="X677" s="20"/>
      <c r="Z677" s="8"/>
      <c r="AA677" s="8"/>
      <c r="AB677" s="8"/>
      <c r="AC677" s="8"/>
      <c r="AD677" s="8"/>
      <c r="AE677" s="8"/>
      <c r="AF677" s="8"/>
      <c r="AG677" s="8"/>
      <c r="AH677" s="8"/>
      <c r="AI677" s="8"/>
      <c r="AJ677" s="8"/>
      <c r="AK677" s="8"/>
      <c r="AL677" s="8"/>
      <c r="AM677" s="8"/>
    </row>
    <row r="678" spans="2:39" customFormat="1" ht="15" hidden="1" x14ac:dyDescent="0.25">
      <c r="B678" s="11"/>
      <c r="G678" s="7"/>
      <c r="V678" s="11"/>
      <c r="X678" s="20"/>
      <c r="Z678" s="8"/>
      <c r="AA678" s="8"/>
      <c r="AB678" s="8"/>
      <c r="AC678" s="8"/>
      <c r="AD678" s="8"/>
      <c r="AE678" s="8"/>
      <c r="AF678" s="8"/>
      <c r="AG678" s="8"/>
      <c r="AH678" s="8"/>
      <c r="AI678" s="8"/>
      <c r="AJ678" s="8"/>
      <c r="AK678" s="8"/>
      <c r="AL678" s="8"/>
      <c r="AM678" s="8"/>
    </row>
    <row r="679" spans="2:39" customFormat="1" ht="15" hidden="1" x14ac:dyDescent="0.25">
      <c r="B679" s="11"/>
      <c r="G679" s="7"/>
      <c r="V679" s="11"/>
      <c r="X679" s="20"/>
      <c r="Z679" s="8"/>
      <c r="AA679" s="8"/>
      <c r="AB679" s="8"/>
      <c r="AC679" s="8"/>
      <c r="AD679" s="8"/>
      <c r="AE679" s="8"/>
      <c r="AF679" s="8"/>
      <c r="AG679" s="8"/>
      <c r="AH679" s="8"/>
      <c r="AI679" s="8"/>
      <c r="AJ679" s="8"/>
      <c r="AK679" s="8"/>
      <c r="AL679" s="8"/>
      <c r="AM679" s="8"/>
    </row>
    <row r="680" spans="2:39" customFormat="1" ht="15" hidden="1" x14ac:dyDescent="0.25">
      <c r="B680" s="11"/>
      <c r="G680" s="7"/>
      <c r="V680" s="11"/>
      <c r="X680" s="20"/>
      <c r="Z680" s="8"/>
      <c r="AA680" s="8"/>
      <c r="AB680" s="8"/>
      <c r="AC680" s="8"/>
      <c r="AD680" s="8"/>
      <c r="AE680" s="8"/>
      <c r="AF680" s="8"/>
      <c r="AG680" s="8"/>
      <c r="AH680" s="8"/>
      <c r="AI680" s="8"/>
      <c r="AJ680" s="8"/>
      <c r="AK680" s="8"/>
      <c r="AL680" s="8"/>
      <c r="AM680" s="8"/>
    </row>
    <row r="681" spans="2:39" customFormat="1" ht="15" hidden="1" x14ac:dyDescent="0.25">
      <c r="B681" s="11"/>
      <c r="G681" s="7"/>
      <c r="V681" s="11"/>
      <c r="X681" s="20"/>
      <c r="Z681" s="8"/>
      <c r="AA681" s="8"/>
      <c r="AB681" s="8"/>
      <c r="AC681" s="8"/>
      <c r="AD681" s="8"/>
      <c r="AE681" s="8"/>
      <c r="AF681" s="8"/>
      <c r="AG681" s="8"/>
      <c r="AH681" s="8"/>
      <c r="AI681" s="8"/>
      <c r="AJ681" s="8"/>
      <c r="AK681" s="8"/>
      <c r="AL681" s="8"/>
      <c r="AM681" s="8"/>
    </row>
    <row r="682" spans="2:39" customFormat="1" ht="15" hidden="1" x14ac:dyDescent="0.25">
      <c r="B682" s="11"/>
      <c r="G682" s="7"/>
      <c r="V682" s="11"/>
      <c r="X682" s="20"/>
      <c r="Z682" s="8"/>
      <c r="AA682" s="8"/>
      <c r="AB682" s="8"/>
      <c r="AC682" s="8"/>
      <c r="AD682" s="8"/>
      <c r="AE682" s="8"/>
      <c r="AF682" s="8"/>
      <c r="AG682" s="8"/>
      <c r="AH682" s="8"/>
      <c r="AI682" s="8"/>
      <c r="AJ682" s="8"/>
      <c r="AK682" s="8"/>
      <c r="AL682" s="8"/>
      <c r="AM682" s="8"/>
    </row>
    <row r="683" spans="2:39" customFormat="1" ht="15" hidden="1" x14ac:dyDescent="0.25">
      <c r="B683" s="11"/>
      <c r="G683" s="7"/>
      <c r="V683" s="11"/>
      <c r="X683" s="20"/>
      <c r="Z683" s="8"/>
      <c r="AA683" s="8"/>
      <c r="AB683" s="8"/>
      <c r="AC683" s="8"/>
      <c r="AD683" s="8"/>
      <c r="AE683" s="8"/>
      <c r="AF683" s="8"/>
      <c r="AG683" s="8"/>
      <c r="AH683" s="8"/>
      <c r="AI683" s="8"/>
      <c r="AJ683" s="8"/>
      <c r="AK683" s="8"/>
      <c r="AL683" s="8"/>
      <c r="AM683" s="8"/>
    </row>
    <row r="684" spans="2:39" customFormat="1" ht="15" hidden="1" x14ac:dyDescent="0.25">
      <c r="B684" s="11"/>
      <c r="G684" s="7"/>
      <c r="V684" s="11"/>
      <c r="X684" s="20"/>
      <c r="Z684" s="8"/>
      <c r="AA684" s="8"/>
      <c r="AB684" s="8"/>
      <c r="AC684" s="8"/>
      <c r="AD684" s="8"/>
      <c r="AE684" s="8"/>
      <c r="AF684" s="8"/>
      <c r="AG684" s="8"/>
      <c r="AH684" s="8"/>
      <c r="AI684" s="8"/>
      <c r="AJ684" s="8"/>
      <c r="AK684" s="8"/>
      <c r="AL684" s="8"/>
      <c r="AM684" s="8"/>
    </row>
    <row r="685" spans="2:39" customFormat="1" ht="15" hidden="1" x14ac:dyDescent="0.25">
      <c r="B685" s="11"/>
      <c r="G685" s="7"/>
      <c r="V685" s="11"/>
      <c r="X685" s="20"/>
      <c r="Z685" s="8"/>
      <c r="AA685" s="8"/>
      <c r="AB685" s="8"/>
      <c r="AC685" s="8"/>
      <c r="AD685" s="8"/>
      <c r="AE685" s="8"/>
      <c r="AF685" s="8"/>
      <c r="AG685" s="8"/>
      <c r="AH685" s="8"/>
      <c r="AI685" s="8"/>
      <c r="AJ685" s="8"/>
      <c r="AK685" s="8"/>
      <c r="AL685" s="8"/>
      <c r="AM685" s="8"/>
    </row>
    <row r="686" spans="2:39" customFormat="1" ht="15" hidden="1" x14ac:dyDescent="0.25">
      <c r="B686" s="11"/>
      <c r="G686" s="7"/>
      <c r="V686" s="11"/>
      <c r="X686" s="20"/>
      <c r="Z686" s="8"/>
      <c r="AA686" s="8"/>
      <c r="AB686" s="8"/>
      <c r="AC686" s="8"/>
      <c r="AD686" s="8"/>
      <c r="AE686" s="8"/>
      <c r="AF686" s="8"/>
      <c r="AG686" s="8"/>
      <c r="AH686" s="8"/>
      <c r="AI686" s="8"/>
      <c r="AJ686" s="8"/>
      <c r="AK686" s="8"/>
      <c r="AL686" s="8"/>
      <c r="AM686" s="8"/>
    </row>
    <row r="687" spans="2:39" customFormat="1" ht="15" hidden="1" x14ac:dyDescent="0.25">
      <c r="B687" s="11"/>
      <c r="G687" s="7"/>
      <c r="V687" s="11"/>
      <c r="X687" s="20"/>
      <c r="Z687" s="8"/>
      <c r="AA687" s="8"/>
      <c r="AB687" s="8"/>
      <c r="AC687" s="8"/>
      <c r="AD687" s="8"/>
      <c r="AE687" s="8"/>
      <c r="AF687" s="8"/>
      <c r="AG687" s="8"/>
      <c r="AH687" s="8"/>
      <c r="AI687" s="8"/>
      <c r="AJ687" s="8"/>
      <c r="AK687" s="8"/>
      <c r="AL687" s="8"/>
      <c r="AM687" s="8"/>
    </row>
    <row r="688" spans="2:39" customFormat="1" ht="15" hidden="1" x14ac:dyDescent="0.25">
      <c r="B688" s="11"/>
      <c r="G688" s="7"/>
      <c r="V688" s="11"/>
      <c r="X688" s="20"/>
      <c r="Z688" s="8"/>
      <c r="AA688" s="8"/>
      <c r="AB688" s="8"/>
      <c r="AC688" s="8"/>
      <c r="AD688" s="8"/>
      <c r="AE688" s="8"/>
      <c r="AF688" s="8"/>
      <c r="AG688" s="8"/>
      <c r="AH688" s="8"/>
      <c r="AI688" s="8"/>
      <c r="AJ688" s="8"/>
      <c r="AK688" s="8"/>
      <c r="AL688" s="8"/>
      <c r="AM688" s="8"/>
    </row>
    <row r="689" spans="2:39" customFormat="1" ht="15" hidden="1" x14ac:dyDescent="0.25">
      <c r="B689" s="11"/>
      <c r="G689" s="7"/>
      <c r="V689" s="11"/>
      <c r="X689" s="20"/>
      <c r="Z689" s="8"/>
      <c r="AA689" s="8"/>
      <c r="AB689" s="8"/>
      <c r="AC689" s="8"/>
      <c r="AD689" s="8"/>
      <c r="AE689" s="8"/>
      <c r="AF689" s="8"/>
      <c r="AG689" s="8"/>
      <c r="AH689" s="8"/>
      <c r="AI689" s="8"/>
      <c r="AJ689" s="8"/>
      <c r="AK689" s="8"/>
      <c r="AL689" s="8"/>
      <c r="AM689" s="8"/>
    </row>
    <row r="690" spans="2:39" customFormat="1" ht="15" hidden="1" x14ac:dyDescent="0.25">
      <c r="B690" s="11"/>
      <c r="G690" s="7"/>
      <c r="V690" s="11"/>
      <c r="X690" s="20"/>
      <c r="Z690" s="8"/>
      <c r="AA690" s="8"/>
      <c r="AB690" s="8"/>
      <c r="AC690" s="8"/>
      <c r="AD690" s="8"/>
      <c r="AE690" s="8"/>
      <c r="AF690" s="8"/>
      <c r="AG690" s="8"/>
      <c r="AH690" s="8"/>
      <c r="AI690" s="8"/>
      <c r="AJ690" s="8"/>
      <c r="AK690" s="8"/>
      <c r="AL690" s="8"/>
      <c r="AM690" s="8"/>
    </row>
    <row r="691" spans="2:39" customFormat="1" ht="15" hidden="1" x14ac:dyDescent="0.25">
      <c r="B691" s="11"/>
      <c r="G691" s="7"/>
      <c r="V691" s="11"/>
      <c r="X691" s="20"/>
      <c r="Z691" s="8"/>
      <c r="AA691" s="8"/>
      <c r="AB691" s="8"/>
      <c r="AC691" s="8"/>
      <c r="AD691" s="8"/>
      <c r="AE691" s="8"/>
      <c r="AF691" s="8"/>
      <c r="AG691" s="8"/>
      <c r="AH691" s="8"/>
      <c r="AI691" s="8"/>
      <c r="AJ691" s="8"/>
      <c r="AK691" s="8"/>
      <c r="AL691" s="8"/>
      <c r="AM691" s="8"/>
    </row>
    <row r="692" spans="2:39" customFormat="1" ht="15" hidden="1" x14ac:dyDescent="0.25">
      <c r="B692" s="11"/>
      <c r="G692" s="7"/>
      <c r="V692" s="11"/>
      <c r="X692" s="20"/>
      <c r="Z692" s="8"/>
      <c r="AA692" s="8"/>
      <c r="AB692" s="8"/>
      <c r="AC692" s="8"/>
      <c r="AD692" s="8"/>
      <c r="AE692" s="8"/>
      <c r="AF692" s="8"/>
      <c r="AG692" s="8"/>
      <c r="AH692" s="8"/>
      <c r="AI692" s="8"/>
      <c r="AJ692" s="8"/>
      <c r="AK692" s="8"/>
      <c r="AL692" s="8"/>
      <c r="AM692" s="8"/>
    </row>
    <row r="693" spans="2:39" customFormat="1" ht="15" hidden="1" x14ac:dyDescent="0.25">
      <c r="B693" s="11"/>
      <c r="G693" s="7"/>
      <c r="V693" s="11"/>
      <c r="X693" s="20"/>
      <c r="Z693" s="8"/>
      <c r="AA693" s="8"/>
      <c r="AB693" s="8"/>
      <c r="AC693" s="8"/>
      <c r="AD693" s="8"/>
      <c r="AE693" s="8"/>
      <c r="AF693" s="8"/>
      <c r="AG693" s="8"/>
      <c r="AH693" s="8"/>
      <c r="AI693" s="8"/>
      <c r="AJ693" s="8"/>
      <c r="AK693" s="8"/>
      <c r="AL693" s="8"/>
      <c r="AM693" s="8"/>
    </row>
    <row r="694" spans="2:39" customFormat="1" ht="15" hidden="1" x14ac:dyDescent="0.25">
      <c r="B694" s="11"/>
      <c r="G694" s="7"/>
      <c r="V694" s="11"/>
      <c r="X694" s="20"/>
      <c r="Z694" s="8"/>
      <c r="AA694" s="8"/>
      <c r="AB694" s="8"/>
      <c r="AC694" s="8"/>
      <c r="AD694" s="8"/>
      <c r="AE694" s="8"/>
      <c r="AF694" s="8"/>
      <c r="AG694" s="8"/>
      <c r="AH694" s="8"/>
      <c r="AI694" s="8"/>
      <c r="AJ694" s="8"/>
      <c r="AK694" s="8"/>
      <c r="AL694" s="8"/>
      <c r="AM694" s="8"/>
    </row>
    <row r="695" spans="2:39" customFormat="1" ht="15" hidden="1" x14ac:dyDescent="0.25">
      <c r="B695" s="11"/>
      <c r="G695" s="7"/>
      <c r="V695" s="11"/>
      <c r="X695" s="20"/>
      <c r="Z695" s="8"/>
      <c r="AA695" s="8"/>
      <c r="AB695" s="8"/>
      <c r="AC695" s="8"/>
      <c r="AD695" s="8"/>
      <c r="AE695" s="8"/>
      <c r="AF695" s="8"/>
      <c r="AG695" s="8"/>
      <c r="AH695" s="8"/>
      <c r="AI695" s="8"/>
      <c r="AJ695" s="8"/>
      <c r="AK695" s="8"/>
      <c r="AL695" s="8"/>
      <c r="AM695" s="8"/>
    </row>
    <row r="696" spans="2:39" customFormat="1" ht="15" hidden="1" x14ac:dyDescent="0.25">
      <c r="B696" s="11"/>
      <c r="G696" s="7"/>
      <c r="V696" s="11"/>
      <c r="X696" s="20"/>
      <c r="Z696" s="8"/>
      <c r="AA696" s="8"/>
      <c r="AB696" s="8"/>
      <c r="AC696" s="8"/>
      <c r="AD696" s="8"/>
      <c r="AE696" s="8"/>
      <c r="AF696" s="8"/>
      <c r="AG696" s="8"/>
      <c r="AH696" s="8"/>
      <c r="AI696" s="8"/>
      <c r="AJ696" s="8"/>
      <c r="AK696" s="8"/>
      <c r="AL696" s="8"/>
      <c r="AM696" s="8"/>
    </row>
    <row r="697" spans="2:39" customFormat="1" ht="15" hidden="1" x14ac:dyDescent="0.25">
      <c r="B697" s="11"/>
      <c r="G697" s="7"/>
      <c r="V697" s="11"/>
      <c r="X697" s="20"/>
      <c r="Z697" s="8"/>
      <c r="AA697" s="8"/>
      <c r="AB697" s="8"/>
      <c r="AC697" s="8"/>
      <c r="AD697" s="8"/>
      <c r="AE697" s="8"/>
      <c r="AF697" s="8"/>
      <c r="AG697" s="8"/>
      <c r="AH697" s="8"/>
      <c r="AI697" s="8"/>
      <c r="AJ697" s="8"/>
      <c r="AK697" s="8"/>
      <c r="AL697" s="8"/>
      <c r="AM697" s="8"/>
    </row>
    <row r="698" spans="2:39" customFormat="1" ht="15" hidden="1" x14ac:dyDescent="0.25">
      <c r="B698" s="11"/>
      <c r="G698" s="7"/>
      <c r="V698" s="11"/>
      <c r="X698" s="20"/>
      <c r="Z698" s="8"/>
      <c r="AA698" s="8"/>
      <c r="AB698" s="8"/>
      <c r="AC698" s="8"/>
      <c r="AD698" s="8"/>
      <c r="AE698" s="8"/>
      <c r="AF698" s="8"/>
      <c r="AG698" s="8"/>
      <c r="AH698" s="8"/>
      <c r="AI698" s="8"/>
      <c r="AJ698" s="8"/>
      <c r="AK698" s="8"/>
      <c r="AL698" s="8"/>
      <c r="AM698" s="8"/>
    </row>
    <row r="699" spans="2:39" customFormat="1" ht="15" hidden="1" x14ac:dyDescent="0.25">
      <c r="B699" s="11"/>
      <c r="G699" s="7"/>
      <c r="V699" s="11"/>
      <c r="X699" s="20"/>
      <c r="Z699" s="8"/>
      <c r="AA699" s="8"/>
      <c r="AB699" s="8"/>
      <c r="AC699" s="8"/>
      <c r="AD699" s="8"/>
      <c r="AE699" s="8"/>
      <c r="AF699" s="8"/>
      <c r="AG699" s="8"/>
      <c r="AH699" s="8"/>
      <c r="AI699" s="8"/>
      <c r="AJ699" s="8"/>
      <c r="AK699" s="8"/>
      <c r="AL699" s="8"/>
      <c r="AM699" s="8"/>
    </row>
    <row r="700" spans="2:39" customFormat="1" ht="15" hidden="1" x14ac:dyDescent="0.25">
      <c r="B700" s="11"/>
      <c r="G700" s="7"/>
      <c r="V700" s="11"/>
      <c r="X700" s="20"/>
      <c r="Z700" s="8"/>
      <c r="AA700" s="8"/>
      <c r="AB700" s="8"/>
      <c r="AC700" s="8"/>
      <c r="AD700" s="8"/>
      <c r="AE700" s="8"/>
      <c r="AF700" s="8"/>
      <c r="AG700" s="8"/>
      <c r="AH700" s="8"/>
      <c r="AI700" s="8"/>
      <c r="AJ700" s="8"/>
      <c r="AK700" s="8"/>
      <c r="AL700" s="8"/>
      <c r="AM700" s="8"/>
    </row>
    <row r="701" spans="2:39" customFormat="1" ht="15" hidden="1" x14ac:dyDescent="0.25">
      <c r="B701" s="11"/>
      <c r="G701" s="7"/>
      <c r="V701" s="11"/>
      <c r="X701" s="20"/>
      <c r="Z701" s="8"/>
      <c r="AA701" s="8"/>
      <c r="AB701" s="8"/>
      <c r="AC701" s="8"/>
      <c r="AD701" s="8"/>
      <c r="AE701" s="8"/>
      <c r="AF701" s="8"/>
      <c r="AG701" s="8"/>
      <c r="AH701" s="8"/>
      <c r="AI701" s="8"/>
      <c r="AJ701" s="8"/>
      <c r="AK701" s="8"/>
      <c r="AL701" s="8"/>
      <c r="AM701" s="8"/>
    </row>
    <row r="702" spans="2:39" customFormat="1" ht="15" hidden="1" x14ac:dyDescent="0.25">
      <c r="B702" s="11"/>
      <c r="G702" s="7"/>
      <c r="V702" s="11"/>
      <c r="X702" s="20"/>
      <c r="Z702" s="8"/>
      <c r="AA702" s="8"/>
      <c r="AB702" s="8"/>
      <c r="AC702" s="8"/>
      <c r="AD702" s="8"/>
      <c r="AE702" s="8"/>
      <c r="AF702" s="8"/>
      <c r="AG702" s="8"/>
      <c r="AH702" s="8"/>
      <c r="AI702" s="8"/>
      <c r="AJ702" s="8"/>
      <c r="AK702" s="8"/>
      <c r="AL702" s="8"/>
      <c r="AM702" s="8"/>
    </row>
    <row r="703" spans="2:39" customFormat="1" ht="15" hidden="1" x14ac:dyDescent="0.25">
      <c r="B703" s="11"/>
      <c r="G703" s="7"/>
      <c r="V703" s="11"/>
      <c r="X703" s="20"/>
      <c r="Z703" s="8"/>
      <c r="AA703" s="8"/>
      <c r="AB703" s="8"/>
      <c r="AC703" s="8"/>
      <c r="AD703" s="8"/>
      <c r="AE703" s="8"/>
      <c r="AF703" s="8"/>
      <c r="AG703" s="8"/>
      <c r="AH703" s="8"/>
      <c r="AI703" s="8"/>
      <c r="AJ703" s="8"/>
      <c r="AK703" s="8"/>
      <c r="AL703" s="8"/>
      <c r="AM703" s="8"/>
    </row>
    <row r="704" spans="2:39" customFormat="1" ht="15" hidden="1" x14ac:dyDescent="0.25">
      <c r="B704" s="11"/>
      <c r="G704" s="7"/>
      <c r="V704" s="11"/>
      <c r="X704" s="20"/>
      <c r="Z704" s="8"/>
      <c r="AA704" s="8"/>
      <c r="AB704" s="8"/>
      <c r="AC704" s="8"/>
      <c r="AD704" s="8"/>
      <c r="AE704" s="8"/>
      <c r="AF704" s="8"/>
      <c r="AG704" s="8"/>
      <c r="AH704" s="8"/>
      <c r="AI704" s="8"/>
      <c r="AJ704" s="8"/>
      <c r="AK704" s="8"/>
      <c r="AL704" s="8"/>
      <c r="AM704" s="8"/>
    </row>
    <row r="705" spans="2:39" customFormat="1" ht="15" hidden="1" x14ac:dyDescent="0.25">
      <c r="B705" s="11"/>
      <c r="G705" s="7"/>
      <c r="V705" s="11"/>
      <c r="X705" s="20"/>
      <c r="Z705" s="8"/>
      <c r="AA705" s="8"/>
      <c r="AB705" s="8"/>
      <c r="AC705" s="8"/>
      <c r="AD705" s="8"/>
      <c r="AE705" s="8"/>
      <c r="AF705" s="8"/>
      <c r="AG705" s="8"/>
      <c r="AH705" s="8"/>
      <c r="AI705" s="8"/>
      <c r="AJ705" s="8"/>
      <c r="AK705" s="8"/>
      <c r="AL705" s="8"/>
      <c r="AM705" s="8"/>
    </row>
    <row r="706" spans="2:39" customFormat="1" ht="15" hidden="1" x14ac:dyDescent="0.25">
      <c r="B706" s="11"/>
      <c r="G706" s="7"/>
      <c r="V706" s="11"/>
      <c r="X706" s="20"/>
      <c r="Z706" s="8"/>
      <c r="AA706" s="8"/>
      <c r="AB706" s="8"/>
      <c r="AC706" s="8"/>
      <c r="AD706" s="8"/>
      <c r="AE706" s="8"/>
      <c r="AF706" s="8"/>
      <c r="AG706" s="8"/>
      <c r="AH706" s="8"/>
      <c r="AI706" s="8"/>
      <c r="AJ706" s="8"/>
      <c r="AK706" s="8"/>
      <c r="AL706" s="8"/>
      <c r="AM706" s="8"/>
    </row>
    <row r="707" spans="2:39" customFormat="1" ht="15" hidden="1" x14ac:dyDescent="0.25">
      <c r="B707" s="11"/>
      <c r="G707" s="7"/>
      <c r="V707" s="11"/>
      <c r="X707" s="20"/>
      <c r="Z707" s="8"/>
      <c r="AA707" s="8"/>
      <c r="AB707" s="8"/>
      <c r="AC707" s="8"/>
      <c r="AD707" s="8"/>
      <c r="AE707" s="8"/>
      <c r="AF707" s="8"/>
      <c r="AG707" s="8"/>
      <c r="AH707" s="8"/>
      <c r="AI707" s="8"/>
      <c r="AJ707" s="8"/>
      <c r="AK707" s="8"/>
      <c r="AL707" s="8"/>
      <c r="AM707" s="8"/>
    </row>
    <row r="708" spans="2:39" customFormat="1" ht="15" hidden="1" x14ac:dyDescent="0.25">
      <c r="B708" s="11"/>
      <c r="G708" s="7"/>
      <c r="V708" s="11"/>
      <c r="X708" s="20"/>
      <c r="Z708" s="8"/>
      <c r="AA708" s="8"/>
      <c r="AB708" s="8"/>
      <c r="AC708" s="8"/>
      <c r="AD708" s="8"/>
      <c r="AE708" s="8"/>
      <c r="AF708" s="8"/>
      <c r="AG708" s="8"/>
      <c r="AH708" s="8"/>
      <c r="AI708" s="8"/>
      <c r="AJ708" s="8"/>
      <c r="AK708" s="8"/>
      <c r="AL708" s="8"/>
      <c r="AM708" s="8"/>
    </row>
    <row r="709" spans="2:39" customFormat="1" ht="15" hidden="1" x14ac:dyDescent="0.25">
      <c r="B709" s="11"/>
      <c r="G709" s="7"/>
      <c r="V709" s="11"/>
      <c r="X709" s="20"/>
      <c r="Z709" s="8"/>
      <c r="AA709" s="8"/>
      <c r="AB709" s="8"/>
      <c r="AC709" s="8"/>
      <c r="AD709" s="8"/>
      <c r="AE709" s="8"/>
      <c r="AF709" s="8"/>
      <c r="AG709" s="8"/>
      <c r="AH709" s="8"/>
      <c r="AI709" s="8"/>
      <c r="AJ709" s="8"/>
      <c r="AK709" s="8"/>
      <c r="AL709" s="8"/>
      <c r="AM709" s="8"/>
    </row>
    <row r="710" spans="2:39" customFormat="1" ht="15" hidden="1" x14ac:dyDescent="0.25">
      <c r="B710" s="11"/>
      <c r="G710" s="7"/>
      <c r="V710" s="11"/>
      <c r="X710" s="20"/>
      <c r="Z710" s="8"/>
      <c r="AA710" s="8"/>
      <c r="AB710" s="8"/>
      <c r="AC710" s="8"/>
      <c r="AD710" s="8"/>
      <c r="AE710" s="8"/>
      <c r="AF710" s="8"/>
      <c r="AG710" s="8"/>
      <c r="AH710" s="8"/>
      <c r="AI710" s="8"/>
      <c r="AJ710" s="8"/>
      <c r="AK710" s="8"/>
      <c r="AL710" s="8"/>
      <c r="AM710" s="8"/>
    </row>
    <row r="711" spans="2:39" customFormat="1" ht="15" hidden="1" x14ac:dyDescent="0.25">
      <c r="B711" s="11"/>
      <c r="G711" s="7"/>
      <c r="V711" s="11"/>
      <c r="X711" s="20"/>
      <c r="Z711" s="8"/>
      <c r="AA711" s="8"/>
      <c r="AB711" s="8"/>
      <c r="AC711" s="8"/>
      <c r="AD711" s="8"/>
      <c r="AE711" s="8"/>
      <c r="AF711" s="8"/>
      <c r="AG711" s="8"/>
      <c r="AH711" s="8"/>
      <c r="AI711" s="8"/>
      <c r="AJ711" s="8"/>
      <c r="AK711" s="8"/>
      <c r="AL711" s="8"/>
      <c r="AM711" s="8"/>
    </row>
    <row r="712" spans="2:39" customFormat="1" ht="15" hidden="1" x14ac:dyDescent="0.25">
      <c r="B712" s="11"/>
      <c r="G712" s="7"/>
      <c r="V712" s="11"/>
      <c r="X712" s="20"/>
      <c r="Z712" s="8"/>
      <c r="AA712" s="8"/>
      <c r="AB712" s="8"/>
      <c r="AC712" s="8"/>
      <c r="AD712" s="8"/>
      <c r="AE712" s="8"/>
      <c r="AF712" s="8"/>
      <c r="AG712" s="8"/>
      <c r="AH712" s="8"/>
      <c r="AI712" s="8"/>
      <c r="AJ712" s="8"/>
      <c r="AK712" s="8"/>
      <c r="AL712" s="8"/>
      <c r="AM712" s="8"/>
    </row>
    <row r="713" spans="2:39" customFormat="1" ht="15" hidden="1" x14ac:dyDescent="0.25">
      <c r="B713" s="11"/>
      <c r="G713" s="7"/>
      <c r="V713" s="11"/>
      <c r="X713" s="20"/>
      <c r="Z713" s="8"/>
      <c r="AA713" s="8"/>
      <c r="AB713" s="8"/>
      <c r="AC713" s="8"/>
      <c r="AD713" s="8"/>
      <c r="AE713" s="8"/>
      <c r="AF713" s="8"/>
      <c r="AG713" s="8"/>
      <c r="AH713" s="8"/>
      <c r="AI713" s="8"/>
      <c r="AJ713" s="8"/>
      <c r="AK713" s="8"/>
      <c r="AL713" s="8"/>
      <c r="AM713" s="8"/>
    </row>
    <row r="714" spans="2:39" customFormat="1" ht="15" hidden="1" x14ac:dyDescent="0.25">
      <c r="B714" s="11"/>
      <c r="G714" s="7"/>
      <c r="V714" s="11"/>
      <c r="X714" s="20"/>
      <c r="Z714" s="8"/>
      <c r="AA714" s="8"/>
      <c r="AB714" s="8"/>
      <c r="AC714" s="8"/>
      <c r="AD714" s="8"/>
      <c r="AE714" s="8"/>
      <c r="AF714" s="8"/>
      <c r="AG714" s="8"/>
      <c r="AH714" s="8"/>
      <c r="AI714" s="8"/>
      <c r="AJ714" s="8"/>
      <c r="AK714" s="8"/>
      <c r="AL714" s="8"/>
      <c r="AM714" s="8"/>
    </row>
    <row r="715" spans="2:39" customFormat="1" ht="15" hidden="1" x14ac:dyDescent="0.25">
      <c r="B715" s="11"/>
      <c r="G715" s="7"/>
      <c r="V715" s="11"/>
      <c r="X715" s="20"/>
      <c r="Z715" s="8"/>
      <c r="AA715" s="8"/>
      <c r="AB715" s="8"/>
      <c r="AC715" s="8"/>
      <c r="AD715" s="8"/>
      <c r="AE715" s="8"/>
      <c r="AF715" s="8"/>
      <c r="AG715" s="8"/>
      <c r="AH715" s="8"/>
      <c r="AI715" s="8"/>
      <c r="AJ715" s="8"/>
      <c r="AK715" s="8"/>
      <c r="AL715" s="8"/>
      <c r="AM715" s="8"/>
    </row>
    <row r="716" spans="2:39" customFormat="1" ht="15" hidden="1" x14ac:dyDescent="0.25">
      <c r="B716" s="11"/>
      <c r="G716" s="7"/>
      <c r="V716" s="11"/>
      <c r="X716" s="20"/>
      <c r="Z716" s="8"/>
      <c r="AA716" s="8"/>
      <c r="AB716" s="8"/>
      <c r="AC716" s="8"/>
      <c r="AD716" s="8"/>
      <c r="AE716" s="8"/>
      <c r="AF716" s="8"/>
      <c r="AG716" s="8"/>
      <c r="AH716" s="8"/>
      <c r="AI716" s="8"/>
      <c r="AJ716" s="8"/>
      <c r="AK716" s="8"/>
      <c r="AL716" s="8"/>
      <c r="AM716" s="8"/>
    </row>
    <row r="717" spans="2:39" customFormat="1" ht="15" hidden="1" x14ac:dyDescent="0.25">
      <c r="B717" s="11"/>
      <c r="G717" s="7"/>
      <c r="V717" s="11"/>
      <c r="X717" s="20"/>
      <c r="Z717" s="8"/>
      <c r="AA717" s="8"/>
      <c r="AB717" s="8"/>
      <c r="AC717" s="8"/>
      <c r="AD717" s="8"/>
      <c r="AE717" s="8"/>
      <c r="AF717" s="8"/>
      <c r="AG717" s="8"/>
      <c r="AH717" s="8"/>
      <c r="AI717" s="8"/>
      <c r="AJ717" s="8"/>
      <c r="AK717" s="8"/>
      <c r="AL717" s="8"/>
      <c r="AM717" s="8"/>
    </row>
    <row r="718" spans="2:39" customFormat="1" ht="15" hidden="1" x14ac:dyDescent="0.25">
      <c r="B718" s="11"/>
      <c r="G718" s="7"/>
      <c r="V718" s="11"/>
      <c r="X718" s="20"/>
      <c r="Z718" s="8"/>
      <c r="AA718" s="8"/>
      <c r="AB718" s="8"/>
      <c r="AC718" s="8"/>
      <c r="AD718" s="8"/>
      <c r="AE718" s="8"/>
      <c r="AF718" s="8"/>
      <c r="AG718" s="8"/>
      <c r="AH718" s="8"/>
      <c r="AI718" s="8"/>
      <c r="AJ718" s="8"/>
      <c r="AK718" s="8"/>
      <c r="AL718" s="8"/>
      <c r="AM718" s="8"/>
    </row>
    <row r="719" spans="2:39" customFormat="1" ht="15" hidden="1" x14ac:dyDescent="0.25">
      <c r="B719" s="11"/>
      <c r="G719" s="7"/>
      <c r="V719" s="11"/>
      <c r="X719" s="20"/>
      <c r="Z719" s="8"/>
      <c r="AA719" s="8"/>
      <c r="AB719" s="8"/>
      <c r="AC719" s="8"/>
      <c r="AD719" s="8"/>
      <c r="AE719" s="8"/>
      <c r="AF719" s="8"/>
      <c r="AG719" s="8"/>
      <c r="AH719" s="8"/>
      <c r="AI719" s="8"/>
      <c r="AJ719" s="8"/>
      <c r="AK719" s="8"/>
      <c r="AL719" s="8"/>
      <c r="AM719" s="8"/>
    </row>
    <row r="720" spans="2:39" customFormat="1" ht="15" hidden="1" x14ac:dyDescent="0.25">
      <c r="B720" s="11"/>
      <c r="G720" s="7"/>
      <c r="V720" s="11"/>
      <c r="X720" s="20"/>
      <c r="Z720" s="8"/>
      <c r="AA720" s="8"/>
      <c r="AB720" s="8"/>
      <c r="AC720" s="8"/>
      <c r="AD720" s="8"/>
      <c r="AE720" s="8"/>
      <c r="AF720" s="8"/>
      <c r="AG720" s="8"/>
      <c r="AH720" s="8"/>
      <c r="AI720" s="8"/>
      <c r="AJ720" s="8"/>
      <c r="AK720" s="8"/>
      <c r="AL720" s="8"/>
      <c r="AM720" s="8"/>
    </row>
    <row r="721" spans="2:39" customFormat="1" ht="15" hidden="1" x14ac:dyDescent="0.25">
      <c r="B721" s="11"/>
      <c r="G721" s="7"/>
      <c r="V721" s="11"/>
      <c r="X721" s="20"/>
      <c r="Z721" s="8"/>
      <c r="AA721" s="8"/>
      <c r="AB721" s="8"/>
      <c r="AC721" s="8"/>
      <c r="AD721" s="8"/>
      <c r="AE721" s="8"/>
      <c r="AF721" s="8"/>
      <c r="AG721" s="8"/>
      <c r="AH721" s="8"/>
      <c r="AI721" s="8"/>
      <c r="AJ721" s="8"/>
      <c r="AK721" s="8"/>
      <c r="AL721" s="8"/>
      <c r="AM721" s="8"/>
    </row>
    <row r="722" spans="2:39" customFormat="1" ht="15" hidden="1" x14ac:dyDescent="0.25">
      <c r="B722" s="11"/>
      <c r="G722" s="7"/>
      <c r="V722" s="11"/>
      <c r="X722" s="20"/>
      <c r="Z722" s="8"/>
      <c r="AA722" s="8"/>
      <c r="AB722" s="8"/>
      <c r="AC722" s="8"/>
      <c r="AD722" s="8"/>
      <c r="AE722" s="8"/>
      <c r="AF722" s="8"/>
      <c r="AG722" s="8"/>
      <c r="AH722" s="8"/>
      <c r="AI722" s="8"/>
      <c r="AJ722" s="8"/>
      <c r="AK722" s="8"/>
      <c r="AL722" s="8"/>
      <c r="AM722" s="8"/>
    </row>
    <row r="723" spans="2:39" customFormat="1" ht="15" hidden="1" x14ac:dyDescent="0.25">
      <c r="B723" s="11"/>
      <c r="G723" s="7"/>
      <c r="V723" s="11"/>
      <c r="X723" s="20"/>
      <c r="Z723" s="8"/>
      <c r="AA723" s="8"/>
      <c r="AB723" s="8"/>
      <c r="AC723" s="8"/>
      <c r="AD723" s="8"/>
      <c r="AE723" s="8"/>
      <c r="AF723" s="8"/>
      <c r="AG723" s="8"/>
      <c r="AH723" s="8"/>
      <c r="AI723" s="8"/>
      <c r="AJ723" s="8"/>
      <c r="AK723" s="8"/>
      <c r="AL723" s="8"/>
      <c r="AM723" s="8"/>
    </row>
    <row r="724" spans="2:39" customFormat="1" ht="15" hidden="1" x14ac:dyDescent="0.25">
      <c r="B724" s="11"/>
      <c r="G724" s="7"/>
      <c r="V724" s="11"/>
      <c r="X724" s="20"/>
      <c r="Z724" s="8"/>
      <c r="AA724" s="8"/>
      <c r="AB724" s="8"/>
      <c r="AC724" s="8"/>
      <c r="AD724" s="8"/>
      <c r="AE724" s="8"/>
      <c r="AF724" s="8"/>
      <c r="AG724" s="8"/>
      <c r="AH724" s="8"/>
      <c r="AI724" s="8"/>
      <c r="AJ724" s="8"/>
      <c r="AK724" s="8"/>
      <c r="AL724" s="8"/>
      <c r="AM724" s="8"/>
    </row>
    <row r="725" spans="2:39" customFormat="1" ht="15" hidden="1" x14ac:dyDescent="0.25">
      <c r="B725" s="11"/>
      <c r="G725" s="7"/>
      <c r="V725" s="11"/>
      <c r="X725" s="20"/>
      <c r="Z725" s="8"/>
      <c r="AA725" s="8"/>
      <c r="AB725" s="8"/>
      <c r="AC725" s="8"/>
      <c r="AD725" s="8"/>
      <c r="AE725" s="8"/>
      <c r="AF725" s="8"/>
      <c r="AG725" s="8"/>
      <c r="AH725" s="8"/>
      <c r="AI725" s="8"/>
      <c r="AJ725" s="8"/>
      <c r="AK725" s="8"/>
      <c r="AL725" s="8"/>
      <c r="AM725" s="8"/>
    </row>
    <row r="726" spans="2:39" customFormat="1" ht="15" hidden="1" x14ac:dyDescent="0.25">
      <c r="B726" s="11"/>
      <c r="G726" s="7"/>
      <c r="V726" s="11"/>
      <c r="X726" s="20"/>
      <c r="Z726" s="8"/>
      <c r="AA726" s="8"/>
      <c r="AB726" s="8"/>
      <c r="AC726" s="8"/>
      <c r="AD726" s="8"/>
      <c r="AE726" s="8"/>
      <c r="AF726" s="8"/>
      <c r="AG726" s="8"/>
      <c r="AH726" s="8"/>
      <c r="AI726" s="8"/>
      <c r="AJ726" s="8"/>
      <c r="AK726" s="8"/>
      <c r="AL726" s="8"/>
      <c r="AM726" s="8"/>
    </row>
    <row r="727" spans="2:39" customFormat="1" ht="15" hidden="1" x14ac:dyDescent="0.25">
      <c r="B727" s="11"/>
      <c r="G727" s="7"/>
      <c r="V727" s="11"/>
      <c r="X727" s="20"/>
      <c r="Z727" s="8"/>
      <c r="AA727" s="8"/>
      <c r="AB727" s="8"/>
      <c r="AC727" s="8"/>
      <c r="AD727" s="8"/>
      <c r="AE727" s="8"/>
      <c r="AF727" s="8"/>
      <c r="AG727" s="8"/>
      <c r="AH727" s="8"/>
      <c r="AI727" s="8"/>
      <c r="AJ727" s="8"/>
      <c r="AK727" s="8"/>
      <c r="AL727" s="8"/>
      <c r="AM727" s="8"/>
    </row>
    <row r="728" spans="2:39" customFormat="1" ht="15" hidden="1" x14ac:dyDescent="0.25">
      <c r="B728" s="11"/>
      <c r="G728" s="7"/>
      <c r="V728" s="11"/>
      <c r="X728" s="20"/>
      <c r="Z728" s="8"/>
      <c r="AA728" s="8"/>
      <c r="AB728" s="8"/>
      <c r="AC728" s="8"/>
      <c r="AD728" s="8"/>
      <c r="AE728" s="8"/>
      <c r="AF728" s="8"/>
      <c r="AG728" s="8"/>
      <c r="AH728" s="8"/>
      <c r="AI728" s="8"/>
      <c r="AJ728" s="8"/>
      <c r="AK728" s="8"/>
      <c r="AL728" s="8"/>
      <c r="AM728" s="8"/>
    </row>
    <row r="729" spans="2:39" customFormat="1" ht="15" hidden="1" x14ac:dyDescent="0.25">
      <c r="B729" s="11"/>
      <c r="G729" s="7"/>
      <c r="V729" s="11"/>
      <c r="X729" s="20"/>
      <c r="Z729" s="8"/>
      <c r="AA729" s="8"/>
      <c r="AB729" s="8"/>
      <c r="AC729" s="8"/>
      <c r="AD729" s="8"/>
      <c r="AE729" s="8"/>
      <c r="AF729" s="8"/>
      <c r="AG729" s="8"/>
      <c r="AH729" s="8"/>
      <c r="AI729" s="8"/>
      <c r="AJ729" s="8"/>
      <c r="AK729" s="8"/>
      <c r="AL729" s="8"/>
      <c r="AM729" s="8"/>
    </row>
    <row r="730" spans="2:39" customFormat="1" ht="15" hidden="1" x14ac:dyDescent="0.25">
      <c r="B730" s="11"/>
      <c r="G730" s="7"/>
      <c r="V730" s="11"/>
      <c r="X730" s="20"/>
      <c r="Z730" s="8"/>
      <c r="AA730" s="8"/>
      <c r="AB730" s="8"/>
      <c r="AC730" s="8"/>
      <c r="AD730" s="8"/>
      <c r="AE730" s="8"/>
      <c r="AF730" s="8"/>
      <c r="AG730" s="8"/>
      <c r="AH730" s="8"/>
      <c r="AI730" s="8"/>
      <c r="AJ730" s="8"/>
      <c r="AK730" s="8"/>
      <c r="AL730" s="8"/>
      <c r="AM730" s="8"/>
    </row>
    <row r="731" spans="2:39" customFormat="1" ht="15" hidden="1" x14ac:dyDescent="0.25">
      <c r="B731" s="11"/>
      <c r="G731" s="7"/>
      <c r="V731" s="11"/>
      <c r="X731" s="20"/>
      <c r="Z731" s="8"/>
      <c r="AA731" s="8"/>
      <c r="AB731" s="8"/>
      <c r="AC731" s="8"/>
      <c r="AD731" s="8"/>
      <c r="AE731" s="8"/>
      <c r="AF731" s="8"/>
      <c r="AG731" s="8"/>
      <c r="AH731" s="8"/>
      <c r="AI731" s="8"/>
      <c r="AJ731" s="8"/>
      <c r="AK731" s="8"/>
      <c r="AL731" s="8"/>
      <c r="AM731" s="8"/>
    </row>
    <row r="732" spans="2:39" customFormat="1" ht="15" hidden="1" x14ac:dyDescent="0.25">
      <c r="B732" s="11"/>
      <c r="G732" s="7"/>
      <c r="V732" s="11"/>
      <c r="X732" s="20"/>
      <c r="Z732" s="8"/>
      <c r="AA732" s="8"/>
      <c r="AB732" s="8"/>
      <c r="AC732" s="8"/>
      <c r="AD732" s="8"/>
      <c r="AE732" s="8"/>
      <c r="AF732" s="8"/>
      <c r="AG732" s="8"/>
      <c r="AH732" s="8"/>
      <c r="AI732" s="8"/>
      <c r="AJ732" s="8"/>
      <c r="AK732" s="8"/>
      <c r="AL732" s="8"/>
      <c r="AM732" s="8"/>
    </row>
    <row r="733" spans="2:39" customFormat="1" ht="15" hidden="1" x14ac:dyDescent="0.25">
      <c r="B733" s="11"/>
      <c r="G733" s="7"/>
      <c r="V733" s="11"/>
      <c r="X733" s="20"/>
      <c r="Z733" s="8"/>
      <c r="AA733" s="8"/>
      <c r="AB733" s="8"/>
      <c r="AC733" s="8"/>
      <c r="AD733" s="8"/>
      <c r="AE733" s="8"/>
      <c r="AF733" s="8"/>
      <c r="AG733" s="8"/>
      <c r="AH733" s="8"/>
      <c r="AI733" s="8"/>
      <c r="AJ733" s="8"/>
      <c r="AK733" s="8"/>
      <c r="AL733" s="8"/>
      <c r="AM733" s="8"/>
    </row>
    <row r="734" spans="2:39" customFormat="1" ht="15" hidden="1" x14ac:dyDescent="0.25">
      <c r="B734" s="11"/>
      <c r="G734" s="7"/>
      <c r="V734" s="11"/>
      <c r="X734" s="20"/>
      <c r="Z734" s="8"/>
      <c r="AA734" s="8"/>
      <c r="AB734" s="8"/>
      <c r="AC734" s="8"/>
      <c r="AD734" s="8"/>
      <c r="AE734" s="8"/>
      <c r="AF734" s="8"/>
      <c r="AG734" s="8"/>
      <c r="AH734" s="8"/>
      <c r="AI734" s="8"/>
      <c r="AJ734" s="8"/>
      <c r="AK734" s="8"/>
      <c r="AL734" s="8"/>
      <c r="AM734" s="8"/>
    </row>
    <row r="735" spans="2:39" customFormat="1" ht="15" hidden="1" x14ac:dyDescent="0.25">
      <c r="B735" s="11"/>
      <c r="G735" s="7"/>
      <c r="V735" s="11"/>
      <c r="X735" s="20"/>
      <c r="Z735" s="8"/>
      <c r="AA735" s="8"/>
      <c r="AB735" s="8"/>
      <c r="AC735" s="8"/>
      <c r="AD735" s="8"/>
      <c r="AE735" s="8"/>
      <c r="AF735" s="8"/>
      <c r="AG735" s="8"/>
      <c r="AH735" s="8"/>
      <c r="AI735" s="8"/>
      <c r="AJ735" s="8"/>
      <c r="AK735" s="8"/>
      <c r="AL735" s="8"/>
      <c r="AM735" s="8"/>
    </row>
    <row r="736" spans="2:39" customFormat="1" ht="15" hidden="1" x14ac:dyDescent="0.25">
      <c r="B736" s="11"/>
      <c r="G736" s="7"/>
      <c r="V736" s="11"/>
      <c r="X736" s="20"/>
      <c r="Z736" s="8"/>
      <c r="AA736" s="8"/>
      <c r="AB736" s="8"/>
      <c r="AC736" s="8"/>
      <c r="AD736" s="8"/>
      <c r="AE736" s="8"/>
      <c r="AF736" s="8"/>
      <c r="AG736" s="8"/>
      <c r="AH736" s="8"/>
      <c r="AI736" s="8"/>
      <c r="AJ736" s="8"/>
      <c r="AK736" s="8"/>
      <c r="AL736" s="8"/>
      <c r="AM736" s="8"/>
    </row>
    <row r="737" spans="2:39" customFormat="1" ht="15" hidden="1" x14ac:dyDescent="0.25">
      <c r="B737" s="11"/>
      <c r="G737" s="7"/>
      <c r="V737" s="11"/>
      <c r="X737" s="20"/>
      <c r="Z737" s="8"/>
      <c r="AA737" s="8"/>
      <c r="AB737" s="8"/>
      <c r="AC737" s="8"/>
      <c r="AD737" s="8"/>
      <c r="AE737" s="8"/>
      <c r="AF737" s="8"/>
      <c r="AG737" s="8"/>
      <c r="AH737" s="8"/>
      <c r="AI737" s="8"/>
      <c r="AJ737" s="8"/>
      <c r="AK737" s="8"/>
      <c r="AL737" s="8"/>
      <c r="AM737" s="8"/>
    </row>
    <row r="738" spans="2:39" customFormat="1" ht="15" hidden="1" x14ac:dyDescent="0.25">
      <c r="B738" s="11"/>
      <c r="G738" s="7"/>
      <c r="V738" s="11"/>
      <c r="X738" s="20"/>
      <c r="Z738" s="8"/>
      <c r="AA738" s="8"/>
      <c r="AB738" s="8"/>
      <c r="AC738" s="8"/>
      <c r="AD738" s="8"/>
      <c r="AE738" s="8"/>
      <c r="AF738" s="8"/>
      <c r="AG738" s="8"/>
      <c r="AH738" s="8"/>
      <c r="AI738" s="8"/>
      <c r="AJ738" s="8"/>
      <c r="AK738" s="8"/>
      <c r="AL738" s="8"/>
      <c r="AM738" s="8"/>
    </row>
    <row r="739" spans="2:39" customFormat="1" ht="15" hidden="1" x14ac:dyDescent="0.25">
      <c r="B739" s="11"/>
      <c r="G739" s="7"/>
      <c r="V739" s="11"/>
      <c r="X739" s="20"/>
      <c r="Z739" s="8"/>
      <c r="AA739" s="8"/>
      <c r="AB739" s="8"/>
      <c r="AC739" s="8"/>
      <c r="AD739" s="8"/>
      <c r="AE739" s="8"/>
      <c r="AF739" s="8"/>
      <c r="AG739" s="8"/>
      <c r="AH739" s="8"/>
      <c r="AI739" s="8"/>
      <c r="AJ739" s="8"/>
      <c r="AK739" s="8"/>
      <c r="AL739" s="8"/>
      <c r="AM739" s="8"/>
    </row>
    <row r="740" spans="2:39" customFormat="1" ht="15" hidden="1" x14ac:dyDescent="0.25">
      <c r="B740" s="11"/>
      <c r="G740" s="7"/>
      <c r="V740" s="11"/>
      <c r="X740" s="20"/>
      <c r="Z740" s="8"/>
      <c r="AA740" s="8"/>
      <c r="AB740" s="8"/>
      <c r="AC740" s="8"/>
      <c r="AD740" s="8"/>
      <c r="AE740" s="8"/>
      <c r="AF740" s="8"/>
      <c r="AG740" s="8"/>
      <c r="AH740" s="8"/>
      <c r="AI740" s="8"/>
      <c r="AJ740" s="8"/>
      <c r="AK740" s="8"/>
      <c r="AL740" s="8"/>
      <c r="AM740" s="8"/>
    </row>
    <row r="741" spans="2:39" customFormat="1" ht="15" hidden="1" x14ac:dyDescent="0.25">
      <c r="B741" s="11"/>
      <c r="G741" s="7"/>
      <c r="V741" s="11"/>
      <c r="X741" s="20"/>
      <c r="Z741" s="8"/>
      <c r="AA741" s="8"/>
      <c r="AB741" s="8"/>
      <c r="AC741" s="8"/>
      <c r="AD741" s="8"/>
      <c r="AE741" s="8"/>
      <c r="AF741" s="8"/>
      <c r="AG741" s="8"/>
      <c r="AH741" s="8"/>
      <c r="AI741" s="8"/>
      <c r="AJ741" s="8"/>
      <c r="AK741" s="8"/>
      <c r="AL741" s="8"/>
      <c r="AM741" s="8"/>
    </row>
    <row r="742" spans="2:39" customFormat="1" ht="15" hidden="1" x14ac:dyDescent="0.25">
      <c r="B742" s="11"/>
      <c r="G742" s="7"/>
      <c r="V742" s="11"/>
      <c r="X742" s="20"/>
      <c r="Z742" s="8"/>
      <c r="AA742" s="8"/>
      <c r="AB742" s="8"/>
      <c r="AC742" s="8"/>
      <c r="AD742" s="8"/>
      <c r="AE742" s="8"/>
      <c r="AF742" s="8"/>
      <c r="AG742" s="8"/>
      <c r="AH742" s="8"/>
      <c r="AI742" s="8"/>
      <c r="AJ742" s="8"/>
      <c r="AK742" s="8"/>
      <c r="AL742" s="8"/>
      <c r="AM742" s="8"/>
    </row>
    <row r="743" spans="2:39" customFormat="1" ht="15" hidden="1" x14ac:dyDescent="0.25">
      <c r="B743" s="11"/>
      <c r="G743" s="7"/>
      <c r="V743" s="11"/>
      <c r="X743" s="20"/>
      <c r="Z743" s="8"/>
      <c r="AA743" s="8"/>
      <c r="AB743" s="8"/>
      <c r="AC743" s="8"/>
      <c r="AD743" s="8"/>
      <c r="AE743" s="8"/>
      <c r="AF743" s="8"/>
      <c r="AG743" s="8"/>
      <c r="AH743" s="8"/>
      <c r="AI743" s="8"/>
      <c r="AJ743" s="8"/>
      <c r="AK743" s="8"/>
      <c r="AL743" s="8"/>
      <c r="AM743" s="8"/>
    </row>
    <row r="744" spans="2:39" customFormat="1" ht="15" hidden="1" x14ac:dyDescent="0.25">
      <c r="B744" s="11"/>
      <c r="G744" s="7"/>
      <c r="V744" s="11"/>
      <c r="X744" s="20"/>
      <c r="Z744" s="8"/>
      <c r="AA744" s="8"/>
      <c r="AB744" s="8"/>
      <c r="AC744" s="8"/>
      <c r="AD744" s="8"/>
      <c r="AE744" s="8"/>
      <c r="AF744" s="8"/>
      <c r="AG744" s="8"/>
      <c r="AH744" s="8"/>
      <c r="AI744" s="8"/>
      <c r="AJ744" s="8"/>
      <c r="AK744" s="8"/>
      <c r="AL744" s="8"/>
      <c r="AM744" s="8"/>
    </row>
    <row r="745" spans="2:39" customFormat="1" ht="15" hidden="1" x14ac:dyDescent="0.25">
      <c r="B745" s="11"/>
      <c r="G745" s="7"/>
      <c r="V745" s="11"/>
      <c r="X745" s="20"/>
      <c r="Z745" s="8"/>
      <c r="AA745" s="8"/>
      <c r="AB745" s="8"/>
      <c r="AC745" s="8"/>
      <c r="AD745" s="8"/>
      <c r="AE745" s="8"/>
      <c r="AF745" s="8"/>
      <c r="AG745" s="8"/>
      <c r="AH745" s="8"/>
      <c r="AI745" s="8"/>
      <c r="AJ745" s="8"/>
      <c r="AK745" s="8"/>
      <c r="AL745" s="8"/>
      <c r="AM745" s="8"/>
    </row>
    <row r="746" spans="2:39" customFormat="1" ht="15" hidden="1" x14ac:dyDescent="0.25">
      <c r="B746" s="11"/>
      <c r="G746" s="7"/>
      <c r="V746" s="11"/>
      <c r="X746" s="20"/>
      <c r="Z746" s="8"/>
      <c r="AA746" s="8"/>
      <c r="AB746" s="8"/>
      <c r="AC746" s="8"/>
      <c r="AD746" s="8"/>
      <c r="AE746" s="8"/>
      <c r="AF746" s="8"/>
      <c r="AG746" s="8"/>
      <c r="AH746" s="8"/>
      <c r="AI746" s="8"/>
      <c r="AJ746" s="8"/>
      <c r="AK746" s="8"/>
      <c r="AL746" s="8"/>
      <c r="AM746" s="8"/>
    </row>
    <row r="747" spans="2:39" customFormat="1" ht="15" hidden="1" x14ac:dyDescent="0.25">
      <c r="B747" s="11"/>
      <c r="G747" s="7"/>
      <c r="V747" s="11"/>
      <c r="X747" s="20"/>
      <c r="Z747" s="8"/>
      <c r="AA747" s="8"/>
      <c r="AB747" s="8"/>
      <c r="AC747" s="8"/>
      <c r="AD747" s="8"/>
      <c r="AE747" s="8"/>
      <c r="AF747" s="8"/>
      <c r="AG747" s="8"/>
      <c r="AH747" s="8"/>
      <c r="AI747" s="8"/>
      <c r="AJ747" s="8"/>
      <c r="AK747" s="8"/>
      <c r="AL747" s="8"/>
      <c r="AM747" s="8"/>
    </row>
    <row r="748" spans="2:39" customFormat="1" ht="15" hidden="1" x14ac:dyDescent="0.25">
      <c r="B748" s="11"/>
      <c r="G748" s="7"/>
      <c r="V748" s="11"/>
      <c r="X748" s="20"/>
      <c r="Z748" s="8"/>
      <c r="AA748" s="8"/>
      <c r="AB748" s="8"/>
      <c r="AC748" s="8"/>
      <c r="AD748" s="8"/>
      <c r="AE748" s="8"/>
      <c r="AF748" s="8"/>
      <c r="AG748" s="8"/>
      <c r="AH748" s="8"/>
      <c r="AI748" s="8"/>
      <c r="AJ748" s="8"/>
      <c r="AK748" s="8"/>
      <c r="AL748" s="8"/>
      <c r="AM748" s="8"/>
    </row>
    <row r="749" spans="2:39" customFormat="1" ht="15" hidden="1" x14ac:dyDescent="0.25">
      <c r="B749" s="11"/>
      <c r="G749" s="7"/>
      <c r="V749" s="11"/>
      <c r="X749" s="20"/>
      <c r="Z749" s="8"/>
      <c r="AA749" s="8"/>
      <c r="AB749" s="8"/>
      <c r="AC749" s="8"/>
      <c r="AD749" s="8"/>
      <c r="AE749" s="8"/>
      <c r="AF749" s="8"/>
      <c r="AG749" s="8"/>
      <c r="AH749" s="8"/>
      <c r="AI749" s="8"/>
      <c r="AJ749" s="8"/>
      <c r="AK749" s="8"/>
      <c r="AL749" s="8"/>
      <c r="AM749" s="8"/>
    </row>
    <row r="750" spans="2:39" customFormat="1" ht="15" hidden="1" x14ac:dyDescent="0.25">
      <c r="B750" s="11"/>
      <c r="G750" s="7"/>
      <c r="V750" s="11"/>
      <c r="X750" s="20"/>
      <c r="Z750" s="8"/>
      <c r="AA750" s="8"/>
      <c r="AB750" s="8"/>
      <c r="AC750" s="8"/>
      <c r="AD750" s="8"/>
      <c r="AE750" s="8"/>
      <c r="AF750" s="8"/>
      <c r="AG750" s="8"/>
      <c r="AH750" s="8"/>
      <c r="AI750" s="8"/>
      <c r="AJ750" s="8"/>
      <c r="AK750" s="8"/>
      <c r="AL750" s="8"/>
      <c r="AM750" s="8"/>
    </row>
    <row r="751" spans="2:39" customFormat="1" ht="15" hidden="1" x14ac:dyDescent="0.25">
      <c r="B751" s="11"/>
      <c r="G751" s="7"/>
      <c r="V751" s="11"/>
      <c r="X751" s="20"/>
      <c r="Z751" s="8"/>
      <c r="AA751" s="8"/>
      <c r="AB751" s="8"/>
      <c r="AC751" s="8"/>
      <c r="AD751" s="8"/>
      <c r="AE751" s="8"/>
      <c r="AF751" s="8"/>
      <c r="AG751" s="8"/>
      <c r="AH751" s="8"/>
      <c r="AI751" s="8"/>
      <c r="AJ751" s="8"/>
      <c r="AK751" s="8"/>
      <c r="AL751" s="8"/>
      <c r="AM751" s="8"/>
    </row>
    <row r="752" spans="2:39" customFormat="1" ht="15" hidden="1" x14ac:dyDescent="0.25">
      <c r="B752" s="11"/>
      <c r="G752" s="7"/>
      <c r="V752" s="11"/>
      <c r="X752" s="20"/>
      <c r="Z752" s="8"/>
      <c r="AA752" s="8"/>
      <c r="AB752" s="8"/>
      <c r="AC752" s="8"/>
      <c r="AD752" s="8"/>
      <c r="AE752" s="8"/>
      <c r="AF752" s="8"/>
      <c r="AG752" s="8"/>
      <c r="AH752" s="8"/>
      <c r="AI752" s="8"/>
      <c r="AJ752" s="8"/>
      <c r="AK752" s="8"/>
      <c r="AL752" s="8"/>
      <c r="AM752" s="8"/>
    </row>
    <row r="753" spans="2:39" customFormat="1" ht="15" hidden="1" x14ac:dyDescent="0.25">
      <c r="B753" s="11"/>
      <c r="G753" s="7"/>
      <c r="V753" s="11"/>
      <c r="X753" s="20"/>
      <c r="Z753" s="8"/>
      <c r="AA753" s="8"/>
      <c r="AB753" s="8"/>
      <c r="AC753" s="8"/>
      <c r="AD753" s="8"/>
      <c r="AE753" s="8"/>
      <c r="AF753" s="8"/>
      <c r="AG753" s="8"/>
      <c r="AH753" s="8"/>
      <c r="AI753" s="8"/>
      <c r="AJ753" s="8"/>
      <c r="AK753" s="8"/>
      <c r="AL753" s="8"/>
      <c r="AM753" s="8"/>
    </row>
    <row r="754" spans="2:39" customFormat="1" ht="15" hidden="1" x14ac:dyDescent="0.25">
      <c r="B754" s="11"/>
      <c r="G754" s="7"/>
      <c r="V754" s="11"/>
      <c r="X754" s="20"/>
      <c r="Z754" s="8"/>
      <c r="AA754" s="8"/>
      <c r="AB754" s="8"/>
      <c r="AC754" s="8"/>
      <c r="AD754" s="8"/>
      <c r="AE754" s="8"/>
      <c r="AF754" s="8"/>
      <c r="AG754" s="8"/>
      <c r="AH754" s="8"/>
      <c r="AI754" s="8"/>
      <c r="AJ754" s="8"/>
      <c r="AK754" s="8"/>
      <c r="AL754" s="8"/>
      <c r="AM754" s="8"/>
    </row>
    <row r="755" spans="2:39" customFormat="1" ht="15" hidden="1" x14ac:dyDescent="0.25">
      <c r="B755" s="11"/>
      <c r="G755" s="7"/>
      <c r="V755" s="11"/>
      <c r="X755" s="20"/>
      <c r="Z755" s="8"/>
      <c r="AA755" s="8"/>
      <c r="AB755" s="8"/>
      <c r="AC755" s="8"/>
      <c r="AD755" s="8"/>
      <c r="AE755" s="8"/>
      <c r="AF755" s="8"/>
      <c r="AG755" s="8"/>
      <c r="AH755" s="8"/>
      <c r="AI755" s="8"/>
      <c r="AJ755" s="8"/>
      <c r="AK755" s="8"/>
      <c r="AL755" s="8"/>
      <c r="AM755" s="8"/>
    </row>
    <row r="756" spans="2:39" customFormat="1" ht="15" hidden="1" x14ac:dyDescent="0.25">
      <c r="B756" s="11"/>
      <c r="G756" s="7"/>
      <c r="V756" s="11"/>
      <c r="X756" s="20"/>
      <c r="Z756" s="8"/>
      <c r="AA756" s="8"/>
      <c r="AB756" s="8"/>
      <c r="AC756" s="8"/>
      <c r="AD756" s="8"/>
      <c r="AE756" s="8"/>
      <c r="AF756" s="8"/>
      <c r="AG756" s="8"/>
      <c r="AH756" s="8"/>
      <c r="AI756" s="8"/>
      <c r="AJ756" s="8"/>
      <c r="AK756" s="8"/>
      <c r="AL756" s="8"/>
      <c r="AM756" s="8"/>
    </row>
    <row r="757" spans="2:39" customFormat="1" ht="15" hidden="1" x14ac:dyDescent="0.25">
      <c r="B757" s="11"/>
      <c r="G757" s="7"/>
      <c r="V757" s="11"/>
      <c r="X757" s="20"/>
      <c r="Z757" s="8"/>
      <c r="AA757" s="8"/>
      <c r="AB757" s="8"/>
      <c r="AC757" s="8"/>
      <c r="AD757" s="8"/>
      <c r="AE757" s="8"/>
      <c r="AF757" s="8"/>
      <c r="AG757" s="8"/>
      <c r="AH757" s="8"/>
      <c r="AI757" s="8"/>
      <c r="AJ757" s="8"/>
      <c r="AK757" s="8"/>
      <c r="AL757" s="8"/>
      <c r="AM757" s="8"/>
    </row>
    <row r="758" spans="2:39" customFormat="1" ht="15" hidden="1" x14ac:dyDescent="0.25">
      <c r="B758" s="11"/>
      <c r="G758" s="7"/>
      <c r="V758" s="11"/>
      <c r="X758" s="20"/>
      <c r="Z758" s="8"/>
      <c r="AA758" s="8"/>
      <c r="AB758" s="8"/>
      <c r="AC758" s="8"/>
      <c r="AD758" s="8"/>
      <c r="AE758" s="8"/>
      <c r="AF758" s="8"/>
      <c r="AG758" s="8"/>
      <c r="AH758" s="8"/>
      <c r="AI758" s="8"/>
      <c r="AJ758" s="8"/>
      <c r="AK758" s="8"/>
      <c r="AL758" s="8"/>
      <c r="AM758" s="8"/>
    </row>
    <row r="759" spans="2:39" customFormat="1" ht="15" hidden="1" x14ac:dyDescent="0.25">
      <c r="B759" s="11"/>
      <c r="G759" s="7"/>
      <c r="V759" s="11"/>
      <c r="X759" s="20"/>
      <c r="Z759" s="8"/>
      <c r="AA759" s="8"/>
      <c r="AB759" s="8"/>
      <c r="AC759" s="8"/>
      <c r="AD759" s="8"/>
      <c r="AE759" s="8"/>
      <c r="AF759" s="8"/>
      <c r="AG759" s="8"/>
      <c r="AH759" s="8"/>
      <c r="AI759" s="8"/>
      <c r="AJ759" s="8"/>
      <c r="AK759" s="8"/>
      <c r="AL759" s="8"/>
      <c r="AM759" s="8"/>
    </row>
    <row r="760" spans="2:39" customFormat="1" ht="15" hidden="1" x14ac:dyDescent="0.25">
      <c r="B760" s="11"/>
      <c r="G760" s="7"/>
      <c r="V760" s="11"/>
      <c r="X760" s="20"/>
      <c r="Z760" s="8"/>
      <c r="AA760" s="8"/>
      <c r="AB760" s="8"/>
      <c r="AC760" s="8"/>
      <c r="AD760" s="8"/>
      <c r="AE760" s="8"/>
      <c r="AF760" s="8"/>
      <c r="AG760" s="8"/>
      <c r="AH760" s="8"/>
      <c r="AI760" s="8"/>
      <c r="AJ760" s="8"/>
      <c r="AK760" s="8"/>
      <c r="AL760" s="8"/>
      <c r="AM760" s="8"/>
    </row>
    <row r="761" spans="2:39" customFormat="1" ht="15" hidden="1" x14ac:dyDescent="0.25">
      <c r="B761" s="11"/>
      <c r="G761" s="7"/>
      <c r="V761" s="11"/>
      <c r="X761" s="20"/>
      <c r="Z761" s="8"/>
      <c r="AA761" s="8"/>
      <c r="AB761" s="8"/>
      <c r="AC761" s="8"/>
      <c r="AD761" s="8"/>
      <c r="AE761" s="8"/>
      <c r="AF761" s="8"/>
      <c r="AG761" s="8"/>
      <c r="AH761" s="8"/>
      <c r="AI761" s="8"/>
      <c r="AJ761" s="8"/>
      <c r="AK761" s="8"/>
      <c r="AL761" s="8"/>
      <c r="AM761" s="8"/>
    </row>
    <row r="762" spans="2:39" customFormat="1" ht="15" hidden="1" x14ac:dyDescent="0.25">
      <c r="B762" s="11"/>
      <c r="G762" s="7"/>
      <c r="V762" s="11"/>
      <c r="X762" s="20"/>
      <c r="Z762" s="8"/>
      <c r="AA762" s="8"/>
      <c r="AB762" s="8"/>
      <c r="AC762" s="8"/>
      <c r="AD762" s="8"/>
      <c r="AE762" s="8"/>
      <c r="AF762" s="8"/>
      <c r="AG762" s="8"/>
      <c r="AH762" s="8"/>
      <c r="AI762" s="8"/>
      <c r="AJ762" s="8"/>
      <c r="AK762" s="8"/>
      <c r="AL762" s="8"/>
      <c r="AM762" s="8"/>
    </row>
    <row r="763" spans="2:39" customFormat="1" ht="15" hidden="1" x14ac:dyDescent="0.25">
      <c r="B763" s="11"/>
      <c r="G763" s="7"/>
      <c r="V763" s="11"/>
      <c r="X763" s="20"/>
      <c r="Z763" s="8"/>
      <c r="AA763" s="8"/>
      <c r="AB763" s="8"/>
      <c r="AC763" s="8"/>
      <c r="AD763" s="8"/>
      <c r="AE763" s="8"/>
      <c r="AF763" s="8"/>
      <c r="AG763" s="8"/>
      <c r="AH763" s="8"/>
      <c r="AI763" s="8"/>
      <c r="AJ763" s="8"/>
      <c r="AK763" s="8"/>
      <c r="AL763" s="8"/>
      <c r="AM763" s="8"/>
    </row>
    <row r="764" spans="2:39" customFormat="1" ht="15" hidden="1" x14ac:dyDescent="0.25">
      <c r="B764" s="11"/>
      <c r="G764" s="7"/>
      <c r="V764" s="11"/>
      <c r="X764" s="20"/>
      <c r="Z764" s="8"/>
      <c r="AA764" s="8"/>
      <c r="AB764" s="8"/>
      <c r="AC764" s="8"/>
      <c r="AD764" s="8"/>
      <c r="AE764" s="8"/>
      <c r="AF764" s="8"/>
      <c r="AG764" s="8"/>
      <c r="AH764" s="8"/>
      <c r="AI764" s="8"/>
      <c r="AJ764" s="8"/>
      <c r="AK764" s="8"/>
      <c r="AL764" s="8"/>
      <c r="AM764" s="8"/>
    </row>
    <row r="765" spans="2:39" customFormat="1" ht="15" hidden="1" x14ac:dyDescent="0.25">
      <c r="B765" s="11"/>
      <c r="G765" s="7"/>
      <c r="V765" s="11"/>
      <c r="X765" s="20"/>
      <c r="Z765" s="8"/>
      <c r="AA765" s="8"/>
      <c r="AB765" s="8"/>
      <c r="AC765" s="8"/>
      <c r="AD765" s="8"/>
      <c r="AE765" s="8"/>
      <c r="AF765" s="8"/>
      <c r="AG765" s="8"/>
      <c r="AH765" s="8"/>
      <c r="AI765" s="8"/>
      <c r="AJ765" s="8"/>
      <c r="AK765" s="8"/>
      <c r="AL765" s="8"/>
      <c r="AM765" s="8"/>
    </row>
    <row r="766" spans="2:39" customFormat="1" ht="15" hidden="1" x14ac:dyDescent="0.25">
      <c r="B766" s="11"/>
      <c r="G766" s="7"/>
      <c r="V766" s="11"/>
      <c r="X766" s="20"/>
      <c r="Z766" s="8"/>
      <c r="AA766" s="8"/>
      <c r="AB766" s="8"/>
      <c r="AC766" s="8"/>
      <c r="AD766" s="8"/>
      <c r="AE766" s="8"/>
      <c r="AF766" s="8"/>
      <c r="AG766" s="8"/>
      <c r="AH766" s="8"/>
      <c r="AI766" s="8"/>
      <c r="AJ766" s="8"/>
      <c r="AK766" s="8"/>
      <c r="AL766" s="8"/>
      <c r="AM766" s="8"/>
    </row>
    <row r="767" spans="2:39" customFormat="1" ht="15" hidden="1" x14ac:dyDescent="0.25">
      <c r="B767" s="11"/>
      <c r="G767" s="7"/>
      <c r="V767" s="11"/>
      <c r="X767" s="20"/>
      <c r="Z767" s="8"/>
      <c r="AA767" s="8"/>
      <c r="AB767" s="8"/>
      <c r="AC767" s="8"/>
      <c r="AD767" s="8"/>
      <c r="AE767" s="8"/>
      <c r="AF767" s="8"/>
      <c r="AG767" s="8"/>
      <c r="AH767" s="8"/>
      <c r="AI767" s="8"/>
      <c r="AJ767" s="8"/>
      <c r="AK767" s="8"/>
      <c r="AL767" s="8"/>
      <c r="AM767" s="8"/>
    </row>
    <row r="768" spans="2:39" customFormat="1" ht="15" hidden="1" x14ac:dyDescent="0.25">
      <c r="B768" s="11"/>
      <c r="G768" s="7"/>
      <c r="V768" s="11"/>
      <c r="X768" s="20"/>
      <c r="Z768" s="8"/>
      <c r="AA768" s="8"/>
      <c r="AB768" s="8"/>
      <c r="AC768" s="8"/>
      <c r="AD768" s="8"/>
      <c r="AE768" s="8"/>
      <c r="AF768" s="8"/>
      <c r="AG768" s="8"/>
      <c r="AH768" s="8"/>
      <c r="AI768" s="8"/>
      <c r="AJ768" s="8"/>
      <c r="AK768" s="8"/>
      <c r="AL768" s="8"/>
      <c r="AM768" s="8"/>
    </row>
    <row r="769" spans="2:39" customFormat="1" ht="15" hidden="1" x14ac:dyDescent="0.25">
      <c r="B769" s="11"/>
      <c r="G769" s="7"/>
      <c r="V769" s="11"/>
      <c r="X769" s="20"/>
      <c r="Z769" s="8"/>
      <c r="AA769" s="8"/>
      <c r="AB769" s="8"/>
      <c r="AC769" s="8"/>
      <c r="AD769" s="8"/>
      <c r="AE769" s="8"/>
      <c r="AF769" s="8"/>
      <c r="AG769" s="8"/>
      <c r="AH769" s="8"/>
      <c r="AI769" s="8"/>
      <c r="AJ769" s="8"/>
      <c r="AK769" s="8"/>
      <c r="AL769" s="8"/>
      <c r="AM769" s="8"/>
    </row>
    <row r="770" spans="2:39" customFormat="1" ht="15" hidden="1" x14ac:dyDescent="0.25">
      <c r="B770" s="11"/>
      <c r="G770" s="7"/>
      <c r="V770" s="11"/>
      <c r="X770" s="20"/>
      <c r="Z770" s="8"/>
      <c r="AA770" s="8"/>
      <c r="AB770" s="8"/>
      <c r="AC770" s="8"/>
      <c r="AD770" s="8"/>
      <c r="AE770" s="8"/>
      <c r="AF770" s="8"/>
      <c r="AG770" s="8"/>
      <c r="AH770" s="8"/>
      <c r="AI770" s="8"/>
      <c r="AJ770" s="8"/>
      <c r="AK770" s="8"/>
      <c r="AL770" s="8"/>
      <c r="AM770" s="8"/>
    </row>
    <row r="771" spans="2:39" customFormat="1" ht="15" hidden="1" x14ac:dyDescent="0.25">
      <c r="B771" s="11"/>
      <c r="G771" s="7"/>
      <c r="V771" s="11"/>
      <c r="X771" s="20"/>
      <c r="Z771" s="8"/>
      <c r="AA771" s="8"/>
      <c r="AB771" s="8"/>
      <c r="AC771" s="8"/>
      <c r="AD771" s="8"/>
      <c r="AE771" s="8"/>
      <c r="AF771" s="8"/>
      <c r="AG771" s="8"/>
      <c r="AH771" s="8"/>
      <c r="AI771" s="8"/>
      <c r="AJ771" s="8"/>
      <c r="AK771" s="8"/>
      <c r="AL771" s="8"/>
      <c r="AM771" s="8"/>
    </row>
    <row r="772" spans="2:39" customFormat="1" ht="15" hidden="1" x14ac:dyDescent="0.25">
      <c r="B772" s="11"/>
      <c r="G772" s="7"/>
      <c r="V772" s="11"/>
      <c r="X772" s="20"/>
      <c r="Z772" s="8"/>
      <c r="AA772" s="8"/>
      <c r="AB772" s="8"/>
      <c r="AC772" s="8"/>
      <c r="AD772" s="8"/>
      <c r="AE772" s="8"/>
      <c r="AF772" s="8"/>
      <c r="AG772" s="8"/>
      <c r="AH772" s="8"/>
      <c r="AI772" s="8"/>
      <c r="AJ772" s="8"/>
      <c r="AK772" s="8"/>
      <c r="AL772" s="8"/>
      <c r="AM772" s="8"/>
    </row>
    <row r="773" spans="2:39" customFormat="1" ht="15" hidden="1" x14ac:dyDescent="0.25">
      <c r="B773" s="11"/>
      <c r="G773" s="7"/>
      <c r="V773" s="11"/>
      <c r="X773" s="20"/>
      <c r="Z773" s="8"/>
      <c r="AA773" s="8"/>
      <c r="AB773" s="8"/>
      <c r="AC773" s="8"/>
      <c r="AD773" s="8"/>
      <c r="AE773" s="8"/>
      <c r="AF773" s="8"/>
      <c r="AG773" s="8"/>
      <c r="AH773" s="8"/>
      <c r="AI773" s="8"/>
      <c r="AJ773" s="8"/>
      <c r="AK773" s="8"/>
      <c r="AL773" s="8"/>
      <c r="AM773" s="8"/>
    </row>
    <row r="774" spans="2:39" customFormat="1" ht="15" hidden="1" x14ac:dyDescent="0.25">
      <c r="B774" s="11"/>
      <c r="G774" s="7"/>
      <c r="V774" s="11"/>
      <c r="X774" s="20"/>
      <c r="Z774" s="8"/>
      <c r="AA774" s="8"/>
      <c r="AB774" s="8"/>
      <c r="AC774" s="8"/>
      <c r="AD774" s="8"/>
      <c r="AE774" s="8"/>
      <c r="AF774" s="8"/>
      <c r="AG774" s="8"/>
      <c r="AH774" s="8"/>
      <c r="AI774" s="8"/>
      <c r="AJ774" s="8"/>
      <c r="AK774" s="8"/>
      <c r="AL774" s="8"/>
      <c r="AM774" s="8"/>
    </row>
    <row r="775" spans="2:39" customFormat="1" ht="15" hidden="1" x14ac:dyDescent="0.25">
      <c r="B775" s="11"/>
      <c r="G775" s="7"/>
      <c r="V775" s="11"/>
      <c r="X775" s="20"/>
      <c r="Z775" s="8"/>
      <c r="AA775" s="8"/>
      <c r="AB775" s="8"/>
      <c r="AC775" s="8"/>
      <c r="AD775" s="8"/>
      <c r="AE775" s="8"/>
      <c r="AF775" s="8"/>
      <c r="AG775" s="8"/>
      <c r="AH775" s="8"/>
      <c r="AI775" s="8"/>
      <c r="AJ775" s="8"/>
      <c r="AK775" s="8"/>
      <c r="AL775" s="8"/>
      <c r="AM775" s="8"/>
    </row>
    <row r="776" spans="2:39" customFormat="1" ht="15" hidden="1" x14ac:dyDescent="0.25">
      <c r="B776" s="11"/>
      <c r="G776" s="7"/>
      <c r="V776" s="11"/>
      <c r="X776" s="20"/>
      <c r="Z776" s="8"/>
      <c r="AA776" s="8"/>
      <c r="AB776" s="8"/>
      <c r="AC776" s="8"/>
      <c r="AD776" s="8"/>
      <c r="AE776" s="8"/>
      <c r="AF776" s="8"/>
      <c r="AG776" s="8"/>
      <c r="AH776" s="8"/>
      <c r="AI776" s="8"/>
      <c r="AJ776" s="8"/>
      <c r="AK776" s="8"/>
      <c r="AL776" s="8"/>
      <c r="AM776" s="8"/>
    </row>
    <row r="777" spans="2:39" customFormat="1" ht="15" hidden="1" x14ac:dyDescent="0.25">
      <c r="B777" s="11"/>
      <c r="G777" s="7"/>
      <c r="V777" s="11"/>
      <c r="X777" s="20"/>
      <c r="Z777" s="8"/>
      <c r="AA777" s="8"/>
      <c r="AB777" s="8"/>
      <c r="AC777" s="8"/>
      <c r="AD777" s="8"/>
      <c r="AE777" s="8"/>
      <c r="AF777" s="8"/>
      <c r="AG777" s="8"/>
      <c r="AH777" s="8"/>
      <c r="AI777" s="8"/>
      <c r="AJ777" s="8"/>
      <c r="AK777" s="8"/>
      <c r="AL777" s="8"/>
      <c r="AM777" s="8"/>
    </row>
    <row r="778" spans="2:39" customFormat="1" ht="15" hidden="1" x14ac:dyDescent="0.25">
      <c r="B778" s="11"/>
      <c r="G778" s="7"/>
      <c r="V778" s="11"/>
      <c r="X778" s="20"/>
      <c r="Z778" s="8"/>
      <c r="AA778" s="8"/>
      <c r="AB778" s="8"/>
      <c r="AC778" s="8"/>
      <c r="AD778" s="8"/>
      <c r="AE778" s="8"/>
      <c r="AF778" s="8"/>
      <c r="AG778" s="8"/>
      <c r="AH778" s="8"/>
      <c r="AI778" s="8"/>
      <c r="AJ778" s="8"/>
      <c r="AK778" s="8"/>
      <c r="AL778" s="8"/>
      <c r="AM778" s="8"/>
    </row>
    <row r="779" spans="2:39" customFormat="1" ht="15" hidden="1" x14ac:dyDescent="0.25">
      <c r="B779" s="11"/>
      <c r="G779" s="7"/>
      <c r="V779" s="11"/>
      <c r="X779" s="20"/>
      <c r="Z779" s="8"/>
      <c r="AA779" s="8"/>
      <c r="AB779" s="8"/>
      <c r="AC779" s="8"/>
      <c r="AD779" s="8"/>
      <c r="AE779" s="8"/>
      <c r="AF779" s="8"/>
      <c r="AG779" s="8"/>
      <c r="AH779" s="8"/>
      <c r="AI779" s="8"/>
      <c r="AJ779" s="8"/>
      <c r="AK779" s="8"/>
      <c r="AL779" s="8"/>
      <c r="AM779" s="8"/>
    </row>
    <row r="780" spans="2:39" customFormat="1" ht="15" hidden="1" x14ac:dyDescent="0.25">
      <c r="B780" s="11"/>
      <c r="G780" s="7"/>
      <c r="V780" s="11"/>
      <c r="X780" s="20"/>
      <c r="Z780" s="8"/>
      <c r="AA780" s="8"/>
      <c r="AB780" s="8"/>
      <c r="AC780" s="8"/>
      <c r="AD780" s="8"/>
      <c r="AE780" s="8"/>
      <c r="AF780" s="8"/>
      <c r="AG780" s="8"/>
      <c r="AH780" s="8"/>
      <c r="AI780" s="8"/>
      <c r="AJ780" s="8"/>
      <c r="AK780" s="8"/>
      <c r="AL780" s="8"/>
      <c r="AM780" s="8"/>
    </row>
    <row r="781" spans="2:39" customFormat="1" ht="15" hidden="1" x14ac:dyDescent="0.25">
      <c r="B781" s="11"/>
      <c r="G781" s="7"/>
      <c r="V781" s="11"/>
      <c r="X781" s="20"/>
      <c r="Z781" s="8"/>
      <c r="AA781" s="8"/>
      <c r="AB781" s="8"/>
      <c r="AC781" s="8"/>
      <c r="AD781" s="8"/>
      <c r="AE781" s="8"/>
      <c r="AF781" s="8"/>
      <c r="AG781" s="8"/>
      <c r="AH781" s="8"/>
      <c r="AI781" s="8"/>
      <c r="AJ781" s="8"/>
      <c r="AK781" s="8"/>
      <c r="AL781" s="8"/>
      <c r="AM781" s="8"/>
    </row>
    <row r="782" spans="2:39" customFormat="1" ht="15" hidden="1" x14ac:dyDescent="0.25">
      <c r="B782" s="11"/>
      <c r="G782" s="7"/>
      <c r="V782" s="11"/>
      <c r="X782" s="20"/>
      <c r="Z782" s="8"/>
      <c r="AA782" s="8"/>
      <c r="AB782" s="8"/>
      <c r="AC782" s="8"/>
      <c r="AD782" s="8"/>
      <c r="AE782" s="8"/>
      <c r="AF782" s="8"/>
      <c r="AG782" s="8"/>
      <c r="AH782" s="8"/>
      <c r="AI782" s="8"/>
      <c r="AJ782" s="8"/>
      <c r="AK782" s="8"/>
      <c r="AL782" s="8"/>
      <c r="AM782" s="8"/>
    </row>
    <row r="783" spans="2:39" customFormat="1" ht="15" hidden="1" x14ac:dyDescent="0.25">
      <c r="B783" s="11"/>
      <c r="G783" s="7"/>
      <c r="V783" s="11"/>
      <c r="X783" s="20"/>
      <c r="Z783" s="8"/>
      <c r="AA783" s="8"/>
      <c r="AB783" s="8"/>
      <c r="AC783" s="8"/>
      <c r="AD783" s="8"/>
      <c r="AE783" s="8"/>
      <c r="AF783" s="8"/>
      <c r="AG783" s="8"/>
      <c r="AH783" s="8"/>
      <c r="AI783" s="8"/>
      <c r="AJ783" s="8"/>
      <c r="AK783" s="8"/>
      <c r="AL783" s="8"/>
      <c r="AM783" s="8"/>
    </row>
    <row r="784" spans="2:39" customFormat="1" ht="15" hidden="1" x14ac:dyDescent="0.25">
      <c r="B784" s="11"/>
      <c r="G784" s="7"/>
      <c r="V784" s="11"/>
      <c r="X784" s="20"/>
      <c r="Z784" s="8"/>
      <c r="AA784" s="8"/>
      <c r="AB784" s="8"/>
      <c r="AC784" s="8"/>
      <c r="AD784" s="8"/>
      <c r="AE784" s="8"/>
      <c r="AF784" s="8"/>
      <c r="AG784" s="8"/>
      <c r="AH784" s="8"/>
      <c r="AI784" s="8"/>
      <c r="AJ784" s="8"/>
      <c r="AK784" s="8"/>
      <c r="AL784" s="8"/>
      <c r="AM784" s="8"/>
    </row>
    <row r="785" spans="2:39" customFormat="1" ht="15" hidden="1" x14ac:dyDescent="0.25">
      <c r="B785" s="11"/>
      <c r="G785" s="7"/>
      <c r="V785" s="11"/>
      <c r="X785" s="20"/>
      <c r="Z785" s="8"/>
      <c r="AA785" s="8"/>
      <c r="AB785" s="8"/>
      <c r="AC785" s="8"/>
      <c r="AD785" s="8"/>
      <c r="AE785" s="8"/>
      <c r="AF785" s="8"/>
      <c r="AG785" s="8"/>
      <c r="AH785" s="8"/>
      <c r="AI785" s="8"/>
      <c r="AJ785" s="8"/>
      <c r="AK785" s="8"/>
      <c r="AL785" s="8"/>
      <c r="AM785" s="8"/>
    </row>
    <row r="786" spans="2:39" customFormat="1" ht="15" hidden="1" x14ac:dyDescent="0.25">
      <c r="B786" s="11"/>
      <c r="G786" s="7"/>
      <c r="V786" s="11"/>
      <c r="X786" s="20"/>
      <c r="Z786" s="8"/>
      <c r="AA786" s="8"/>
      <c r="AB786" s="8"/>
      <c r="AC786" s="8"/>
      <c r="AD786" s="8"/>
      <c r="AE786" s="8"/>
      <c r="AF786" s="8"/>
      <c r="AG786" s="8"/>
      <c r="AH786" s="8"/>
      <c r="AI786" s="8"/>
      <c r="AJ786" s="8"/>
      <c r="AK786" s="8"/>
      <c r="AL786" s="8"/>
      <c r="AM786" s="8"/>
    </row>
    <row r="787" spans="2:39" customFormat="1" ht="15" hidden="1" x14ac:dyDescent="0.25">
      <c r="B787" s="11"/>
      <c r="G787" s="7"/>
      <c r="V787" s="11"/>
      <c r="X787" s="20"/>
      <c r="Z787" s="8"/>
      <c r="AA787" s="8"/>
      <c r="AB787" s="8"/>
      <c r="AC787" s="8"/>
      <c r="AD787" s="8"/>
      <c r="AE787" s="8"/>
      <c r="AF787" s="8"/>
      <c r="AG787" s="8"/>
      <c r="AH787" s="8"/>
      <c r="AI787" s="8"/>
      <c r="AJ787" s="8"/>
      <c r="AK787" s="8"/>
      <c r="AL787" s="8"/>
      <c r="AM787" s="8"/>
    </row>
    <row r="788" spans="2:39" customFormat="1" ht="15" hidden="1" x14ac:dyDescent="0.25">
      <c r="B788" s="11"/>
      <c r="G788" s="7"/>
      <c r="V788" s="11"/>
      <c r="X788" s="20"/>
      <c r="Z788" s="8"/>
      <c r="AA788" s="8"/>
      <c r="AB788" s="8"/>
      <c r="AC788" s="8"/>
      <c r="AD788" s="8"/>
      <c r="AE788" s="8"/>
      <c r="AF788" s="8"/>
      <c r="AG788" s="8"/>
      <c r="AH788" s="8"/>
      <c r="AI788" s="8"/>
      <c r="AJ788" s="8"/>
      <c r="AK788" s="8"/>
      <c r="AL788" s="8"/>
      <c r="AM788" s="8"/>
    </row>
    <row r="789" spans="2:39" customFormat="1" ht="15" hidden="1" x14ac:dyDescent="0.25">
      <c r="B789" s="11"/>
      <c r="G789" s="7"/>
      <c r="V789" s="11"/>
      <c r="X789" s="20"/>
      <c r="Z789" s="8"/>
      <c r="AA789" s="8"/>
      <c r="AB789" s="8"/>
      <c r="AC789" s="8"/>
      <c r="AD789" s="8"/>
      <c r="AE789" s="8"/>
      <c r="AF789" s="8"/>
      <c r="AG789" s="8"/>
      <c r="AH789" s="8"/>
      <c r="AI789" s="8"/>
      <c r="AJ789" s="8"/>
      <c r="AK789" s="8"/>
      <c r="AL789" s="8"/>
      <c r="AM789" s="8"/>
    </row>
    <row r="790" spans="2:39" customFormat="1" ht="15" hidden="1" x14ac:dyDescent="0.25">
      <c r="B790" s="11"/>
      <c r="G790" s="7"/>
      <c r="V790" s="11"/>
      <c r="X790" s="20"/>
      <c r="Z790" s="8"/>
      <c r="AA790" s="8"/>
      <c r="AB790" s="8"/>
      <c r="AC790" s="8"/>
      <c r="AD790" s="8"/>
      <c r="AE790" s="8"/>
      <c r="AF790" s="8"/>
      <c r="AG790" s="8"/>
      <c r="AH790" s="8"/>
      <c r="AI790" s="8"/>
      <c r="AJ790" s="8"/>
      <c r="AK790" s="8"/>
      <c r="AL790" s="8"/>
      <c r="AM790" s="8"/>
    </row>
    <row r="791" spans="2:39" s="1" customFormat="1" ht="15" hidden="1" x14ac:dyDescent="0.25"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</row>
    <row r="792" spans="2:39" s="1" customFormat="1" ht="15" hidden="1" x14ac:dyDescent="0.25"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</row>
    <row r="793" spans="2:39" s="1" customFormat="1" ht="15" hidden="1" x14ac:dyDescent="0.25"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</row>
    <row r="794" spans="2:39" s="1" customFormat="1" ht="15" hidden="1" x14ac:dyDescent="0.25"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</row>
    <row r="795" spans="2:39" s="1" customFormat="1" ht="15" hidden="1" x14ac:dyDescent="0.25"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</row>
    <row r="796" spans="2:39" s="1" customFormat="1" ht="15" hidden="1" x14ac:dyDescent="0.25"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</row>
    <row r="797" spans="2:39" s="1" customFormat="1" ht="15" hidden="1" x14ac:dyDescent="0.25"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</row>
    <row r="798" spans="2:39" s="1" customFormat="1" ht="15" hidden="1" x14ac:dyDescent="0.25"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</row>
    <row r="799" spans="2:39" s="1" customFormat="1" ht="15" hidden="1" x14ac:dyDescent="0.25"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</row>
    <row r="800" spans="2:39" s="1" customFormat="1" ht="15" hidden="1" x14ac:dyDescent="0.25"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</row>
    <row r="801" spans="26:39" s="1" customFormat="1" ht="15" hidden="1" x14ac:dyDescent="0.25"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</row>
    <row r="802" spans="26:39" s="1" customFormat="1" ht="15" hidden="1" x14ac:dyDescent="0.25"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</row>
    <row r="803" spans="26:39" s="1" customFormat="1" ht="15" hidden="1" x14ac:dyDescent="0.25"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</row>
    <row r="804" spans="26:39" s="1" customFormat="1" ht="15" hidden="1" x14ac:dyDescent="0.25"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</row>
    <row r="805" spans="26:39" s="1" customFormat="1" ht="15" hidden="1" x14ac:dyDescent="0.25"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</row>
    <row r="806" spans="26:39" s="1" customFormat="1" ht="15" hidden="1" x14ac:dyDescent="0.25"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</row>
    <row r="807" spans="26:39" s="1" customFormat="1" ht="15" hidden="1" x14ac:dyDescent="0.25"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</row>
    <row r="808" spans="26:39" s="1" customFormat="1" ht="15" hidden="1" x14ac:dyDescent="0.25"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</row>
    <row r="809" spans="26:39" s="1" customFormat="1" ht="15" hidden="1" x14ac:dyDescent="0.25"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</row>
    <row r="810" spans="26:39" s="1" customFormat="1" ht="15" hidden="1" x14ac:dyDescent="0.25"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</row>
    <row r="811" spans="26:39" s="1" customFormat="1" ht="15" hidden="1" x14ac:dyDescent="0.25"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</row>
    <row r="812" spans="26:39" s="1" customFormat="1" ht="15" hidden="1" x14ac:dyDescent="0.25"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</row>
    <row r="813" spans="26:39" s="1" customFormat="1" ht="15" hidden="1" x14ac:dyDescent="0.25"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</row>
    <row r="814" spans="26:39" s="1" customFormat="1" ht="15" hidden="1" x14ac:dyDescent="0.25"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</row>
    <row r="815" spans="26:39" s="1" customFormat="1" ht="15" hidden="1" x14ac:dyDescent="0.25"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</row>
    <row r="816" spans="26:39" s="1" customFormat="1" ht="15" hidden="1" x14ac:dyDescent="0.25"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</row>
    <row r="817" spans="26:39" s="1" customFormat="1" ht="15" hidden="1" x14ac:dyDescent="0.25"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</row>
    <row r="818" spans="26:39" s="1" customFormat="1" ht="15" hidden="1" x14ac:dyDescent="0.25"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</row>
    <row r="819" spans="26:39" s="1" customFormat="1" ht="15" hidden="1" x14ac:dyDescent="0.25"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</row>
    <row r="820" spans="26:39" s="1" customFormat="1" ht="15" hidden="1" x14ac:dyDescent="0.25"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</row>
    <row r="821" spans="26:39" s="1" customFormat="1" ht="15" hidden="1" x14ac:dyDescent="0.25"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</row>
    <row r="822" spans="26:39" s="1" customFormat="1" ht="15" hidden="1" x14ac:dyDescent="0.25"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</row>
    <row r="823" spans="26:39" s="1" customFormat="1" ht="15" hidden="1" x14ac:dyDescent="0.25"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</row>
    <row r="824" spans="26:39" s="1" customFormat="1" ht="15" hidden="1" x14ac:dyDescent="0.25"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</row>
    <row r="825" spans="26:39" s="1" customFormat="1" ht="15" hidden="1" x14ac:dyDescent="0.25"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</row>
    <row r="826" spans="26:39" s="1" customFormat="1" ht="15" hidden="1" x14ac:dyDescent="0.25"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</row>
    <row r="827" spans="26:39" s="1" customFormat="1" ht="15" hidden="1" x14ac:dyDescent="0.25"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</row>
    <row r="828" spans="26:39" s="1" customFormat="1" ht="15" hidden="1" x14ac:dyDescent="0.25"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</row>
    <row r="829" spans="26:39" s="1" customFormat="1" ht="15" hidden="1" x14ac:dyDescent="0.25"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</row>
    <row r="830" spans="26:39" s="1" customFormat="1" ht="15" hidden="1" x14ac:dyDescent="0.25"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</row>
    <row r="831" spans="26:39" s="1" customFormat="1" ht="15" hidden="1" x14ac:dyDescent="0.25"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</row>
    <row r="832" spans="26:39" s="1" customFormat="1" ht="15" hidden="1" x14ac:dyDescent="0.25"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</row>
    <row r="833" spans="26:39" s="1" customFormat="1" ht="15" hidden="1" x14ac:dyDescent="0.25"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</row>
    <row r="834" spans="26:39" s="1" customFormat="1" ht="15" hidden="1" x14ac:dyDescent="0.25"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</row>
    <row r="835" spans="26:39" s="1" customFormat="1" ht="15" hidden="1" x14ac:dyDescent="0.25"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</row>
    <row r="836" spans="26:39" s="1" customFormat="1" ht="15" hidden="1" x14ac:dyDescent="0.25"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</row>
    <row r="837" spans="26:39" s="1" customFormat="1" ht="15" hidden="1" x14ac:dyDescent="0.25"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</row>
    <row r="838" spans="26:39" s="1" customFormat="1" ht="15" hidden="1" x14ac:dyDescent="0.25"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</row>
    <row r="839" spans="26:39" s="1" customFormat="1" ht="15" hidden="1" x14ac:dyDescent="0.25"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</row>
    <row r="840" spans="26:39" s="1" customFormat="1" ht="15" hidden="1" x14ac:dyDescent="0.25"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</row>
    <row r="841" spans="26:39" s="1" customFormat="1" ht="15" hidden="1" x14ac:dyDescent="0.25"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</row>
    <row r="842" spans="26:39" s="1" customFormat="1" ht="15" hidden="1" x14ac:dyDescent="0.25"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</row>
    <row r="843" spans="26:39" s="1" customFormat="1" ht="15" hidden="1" x14ac:dyDescent="0.25"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</row>
    <row r="844" spans="26:39" s="1" customFormat="1" ht="15" hidden="1" x14ac:dyDescent="0.25"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</row>
    <row r="845" spans="26:39" s="1" customFormat="1" ht="15" hidden="1" x14ac:dyDescent="0.25"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</row>
    <row r="846" spans="26:39" s="1" customFormat="1" ht="15" hidden="1" x14ac:dyDescent="0.25"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</row>
    <row r="847" spans="26:39" s="1" customFormat="1" ht="15" hidden="1" x14ac:dyDescent="0.25"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</row>
    <row r="848" spans="26:39" s="1" customFormat="1" ht="15" hidden="1" x14ac:dyDescent="0.25"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</row>
    <row r="849" spans="26:39" s="1" customFormat="1" ht="15" hidden="1" x14ac:dyDescent="0.25"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</row>
    <row r="850" spans="26:39" s="1" customFormat="1" ht="15" hidden="1" x14ac:dyDescent="0.25"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</row>
    <row r="851" spans="26:39" s="1" customFormat="1" ht="15" hidden="1" x14ac:dyDescent="0.25"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</row>
    <row r="852" spans="26:39" s="1" customFormat="1" ht="15" hidden="1" x14ac:dyDescent="0.25"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</row>
    <row r="853" spans="26:39" s="1" customFormat="1" ht="15" hidden="1" x14ac:dyDescent="0.25"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</row>
    <row r="854" spans="26:39" s="1" customFormat="1" ht="15" hidden="1" x14ac:dyDescent="0.25"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</row>
    <row r="855" spans="26:39" s="1" customFormat="1" ht="15" hidden="1" x14ac:dyDescent="0.25"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</row>
    <row r="856" spans="26:39" s="1" customFormat="1" ht="15" hidden="1" x14ac:dyDescent="0.25"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</row>
    <row r="857" spans="26:39" s="1" customFormat="1" ht="15" hidden="1" x14ac:dyDescent="0.25"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</row>
    <row r="858" spans="26:39" s="1" customFormat="1" ht="15" hidden="1" x14ac:dyDescent="0.25"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</row>
    <row r="859" spans="26:39" s="1" customFormat="1" ht="15" hidden="1" x14ac:dyDescent="0.25"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</row>
    <row r="860" spans="26:39" s="1" customFormat="1" ht="15" hidden="1" x14ac:dyDescent="0.25"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</row>
    <row r="861" spans="26:39" s="1" customFormat="1" ht="15" hidden="1" x14ac:dyDescent="0.25"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</row>
    <row r="862" spans="26:39" s="1" customFormat="1" ht="15" hidden="1" x14ac:dyDescent="0.25"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</row>
    <row r="863" spans="26:39" s="1" customFormat="1" ht="15" hidden="1" x14ac:dyDescent="0.25"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</row>
    <row r="864" spans="26:39" s="1" customFormat="1" ht="15" hidden="1" x14ac:dyDescent="0.25"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</row>
    <row r="865" spans="26:39" s="1" customFormat="1" ht="15" hidden="1" x14ac:dyDescent="0.25"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</row>
    <row r="866" spans="26:39" s="1" customFormat="1" ht="15" hidden="1" x14ac:dyDescent="0.25"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</row>
    <row r="867" spans="26:39" s="1" customFormat="1" ht="15" hidden="1" x14ac:dyDescent="0.25"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</row>
    <row r="868" spans="26:39" s="1" customFormat="1" ht="15" hidden="1" x14ac:dyDescent="0.25"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</row>
    <row r="869" spans="26:39" s="1" customFormat="1" ht="15" hidden="1" x14ac:dyDescent="0.25"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</row>
    <row r="870" spans="26:39" s="1" customFormat="1" ht="15" hidden="1" x14ac:dyDescent="0.25"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</row>
    <row r="871" spans="26:39" s="1" customFormat="1" ht="15" hidden="1" x14ac:dyDescent="0.25"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</row>
    <row r="872" spans="26:39" s="1" customFormat="1" ht="15" hidden="1" x14ac:dyDescent="0.25"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</row>
    <row r="873" spans="26:39" s="1" customFormat="1" ht="15" hidden="1" x14ac:dyDescent="0.25"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</row>
    <row r="874" spans="26:39" s="1" customFormat="1" ht="15" hidden="1" x14ac:dyDescent="0.25"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</row>
    <row r="875" spans="26:39" s="1" customFormat="1" ht="15" hidden="1" x14ac:dyDescent="0.25"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</row>
    <row r="876" spans="26:39" s="1" customFormat="1" ht="15" hidden="1" x14ac:dyDescent="0.25"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</row>
    <row r="877" spans="26:39" s="1" customFormat="1" ht="15" hidden="1" x14ac:dyDescent="0.25"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</row>
    <row r="878" spans="26:39" s="1" customFormat="1" ht="15" hidden="1" x14ac:dyDescent="0.25"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</row>
    <row r="879" spans="26:39" s="1" customFormat="1" ht="15" hidden="1" x14ac:dyDescent="0.25"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</row>
    <row r="880" spans="26:39" s="1" customFormat="1" ht="15" hidden="1" x14ac:dyDescent="0.25"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</row>
    <row r="881" spans="26:39" s="1" customFormat="1" ht="15" hidden="1" x14ac:dyDescent="0.25"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</row>
    <row r="882" spans="26:39" s="1" customFormat="1" ht="15" hidden="1" x14ac:dyDescent="0.25"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</row>
    <row r="883" spans="26:39" s="1" customFormat="1" ht="15" hidden="1" x14ac:dyDescent="0.25"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</row>
    <row r="884" spans="26:39" s="1" customFormat="1" ht="15" hidden="1" x14ac:dyDescent="0.25"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</row>
    <row r="885" spans="26:39" s="1" customFormat="1" ht="15" hidden="1" x14ac:dyDescent="0.25"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</row>
    <row r="886" spans="26:39" s="1" customFormat="1" ht="15" hidden="1" x14ac:dyDescent="0.25"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</row>
    <row r="887" spans="26:39" s="1" customFormat="1" ht="15" hidden="1" x14ac:dyDescent="0.25"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</row>
    <row r="888" spans="26:39" s="1" customFormat="1" ht="15" hidden="1" x14ac:dyDescent="0.25"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</row>
    <row r="889" spans="26:39" s="1" customFormat="1" ht="15" hidden="1" x14ac:dyDescent="0.25"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</row>
    <row r="890" spans="26:39" s="1" customFormat="1" ht="15" hidden="1" x14ac:dyDescent="0.25"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</row>
    <row r="891" spans="26:39" s="1" customFormat="1" ht="15" hidden="1" x14ac:dyDescent="0.25"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</row>
    <row r="892" spans="26:39" s="1" customFormat="1" ht="15" hidden="1" x14ac:dyDescent="0.25"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</row>
    <row r="893" spans="26:39" s="1" customFormat="1" ht="15" hidden="1" x14ac:dyDescent="0.25"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</row>
    <row r="894" spans="26:39" s="1" customFormat="1" ht="15" hidden="1" x14ac:dyDescent="0.25"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</row>
    <row r="895" spans="26:39" s="1" customFormat="1" ht="15" hidden="1" x14ac:dyDescent="0.25"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</row>
    <row r="896" spans="26:39" s="1" customFormat="1" ht="15" hidden="1" x14ac:dyDescent="0.25"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</row>
    <row r="897" spans="26:39" s="1" customFormat="1" ht="15" hidden="1" x14ac:dyDescent="0.25"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</row>
    <row r="898" spans="26:39" s="1" customFormat="1" ht="15" hidden="1" x14ac:dyDescent="0.25"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</row>
    <row r="899" spans="26:39" s="1" customFormat="1" ht="15" hidden="1" x14ac:dyDescent="0.25"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</row>
    <row r="900" spans="26:39" s="1" customFormat="1" ht="15" hidden="1" x14ac:dyDescent="0.25"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</row>
    <row r="901" spans="26:39" s="1" customFormat="1" ht="15" hidden="1" x14ac:dyDescent="0.25"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</row>
    <row r="902" spans="26:39" s="1" customFormat="1" ht="15" hidden="1" x14ac:dyDescent="0.25"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</row>
    <row r="903" spans="26:39" s="1" customFormat="1" ht="15" hidden="1" x14ac:dyDescent="0.25"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</row>
    <row r="904" spans="26:39" s="1" customFormat="1" ht="15" hidden="1" x14ac:dyDescent="0.25"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</row>
    <row r="905" spans="26:39" s="1" customFormat="1" ht="15" hidden="1" x14ac:dyDescent="0.25"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</row>
    <row r="906" spans="26:39" s="1" customFormat="1" ht="15" hidden="1" x14ac:dyDescent="0.25"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</row>
    <row r="907" spans="26:39" s="1" customFormat="1" ht="15" hidden="1" x14ac:dyDescent="0.25"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</row>
    <row r="908" spans="26:39" s="1" customFormat="1" ht="15" hidden="1" x14ac:dyDescent="0.25"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</row>
    <row r="909" spans="26:39" s="1" customFormat="1" ht="15" hidden="1" x14ac:dyDescent="0.25"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</row>
    <row r="910" spans="26:39" s="1" customFormat="1" ht="15" hidden="1" x14ac:dyDescent="0.25"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</row>
    <row r="911" spans="26:39" s="1" customFormat="1" ht="15" hidden="1" x14ac:dyDescent="0.25"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</row>
    <row r="912" spans="26:39" s="1" customFormat="1" ht="15" hidden="1" x14ac:dyDescent="0.25"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</row>
    <row r="913" spans="26:39" s="1" customFormat="1" ht="15" hidden="1" x14ac:dyDescent="0.25"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</row>
    <row r="914" spans="26:39" s="1" customFormat="1" ht="15" hidden="1" x14ac:dyDescent="0.25"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</row>
    <row r="915" spans="26:39" s="1" customFormat="1" ht="15" hidden="1" x14ac:dyDescent="0.25"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</row>
  </sheetData>
  <mergeCells count="2">
    <mergeCell ref="N7:S7"/>
    <mergeCell ref="V7:Y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EC3B3-3EC2-4F86-AEC8-487EA0D282BD}">
  <sheetPr codeName="Sheet2">
    <tabColor theme="7" tint="0.79998168889431442"/>
  </sheetPr>
  <dimension ref="A1:AM915"/>
  <sheetViews>
    <sheetView showGridLines="0" showRowColHeaders="0" zoomScale="70" zoomScaleNormal="70" workbookViewId="0">
      <selection activeCell="A793" sqref="A793:XFD1048576"/>
    </sheetView>
  </sheetViews>
  <sheetFormatPr defaultRowHeight="14.45" customHeight="1" zeroHeight="1" x14ac:dyDescent="0.25"/>
  <cols>
    <col min="1" max="1" width="3.5703125" style="1" customWidth="1"/>
    <col min="3" max="3" width="100.140625" bestFit="1" customWidth="1"/>
    <col min="4" max="4" width="33.85546875" bestFit="1" customWidth="1"/>
    <col min="5" max="5" width="10.5703125" bestFit="1" customWidth="1"/>
    <col min="6" max="6" width="23.85546875" bestFit="1" customWidth="1"/>
    <col min="7" max="7" width="10.42578125" style="7" bestFit="1" customWidth="1"/>
    <col min="8" max="8" width="37.42578125" bestFit="1" customWidth="1"/>
    <col min="9" max="9" width="22.140625" bestFit="1" customWidth="1"/>
    <col min="10" max="10" width="13.85546875" bestFit="1" customWidth="1"/>
    <col min="11" max="11" width="14.42578125" bestFit="1" customWidth="1"/>
    <col min="12" max="12" width="49.85546875" bestFit="1" customWidth="1"/>
    <col min="13" max="13" width="103" bestFit="1" customWidth="1"/>
    <col min="14" max="19" width="12.42578125" bestFit="1" customWidth="1"/>
    <col min="20" max="20" width="0" hidden="1" customWidth="1"/>
    <col min="21" max="21" width="0.140625" customWidth="1"/>
    <col min="22" max="22" width="22.140625" customWidth="1"/>
    <col min="23" max="23" width="4.42578125" hidden="1" customWidth="1"/>
    <col min="24" max="24" width="27.5703125" bestFit="1" customWidth="1"/>
    <col min="26" max="39" width="9.140625" style="8"/>
  </cols>
  <sheetData>
    <row r="1" spans="2:39" s="1" customFormat="1" ht="15" x14ac:dyDescent="0.25"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</row>
    <row r="2" spans="2:39" s="1" customFormat="1" ht="15" x14ac:dyDescent="0.25"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</row>
    <row r="3" spans="2:39" s="1" customFormat="1" ht="15" x14ac:dyDescent="0.25"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2:39" s="1" customFormat="1" ht="15" x14ac:dyDescent="0.25"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</row>
    <row r="5" spans="2:39" s="1" customFormat="1" ht="15" x14ac:dyDescent="0.25"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</row>
    <row r="6" spans="2:39" s="1" customFormat="1" ht="15" x14ac:dyDescent="0.25"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</row>
    <row r="7" spans="2:39" s="1" customFormat="1" ht="15.75" x14ac:dyDescent="0.25">
      <c r="N7" s="24" t="s">
        <v>0</v>
      </c>
      <c r="O7" s="25"/>
      <c r="P7" s="25"/>
      <c r="Q7" s="25"/>
      <c r="R7" s="25"/>
      <c r="S7" s="26"/>
      <c r="T7"/>
      <c r="U7"/>
      <c r="V7" s="27" t="s">
        <v>1</v>
      </c>
      <c r="W7" s="27"/>
      <c r="X7" s="27"/>
      <c r="Y7" s="27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</row>
    <row r="8" spans="2:39" s="1" customFormat="1" ht="15.75" x14ac:dyDescent="0.25">
      <c r="B8" s="3" t="s">
        <v>2</v>
      </c>
      <c r="C8" s="3" t="s">
        <v>3</v>
      </c>
      <c r="D8" s="3" t="s">
        <v>4</v>
      </c>
      <c r="E8" s="3" t="s">
        <v>5</v>
      </c>
      <c r="F8" s="3" t="s">
        <v>6</v>
      </c>
      <c r="G8" s="3" t="s">
        <v>7</v>
      </c>
      <c r="H8" s="3" t="s">
        <v>8</v>
      </c>
      <c r="I8" s="3" t="s">
        <v>9</v>
      </c>
      <c r="J8" s="3" t="s">
        <v>10</v>
      </c>
      <c r="K8" s="3" t="s">
        <v>11</v>
      </c>
      <c r="L8" s="3" t="s">
        <v>12</v>
      </c>
      <c r="M8" s="3" t="s">
        <v>13</v>
      </c>
      <c r="N8" s="3" t="s">
        <v>14</v>
      </c>
      <c r="O8" s="3" t="s">
        <v>15</v>
      </c>
      <c r="P8" s="3" t="s">
        <v>16</v>
      </c>
      <c r="Q8" s="3" t="s">
        <v>17</v>
      </c>
      <c r="R8" s="3" t="s">
        <v>18</v>
      </c>
      <c r="S8" s="3" t="s">
        <v>19</v>
      </c>
      <c r="T8"/>
      <c r="U8"/>
      <c r="V8" s="4" t="s">
        <v>20</v>
      </c>
      <c r="W8"/>
      <c r="X8" s="4" t="s">
        <v>21</v>
      </c>
      <c r="Y8" s="4" t="s">
        <v>22</v>
      </c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</row>
    <row r="9" spans="2:39" s="1" customFormat="1" ht="15" x14ac:dyDescent="0.25">
      <c r="B9" s="5">
        <v>1</v>
      </c>
      <c r="C9" s="9" t="s">
        <v>2987</v>
      </c>
      <c r="D9" s="9" t="s">
        <v>2988</v>
      </c>
      <c r="E9" s="9"/>
      <c r="F9" s="9" t="s">
        <v>2989</v>
      </c>
      <c r="G9" s="28">
        <v>91054</v>
      </c>
      <c r="H9" s="9" t="s">
        <v>2990</v>
      </c>
      <c r="I9" s="9" t="s">
        <v>2991</v>
      </c>
      <c r="J9" s="9" t="s">
        <v>2992</v>
      </c>
      <c r="K9" s="9" t="s">
        <v>2993</v>
      </c>
      <c r="L9" s="9" t="s">
        <v>2994</v>
      </c>
      <c r="M9" s="9" t="s">
        <v>2995</v>
      </c>
      <c r="N9" s="9">
        <v>1394</v>
      </c>
      <c r="O9" s="9">
        <v>43</v>
      </c>
      <c r="P9" s="9">
        <v>174</v>
      </c>
      <c r="Q9" s="9">
        <v>106</v>
      </c>
      <c r="R9" s="9">
        <v>3</v>
      </c>
      <c r="S9" s="9">
        <v>326</v>
      </c>
      <c r="T9">
        <v>1</v>
      </c>
      <c r="U9"/>
      <c r="V9" s="14">
        <f>SUM($S$9:S9)</f>
        <v>326</v>
      </c>
      <c r="W9" s="15">
        <v>1</v>
      </c>
      <c r="X9" s="16">
        <f>(V9/$V$790)</f>
        <v>2.0862664789453474E-2</v>
      </c>
      <c r="Y9" s="17">
        <f>INDEX([1]Mapping!$C$3:$C$12,MATCH($X9,[1]Mapping!$D$3:$D$12,1))</f>
        <v>10</v>
      </c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</row>
    <row r="10" spans="2:39" s="1" customFormat="1" ht="15" x14ac:dyDescent="0.25">
      <c r="B10" s="5">
        <f>B9+1</f>
        <v>2</v>
      </c>
      <c r="C10" s="9" t="s">
        <v>2996</v>
      </c>
      <c r="D10" s="9" t="s">
        <v>2997</v>
      </c>
      <c r="E10" s="9"/>
      <c r="F10" s="9" t="s">
        <v>2998</v>
      </c>
      <c r="G10" s="28">
        <v>50937</v>
      </c>
      <c r="H10" s="9" t="s">
        <v>2999</v>
      </c>
      <c r="I10" s="9" t="s">
        <v>3000</v>
      </c>
      <c r="J10" s="9" t="s">
        <v>3001</v>
      </c>
      <c r="K10" s="9" t="s">
        <v>3002</v>
      </c>
      <c r="L10" s="9" t="s">
        <v>3003</v>
      </c>
      <c r="M10" s="9" t="s">
        <v>3004</v>
      </c>
      <c r="N10" s="9">
        <v>1511</v>
      </c>
      <c r="O10" s="9">
        <v>12</v>
      </c>
      <c r="P10" s="9">
        <v>14</v>
      </c>
      <c r="Q10" s="9">
        <v>261</v>
      </c>
      <c r="R10" s="9">
        <v>4</v>
      </c>
      <c r="S10" s="9">
        <v>291</v>
      </c>
      <c r="T10">
        <v>2</v>
      </c>
      <c r="U10"/>
      <c r="V10" s="14">
        <f>SUM($S$9:S10)</f>
        <v>617</v>
      </c>
      <c r="W10" s="15">
        <v>2</v>
      </c>
      <c r="X10" s="16">
        <f t="shared" ref="X10:X73" si="0">(V10/$V$790)</f>
        <v>3.94854729297325E-2</v>
      </c>
      <c r="Y10" s="17">
        <f>INDEX([1]Mapping!$C$3:$C$12,MATCH($X10,[1]Mapping!$D$3:$D$12,1))</f>
        <v>10</v>
      </c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</row>
    <row r="11" spans="2:39" s="1" customFormat="1" ht="15" x14ac:dyDescent="0.25">
      <c r="B11" s="5">
        <f t="shared" ref="B11:B74" si="1">B10+1</f>
        <v>3</v>
      </c>
      <c r="C11" s="9" t="s">
        <v>3005</v>
      </c>
      <c r="D11" s="9" t="s">
        <v>3006</v>
      </c>
      <c r="E11" s="9"/>
      <c r="F11" s="9" t="s">
        <v>3007</v>
      </c>
      <c r="G11" s="28">
        <v>10117</v>
      </c>
      <c r="H11" s="9" t="s">
        <v>3008</v>
      </c>
      <c r="I11" s="9" t="s">
        <v>3007</v>
      </c>
      <c r="J11" s="9" t="s">
        <v>3009</v>
      </c>
      <c r="K11" s="9"/>
      <c r="L11" s="9" t="s">
        <v>3010</v>
      </c>
      <c r="M11" s="9" t="s">
        <v>3011</v>
      </c>
      <c r="N11" s="9">
        <v>3011</v>
      </c>
      <c r="O11" s="9">
        <v>7</v>
      </c>
      <c r="P11" s="9">
        <v>47</v>
      </c>
      <c r="Q11" s="9">
        <v>227</v>
      </c>
      <c r="R11" s="9">
        <v>5</v>
      </c>
      <c r="S11" s="9">
        <v>286</v>
      </c>
      <c r="T11">
        <v>3</v>
      </c>
      <c r="U11"/>
      <c r="V11" s="14">
        <f>SUM($S$9:S11)</f>
        <v>903</v>
      </c>
      <c r="W11" s="15">
        <v>3</v>
      </c>
      <c r="X11" s="16">
        <f t="shared" si="0"/>
        <v>5.7788301548700884E-2</v>
      </c>
      <c r="Y11" s="17">
        <f>INDEX([1]Mapping!$C$3:$C$12,MATCH($X11,[1]Mapping!$D$3:$D$12,1))</f>
        <v>10</v>
      </c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</row>
    <row r="12" spans="2:39" s="1" customFormat="1" ht="15" x14ac:dyDescent="0.25">
      <c r="B12" s="5">
        <f t="shared" si="1"/>
        <v>4</v>
      </c>
      <c r="C12" s="9" t="s">
        <v>3012</v>
      </c>
      <c r="D12" s="9" t="s">
        <v>3013</v>
      </c>
      <c r="E12" s="9"/>
      <c r="F12" s="9" t="s">
        <v>3014</v>
      </c>
      <c r="G12" s="28">
        <v>81377</v>
      </c>
      <c r="H12" s="9" t="s">
        <v>3014</v>
      </c>
      <c r="I12" s="9" t="s">
        <v>2991</v>
      </c>
      <c r="J12" s="9" t="s">
        <v>3015</v>
      </c>
      <c r="K12" s="9"/>
      <c r="L12" s="9" t="s">
        <v>3016</v>
      </c>
      <c r="M12" s="9" t="s">
        <v>3017</v>
      </c>
      <c r="N12" s="9">
        <v>1418</v>
      </c>
      <c r="O12" s="9">
        <v>54</v>
      </c>
      <c r="P12" s="9">
        <v>74</v>
      </c>
      <c r="Q12" s="9">
        <v>88</v>
      </c>
      <c r="R12" s="9">
        <v>11</v>
      </c>
      <c r="S12" s="9">
        <v>227</v>
      </c>
      <c r="T12">
        <v>4</v>
      </c>
      <c r="U12"/>
      <c r="V12" s="14">
        <f>SUM($S$9:S12)</f>
        <v>1130</v>
      </c>
      <c r="W12" s="15">
        <v>4</v>
      </c>
      <c r="X12" s="16">
        <f t="shared" si="0"/>
        <v>7.2315371816203761E-2</v>
      </c>
      <c r="Y12" s="17">
        <f>INDEX([1]Mapping!$C$3:$C$12,MATCH($X12,[1]Mapping!$D$3:$D$12,1))</f>
        <v>10</v>
      </c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</row>
    <row r="13" spans="2:39" s="1" customFormat="1" ht="15" x14ac:dyDescent="0.25">
      <c r="B13" s="5">
        <f t="shared" si="1"/>
        <v>5</v>
      </c>
      <c r="C13" s="9" t="s">
        <v>3018</v>
      </c>
      <c r="D13" s="9" t="s">
        <v>3019</v>
      </c>
      <c r="E13" s="9"/>
      <c r="F13" s="9" t="s">
        <v>3020</v>
      </c>
      <c r="G13" s="28">
        <v>79106</v>
      </c>
      <c r="H13" s="9" t="s">
        <v>3020</v>
      </c>
      <c r="I13" s="9" t="s">
        <v>3021</v>
      </c>
      <c r="J13" s="9" t="s">
        <v>3022</v>
      </c>
      <c r="K13" s="9"/>
      <c r="L13" s="9" t="s">
        <v>3023</v>
      </c>
      <c r="M13" s="9" t="s">
        <v>3024</v>
      </c>
      <c r="N13" s="9">
        <v>2179</v>
      </c>
      <c r="O13" s="9">
        <v>13</v>
      </c>
      <c r="P13" s="9">
        <v>17</v>
      </c>
      <c r="Q13" s="9">
        <v>59</v>
      </c>
      <c r="R13" s="9">
        <v>133</v>
      </c>
      <c r="S13" s="9">
        <v>222</v>
      </c>
      <c r="T13">
        <v>5</v>
      </c>
      <c r="U13"/>
      <c r="V13" s="14">
        <f>SUM($S$9:S13)</f>
        <v>1352</v>
      </c>
      <c r="W13" s="15">
        <v>5</v>
      </c>
      <c r="X13" s="16">
        <f t="shared" si="0"/>
        <v>8.6522462562396013E-2</v>
      </c>
      <c r="Y13" s="17">
        <f>INDEX([1]Mapping!$C$3:$C$12,MATCH($X13,[1]Mapping!$D$3:$D$12,1))</f>
        <v>10</v>
      </c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</row>
    <row r="14" spans="2:39" s="1" customFormat="1" ht="15" x14ac:dyDescent="0.25">
      <c r="B14" s="5">
        <f t="shared" si="1"/>
        <v>6</v>
      </c>
      <c r="C14" s="9" t="s">
        <v>3025</v>
      </c>
      <c r="D14" s="9" t="s">
        <v>3026</v>
      </c>
      <c r="E14" s="9"/>
      <c r="F14" s="9" t="s">
        <v>3007</v>
      </c>
      <c r="G14" s="28">
        <v>13125</v>
      </c>
      <c r="H14" s="9" t="s">
        <v>3008</v>
      </c>
      <c r="I14" s="9" t="s">
        <v>3007</v>
      </c>
      <c r="J14" s="9" t="s">
        <v>3027</v>
      </c>
      <c r="K14" s="9" t="s">
        <v>3028</v>
      </c>
      <c r="L14" s="9" t="s">
        <v>3029</v>
      </c>
      <c r="M14" s="9" t="s">
        <v>3030</v>
      </c>
      <c r="N14" s="9">
        <v>1096</v>
      </c>
      <c r="O14" s="9">
        <v>40</v>
      </c>
      <c r="P14" s="9">
        <v>22</v>
      </c>
      <c r="Q14" s="9">
        <v>88</v>
      </c>
      <c r="R14" s="9">
        <v>24</v>
      </c>
      <c r="S14" s="9">
        <v>174</v>
      </c>
      <c r="T14">
        <v>6</v>
      </c>
      <c r="U14"/>
      <c r="V14" s="14">
        <f>SUM($S$9:S14)</f>
        <v>1526</v>
      </c>
      <c r="W14" s="15">
        <v>6</v>
      </c>
      <c r="X14" s="16">
        <f t="shared" si="0"/>
        <v>9.765774990400615E-2</v>
      </c>
      <c r="Y14" s="17">
        <f>INDEX([1]Mapping!$C$3:$C$12,MATCH($X14,[1]Mapping!$D$3:$D$12,1))</f>
        <v>10</v>
      </c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</row>
    <row r="15" spans="2:39" s="1" customFormat="1" ht="15" x14ac:dyDescent="0.25">
      <c r="B15" s="5">
        <f t="shared" si="1"/>
        <v>7</v>
      </c>
      <c r="C15" s="9" t="s">
        <v>3031</v>
      </c>
      <c r="D15" s="9" t="s">
        <v>3032</v>
      </c>
      <c r="E15" s="9"/>
      <c r="F15" s="9" t="s">
        <v>3033</v>
      </c>
      <c r="G15" s="28" t="s">
        <v>3034</v>
      </c>
      <c r="H15" s="9" t="s">
        <v>3035</v>
      </c>
      <c r="I15" s="9" t="s">
        <v>3036</v>
      </c>
      <c r="J15" s="9" t="s">
        <v>3037</v>
      </c>
      <c r="K15" s="9" t="s">
        <v>3038</v>
      </c>
      <c r="L15" s="9" t="s">
        <v>3039</v>
      </c>
      <c r="M15" s="9" t="s">
        <v>3040</v>
      </c>
      <c r="N15" s="9">
        <v>1370</v>
      </c>
      <c r="O15" s="9">
        <v>25</v>
      </c>
      <c r="P15" s="9">
        <v>19</v>
      </c>
      <c r="Q15" s="9">
        <v>121</v>
      </c>
      <c r="R15" s="9">
        <v>7</v>
      </c>
      <c r="S15" s="9">
        <v>172</v>
      </c>
      <c r="T15">
        <v>7</v>
      </c>
      <c r="U15"/>
      <c r="V15" s="14">
        <f>SUM($S$9:S15)</f>
        <v>1698</v>
      </c>
      <c r="W15" s="15">
        <v>7</v>
      </c>
      <c r="X15" s="16">
        <f t="shared" si="0"/>
        <v>0.10866504543709203</v>
      </c>
      <c r="Y15" s="17">
        <f>INDEX([1]Mapping!$C$3:$C$12,MATCH($X15,[1]Mapping!$D$3:$D$12,1))</f>
        <v>9</v>
      </c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</row>
    <row r="16" spans="2:39" s="1" customFormat="1" ht="15" x14ac:dyDescent="0.25">
      <c r="B16" s="5">
        <f t="shared" si="1"/>
        <v>8</v>
      </c>
      <c r="C16" s="9" t="s">
        <v>3041</v>
      </c>
      <c r="D16" s="9" t="s">
        <v>3042</v>
      </c>
      <c r="E16" s="9"/>
      <c r="F16" s="9" t="s">
        <v>3043</v>
      </c>
      <c r="G16" s="28">
        <v>86156</v>
      </c>
      <c r="H16" s="9" t="s">
        <v>3043</v>
      </c>
      <c r="I16" s="9" t="s">
        <v>2991</v>
      </c>
      <c r="J16" s="9" t="s">
        <v>3044</v>
      </c>
      <c r="K16" s="9" t="s">
        <v>3045</v>
      </c>
      <c r="L16" s="9" t="s">
        <v>3046</v>
      </c>
      <c r="M16" s="9" t="s">
        <v>3047</v>
      </c>
      <c r="N16" s="9">
        <v>1531</v>
      </c>
      <c r="O16" s="9">
        <v>21</v>
      </c>
      <c r="P16" s="9">
        <v>16</v>
      </c>
      <c r="Q16" s="9">
        <v>94</v>
      </c>
      <c r="R16" s="9">
        <v>30</v>
      </c>
      <c r="S16" s="9">
        <v>161</v>
      </c>
      <c r="T16">
        <v>8</v>
      </c>
      <c r="U16"/>
      <c r="V16" s="14">
        <f>SUM($S$9:S16)</f>
        <v>1859</v>
      </c>
      <c r="W16" s="15">
        <v>8</v>
      </c>
      <c r="X16" s="16">
        <f t="shared" si="0"/>
        <v>0.11896838602329451</v>
      </c>
      <c r="Y16" s="17">
        <f>INDEX([1]Mapping!$C$3:$C$12,MATCH($X16,[1]Mapping!$D$3:$D$12,1))</f>
        <v>9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</row>
    <row r="17" spans="2:39" s="1" customFormat="1" ht="15" x14ac:dyDescent="0.25">
      <c r="B17" s="5">
        <f t="shared" si="1"/>
        <v>9</v>
      </c>
      <c r="C17" s="9" t="s">
        <v>3048</v>
      </c>
      <c r="D17" s="9" t="s">
        <v>3049</v>
      </c>
      <c r="E17" s="9"/>
      <c r="F17" s="9" t="s">
        <v>3050</v>
      </c>
      <c r="G17" s="28">
        <v>54290</v>
      </c>
      <c r="H17" s="9" t="s">
        <v>3051</v>
      </c>
      <c r="I17" s="9" t="s">
        <v>3052</v>
      </c>
      <c r="J17" s="9" t="s">
        <v>3053</v>
      </c>
      <c r="K17" s="9" t="s">
        <v>3054</v>
      </c>
      <c r="L17" s="9" t="s">
        <v>3055</v>
      </c>
      <c r="M17" s="9" t="s">
        <v>3056</v>
      </c>
      <c r="N17" s="9">
        <v>764</v>
      </c>
      <c r="O17" s="9">
        <v>9</v>
      </c>
      <c r="P17" s="9">
        <v>23</v>
      </c>
      <c r="Q17" s="9">
        <v>121</v>
      </c>
      <c r="R17" s="9">
        <v>2</v>
      </c>
      <c r="S17" s="9">
        <v>155</v>
      </c>
      <c r="T17">
        <v>9</v>
      </c>
      <c r="U17"/>
      <c r="V17" s="14">
        <f>SUM($S$9:S17)</f>
        <v>2014</v>
      </c>
      <c r="W17" s="15">
        <v>9</v>
      </c>
      <c r="X17" s="16">
        <f t="shared" si="0"/>
        <v>0.12888775118392423</v>
      </c>
      <c r="Y17" s="17">
        <f>INDEX([1]Mapping!$C$3:$C$12,MATCH($X17,[1]Mapping!$D$3:$D$12,1))</f>
        <v>9</v>
      </c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</row>
    <row r="18" spans="2:39" s="1" customFormat="1" ht="15" x14ac:dyDescent="0.25">
      <c r="B18" s="5">
        <f t="shared" si="1"/>
        <v>10</v>
      </c>
      <c r="C18" s="9" t="s">
        <v>3057</v>
      </c>
      <c r="D18" s="9" t="s">
        <v>3058</v>
      </c>
      <c r="E18" s="9"/>
      <c r="F18" s="9" t="s">
        <v>3059</v>
      </c>
      <c r="G18" s="28">
        <v>97080</v>
      </c>
      <c r="H18" s="9" t="s">
        <v>3059</v>
      </c>
      <c r="I18" s="9" t="s">
        <v>2991</v>
      </c>
      <c r="J18" s="9" t="s">
        <v>3060</v>
      </c>
      <c r="K18" s="9" t="s">
        <v>3061</v>
      </c>
      <c r="L18" s="9" t="s">
        <v>3062</v>
      </c>
      <c r="M18" s="9" t="s">
        <v>3063</v>
      </c>
      <c r="N18" s="9">
        <v>1438</v>
      </c>
      <c r="O18" s="9">
        <v>25</v>
      </c>
      <c r="P18" s="9">
        <v>43</v>
      </c>
      <c r="Q18" s="9">
        <v>72</v>
      </c>
      <c r="R18" s="9">
        <v>15</v>
      </c>
      <c r="S18" s="9">
        <v>155</v>
      </c>
      <c r="T18">
        <v>10</v>
      </c>
      <c r="U18"/>
      <c r="V18" s="14">
        <f>SUM($S$9:S18)</f>
        <v>2169</v>
      </c>
      <c r="W18" s="15">
        <v>10</v>
      </c>
      <c r="X18" s="16">
        <f t="shared" si="0"/>
        <v>0.13880711634455395</v>
      </c>
      <c r="Y18" s="17">
        <f>INDEX([1]Mapping!$C$3:$C$12,MATCH($X18,[1]Mapping!$D$3:$D$12,1))</f>
        <v>9</v>
      </c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</row>
    <row r="19" spans="2:39" s="1" customFormat="1" ht="15" x14ac:dyDescent="0.25">
      <c r="B19" s="5">
        <f t="shared" si="1"/>
        <v>11</v>
      </c>
      <c r="C19" s="9" t="s">
        <v>3064</v>
      </c>
      <c r="D19" s="9" t="s">
        <v>3065</v>
      </c>
      <c r="E19" s="9"/>
      <c r="F19" s="9" t="s">
        <v>3066</v>
      </c>
      <c r="G19" s="28">
        <v>70174</v>
      </c>
      <c r="H19" s="9" t="s">
        <v>3066</v>
      </c>
      <c r="I19" s="9" t="s">
        <v>3021</v>
      </c>
      <c r="J19" s="9" t="s">
        <v>3067</v>
      </c>
      <c r="K19" s="9"/>
      <c r="L19" s="9" t="s">
        <v>3068</v>
      </c>
      <c r="M19" s="9" t="s">
        <v>3069</v>
      </c>
      <c r="N19" s="9">
        <v>880</v>
      </c>
      <c r="O19" s="9">
        <v>16</v>
      </c>
      <c r="P19" s="9">
        <v>0</v>
      </c>
      <c r="Q19" s="9">
        <v>115</v>
      </c>
      <c r="R19" s="9">
        <v>19</v>
      </c>
      <c r="S19" s="9">
        <v>150</v>
      </c>
      <c r="T19">
        <v>11</v>
      </c>
      <c r="U19"/>
      <c r="V19" s="14">
        <f>SUM($S$9:S19)</f>
        <v>2319</v>
      </c>
      <c r="W19" s="15">
        <v>11</v>
      </c>
      <c r="X19" s="16">
        <f t="shared" si="0"/>
        <v>0.14840650198387303</v>
      </c>
      <c r="Y19" s="17">
        <f>INDEX([1]Mapping!$C$3:$C$12,MATCH($X19,[1]Mapping!$D$3:$D$12,1))</f>
        <v>9</v>
      </c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</row>
    <row r="20" spans="2:39" s="1" customFormat="1" ht="15" x14ac:dyDescent="0.25">
      <c r="B20" s="5">
        <f t="shared" si="1"/>
        <v>12</v>
      </c>
      <c r="C20" s="9" t="s">
        <v>3070</v>
      </c>
      <c r="D20" s="9" t="s">
        <v>3071</v>
      </c>
      <c r="E20" s="9"/>
      <c r="F20" s="9" t="s">
        <v>3072</v>
      </c>
      <c r="G20" s="28">
        <v>55131</v>
      </c>
      <c r="H20" s="9" t="s">
        <v>3073</v>
      </c>
      <c r="I20" s="9" t="s">
        <v>3052</v>
      </c>
      <c r="J20" s="9" t="s">
        <v>3074</v>
      </c>
      <c r="K20" s="9"/>
      <c r="L20" s="9"/>
      <c r="M20" s="9" t="s">
        <v>3075</v>
      </c>
      <c r="N20" s="9">
        <v>1665</v>
      </c>
      <c r="O20" s="9">
        <v>8</v>
      </c>
      <c r="P20" s="9">
        <v>6</v>
      </c>
      <c r="Q20" s="9">
        <v>110</v>
      </c>
      <c r="R20" s="9">
        <v>21</v>
      </c>
      <c r="S20" s="9">
        <v>145</v>
      </c>
      <c r="T20">
        <v>12</v>
      </c>
      <c r="U20"/>
      <c r="V20" s="14">
        <f>SUM($S$9:S20)</f>
        <v>2464</v>
      </c>
      <c r="W20" s="15">
        <v>12</v>
      </c>
      <c r="X20" s="16">
        <f t="shared" si="0"/>
        <v>0.15768590810188149</v>
      </c>
      <c r="Y20" s="17">
        <f>INDEX([1]Mapping!$C$3:$C$12,MATCH($X20,[1]Mapping!$D$3:$D$12,1))</f>
        <v>9</v>
      </c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</row>
    <row r="21" spans="2:39" s="1" customFormat="1" ht="15" x14ac:dyDescent="0.25">
      <c r="B21" s="5">
        <f t="shared" si="1"/>
        <v>13</v>
      </c>
      <c r="C21" s="9" t="s">
        <v>3076</v>
      </c>
      <c r="D21" s="9" t="s">
        <v>3077</v>
      </c>
      <c r="E21" s="9"/>
      <c r="F21" s="9" t="s">
        <v>3078</v>
      </c>
      <c r="G21" s="28">
        <v>30625</v>
      </c>
      <c r="H21" s="9" t="s">
        <v>3079</v>
      </c>
      <c r="I21" s="9" t="s">
        <v>3080</v>
      </c>
      <c r="J21" s="9" t="s">
        <v>3081</v>
      </c>
      <c r="K21" s="9" t="s">
        <v>3082</v>
      </c>
      <c r="L21" s="9"/>
      <c r="M21" s="9" t="s">
        <v>3083</v>
      </c>
      <c r="N21" s="9">
        <v>1520</v>
      </c>
      <c r="O21" s="9">
        <v>36</v>
      </c>
      <c r="P21" s="9">
        <v>40</v>
      </c>
      <c r="Q21" s="9">
        <v>18</v>
      </c>
      <c r="R21" s="9">
        <v>47</v>
      </c>
      <c r="S21" s="9">
        <v>141</v>
      </c>
      <c r="T21">
        <v>13</v>
      </c>
      <c r="U21"/>
      <c r="V21" s="14">
        <f>SUM($S$9:S21)</f>
        <v>2605</v>
      </c>
      <c r="W21" s="15">
        <v>13</v>
      </c>
      <c r="X21" s="16">
        <f t="shared" si="0"/>
        <v>0.1667093306028414</v>
      </c>
      <c r="Y21" s="17">
        <f>INDEX([1]Mapping!$C$3:$C$12,MATCH($X21,[1]Mapping!$D$3:$D$12,1))</f>
        <v>9</v>
      </c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</row>
    <row r="22" spans="2:39" s="1" customFormat="1" ht="15" x14ac:dyDescent="0.25">
      <c r="B22" s="5">
        <f t="shared" si="1"/>
        <v>14</v>
      </c>
      <c r="C22" s="9" t="s">
        <v>3084</v>
      </c>
      <c r="D22" s="9" t="s">
        <v>3085</v>
      </c>
      <c r="E22" s="9"/>
      <c r="F22" s="9" t="s">
        <v>3086</v>
      </c>
      <c r="G22" s="28">
        <v>60590</v>
      </c>
      <c r="H22" s="9" t="s">
        <v>3087</v>
      </c>
      <c r="I22" s="9" t="s">
        <v>3088</v>
      </c>
      <c r="J22" s="9" t="s">
        <v>3089</v>
      </c>
      <c r="K22" s="9" t="s">
        <v>3090</v>
      </c>
      <c r="L22" s="9" t="s">
        <v>3091</v>
      </c>
      <c r="M22" s="9" t="s">
        <v>3092</v>
      </c>
      <c r="N22" s="9">
        <v>1279</v>
      </c>
      <c r="O22" s="9">
        <v>5</v>
      </c>
      <c r="P22" s="9">
        <v>3</v>
      </c>
      <c r="Q22" s="9">
        <v>33</v>
      </c>
      <c r="R22" s="9">
        <v>89</v>
      </c>
      <c r="S22" s="9">
        <v>130</v>
      </c>
      <c r="T22">
        <v>14</v>
      </c>
      <c r="U22"/>
      <c r="V22" s="14">
        <f>SUM($S$9:S22)</f>
        <v>2735</v>
      </c>
      <c r="W22" s="15">
        <v>14</v>
      </c>
      <c r="X22" s="16">
        <f t="shared" si="0"/>
        <v>0.17502879815691796</v>
      </c>
      <c r="Y22" s="17">
        <f>INDEX([1]Mapping!$C$3:$C$12,MATCH($X22,[1]Mapping!$D$3:$D$12,1))</f>
        <v>9</v>
      </c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</row>
    <row r="23" spans="2:39" s="1" customFormat="1" ht="15" x14ac:dyDescent="0.25">
      <c r="B23" s="5">
        <f t="shared" si="1"/>
        <v>15</v>
      </c>
      <c r="C23" s="9" t="s">
        <v>3093</v>
      </c>
      <c r="D23" s="9" t="s">
        <v>3094</v>
      </c>
      <c r="E23" s="9"/>
      <c r="F23" s="9" t="s">
        <v>3095</v>
      </c>
      <c r="G23" s="28">
        <v>66421</v>
      </c>
      <c r="H23" s="9" t="s">
        <v>3096</v>
      </c>
      <c r="I23" s="9" t="s">
        <v>3097</v>
      </c>
      <c r="J23" s="9" t="s">
        <v>3098</v>
      </c>
      <c r="K23" s="9" t="s">
        <v>3099</v>
      </c>
      <c r="L23" s="9" t="s">
        <v>3100</v>
      </c>
      <c r="M23" s="9" t="s">
        <v>3101</v>
      </c>
      <c r="N23" s="9">
        <v>1445</v>
      </c>
      <c r="O23" s="9">
        <v>19</v>
      </c>
      <c r="P23" s="9">
        <v>16</v>
      </c>
      <c r="Q23" s="9">
        <v>73</v>
      </c>
      <c r="R23" s="9">
        <v>20</v>
      </c>
      <c r="S23" s="9">
        <v>128</v>
      </c>
      <c r="T23">
        <v>15</v>
      </c>
      <c r="U23"/>
      <c r="V23" s="14">
        <f>SUM($S$9:S23)</f>
        <v>2863</v>
      </c>
      <c r="W23" s="15">
        <v>15</v>
      </c>
      <c r="X23" s="16">
        <f t="shared" si="0"/>
        <v>0.18322027390247025</v>
      </c>
      <c r="Y23" s="17">
        <f>INDEX([1]Mapping!$C$3:$C$12,MATCH($X23,[1]Mapping!$D$3:$D$12,1))</f>
        <v>9</v>
      </c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</row>
    <row r="24" spans="2:39" s="1" customFormat="1" ht="15" x14ac:dyDescent="0.25">
      <c r="B24" s="5">
        <f t="shared" si="1"/>
        <v>16</v>
      </c>
      <c r="C24" s="9" t="s">
        <v>3102</v>
      </c>
      <c r="D24" s="9" t="s">
        <v>3103</v>
      </c>
      <c r="E24" s="9"/>
      <c r="F24" s="9" t="s">
        <v>3104</v>
      </c>
      <c r="G24" s="28">
        <v>44625</v>
      </c>
      <c r="H24" s="9" t="s">
        <v>3105</v>
      </c>
      <c r="I24" s="9" t="s">
        <v>3000</v>
      </c>
      <c r="J24" s="9" t="s">
        <v>3106</v>
      </c>
      <c r="K24" s="9" t="s">
        <v>3107</v>
      </c>
      <c r="L24" s="9" t="s">
        <v>3108</v>
      </c>
      <c r="M24" s="9" t="s">
        <v>3109</v>
      </c>
      <c r="N24" s="9">
        <v>535</v>
      </c>
      <c r="O24" s="9">
        <v>13</v>
      </c>
      <c r="P24" s="9">
        <v>4</v>
      </c>
      <c r="Q24" s="9">
        <v>78</v>
      </c>
      <c r="R24" s="9">
        <v>26</v>
      </c>
      <c r="S24" s="9">
        <v>121</v>
      </c>
      <c r="T24">
        <v>16</v>
      </c>
      <c r="U24"/>
      <c r="V24" s="14">
        <f>SUM($S$9:S24)</f>
        <v>2984</v>
      </c>
      <c r="W24" s="15">
        <v>16</v>
      </c>
      <c r="X24" s="16">
        <f t="shared" si="0"/>
        <v>0.19096377831818764</v>
      </c>
      <c r="Y24" s="17">
        <f>INDEX([1]Mapping!$C$3:$C$12,MATCH($X24,[1]Mapping!$D$3:$D$12,1))</f>
        <v>9</v>
      </c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</row>
    <row r="25" spans="2:39" s="1" customFormat="1" ht="15" x14ac:dyDescent="0.25">
      <c r="B25" s="5">
        <f t="shared" si="1"/>
        <v>17</v>
      </c>
      <c r="C25" s="9" t="s">
        <v>3110</v>
      </c>
      <c r="D25" s="9" t="s">
        <v>3111</v>
      </c>
      <c r="E25" s="9"/>
      <c r="F25" s="9" t="s">
        <v>3112</v>
      </c>
      <c r="G25" s="28">
        <v>72076</v>
      </c>
      <c r="H25" s="9" t="s">
        <v>3112</v>
      </c>
      <c r="I25" s="9" t="s">
        <v>3021</v>
      </c>
      <c r="J25" s="9" t="s">
        <v>3113</v>
      </c>
      <c r="K25" s="9" t="s">
        <v>3114</v>
      </c>
      <c r="L25" s="9" t="s">
        <v>3115</v>
      </c>
      <c r="M25" s="9" t="s">
        <v>3116</v>
      </c>
      <c r="N25" s="9">
        <v>1604</v>
      </c>
      <c r="O25" s="9">
        <v>28</v>
      </c>
      <c r="P25" s="9">
        <v>27</v>
      </c>
      <c r="Q25" s="9">
        <v>56</v>
      </c>
      <c r="R25" s="9">
        <v>2</v>
      </c>
      <c r="S25" s="9">
        <v>113</v>
      </c>
      <c r="T25">
        <v>17</v>
      </c>
      <c r="U25"/>
      <c r="V25" s="14">
        <f>SUM($S$9:S25)</f>
        <v>3097</v>
      </c>
      <c r="W25" s="15">
        <v>17</v>
      </c>
      <c r="X25" s="16">
        <f t="shared" si="0"/>
        <v>0.19819531549980801</v>
      </c>
      <c r="Y25" s="17">
        <f>INDEX([1]Mapping!$C$3:$C$12,MATCH($X25,[1]Mapping!$D$3:$D$12,1))</f>
        <v>9</v>
      </c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</row>
    <row r="26" spans="2:39" s="1" customFormat="1" ht="15" x14ac:dyDescent="0.25">
      <c r="B26" s="5">
        <f t="shared" si="1"/>
        <v>18</v>
      </c>
      <c r="C26" s="9" t="s">
        <v>3117</v>
      </c>
      <c r="D26" s="9" t="s">
        <v>3118</v>
      </c>
      <c r="E26" s="9"/>
      <c r="F26" s="9" t="s">
        <v>3119</v>
      </c>
      <c r="G26" s="28">
        <v>22763</v>
      </c>
      <c r="H26" s="9" t="s">
        <v>3120</v>
      </c>
      <c r="I26" s="9" t="s">
        <v>3119</v>
      </c>
      <c r="J26" s="9" t="s">
        <v>3121</v>
      </c>
      <c r="K26" s="9" t="s">
        <v>3122</v>
      </c>
      <c r="L26" s="9" t="s">
        <v>3123</v>
      </c>
      <c r="M26" s="9" t="s">
        <v>3124</v>
      </c>
      <c r="N26" s="9">
        <v>629</v>
      </c>
      <c r="O26" s="9">
        <v>64</v>
      </c>
      <c r="P26" s="9">
        <v>18</v>
      </c>
      <c r="Q26" s="9">
        <v>9</v>
      </c>
      <c r="R26" s="9">
        <v>18</v>
      </c>
      <c r="S26" s="9">
        <v>109</v>
      </c>
      <c r="T26">
        <v>18</v>
      </c>
      <c r="U26"/>
      <c r="V26" s="14">
        <f>SUM($S$9:S26)</f>
        <v>3206</v>
      </c>
      <c r="W26" s="15">
        <v>18</v>
      </c>
      <c r="X26" s="16">
        <f t="shared" si="0"/>
        <v>0.20517086906437987</v>
      </c>
      <c r="Y26" s="17">
        <f>INDEX([1]Mapping!$C$3:$C$12,MATCH($X26,[1]Mapping!$D$3:$D$12,1))</f>
        <v>8</v>
      </c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</row>
    <row r="27" spans="2:39" s="1" customFormat="1" ht="15" x14ac:dyDescent="0.25">
      <c r="B27" s="5">
        <f t="shared" si="1"/>
        <v>19</v>
      </c>
      <c r="C27" s="9" t="s">
        <v>3125</v>
      </c>
      <c r="D27" s="9" t="s">
        <v>3126</v>
      </c>
      <c r="E27" s="9"/>
      <c r="F27" s="9" t="s">
        <v>3127</v>
      </c>
      <c r="G27" s="28">
        <v>99089</v>
      </c>
      <c r="H27" s="9" t="s">
        <v>3128</v>
      </c>
      <c r="I27" s="9" t="s">
        <v>3129</v>
      </c>
      <c r="J27" s="9" t="s">
        <v>3130</v>
      </c>
      <c r="K27" s="9" t="s">
        <v>3131</v>
      </c>
      <c r="L27" s="9" t="s">
        <v>3132</v>
      </c>
      <c r="M27" s="9" t="s">
        <v>3133</v>
      </c>
      <c r="N27" s="9">
        <v>1261</v>
      </c>
      <c r="O27" s="9">
        <v>12</v>
      </c>
      <c r="P27" s="9">
        <v>27</v>
      </c>
      <c r="Q27" s="9">
        <v>62</v>
      </c>
      <c r="R27" s="9">
        <v>6</v>
      </c>
      <c r="S27" s="9">
        <v>107</v>
      </c>
      <c r="T27">
        <v>19</v>
      </c>
      <c r="U27"/>
      <c r="V27" s="14">
        <f>SUM($S$9:S27)</f>
        <v>3313</v>
      </c>
      <c r="W27" s="15">
        <v>19</v>
      </c>
      <c r="X27" s="16">
        <f t="shared" si="0"/>
        <v>0.21201843082042748</v>
      </c>
      <c r="Y27" s="17">
        <f>INDEX([1]Mapping!$C$3:$C$12,MATCH($X27,[1]Mapping!$D$3:$D$12,1))</f>
        <v>8</v>
      </c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</row>
    <row r="28" spans="2:39" s="1" customFormat="1" ht="15" x14ac:dyDescent="0.25">
      <c r="B28" s="5">
        <f t="shared" si="1"/>
        <v>20</v>
      </c>
      <c r="C28" s="9" t="s">
        <v>3134</v>
      </c>
      <c r="D28" s="9" t="s">
        <v>3135</v>
      </c>
      <c r="E28" s="9"/>
      <c r="F28" s="9" t="s">
        <v>3136</v>
      </c>
      <c r="G28" s="28">
        <v>48149</v>
      </c>
      <c r="H28" s="9" t="s">
        <v>3137</v>
      </c>
      <c r="I28" s="9" t="s">
        <v>3000</v>
      </c>
      <c r="J28" s="9" t="s">
        <v>3138</v>
      </c>
      <c r="K28" s="9" t="s">
        <v>3139</v>
      </c>
      <c r="L28" s="9" t="s">
        <v>3140</v>
      </c>
      <c r="M28" s="9" t="s">
        <v>3141</v>
      </c>
      <c r="N28" s="9">
        <v>1513</v>
      </c>
      <c r="O28" s="9">
        <v>37</v>
      </c>
      <c r="P28" s="9">
        <v>4</v>
      </c>
      <c r="Q28" s="9">
        <v>60</v>
      </c>
      <c r="R28" s="9">
        <v>6</v>
      </c>
      <c r="S28" s="9">
        <v>107</v>
      </c>
      <c r="T28">
        <v>20</v>
      </c>
      <c r="U28"/>
      <c r="V28" s="14">
        <f>SUM($S$9:S28)</f>
        <v>3420</v>
      </c>
      <c r="W28" s="15">
        <v>20</v>
      </c>
      <c r="X28" s="16">
        <f t="shared" si="0"/>
        <v>0.2188659925764751</v>
      </c>
      <c r="Y28" s="17">
        <f>INDEX([1]Mapping!$C$3:$C$12,MATCH($X28,[1]Mapping!$D$3:$D$12,1))</f>
        <v>8</v>
      </c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</row>
    <row r="29" spans="2:39" s="1" customFormat="1" ht="15" x14ac:dyDescent="0.25">
      <c r="B29" s="5">
        <f t="shared" si="1"/>
        <v>21</v>
      </c>
      <c r="C29" s="9" t="s">
        <v>3142</v>
      </c>
      <c r="D29" s="9" t="s">
        <v>3143</v>
      </c>
      <c r="E29" s="9"/>
      <c r="F29" s="9" t="s">
        <v>3144</v>
      </c>
      <c r="G29" s="28">
        <v>45147</v>
      </c>
      <c r="H29" s="9" t="s">
        <v>3145</v>
      </c>
      <c r="I29" s="9" t="s">
        <v>3000</v>
      </c>
      <c r="J29" s="9" t="s">
        <v>3146</v>
      </c>
      <c r="K29" s="9" t="s">
        <v>3147</v>
      </c>
      <c r="L29" s="9" t="s">
        <v>3148</v>
      </c>
      <c r="M29" s="9" t="s">
        <v>3149</v>
      </c>
      <c r="N29" s="9">
        <v>1105</v>
      </c>
      <c r="O29" s="9">
        <v>38</v>
      </c>
      <c r="P29" s="9">
        <v>0</v>
      </c>
      <c r="Q29" s="9">
        <v>31</v>
      </c>
      <c r="R29" s="9">
        <v>37</v>
      </c>
      <c r="S29" s="9">
        <v>106</v>
      </c>
      <c r="T29">
        <v>21</v>
      </c>
      <c r="U29"/>
      <c r="V29" s="14">
        <f>SUM($S$9:S29)</f>
        <v>3526</v>
      </c>
      <c r="W29" s="15">
        <v>21</v>
      </c>
      <c r="X29" s="16">
        <f t="shared" si="0"/>
        <v>0.22564955842826059</v>
      </c>
      <c r="Y29" s="17">
        <f>INDEX([1]Mapping!$C$3:$C$12,MATCH($X29,[1]Mapping!$D$3:$D$12,1))</f>
        <v>8</v>
      </c>
      <c r="Z29" s="2"/>
      <c r="AA29" s="6">
        <v>0.2</v>
      </c>
      <c r="AB29" s="2">
        <v>17</v>
      </c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</row>
    <row r="30" spans="2:39" s="1" customFormat="1" ht="15" x14ac:dyDescent="0.25">
      <c r="B30" s="5">
        <f t="shared" si="1"/>
        <v>22</v>
      </c>
      <c r="C30" s="9" t="s">
        <v>3150</v>
      </c>
      <c r="D30" s="9" t="s">
        <v>3151</v>
      </c>
      <c r="E30" s="9"/>
      <c r="F30" s="9" t="s">
        <v>3144</v>
      </c>
      <c r="G30" s="28">
        <v>45136</v>
      </c>
      <c r="H30" s="9" t="s">
        <v>3145</v>
      </c>
      <c r="I30" s="9" t="s">
        <v>3000</v>
      </c>
      <c r="J30" s="9" t="s">
        <v>3152</v>
      </c>
      <c r="K30" s="9" t="s">
        <v>3153</v>
      </c>
      <c r="L30" s="9" t="s">
        <v>3154</v>
      </c>
      <c r="M30" s="9" t="s">
        <v>3155</v>
      </c>
      <c r="N30" s="9">
        <v>438</v>
      </c>
      <c r="O30" s="9">
        <v>9</v>
      </c>
      <c r="P30" s="9">
        <v>18</v>
      </c>
      <c r="Q30" s="9">
        <v>45</v>
      </c>
      <c r="R30" s="9">
        <v>31</v>
      </c>
      <c r="S30" s="9">
        <v>103</v>
      </c>
      <c r="T30">
        <v>22</v>
      </c>
      <c r="U30"/>
      <c r="V30" s="14">
        <f>SUM($S$9:S30)</f>
        <v>3629</v>
      </c>
      <c r="W30" s="15">
        <v>22</v>
      </c>
      <c r="X30" s="16">
        <f t="shared" si="0"/>
        <v>0.2322411365672597</v>
      </c>
      <c r="Y30" s="17">
        <f>INDEX([1]Mapping!$C$3:$C$12,MATCH($X30,[1]Mapping!$D$3:$D$12,1))</f>
        <v>8</v>
      </c>
      <c r="Z30" s="2"/>
      <c r="AA30" s="6">
        <v>0.4</v>
      </c>
      <c r="AB30" s="2">
        <f>W65-W25</f>
        <v>40</v>
      </c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</row>
    <row r="31" spans="2:39" s="1" customFormat="1" ht="15" x14ac:dyDescent="0.25">
      <c r="B31" s="5">
        <f t="shared" si="1"/>
        <v>23</v>
      </c>
      <c r="C31" s="9" t="s">
        <v>3156</v>
      </c>
      <c r="D31" s="9" t="s">
        <v>3157</v>
      </c>
      <c r="E31" s="9"/>
      <c r="F31" s="9" t="s">
        <v>3158</v>
      </c>
      <c r="G31" s="28">
        <v>69120</v>
      </c>
      <c r="H31" s="9" t="s">
        <v>3158</v>
      </c>
      <c r="I31" s="9" t="s">
        <v>3021</v>
      </c>
      <c r="J31" s="9" t="s">
        <v>3159</v>
      </c>
      <c r="K31" s="9" t="s">
        <v>3160</v>
      </c>
      <c r="L31" s="9" t="s">
        <v>3161</v>
      </c>
      <c r="M31" s="9" t="s">
        <v>3162</v>
      </c>
      <c r="N31" s="9">
        <v>1991</v>
      </c>
      <c r="O31" s="9">
        <v>17</v>
      </c>
      <c r="P31" s="9">
        <v>12</v>
      </c>
      <c r="Q31" s="9">
        <v>44</v>
      </c>
      <c r="R31" s="9">
        <v>29</v>
      </c>
      <c r="S31" s="9">
        <v>102</v>
      </c>
      <c r="T31">
        <v>23</v>
      </c>
      <c r="U31"/>
      <c r="V31" s="14">
        <f>SUM($S$9:S31)</f>
        <v>3731</v>
      </c>
      <c r="W31" s="15">
        <v>23</v>
      </c>
      <c r="X31" s="16">
        <f t="shared" si="0"/>
        <v>0.23876871880199668</v>
      </c>
      <c r="Y31" s="17">
        <f>INDEX([1]Mapping!$C$3:$C$12,MATCH($X31,[1]Mapping!$D$3:$D$12,1))</f>
        <v>8</v>
      </c>
      <c r="Z31" s="2"/>
      <c r="AA31" s="6">
        <v>0.5</v>
      </c>
      <c r="AB31" s="2">
        <f>W97-W65</f>
        <v>32</v>
      </c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</row>
    <row r="32" spans="2:39" s="1" customFormat="1" ht="15" x14ac:dyDescent="0.25">
      <c r="B32" s="5">
        <f t="shared" si="1"/>
        <v>24</v>
      </c>
      <c r="C32" s="9" t="s">
        <v>3163</v>
      </c>
      <c r="D32" s="9" t="s">
        <v>3164</v>
      </c>
      <c r="E32" s="9"/>
      <c r="F32" s="9" t="s">
        <v>3165</v>
      </c>
      <c r="G32" s="28" t="s">
        <v>3166</v>
      </c>
      <c r="H32" s="9" t="s">
        <v>3167</v>
      </c>
      <c r="I32" s="9" t="s">
        <v>3168</v>
      </c>
      <c r="J32" s="9" t="s">
        <v>3169</v>
      </c>
      <c r="K32" s="9" t="s">
        <v>3170</v>
      </c>
      <c r="L32" s="9"/>
      <c r="M32" s="9" t="s">
        <v>3171</v>
      </c>
      <c r="N32" s="9">
        <v>982</v>
      </c>
      <c r="O32" s="9">
        <v>6</v>
      </c>
      <c r="P32" s="9">
        <v>23</v>
      </c>
      <c r="Q32" s="9">
        <v>64</v>
      </c>
      <c r="R32" s="9">
        <v>6</v>
      </c>
      <c r="S32" s="9">
        <v>99</v>
      </c>
      <c r="T32">
        <v>24</v>
      </c>
      <c r="U32"/>
      <c r="V32" s="14">
        <f>SUM($S$9:S32)</f>
        <v>3830</v>
      </c>
      <c r="W32" s="15">
        <v>24</v>
      </c>
      <c r="X32" s="16">
        <f t="shared" si="0"/>
        <v>0.24510431332394728</v>
      </c>
      <c r="Y32" s="17">
        <f>INDEX([1]Mapping!$C$3:$C$12,MATCH($X32,[1]Mapping!$D$3:$D$12,1))</f>
        <v>8</v>
      </c>
      <c r="Z32" s="2"/>
      <c r="AA32" s="6">
        <v>0.6</v>
      </c>
      <c r="AB32" s="2">
        <f>W141-W97</f>
        <v>44</v>
      </c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</row>
    <row r="33" spans="2:39" s="1" customFormat="1" ht="15" x14ac:dyDescent="0.25">
      <c r="B33" s="5">
        <f t="shared" si="1"/>
        <v>25</v>
      </c>
      <c r="C33" s="9" t="s">
        <v>3172</v>
      </c>
      <c r="D33" s="9" t="s">
        <v>3173</v>
      </c>
      <c r="E33" s="9"/>
      <c r="F33" s="9" t="s">
        <v>3174</v>
      </c>
      <c r="G33" s="28">
        <v>40479</v>
      </c>
      <c r="H33" s="9" t="s">
        <v>3175</v>
      </c>
      <c r="I33" s="9" t="s">
        <v>3000</v>
      </c>
      <c r="J33" s="9" t="s">
        <v>3176</v>
      </c>
      <c r="K33" s="9" t="s">
        <v>3177</v>
      </c>
      <c r="L33" s="9" t="s">
        <v>3178</v>
      </c>
      <c r="M33" s="9" t="s">
        <v>3179</v>
      </c>
      <c r="N33" s="9">
        <v>461</v>
      </c>
      <c r="O33" s="9">
        <v>23</v>
      </c>
      <c r="P33" s="9">
        <v>4</v>
      </c>
      <c r="Q33" s="9">
        <v>38</v>
      </c>
      <c r="R33" s="9">
        <v>31</v>
      </c>
      <c r="S33" s="9">
        <v>96</v>
      </c>
      <c r="T33">
        <v>25</v>
      </c>
      <c r="U33"/>
      <c r="V33" s="14">
        <f>SUM($S$9:S33)</f>
        <v>3926</v>
      </c>
      <c r="W33" s="15">
        <v>25</v>
      </c>
      <c r="X33" s="16">
        <f t="shared" si="0"/>
        <v>0.25124792013311148</v>
      </c>
      <c r="Y33" s="17">
        <f>INDEX([1]Mapping!$C$3:$C$12,MATCH($X33,[1]Mapping!$D$3:$D$12,1))</f>
        <v>8</v>
      </c>
      <c r="Z33" s="2"/>
      <c r="AA33" s="6">
        <v>0.7</v>
      </c>
      <c r="AB33" s="2">
        <f>W202-W141</f>
        <v>61</v>
      </c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</row>
    <row r="34" spans="2:39" s="1" customFormat="1" ht="15" x14ac:dyDescent="0.25">
      <c r="B34" s="5">
        <f t="shared" si="1"/>
        <v>26</v>
      </c>
      <c r="C34" s="9" t="s">
        <v>3180</v>
      </c>
      <c r="D34" s="9" t="s">
        <v>3181</v>
      </c>
      <c r="E34" s="9"/>
      <c r="F34" s="9" t="s">
        <v>3182</v>
      </c>
      <c r="G34" s="28">
        <v>23538</v>
      </c>
      <c r="H34" s="9" t="s">
        <v>3183</v>
      </c>
      <c r="I34" s="9" t="s">
        <v>3184</v>
      </c>
      <c r="J34" s="9" t="s">
        <v>3185</v>
      </c>
      <c r="K34" s="9"/>
      <c r="L34" s="9" t="s">
        <v>3186</v>
      </c>
      <c r="M34" s="9" t="s">
        <v>3187</v>
      </c>
      <c r="N34" s="9">
        <v>1104</v>
      </c>
      <c r="O34" s="9">
        <v>10</v>
      </c>
      <c r="P34" s="9">
        <v>5</v>
      </c>
      <c r="Q34" s="9">
        <v>62</v>
      </c>
      <c r="R34" s="9">
        <v>17</v>
      </c>
      <c r="S34" s="9">
        <v>94</v>
      </c>
      <c r="T34">
        <v>26</v>
      </c>
      <c r="U34"/>
      <c r="V34" s="14">
        <f>SUM($S$9:S34)</f>
        <v>4020</v>
      </c>
      <c r="W34" s="15">
        <v>26</v>
      </c>
      <c r="X34" s="16">
        <f t="shared" si="0"/>
        <v>0.25726353513375144</v>
      </c>
      <c r="Y34" s="17">
        <f>INDEX([1]Mapping!$C$3:$C$12,MATCH($X34,[1]Mapping!$D$3:$D$12,1))</f>
        <v>8</v>
      </c>
      <c r="Z34" s="2"/>
      <c r="AA34" s="6">
        <v>0.8</v>
      </c>
      <c r="AB34" s="2">
        <f>W287-W202</f>
        <v>85</v>
      </c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</row>
    <row r="35" spans="2:39" s="1" customFormat="1" ht="15" x14ac:dyDescent="0.25">
      <c r="B35" s="5">
        <f t="shared" si="1"/>
        <v>27</v>
      </c>
      <c r="C35" s="9" t="s">
        <v>3188</v>
      </c>
      <c r="D35" s="9" t="s">
        <v>3189</v>
      </c>
      <c r="E35" s="9"/>
      <c r="F35" s="9" t="s">
        <v>3190</v>
      </c>
      <c r="G35" s="28" t="s">
        <v>3191</v>
      </c>
      <c r="H35" s="9" t="s">
        <v>3192</v>
      </c>
      <c r="I35" s="9" t="s">
        <v>3036</v>
      </c>
      <c r="J35" s="9" t="s">
        <v>3193</v>
      </c>
      <c r="K35" s="9" t="s">
        <v>3194</v>
      </c>
      <c r="L35" s="9" t="s">
        <v>3195</v>
      </c>
      <c r="M35" s="9" t="s">
        <v>3196</v>
      </c>
      <c r="N35" s="9">
        <v>1410</v>
      </c>
      <c r="O35" s="9">
        <v>3</v>
      </c>
      <c r="P35" s="9">
        <v>11</v>
      </c>
      <c r="Q35" s="9">
        <v>10</v>
      </c>
      <c r="R35" s="9">
        <v>69</v>
      </c>
      <c r="S35" s="9">
        <v>93</v>
      </c>
      <c r="T35">
        <v>27</v>
      </c>
      <c r="U35"/>
      <c r="V35" s="14">
        <f>SUM($S$9:S35)</f>
        <v>4113</v>
      </c>
      <c r="W35" s="15">
        <v>27</v>
      </c>
      <c r="X35" s="16">
        <f t="shared" si="0"/>
        <v>0.26321515423012926</v>
      </c>
      <c r="Y35" s="17">
        <f>INDEX([1]Mapping!$C$3:$C$12,MATCH($X35,[1]Mapping!$D$3:$D$12,1))</f>
        <v>8</v>
      </c>
      <c r="Z35" s="2"/>
      <c r="AA35" s="6">
        <v>0.85</v>
      </c>
      <c r="AB35" s="2">
        <f>W352-W287</f>
        <v>65</v>
      </c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</row>
    <row r="36" spans="2:39" s="1" customFormat="1" ht="15" x14ac:dyDescent="0.25">
      <c r="B36" s="5">
        <f t="shared" si="1"/>
        <v>28</v>
      </c>
      <c r="C36" s="9" t="s">
        <v>3197</v>
      </c>
      <c r="D36" s="9" t="s">
        <v>3198</v>
      </c>
      <c r="E36" s="9"/>
      <c r="F36" s="9" t="s">
        <v>3199</v>
      </c>
      <c r="G36" s="28">
        <v>47805</v>
      </c>
      <c r="H36" s="9" t="s">
        <v>3200</v>
      </c>
      <c r="I36" s="9" t="s">
        <v>3000</v>
      </c>
      <c r="J36" s="9" t="s">
        <v>3201</v>
      </c>
      <c r="K36" s="9" t="s">
        <v>3202</v>
      </c>
      <c r="L36" s="9" t="s">
        <v>3203</v>
      </c>
      <c r="M36" s="9" t="s">
        <v>3204</v>
      </c>
      <c r="N36" s="9">
        <v>1153</v>
      </c>
      <c r="O36" s="9">
        <v>4</v>
      </c>
      <c r="P36" s="9">
        <v>41</v>
      </c>
      <c r="Q36" s="9">
        <v>12</v>
      </c>
      <c r="R36" s="9">
        <v>33</v>
      </c>
      <c r="S36" s="9">
        <v>90</v>
      </c>
      <c r="T36">
        <v>28</v>
      </c>
      <c r="U36"/>
      <c r="V36" s="14">
        <f>SUM($S$9:S36)</f>
        <v>4203</v>
      </c>
      <c r="W36" s="15">
        <v>28</v>
      </c>
      <c r="X36" s="16">
        <f t="shared" si="0"/>
        <v>0.26897478561372073</v>
      </c>
      <c r="Y36" s="17">
        <f>INDEX([1]Mapping!$C$3:$C$12,MATCH($X36,[1]Mapping!$D$3:$D$12,1))</f>
        <v>8</v>
      </c>
      <c r="Z36" s="2"/>
      <c r="AA36" s="6">
        <v>0.9</v>
      </c>
      <c r="AB36" s="2">
        <f>W429-W352</f>
        <v>77</v>
      </c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</row>
    <row r="37" spans="2:39" s="1" customFormat="1" ht="15" x14ac:dyDescent="0.25">
      <c r="B37" s="5">
        <f t="shared" si="1"/>
        <v>29</v>
      </c>
      <c r="C37" s="9" t="s">
        <v>3205</v>
      </c>
      <c r="D37" s="9" t="s">
        <v>3206</v>
      </c>
      <c r="E37" s="9"/>
      <c r="F37" s="9" t="s">
        <v>3207</v>
      </c>
      <c r="G37" s="28">
        <v>68167</v>
      </c>
      <c r="H37" s="9" t="s">
        <v>3207</v>
      </c>
      <c r="I37" s="9" t="s">
        <v>3021</v>
      </c>
      <c r="J37" s="9" t="s">
        <v>3208</v>
      </c>
      <c r="K37" s="9" t="s">
        <v>3209</v>
      </c>
      <c r="L37" s="9" t="s">
        <v>3210</v>
      </c>
      <c r="M37" s="9" t="s">
        <v>3211</v>
      </c>
      <c r="N37" s="9">
        <v>1352</v>
      </c>
      <c r="O37" s="9">
        <v>9</v>
      </c>
      <c r="P37" s="9">
        <v>21</v>
      </c>
      <c r="Q37" s="9">
        <v>14</v>
      </c>
      <c r="R37" s="9">
        <v>43</v>
      </c>
      <c r="S37" s="9">
        <v>87</v>
      </c>
      <c r="T37">
        <v>29</v>
      </c>
      <c r="U37"/>
      <c r="V37" s="14">
        <f>SUM($S$9:S37)</f>
        <v>4290</v>
      </c>
      <c r="W37" s="15">
        <v>29</v>
      </c>
      <c r="X37" s="16">
        <f t="shared" si="0"/>
        <v>0.27454242928452577</v>
      </c>
      <c r="Y37" s="17">
        <f>INDEX([1]Mapping!$C$3:$C$12,MATCH($X37,[1]Mapping!$D$3:$D$12,1))</f>
        <v>8</v>
      </c>
      <c r="Z37" s="2"/>
      <c r="AA37" s="6">
        <v>0.92500000000000004</v>
      </c>
      <c r="AB37" s="2">
        <f>W476-W429</f>
        <v>47</v>
      </c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</row>
    <row r="38" spans="2:39" s="1" customFormat="1" ht="15" x14ac:dyDescent="0.25">
      <c r="B38" s="5">
        <f t="shared" si="1"/>
        <v>30</v>
      </c>
      <c r="C38" s="9" t="s">
        <v>3212</v>
      </c>
      <c r="D38" s="9" t="s">
        <v>3213</v>
      </c>
      <c r="E38" s="9"/>
      <c r="F38" s="9" t="s">
        <v>3214</v>
      </c>
      <c r="G38" s="28" t="s">
        <v>3215</v>
      </c>
      <c r="H38" s="9" t="s">
        <v>3216</v>
      </c>
      <c r="I38" s="9" t="s">
        <v>3129</v>
      </c>
      <c r="J38" s="9" t="s">
        <v>3217</v>
      </c>
      <c r="K38" s="9"/>
      <c r="L38" s="9" t="s">
        <v>3218</v>
      </c>
      <c r="M38" s="9" t="s">
        <v>3219</v>
      </c>
      <c r="N38" s="9">
        <v>1396</v>
      </c>
      <c r="O38" s="9">
        <v>4</v>
      </c>
      <c r="P38" s="9">
        <v>12</v>
      </c>
      <c r="Q38" s="9">
        <v>8</v>
      </c>
      <c r="R38" s="9">
        <v>61</v>
      </c>
      <c r="S38" s="9">
        <v>85</v>
      </c>
      <c r="T38">
        <v>30</v>
      </c>
      <c r="U38"/>
      <c r="V38" s="14">
        <f>SUM($S$9:S38)</f>
        <v>4375</v>
      </c>
      <c r="W38" s="15">
        <v>30</v>
      </c>
      <c r="X38" s="16">
        <f t="shared" si="0"/>
        <v>0.27998208114680662</v>
      </c>
      <c r="Y38" s="17">
        <f>INDEX([1]Mapping!$C$3:$C$12,MATCH($X38,[1]Mapping!$D$3:$D$12,1))</f>
        <v>8</v>
      </c>
      <c r="Z38" s="2"/>
      <c r="AA38" s="6">
        <v>0.95</v>
      </c>
      <c r="AB38" s="2">
        <f>W535-W476</f>
        <v>59</v>
      </c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</row>
    <row r="39" spans="2:39" s="1" customFormat="1" ht="15" x14ac:dyDescent="0.25">
      <c r="B39" s="5">
        <f t="shared" si="1"/>
        <v>31</v>
      </c>
      <c r="C39" s="9" t="s">
        <v>3220</v>
      </c>
      <c r="D39" s="9" t="s">
        <v>3221</v>
      </c>
      <c r="E39" s="9"/>
      <c r="F39" s="9" t="s">
        <v>3222</v>
      </c>
      <c r="G39" s="28">
        <v>76135</v>
      </c>
      <c r="H39" s="9" t="s">
        <v>3222</v>
      </c>
      <c r="I39" s="9" t="s">
        <v>3021</v>
      </c>
      <c r="J39" s="9" t="s">
        <v>3223</v>
      </c>
      <c r="K39" s="9"/>
      <c r="L39" s="9" t="s">
        <v>3224</v>
      </c>
      <c r="M39" s="9" t="s">
        <v>3225</v>
      </c>
      <c r="N39" s="9">
        <v>647</v>
      </c>
      <c r="O39" s="9">
        <v>4</v>
      </c>
      <c r="P39" s="9">
        <v>8</v>
      </c>
      <c r="Q39" s="9">
        <v>8</v>
      </c>
      <c r="R39" s="9">
        <v>63</v>
      </c>
      <c r="S39" s="9">
        <v>83</v>
      </c>
      <c r="T39">
        <v>31</v>
      </c>
      <c r="U39"/>
      <c r="V39" s="14">
        <f>SUM($S$9:S39)</f>
        <v>4458</v>
      </c>
      <c r="W39" s="15">
        <v>31</v>
      </c>
      <c r="X39" s="16">
        <f t="shared" si="0"/>
        <v>0.28529374120056317</v>
      </c>
      <c r="Y39" s="17">
        <f>INDEX([1]Mapping!$C$3:$C$12,MATCH($X39,[1]Mapping!$D$3:$D$12,1))</f>
        <v>8</v>
      </c>
      <c r="Z39" s="2"/>
      <c r="AA39" s="6">
        <v>0.97499999999999998</v>
      </c>
      <c r="AB39" s="2">
        <f>W620-W535</f>
        <v>85</v>
      </c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</row>
    <row r="40" spans="2:39" s="1" customFormat="1" ht="15" x14ac:dyDescent="0.25">
      <c r="B40" s="5">
        <f t="shared" si="1"/>
        <v>32</v>
      </c>
      <c r="C40" s="9" t="s">
        <v>3226</v>
      </c>
      <c r="D40" s="9" t="s">
        <v>3227</v>
      </c>
      <c r="E40" s="9"/>
      <c r="F40" s="9" t="s">
        <v>3228</v>
      </c>
      <c r="G40" s="28">
        <v>78052</v>
      </c>
      <c r="H40" s="9" t="s">
        <v>3229</v>
      </c>
      <c r="I40" s="9" t="s">
        <v>3021</v>
      </c>
      <c r="J40" s="9" t="s">
        <v>3230</v>
      </c>
      <c r="K40" s="9"/>
      <c r="L40" s="9" t="s">
        <v>3231</v>
      </c>
      <c r="M40" s="9" t="s">
        <v>3232</v>
      </c>
      <c r="N40" s="9">
        <v>857</v>
      </c>
      <c r="O40" s="9">
        <v>15</v>
      </c>
      <c r="P40" s="9">
        <v>6</v>
      </c>
      <c r="Q40" s="9">
        <v>55</v>
      </c>
      <c r="R40" s="9">
        <v>5</v>
      </c>
      <c r="S40" s="9">
        <v>81</v>
      </c>
      <c r="T40">
        <v>32</v>
      </c>
      <c r="U40"/>
      <c r="V40" s="14">
        <f>SUM($S$9:S40)</f>
        <v>4539</v>
      </c>
      <c r="W40" s="15">
        <v>32</v>
      </c>
      <c r="X40" s="16">
        <f t="shared" si="0"/>
        <v>0.29047740944579548</v>
      </c>
      <c r="Y40" s="17">
        <f>INDEX([1]Mapping!$C$3:$C$12,MATCH($X40,[1]Mapping!$D$3:$D$12,1))</f>
        <v>8</v>
      </c>
      <c r="Z40" s="2"/>
      <c r="AA40" s="6">
        <v>1</v>
      </c>
      <c r="AB40" s="2">
        <v>170</v>
      </c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</row>
    <row r="41" spans="2:39" s="1" customFormat="1" ht="15" x14ac:dyDescent="0.25">
      <c r="B41" s="5">
        <f t="shared" si="1"/>
        <v>33</v>
      </c>
      <c r="C41" s="9" t="s">
        <v>3233</v>
      </c>
      <c r="D41" s="9" t="s">
        <v>3234</v>
      </c>
      <c r="E41" s="9"/>
      <c r="F41" s="9" t="s">
        <v>3235</v>
      </c>
      <c r="G41" s="28">
        <v>35043</v>
      </c>
      <c r="H41" s="9" t="s">
        <v>3236</v>
      </c>
      <c r="I41" s="9" t="s">
        <v>3088</v>
      </c>
      <c r="J41" s="9" t="s">
        <v>3237</v>
      </c>
      <c r="K41" s="9" t="s">
        <v>3238</v>
      </c>
      <c r="L41" s="9" t="s">
        <v>3239</v>
      </c>
      <c r="M41" s="9" t="s">
        <v>3240</v>
      </c>
      <c r="N41" s="9">
        <v>943</v>
      </c>
      <c r="O41" s="9">
        <v>23</v>
      </c>
      <c r="P41" s="9">
        <v>28</v>
      </c>
      <c r="Q41" s="9">
        <v>14</v>
      </c>
      <c r="R41" s="9">
        <v>14</v>
      </c>
      <c r="S41" s="9">
        <v>79</v>
      </c>
      <c r="T41">
        <v>33</v>
      </c>
      <c r="U41"/>
      <c r="V41" s="14">
        <f>SUM($S$9:S41)</f>
        <v>4618</v>
      </c>
      <c r="W41" s="15">
        <v>33</v>
      </c>
      <c r="X41" s="16">
        <f t="shared" si="0"/>
        <v>0.29553308588250354</v>
      </c>
      <c r="Y41" s="17">
        <f>INDEX([1]Mapping!$C$3:$C$12,MATCH($X41,[1]Mapping!$D$3:$D$12,1))</f>
        <v>8</v>
      </c>
      <c r="Z41" s="2"/>
      <c r="AA41" s="2"/>
      <c r="AB41" s="2">
        <f>SUM(AB29:AB40)</f>
        <v>782</v>
      </c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</row>
    <row r="42" spans="2:39" s="1" customFormat="1" ht="15" x14ac:dyDescent="0.25">
      <c r="B42" s="5">
        <f t="shared" si="1"/>
        <v>34</v>
      </c>
      <c r="C42" s="9" t="s">
        <v>3241</v>
      </c>
      <c r="D42" s="9" t="s">
        <v>3242</v>
      </c>
      <c r="E42" s="9"/>
      <c r="F42" s="9" t="s">
        <v>3119</v>
      </c>
      <c r="G42" s="28">
        <v>20246</v>
      </c>
      <c r="H42" s="9" t="s">
        <v>3120</v>
      </c>
      <c r="I42" s="9" t="s">
        <v>3119</v>
      </c>
      <c r="J42" s="9" t="s">
        <v>3243</v>
      </c>
      <c r="K42" s="9" t="s">
        <v>3244</v>
      </c>
      <c r="L42" s="9" t="s">
        <v>3245</v>
      </c>
      <c r="M42" s="9" t="s">
        <v>3246</v>
      </c>
      <c r="N42" s="9">
        <v>1417</v>
      </c>
      <c r="O42" s="9">
        <v>14</v>
      </c>
      <c r="P42" s="9">
        <v>15</v>
      </c>
      <c r="Q42" s="9">
        <v>44</v>
      </c>
      <c r="R42" s="9">
        <v>5</v>
      </c>
      <c r="S42" s="9">
        <v>78</v>
      </c>
      <c r="T42">
        <v>34</v>
      </c>
      <c r="U42"/>
      <c r="V42" s="14">
        <f>SUM($S$9:S42)</f>
        <v>4696</v>
      </c>
      <c r="W42" s="15">
        <v>34</v>
      </c>
      <c r="X42" s="16">
        <f t="shared" si="0"/>
        <v>0.30052476641494946</v>
      </c>
      <c r="Y42" s="17">
        <f>INDEX([1]Mapping!$C$3:$C$12,MATCH($X42,[1]Mapping!$D$3:$D$12,1))</f>
        <v>7</v>
      </c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</row>
    <row r="43" spans="2:39" s="1" customFormat="1" ht="15" x14ac:dyDescent="0.25">
      <c r="B43" s="5">
        <f t="shared" si="1"/>
        <v>35</v>
      </c>
      <c r="C43" s="9" t="s">
        <v>3247</v>
      </c>
      <c r="D43" s="9" t="s">
        <v>3248</v>
      </c>
      <c r="E43" s="9"/>
      <c r="F43" s="9" t="s">
        <v>3249</v>
      </c>
      <c r="G43" s="28">
        <v>52074</v>
      </c>
      <c r="H43" s="9" t="s">
        <v>3250</v>
      </c>
      <c r="I43" s="9" t="s">
        <v>3000</v>
      </c>
      <c r="J43" s="9" t="s">
        <v>3251</v>
      </c>
      <c r="K43" s="9" t="s">
        <v>3252</v>
      </c>
      <c r="L43" s="9" t="s">
        <v>3253</v>
      </c>
      <c r="M43" s="9" t="s">
        <v>3254</v>
      </c>
      <c r="N43" s="9">
        <v>1502</v>
      </c>
      <c r="O43" s="9">
        <v>23</v>
      </c>
      <c r="P43" s="9">
        <v>0</v>
      </c>
      <c r="Q43" s="9">
        <v>40</v>
      </c>
      <c r="R43" s="9">
        <v>14</v>
      </c>
      <c r="S43" s="9">
        <v>77</v>
      </c>
      <c r="T43">
        <v>35</v>
      </c>
      <c r="U43"/>
      <c r="V43" s="14">
        <f>SUM($S$9:S43)</f>
        <v>4773</v>
      </c>
      <c r="W43" s="15">
        <v>35</v>
      </c>
      <c r="X43" s="16">
        <f t="shared" si="0"/>
        <v>0.30545245104313323</v>
      </c>
      <c r="Y43" s="17">
        <f>INDEX([1]Mapping!$C$3:$C$12,MATCH($X43,[1]Mapping!$D$3:$D$12,1))</f>
        <v>7</v>
      </c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</row>
    <row r="44" spans="2:39" s="1" customFormat="1" ht="15" x14ac:dyDescent="0.25">
      <c r="B44" s="5">
        <f t="shared" si="1"/>
        <v>36</v>
      </c>
      <c r="C44" s="9" t="s">
        <v>3255</v>
      </c>
      <c r="D44" s="9" t="s">
        <v>3256</v>
      </c>
      <c r="E44" s="9"/>
      <c r="F44" s="9" t="s">
        <v>3257</v>
      </c>
      <c r="G44" s="28">
        <v>35578</v>
      </c>
      <c r="H44" s="9" t="s">
        <v>3258</v>
      </c>
      <c r="I44" s="9" t="s">
        <v>3088</v>
      </c>
      <c r="J44" s="9" t="s">
        <v>3259</v>
      </c>
      <c r="K44" s="9" t="s">
        <v>3260</v>
      </c>
      <c r="L44" s="9" t="s">
        <v>3261</v>
      </c>
      <c r="M44" s="9" t="s">
        <v>3262</v>
      </c>
      <c r="N44" s="9">
        <v>576</v>
      </c>
      <c r="O44" s="9">
        <v>16</v>
      </c>
      <c r="P44" s="9">
        <v>5</v>
      </c>
      <c r="Q44" s="9">
        <v>13</v>
      </c>
      <c r="R44" s="9">
        <v>41</v>
      </c>
      <c r="S44" s="9">
        <v>75</v>
      </c>
      <c r="T44">
        <v>36</v>
      </c>
      <c r="U44"/>
      <c r="V44" s="14">
        <f>SUM($S$9:S44)</f>
        <v>4848</v>
      </c>
      <c r="W44" s="15">
        <v>36</v>
      </c>
      <c r="X44" s="16">
        <f t="shared" si="0"/>
        <v>0.31025214386279276</v>
      </c>
      <c r="Y44" s="17">
        <f>INDEX([1]Mapping!$C$3:$C$12,MATCH($X44,[1]Mapping!$D$3:$D$12,1))</f>
        <v>7</v>
      </c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</row>
    <row r="45" spans="2:39" s="1" customFormat="1" ht="15" x14ac:dyDescent="0.25">
      <c r="B45" s="5">
        <f t="shared" si="1"/>
        <v>37</v>
      </c>
      <c r="C45" s="9" t="s">
        <v>3263</v>
      </c>
      <c r="D45" s="9" t="s">
        <v>3264</v>
      </c>
      <c r="E45" s="9"/>
      <c r="F45" s="9" t="s">
        <v>3265</v>
      </c>
      <c r="G45" s="28">
        <v>45879</v>
      </c>
      <c r="H45" s="9" t="s">
        <v>3266</v>
      </c>
      <c r="I45" s="9" t="s">
        <v>3000</v>
      </c>
      <c r="J45" s="9" t="s">
        <v>3267</v>
      </c>
      <c r="K45" s="9" t="s">
        <v>3268</v>
      </c>
      <c r="L45" s="9" t="s">
        <v>3269</v>
      </c>
      <c r="M45" s="9" t="s">
        <v>3270</v>
      </c>
      <c r="N45" s="9">
        <v>435</v>
      </c>
      <c r="O45" s="9">
        <v>1</v>
      </c>
      <c r="P45" s="9">
        <v>7</v>
      </c>
      <c r="Q45" s="9">
        <v>66</v>
      </c>
      <c r="R45" s="9">
        <v>0</v>
      </c>
      <c r="S45" s="9">
        <v>74</v>
      </c>
      <c r="T45">
        <v>37</v>
      </c>
      <c r="U45"/>
      <c r="V45" s="14">
        <f>SUM($S$9:S45)</f>
        <v>4922</v>
      </c>
      <c r="W45" s="15">
        <v>37</v>
      </c>
      <c r="X45" s="16">
        <f t="shared" si="0"/>
        <v>0.3149878407781902</v>
      </c>
      <c r="Y45" s="17">
        <f>INDEX([1]Mapping!$C$3:$C$12,MATCH($X45,[1]Mapping!$D$3:$D$12,1))</f>
        <v>7</v>
      </c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</row>
    <row r="46" spans="2:39" s="1" customFormat="1" ht="15" x14ac:dyDescent="0.25">
      <c r="B46" s="5">
        <f t="shared" si="1"/>
        <v>38</v>
      </c>
      <c r="C46" s="9" t="s">
        <v>3271</v>
      </c>
      <c r="D46" s="9" t="s">
        <v>3272</v>
      </c>
      <c r="E46" s="9"/>
      <c r="F46" s="9" t="s">
        <v>3222</v>
      </c>
      <c r="G46" s="28">
        <v>76133</v>
      </c>
      <c r="H46" s="9" t="s">
        <v>3222</v>
      </c>
      <c r="I46" s="9" t="s">
        <v>3021</v>
      </c>
      <c r="J46" s="9" t="s">
        <v>3273</v>
      </c>
      <c r="K46" s="9" t="s">
        <v>3274</v>
      </c>
      <c r="L46" s="9" t="s">
        <v>3275</v>
      </c>
      <c r="M46" s="9" t="s">
        <v>3276</v>
      </c>
      <c r="N46" s="9">
        <v>1561</v>
      </c>
      <c r="O46" s="9">
        <v>22</v>
      </c>
      <c r="P46" s="9">
        <v>14</v>
      </c>
      <c r="Q46" s="9">
        <v>27</v>
      </c>
      <c r="R46" s="9">
        <v>9</v>
      </c>
      <c r="S46" s="9">
        <v>72</v>
      </c>
      <c r="T46">
        <v>38</v>
      </c>
      <c r="U46"/>
      <c r="V46" s="14">
        <f>SUM($S$9:S46)</f>
        <v>4994</v>
      </c>
      <c r="W46" s="15">
        <v>38</v>
      </c>
      <c r="X46" s="16">
        <f t="shared" si="0"/>
        <v>0.31959554588506334</v>
      </c>
      <c r="Y46" s="17">
        <f>INDEX([1]Mapping!$C$3:$C$12,MATCH($X46,[1]Mapping!$D$3:$D$12,1))</f>
        <v>7</v>
      </c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</row>
    <row r="47" spans="2:39" s="1" customFormat="1" ht="15" x14ac:dyDescent="0.25">
      <c r="B47" s="5">
        <f t="shared" si="1"/>
        <v>39</v>
      </c>
      <c r="C47" s="9" t="s">
        <v>3277</v>
      </c>
      <c r="D47" s="9" t="s">
        <v>3278</v>
      </c>
      <c r="E47" s="9"/>
      <c r="F47" s="9" t="s">
        <v>3279</v>
      </c>
      <c r="G47" s="28" t="s">
        <v>3280</v>
      </c>
      <c r="H47" s="9" t="s">
        <v>3281</v>
      </c>
      <c r="I47" s="9" t="s">
        <v>3036</v>
      </c>
      <c r="J47" s="9" t="s">
        <v>3282</v>
      </c>
      <c r="K47" s="9" t="s">
        <v>3283</v>
      </c>
      <c r="L47" s="9" t="s">
        <v>3284</v>
      </c>
      <c r="M47" s="9" t="s">
        <v>3285</v>
      </c>
      <c r="N47" s="9">
        <v>711</v>
      </c>
      <c r="O47" s="9">
        <v>1</v>
      </c>
      <c r="P47" s="9">
        <v>6</v>
      </c>
      <c r="Q47" s="9">
        <v>28</v>
      </c>
      <c r="R47" s="9">
        <v>37</v>
      </c>
      <c r="S47" s="9">
        <v>72</v>
      </c>
      <c r="T47">
        <v>39</v>
      </c>
      <c r="U47"/>
      <c r="V47" s="14">
        <f>SUM($S$9:S47)</f>
        <v>5066</v>
      </c>
      <c r="W47" s="15">
        <v>39</v>
      </c>
      <c r="X47" s="16">
        <f t="shared" si="0"/>
        <v>0.32420325099193653</v>
      </c>
      <c r="Y47" s="17">
        <f>INDEX([1]Mapping!$C$3:$C$12,MATCH($X47,[1]Mapping!$D$3:$D$12,1))</f>
        <v>7</v>
      </c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</row>
    <row r="48" spans="2:39" s="1" customFormat="1" ht="15" x14ac:dyDescent="0.25">
      <c r="B48" s="5">
        <f t="shared" si="1"/>
        <v>40</v>
      </c>
      <c r="C48" s="9" t="s">
        <v>3286</v>
      </c>
      <c r="D48" s="9" t="s">
        <v>3287</v>
      </c>
      <c r="E48" s="9"/>
      <c r="F48" s="9" t="s">
        <v>3174</v>
      </c>
      <c r="G48" s="28">
        <v>40225</v>
      </c>
      <c r="H48" s="9" t="s">
        <v>3175</v>
      </c>
      <c r="I48" s="9" t="s">
        <v>3000</v>
      </c>
      <c r="J48" s="9" t="s">
        <v>3288</v>
      </c>
      <c r="K48" s="9" t="s">
        <v>3289</v>
      </c>
      <c r="L48" s="9" t="s">
        <v>3290</v>
      </c>
      <c r="M48" s="9" t="s">
        <v>3291</v>
      </c>
      <c r="N48" s="9">
        <v>1303</v>
      </c>
      <c r="O48" s="9">
        <v>14</v>
      </c>
      <c r="P48" s="9">
        <v>8</v>
      </c>
      <c r="Q48" s="9">
        <v>38</v>
      </c>
      <c r="R48" s="9">
        <v>9</v>
      </c>
      <c r="S48" s="9">
        <v>69</v>
      </c>
      <c r="T48">
        <v>40</v>
      </c>
      <c r="U48"/>
      <c r="V48" s="14">
        <f>SUM($S$9:S48)</f>
        <v>5135</v>
      </c>
      <c r="W48" s="15">
        <v>40</v>
      </c>
      <c r="X48" s="16">
        <f t="shared" si="0"/>
        <v>0.32861896838602328</v>
      </c>
      <c r="Y48" s="17">
        <f>INDEX([1]Mapping!$C$3:$C$12,MATCH($X48,[1]Mapping!$D$3:$D$12,1))</f>
        <v>7</v>
      </c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</row>
    <row r="49" spans="2:39" s="1" customFormat="1" ht="15" x14ac:dyDescent="0.25">
      <c r="B49" s="5">
        <f t="shared" si="1"/>
        <v>41</v>
      </c>
      <c r="C49" s="9" t="s">
        <v>3292</v>
      </c>
      <c r="D49" s="9" t="s">
        <v>3293</v>
      </c>
      <c r="E49" s="9"/>
      <c r="F49" s="9" t="s">
        <v>3294</v>
      </c>
      <c r="G49" s="28">
        <v>94032</v>
      </c>
      <c r="H49" s="9" t="s">
        <v>3294</v>
      </c>
      <c r="I49" s="9" t="s">
        <v>2991</v>
      </c>
      <c r="J49" s="9" t="s">
        <v>3295</v>
      </c>
      <c r="K49" s="9" t="s">
        <v>3296</v>
      </c>
      <c r="L49" s="9" t="s">
        <v>3297</v>
      </c>
      <c r="M49" s="9" t="s">
        <v>3298</v>
      </c>
      <c r="N49" s="9">
        <v>670</v>
      </c>
      <c r="O49" s="9">
        <v>4</v>
      </c>
      <c r="P49" s="9">
        <v>5</v>
      </c>
      <c r="Q49" s="9">
        <v>14</v>
      </c>
      <c r="R49" s="9">
        <v>46</v>
      </c>
      <c r="S49" s="9">
        <v>69</v>
      </c>
      <c r="T49">
        <v>41</v>
      </c>
      <c r="U49"/>
      <c r="V49" s="14">
        <f>SUM($S$9:S49)</f>
        <v>5204</v>
      </c>
      <c r="W49" s="15">
        <v>41</v>
      </c>
      <c r="X49" s="16">
        <f t="shared" si="0"/>
        <v>0.33303468578011008</v>
      </c>
      <c r="Y49" s="17">
        <f>INDEX([1]Mapping!$C$3:$C$12,MATCH($X49,[1]Mapping!$D$3:$D$12,1))</f>
        <v>7</v>
      </c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</row>
    <row r="50" spans="2:39" s="1" customFormat="1" ht="15" x14ac:dyDescent="0.25">
      <c r="B50" s="5">
        <f t="shared" si="1"/>
        <v>42</v>
      </c>
      <c r="C50" s="9" t="s">
        <v>3299</v>
      </c>
      <c r="D50" s="9" t="s">
        <v>3300</v>
      </c>
      <c r="E50" s="9"/>
      <c r="F50" s="9" t="s">
        <v>3301</v>
      </c>
      <c r="G50" s="28">
        <v>53127</v>
      </c>
      <c r="H50" s="9" t="s">
        <v>3302</v>
      </c>
      <c r="I50" s="9" t="s">
        <v>3000</v>
      </c>
      <c r="J50" s="9" t="s">
        <v>3303</v>
      </c>
      <c r="K50" s="9"/>
      <c r="L50" s="9" t="s">
        <v>3304</v>
      </c>
      <c r="M50" s="9" t="s">
        <v>3305</v>
      </c>
      <c r="N50" s="9">
        <v>1306</v>
      </c>
      <c r="O50" s="9">
        <v>10</v>
      </c>
      <c r="P50" s="9">
        <v>18</v>
      </c>
      <c r="Q50" s="9">
        <v>27</v>
      </c>
      <c r="R50" s="9">
        <v>11</v>
      </c>
      <c r="S50" s="9">
        <v>66</v>
      </c>
      <c r="T50">
        <v>42</v>
      </c>
      <c r="U50"/>
      <c r="V50" s="14">
        <f>SUM($S$9:S50)</f>
        <v>5270</v>
      </c>
      <c r="W50" s="15">
        <v>42</v>
      </c>
      <c r="X50" s="16">
        <f t="shared" si="0"/>
        <v>0.33725841546141044</v>
      </c>
      <c r="Y50" s="17">
        <f>INDEX([1]Mapping!$C$3:$C$12,MATCH($X50,[1]Mapping!$D$3:$D$12,1))</f>
        <v>7</v>
      </c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</row>
    <row r="51" spans="2:39" s="1" customFormat="1" ht="15" x14ac:dyDescent="0.25">
      <c r="B51" s="5">
        <f t="shared" si="1"/>
        <v>43</v>
      </c>
      <c r="C51" s="9" t="s">
        <v>3306</v>
      </c>
      <c r="D51" s="9" t="s">
        <v>3307</v>
      </c>
      <c r="E51" s="9"/>
      <c r="F51" s="9" t="s">
        <v>3308</v>
      </c>
      <c r="G51" s="28">
        <v>24105</v>
      </c>
      <c r="H51" s="9" t="s">
        <v>3309</v>
      </c>
      <c r="I51" s="9" t="s">
        <v>3184</v>
      </c>
      <c r="J51" s="9" t="s">
        <v>3310</v>
      </c>
      <c r="K51" s="9" t="s">
        <v>3311</v>
      </c>
      <c r="L51" s="9" t="s">
        <v>3186</v>
      </c>
      <c r="M51" s="9" t="s">
        <v>3187</v>
      </c>
      <c r="N51" s="9">
        <v>1092</v>
      </c>
      <c r="O51" s="9">
        <v>3</v>
      </c>
      <c r="P51" s="9">
        <v>1</v>
      </c>
      <c r="Q51" s="9">
        <v>52</v>
      </c>
      <c r="R51" s="9">
        <v>10</v>
      </c>
      <c r="S51" s="9">
        <v>66</v>
      </c>
      <c r="T51">
        <v>43</v>
      </c>
      <c r="U51"/>
      <c r="V51" s="14">
        <f>SUM($S$9:S51)</f>
        <v>5336</v>
      </c>
      <c r="W51" s="15">
        <v>43</v>
      </c>
      <c r="X51" s="16">
        <f t="shared" si="0"/>
        <v>0.34148214514271086</v>
      </c>
      <c r="Y51" s="17">
        <f>INDEX([1]Mapping!$C$3:$C$12,MATCH($X51,[1]Mapping!$D$3:$D$12,1))</f>
        <v>7</v>
      </c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</row>
    <row r="52" spans="2:39" s="1" customFormat="1" ht="15" x14ac:dyDescent="0.25">
      <c r="B52" s="5">
        <f t="shared" si="1"/>
        <v>44</v>
      </c>
      <c r="C52" s="9" t="s">
        <v>3312</v>
      </c>
      <c r="D52" s="9" t="s">
        <v>3313</v>
      </c>
      <c r="E52" s="9"/>
      <c r="F52" s="9" t="s">
        <v>3174</v>
      </c>
      <c r="G52" s="28">
        <v>40489</v>
      </c>
      <c r="H52" s="9" t="s">
        <v>3175</v>
      </c>
      <c r="I52" s="9" t="s">
        <v>3000</v>
      </c>
      <c r="J52" s="9" t="s">
        <v>3314</v>
      </c>
      <c r="K52" s="9" t="s">
        <v>3315</v>
      </c>
      <c r="L52" s="9" t="s">
        <v>3316</v>
      </c>
      <c r="M52" s="9" t="s">
        <v>3317</v>
      </c>
      <c r="N52" s="9">
        <v>547</v>
      </c>
      <c r="O52" s="9">
        <v>1</v>
      </c>
      <c r="P52" s="9">
        <v>4</v>
      </c>
      <c r="Q52" s="9">
        <v>9</v>
      </c>
      <c r="R52" s="9">
        <v>51</v>
      </c>
      <c r="S52" s="9">
        <v>65</v>
      </c>
      <c r="T52">
        <v>44</v>
      </c>
      <c r="U52"/>
      <c r="V52" s="14">
        <f>SUM($S$9:S52)</f>
        <v>5401</v>
      </c>
      <c r="W52" s="15">
        <v>44</v>
      </c>
      <c r="X52" s="16">
        <f t="shared" si="0"/>
        <v>0.34564187891974912</v>
      </c>
      <c r="Y52" s="17">
        <f>INDEX([1]Mapping!$C$3:$C$12,MATCH($X52,[1]Mapping!$D$3:$D$12,1))</f>
        <v>7</v>
      </c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</row>
    <row r="53" spans="2:39" s="1" customFormat="1" ht="15" x14ac:dyDescent="0.25">
      <c r="B53" s="5">
        <f t="shared" si="1"/>
        <v>45</v>
      </c>
      <c r="C53" s="9" t="s">
        <v>3318</v>
      </c>
      <c r="D53" s="9" t="s">
        <v>3319</v>
      </c>
      <c r="E53" s="9"/>
      <c r="F53" s="9" t="s">
        <v>3086</v>
      </c>
      <c r="G53" s="28">
        <v>60431</v>
      </c>
      <c r="H53" s="9" t="s">
        <v>3087</v>
      </c>
      <c r="I53" s="9" t="s">
        <v>3088</v>
      </c>
      <c r="J53" s="9" t="s">
        <v>3320</v>
      </c>
      <c r="K53" s="9" t="s">
        <v>3321</v>
      </c>
      <c r="L53" s="9" t="s">
        <v>3322</v>
      </c>
      <c r="M53" s="9" t="s">
        <v>3323</v>
      </c>
      <c r="N53" s="9">
        <v>635</v>
      </c>
      <c r="O53" s="9">
        <v>3</v>
      </c>
      <c r="P53" s="9">
        <v>14</v>
      </c>
      <c r="Q53" s="9">
        <v>47</v>
      </c>
      <c r="R53" s="9">
        <v>0</v>
      </c>
      <c r="S53" s="9">
        <v>64</v>
      </c>
      <c r="T53">
        <v>45</v>
      </c>
      <c r="U53"/>
      <c r="V53" s="14">
        <f>SUM($S$9:S53)</f>
        <v>5465</v>
      </c>
      <c r="W53" s="15">
        <v>45</v>
      </c>
      <c r="X53" s="16">
        <f t="shared" si="0"/>
        <v>0.3497376167925253</v>
      </c>
      <c r="Y53" s="17">
        <f>INDEX([1]Mapping!$C$3:$C$12,MATCH($X53,[1]Mapping!$D$3:$D$12,1))</f>
        <v>7</v>
      </c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</row>
    <row r="54" spans="2:39" s="1" customFormat="1" ht="15" x14ac:dyDescent="0.25">
      <c r="B54" s="5">
        <f t="shared" si="1"/>
        <v>46</v>
      </c>
      <c r="C54" s="9" t="s">
        <v>3324</v>
      </c>
      <c r="D54" s="9" t="s">
        <v>3325</v>
      </c>
      <c r="E54" s="9"/>
      <c r="F54" s="9" t="s">
        <v>3326</v>
      </c>
      <c r="G54" s="28">
        <v>14467</v>
      </c>
      <c r="H54" s="9" t="s">
        <v>3327</v>
      </c>
      <c r="I54" s="9" t="s">
        <v>3328</v>
      </c>
      <c r="J54" s="9" t="s">
        <v>3329</v>
      </c>
      <c r="K54" s="9" t="s">
        <v>3330</v>
      </c>
      <c r="L54" s="9" t="s">
        <v>3331</v>
      </c>
      <c r="M54" s="9" t="s">
        <v>3332</v>
      </c>
      <c r="N54" s="9">
        <v>1126</v>
      </c>
      <c r="O54" s="9">
        <v>15</v>
      </c>
      <c r="P54" s="9">
        <v>13</v>
      </c>
      <c r="Q54" s="9">
        <v>26</v>
      </c>
      <c r="R54" s="9">
        <v>10</v>
      </c>
      <c r="S54" s="9">
        <v>64</v>
      </c>
      <c r="T54">
        <v>46</v>
      </c>
      <c r="U54"/>
      <c r="V54" s="14">
        <f>SUM($S$9:S54)</f>
        <v>5529</v>
      </c>
      <c r="W54" s="15">
        <v>46</v>
      </c>
      <c r="X54" s="16">
        <f t="shared" si="0"/>
        <v>0.35383335466530141</v>
      </c>
      <c r="Y54" s="17">
        <f>INDEX([1]Mapping!$C$3:$C$12,MATCH($X54,[1]Mapping!$D$3:$D$12,1))</f>
        <v>7</v>
      </c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</row>
    <row r="55" spans="2:39" s="1" customFormat="1" ht="15" x14ac:dyDescent="0.25">
      <c r="B55" s="5">
        <f t="shared" si="1"/>
        <v>47</v>
      </c>
      <c r="C55" s="9" t="s">
        <v>3333</v>
      </c>
      <c r="D55" s="9" t="s">
        <v>3334</v>
      </c>
      <c r="E55" s="9"/>
      <c r="F55" s="9" t="s">
        <v>3335</v>
      </c>
      <c r="G55" s="28">
        <v>89081</v>
      </c>
      <c r="H55" s="9" t="s">
        <v>3335</v>
      </c>
      <c r="I55" s="9" t="s">
        <v>3021</v>
      </c>
      <c r="J55" s="9" t="s">
        <v>3336</v>
      </c>
      <c r="K55" s="9" t="s">
        <v>3337</v>
      </c>
      <c r="L55" s="9" t="s">
        <v>3338</v>
      </c>
      <c r="M55" s="9" t="s">
        <v>3339</v>
      </c>
      <c r="N55" s="9">
        <v>1274</v>
      </c>
      <c r="O55" s="9">
        <v>5</v>
      </c>
      <c r="P55" s="9">
        <v>0</v>
      </c>
      <c r="Q55" s="9">
        <v>20</v>
      </c>
      <c r="R55" s="9">
        <v>37</v>
      </c>
      <c r="S55" s="9">
        <v>62</v>
      </c>
      <c r="T55">
        <v>47</v>
      </c>
      <c r="U55"/>
      <c r="V55" s="14">
        <f>SUM($S$9:S55)</f>
        <v>5591</v>
      </c>
      <c r="W55" s="15">
        <v>47</v>
      </c>
      <c r="X55" s="16">
        <f t="shared" si="0"/>
        <v>0.35780110072955329</v>
      </c>
      <c r="Y55" s="17">
        <f>INDEX([1]Mapping!$C$3:$C$12,MATCH($X55,[1]Mapping!$D$3:$D$12,1))</f>
        <v>7</v>
      </c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</row>
    <row r="56" spans="2:39" s="1" customFormat="1" ht="15" x14ac:dyDescent="0.25">
      <c r="B56" s="5">
        <f t="shared" si="1"/>
        <v>48</v>
      </c>
      <c r="C56" s="9" t="s">
        <v>3340</v>
      </c>
      <c r="D56" s="9" t="s">
        <v>3341</v>
      </c>
      <c r="E56" s="9"/>
      <c r="F56" s="9" t="s">
        <v>3342</v>
      </c>
      <c r="G56" s="28">
        <v>18059</v>
      </c>
      <c r="H56" s="9" t="s">
        <v>3343</v>
      </c>
      <c r="I56" s="9" t="s">
        <v>3344</v>
      </c>
      <c r="J56" s="9" t="s">
        <v>3345</v>
      </c>
      <c r="K56" s="9" t="s">
        <v>3346</v>
      </c>
      <c r="L56" s="9" t="s">
        <v>3347</v>
      </c>
      <c r="M56" s="9" t="s">
        <v>3348</v>
      </c>
      <c r="N56" s="9">
        <v>46</v>
      </c>
      <c r="O56" s="9">
        <v>13</v>
      </c>
      <c r="P56" s="9">
        <v>2</v>
      </c>
      <c r="Q56" s="9">
        <v>47</v>
      </c>
      <c r="R56" s="9">
        <v>0</v>
      </c>
      <c r="S56" s="9">
        <v>62</v>
      </c>
      <c r="T56">
        <v>48</v>
      </c>
      <c r="U56"/>
      <c r="V56" s="14">
        <f>SUM($S$9:S56)</f>
        <v>5653</v>
      </c>
      <c r="W56" s="15">
        <v>48</v>
      </c>
      <c r="X56" s="16">
        <f t="shared" si="0"/>
        <v>0.36176884679380522</v>
      </c>
      <c r="Y56" s="17">
        <f>INDEX([1]Mapping!$C$3:$C$12,MATCH($X56,[1]Mapping!$D$3:$D$12,1))</f>
        <v>7</v>
      </c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</row>
    <row r="57" spans="2:39" s="1" customFormat="1" ht="15" x14ac:dyDescent="0.25">
      <c r="B57" s="5">
        <f t="shared" si="1"/>
        <v>49</v>
      </c>
      <c r="C57" s="9" t="s">
        <v>3349</v>
      </c>
      <c r="D57" s="9" t="s">
        <v>3350</v>
      </c>
      <c r="E57" s="9"/>
      <c r="F57" s="9" t="s">
        <v>3351</v>
      </c>
      <c r="G57" s="28">
        <v>26121</v>
      </c>
      <c r="H57" s="9" t="s">
        <v>3352</v>
      </c>
      <c r="I57" s="9" t="s">
        <v>3080</v>
      </c>
      <c r="J57" s="9" t="s">
        <v>3353</v>
      </c>
      <c r="K57" s="9" t="s">
        <v>3354</v>
      </c>
      <c r="L57" s="9" t="s">
        <v>3355</v>
      </c>
      <c r="M57" s="9" t="s">
        <v>3356</v>
      </c>
      <c r="N57" s="9">
        <v>395</v>
      </c>
      <c r="O57" s="9">
        <v>26</v>
      </c>
      <c r="P57" s="9">
        <v>3</v>
      </c>
      <c r="Q57" s="9">
        <v>14</v>
      </c>
      <c r="R57" s="9">
        <v>18</v>
      </c>
      <c r="S57" s="9">
        <v>61</v>
      </c>
      <c r="T57">
        <v>49</v>
      </c>
      <c r="U57"/>
      <c r="V57" s="14">
        <f>SUM($S$9:S57)</f>
        <v>5714</v>
      </c>
      <c r="W57" s="15">
        <v>49</v>
      </c>
      <c r="X57" s="16">
        <f t="shared" si="0"/>
        <v>0.36567259695379495</v>
      </c>
      <c r="Y57" s="17">
        <f>INDEX([1]Mapping!$C$3:$C$12,MATCH($X57,[1]Mapping!$D$3:$D$12,1))</f>
        <v>7</v>
      </c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</row>
    <row r="58" spans="2:39" s="1" customFormat="1" ht="15" x14ac:dyDescent="0.25">
      <c r="B58" s="5">
        <f t="shared" si="1"/>
        <v>50</v>
      </c>
      <c r="C58" s="9" t="s">
        <v>3357</v>
      </c>
      <c r="D58" s="9" t="s">
        <v>3358</v>
      </c>
      <c r="E58" s="9"/>
      <c r="F58" s="9" t="s">
        <v>3014</v>
      </c>
      <c r="G58" s="28">
        <v>81737</v>
      </c>
      <c r="H58" s="9" t="s">
        <v>3014</v>
      </c>
      <c r="I58" s="9" t="s">
        <v>2991</v>
      </c>
      <c r="J58" s="9" t="s">
        <v>3359</v>
      </c>
      <c r="K58" s="9" t="s">
        <v>3360</v>
      </c>
      <c r="L58" s="9" t="s">
        <v>3361</v>
      </c>
      <c r="M58" s="9" t="s">
        <v>3362</v>
      </c>
      <c r="N58" s="9">
        <v>545</v>
      </c>
      <c r="O58" s="9">
        <v>30</v>
      </c>
      <c r="P58" s="9">
        <v>25</v>
      </c>
      <c r="Q58" s="9">
        <v>5</v>
      </c>
      <c r="R58" s="9">
        <v>1</v>
      </c>
      <c r="S58" s="9">
        <v>61</v>
      </c>
      <c r="T58">
        <v>50</v>
      </c>
      <c r="U58"/>
      <c r="V58" s="14">
        <f>SUM($S$9:S58)</f>
        <v>5775</v>
      </c>
      <c r="W58" s="15">
        <v>50</v>
      </c>
      <c r="X58" s="16">
        <f t="shared" si="0"/>
        <v>0.36957634711378473</v>
      </c>
      <c r="Y58" s="17">
        <f>INDEX([1]Mapping!$C$3:$C$12,MATCH($X58,[1]Mapping!$D$3:$D$12,1))</f>
        <v>7</v>
      </c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</row>
    <row r="59" spans="2:39" s="1" customFormat="1" ht="15" x14ac:dyDescent="0.25">
      <c r="B59" s="5">
        <f t="shared" si="1"/>
        <v>51</v>
      </c>
      <c r="C59" s="9" t="s">
        <v>3363</v>
      </c>
      <c r="D59" s="9" t="s">
        <v>3364</v>
      </c>
      <c r="E59" s="9"/>
      <c r="F59" s="9" t="s">
        <v>3365</v>
      </c>
      <c r="G59" s="28">
        <v>21339</v>
      </c>
      <c r="H59" s="9" t="s">
        <v>3365</v>
      </c>
      <c r="I59" s="9" t="s">
        <v>3080</v>
      </c>
      <c r="J59" s="9" t="s">
        <v>3366</v>
      </c>
      <c r="K59" s="9" t="s">
        <v>3367</v>
      </c>
      <c r="L59" s="9" t="s">
        <v>3368</v>
      </c>
      <c r="M59" s="9" t="s">
        <v>3369</v>
      </c>
      <c r="N59" s="9">
        <v>527</v>
      </c>
      <c r="O59" s="9">
        <v>8</v>
      </c>
      <c r="P59" s="9">
        <v>3</v>
      </c>
      <c r="Q59" s="9">
        <v>40</v>
      </c>
      <c r="R59" s="9">
        <v>9</v>
      </c>
      <c r="S59" s="9">
        <v>60</v>
      </c>
      <c r="T59">
        <v>51</v>
      </c>
      <c r="U59"/>
      <c r="V59" s="14">
        <f>SUM($S$9:S59)</f>
        <v>5835</v>
      </c>
      <c r="W59" s="15">
        <v>51</v>
      </c>
      <c r="X59" s="16">
        <f t="shared" si="0"/>
        <v>0.37341610136951237</v>
      </c>
      <c r="Y59" s="17">
        <f>INDEX([1]Mapping!$C$3:$C$12,MATCH($X59,[1]Mapping!$D$3:$D$12,1))</f>
        <v>7</v>
      </c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</row>
    <row r="60" spans="2:39" s="1" customFormat="1" ht="15" x14ac:dyDescent="0.25">
      <c r="B60" s="5">
        <f t="shared" si="1"/>
        <v>52</v>
      </c>
      <c r="C60" s="9" t="s">
        <v>3370</v>
      </c>
      <c r="D60" s="9" t="s">
        <v>3371</v>
      </c>
      <c r="E60" s="9"/>
      <c r="F60" s="9" t="s">
        <v>3007</v>
      </c>
      <c r="G60" s="28">
        <v>12157</v>
      </c>
      <c r="H60" s="9" t="s">
        <v>3008</v>
      </c>
      <c r="I60" s="9" t="s">
        <v>3007</v>
      </c>
      <c r="J60" s="9" t="s">
        <v>3372</v>
      </c>
      <c r="K60" s="9"/>
      <c r="L60" s="9" t="s">
        <v>3373</v>
      </c>
      <c r="M60" s="9" t="s">
        <v>3374</v>
      </c>
      <c r="N60" s="9">
        <v>698</v>
      </c>
      <c r="O60" s="9">
        <v>23</v>
      </c>
      <c r="P60" s="9">
        <v>30</v>
      </c>
      <c r="Q60" s="9">
        <v>4</v>
      </c>
      <c r="R60" s="9">
        <v>3</v>
      </c>
      <c r="S60" s="9">
        <v>60</v>
      </c>
      <c r="T60">
        <v>52</v>
      </c>
      <c r="U60"/>
      <c r="V60" s="14">
        <f>SUM($S$9:S60)</f>
        <v>5895</v>
      </c>
      <c r="W60" s="15">
        <v>52</v>
      </c>
      <c r="X60" s="16">
        <f t="shared" si="0"/>
        <v>0.37725585562524</v>
      </c>
      <c r="Y60" s="17">
        <f>INDEX([1]Mapping!$C$3:$C$12,MATCH($X60,[1]Mapping!$D$3:$D$12,1))</f>
        <v>7</v>
      </c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</row>
    <row r="61" spans="2:39" s="1" customFormat="1" ht="15" x14ac:dyDescent="0.25">
      <c r="B61" s="5">
        <f t="shared" si="1"/>
        <v>53</v>
      </c>
      <c r="C61" s="9" t="s">
        <v>3375</v>
      </c>
      <c r="D61" s="9" t="s">
        <v>3376</v>
      </c>
      <c r="E61" s="9"/>
      <c r="F61" s="9" t="s">
        <v>3377</v>
      </c>
      <c r="G61" s="28">
        <v>35392</v>
      </c>
      <c r="H61" s="9" t="s">
        <v>3377</v>
      </c>
      <c r="I61" s="9" t="s">
        <v>3088</v>
      </c>
      <c r="J61" s="9" t="s">
        <v>3378</v>
      </c>
      <c r="K61" s="9" t="s">
        <v>3379</v>
      </c>
      <c r="L61" s="9" t="s">
        <v>3380</v>
      </c>
      <c r="M61" s="9" t="s">
        <v>3381</v>
      </c>
      <c r="N61" s="9">
        <v>1284</v>
      </c>
      <c r="O61" s="9">
        <v>46</v>
      </c>
      <c r="P61" s="9">
        <v>6</v>
      </c>
      <c r="Q61" s="9">
        <v>5</v>
      </c>
      <c r="R61" s="9">
        <v>3</v>
      </c>
      <c r="S61" s="9">
        <v>60</v>
      </c>
      <c r="T61">
        <v>53</v>
      </c>
      <c r="U61"/>
      <c r="V61" s="14">
        <f>SUM($S$9:S61)</f>
        <v>5955</v>
      </c>
      <c r="W61" s="15">
        <v>53</v>
      </c>
      <c r="X61" s="16">
        <f t="shared" si="0"/>
        <v>0.38109560988096763</v>
      </c>
      <c r="Y61" s="17">
        <f>INDEX([1]Mapping!$C$3:$C$12,MATCH($X61,[1]Mapping!$D$3:$D$12,1))</f>
        <v>7</v>
      </c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</row>
    <row r="62" spans="2:39" s="1" customFormat="1" ht="15" x14ac:dyDescent="0.25">
      <c r="B62" s="5">
        <f t="shared" si="1"/>
        <v>54</v>
      </c>
      <c r="C62" s="9" t="s">
        <v>3382</v>
      </c>
      <c r="D62" s="9" t="s">
        <v>3383</v>
      </c>
      <c r="E62" s="9"/>
      <c r="F62" s="9" t="s">
        <v>3384</v>
      </c>
      <c r="G62" s="28">
        <v>90419</v>
      </c>
      <c r="H62" s="9" t="s">
        <v>3384</v>
      </c>
      <c r="I62" s="9" t="s">
        <v>2991</v>
      </c>
      <c r="J62" s="9" t="s">
        <v>3385</v>
      </c>
      <c r="K62" s="9" t="s">
        <v>3386</v>
      </c>
      <c r="L62" s="9" t="s">
        <v>3387</v>
      </c>
      <c r="M62" s="9" t="s">
        <v>3388</v>
      </c>
      <c r="N62" s="9">
        <v>1272</v>
      </c>
      <c r="O62" s="9">
        <v>7</v>
      </c>
      <c r="P62" s="9">
        <v>6</v>
      </c>
      <c r="Q62" s="9">
        <v>39</v>
      </c>
      <c r="R62" s="9">
        <v>8</v>
      </c>
      <c r="S62" s="9">
        <v>60</v>
      </c>
      <c r="T62">
        <v>54</v>
      </c>
      <c r="U62"/>
      <c r="V62" s="14">
        <f>SUM($S$9:S62)</f>
        <v>6015</v>
      </c>
      <c r="W62" s="15">
        <v>54</v>
      </c>
      <c r="X62" s="16">
        <f t="shared" si="0"/>
        <v>0.38493536413669527</v>
      </c>
      <c r="Y62" s="17">
        <f>INDEX([1]Mapping!$C$3:$C$12,MATCH($X62,[1]Mapping!$D$3:$D$12,1))</f>
        <v>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</row>
    <row r="63" spans="2:39" s="1" customFormat="1" ht="15" x14ac:dyDescent="0.25">
      <c r="B63" s="5">
        <f t="shared" si="1"/>
        <v>55</v>
      </c>
      <c r="C63" s="9" t="s">
        <v>3389</v>
      </c>
      <c r="D63" s="9" t="s">
        <v>3390</v>
      </c>
      <c r="E63" s="9"/>
      <c r="F63" s="9" t="s">
        <v>3391</v>
      </c>
      <c r="G63" s="28">
        <v>63069</v>
      </c>
      <c r="H63" s="9" t="s">
        <v>3392</v>
      </c>
      <c r="I63" s="9" t="s">
        <v>3088</v>
      </c>
      <c r="J63" s="9" t="s">
        <v>3393</v>
      </c>
      <c r="K63" s="9" t="s">
        <v>3394</v>
      </c>
      <c r="L63" s="9" t="s">
        <v>3395</v>
      </c>
      <c r="M63" s="9" t="s">
        <v>3396</v>
      </c>
      <c r="N63" s="9">
        <v>926</v>
      </c>
      <c r="O63" s="9">
        <v>3</v>
      </c>
      <c r="P63" s="9">
        <v>0</v>
      </c>
      <c r="Q63" s="9">
        <v>52</v>
      </c>
      <c r="R63" s="9">
        <v>4</v>
      </c>
      <c r="S63" s="9">
        <v>59</v>
      </c>
      <c r="T63">
        <v>55</v>
      </c>
      <c r="U63"/>
      <c r="V63" s="14">
        <f>SUM($S$9:S63)</f>
        <v>6074</v>
      </c>
      <c r="W63" s="15">
        <v>55</v>
      </c>
      <c r="X63" s="16">
        <f t="shared" si="0"/>
        <v>0.38871112248816075</v>
      </c>
      <c r="Y63" s="17">
        <f>INDEX([1]Mapping!$C$3:$C$12,MATCH($X63,[1]Mapping!$D$3:$D$12,1))</f>
        <v>7</v>
      </c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</row>
    <row r="64" spans="2:39" s="1" customFormat="1" ht="15" x14ac:dyDescent="0.25">
      <c r="B64" s="5">
        <f t="shared" si="1"/>
        <v>56</v>
      </c>
      <c r="C64" s="9" t="s">
        <v>3397</v>
      </c>
      <c r="D64" s="9" t="s">
        <v>3398</v>
      </c>
      <c r="E64" s="9"/>
      <c r="F64" s="9" t="s">
        <v>3399</v>
      </c>
      <c r="G64" s="28">
        <v>92637</v>
      </c>
      <c r="H64" s="9" t="s">
        <v>3400</v>
      </c>
      <c r="I64" s="9" t="s">
        <v>2991</v>
      </c>
      <c r="J64" s="9" t="s">
        <v>3401</v>
      </c>
      <c r="K64" s="9" t="s">
        <v>3402</v>
      </c>
      <c r="L64" s="9" t="s">
        <v>3403</v>
      </c>
      <c r="M64" s="9" t="s">
        <v>3404</v>
      </c>
      <c r="N64" s="9">
        <v>649</v>
      </c>
      <c r="O64" s="9">
        <v>34</v>
      </c>
      <c r="P64" s="9">
        <v>15</v>
      </c>
      <c r="Q64" s="9">
        <v>9</v>
      </c>
      <c r="R64" s="9">
        <v>1</v>
      </c>
      <c r="S64" s="9">
        <v>59</v>
      </c>
      <c r="T64">
        <v>56</v>
      </c>
      <c r="U64"/>
      <c r="V64" s="14">
        <f>SUM($S$9:S64)</f>
        <v>6133</v>
      </c>
      <c r="W64" s="15">
        <v>56</v>
      </c>
      <c r="X64" s="16">
        <f t="shared" si="0"/>
        <v>0.39248688083962624</v>
      </c>
      <c r="Y64" s="17">
        <f>INDEX([1]Mapping!$C$3:$C$12,MATCH($X64,[1]Mapping!$D$3:$D$12,1))</f>
        <v>7</v>
      </c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</row>
    <row r="65" spans="2:39" s="1" customFormat="1" ht="15" x14ac:dyDescent="0.25">
      <c r="B65" s="5">
        <f t="shared" si="1"/>
        <v>57</v>
      </c>
      <c r="C65" s="9" t="s">
        <v>3405</v>
      </c>
      <c r="D65" s="9" t="s">
        <v>3406</v>
      </c>
      <c r="E65" s="9"/>
      <c r="F65" s="9" t="s">
        <v>3407</v>
      </c>
      <c r="G65" s="28">
        <v>38118</v>
      </c>
      <c r="H65" s="9" t="s">
        <v>3408</v>
      </c>
      <c r="I65" s="9" t="s">
        <v>3080</v>
      </c>
      <c r="J65" s="9" t="s">
        <v>3409</v>
      </c>
      <c r="K65" s="9" t="s">
        <v>3410</v>
      </c>
      <c r="L65" s="9" t="s">
        <v>3411</v>
      </c>
      <c r="M65" s="9" t="s">
        <v>3412</v>
      </c>
      <c r="N65" s="9">
        <v>1499</v>
      </c>
      <c r="O65" s="9">
        <v>12</v>
      </c>
      <c r="P65" s="9">
        <v>24</v>
      </c>
      <c r="Q65" s="9">
        <v>11</v>
      </c>
      <c r="R65" s="9">
        <v>12</v>
      </c>
      <c r="S65" s="9">
        <v>59</v>
      </c>
      <c r="T65">
        <v>57</v>
      </c>
      <c r="U65"/>
      <c r="V65" s="14">
        <f>SUM($S$9:S65)</f>
        <v>6192</v>
      </c>
      <c r="W65" s="15">
        <v>57</v>
      </c>
      <c r="X65" s="16">
        <f t="shared" si="0"/>
        <v>0.39626263919109178</v>
      </c>
      <c r="Y65" s="17">
        <f>INDEX([1]Mapping!$C$3:$C$12,MATCH($X65,[1]Mapping!$D$3:$D$12,1))</f>
        <v>7</v>
      </c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</row>
    <row r="66" spans="2:39" s="1" customFormat="1" ht="15" x14ac:dyDescent="0.25">
      <c r="B66" s="5">
        <f t="shared" si="1"/>
        <v>58</v>
      </c>
      <c r="C66" s="9" t="s">
        <v>3413</v>
      </c>
      <c r="D66" s="9" t="s">
        <v>3414</v>
      </c>
      <c r="E66" s="9"/>
      <c r="F66" s="9" t="s">
        <v>3415</v>
      </c>
      <c r="G66" s="28">
        <v>88212</v>
      </c>
      <c r="H66" s="9" t="s">
        <v>3415</v>
      </c>
      <c r="I66" s="9" t="s">
        <v>3021</v>
      </c>
      <c r="J66" s="9" t="s">
        <v>3416</v>
      </c>
      <c r="K66" s="9"/>
      <c r="L66" s="9" t="s">
        <v>3417</v>
      </c>
      <c r="M66" s="9" t="s">
        <v>3418</v>
      </c>
      <c r="N66" s="9">
        <v>542</v>
      </c>
      <c r="O66" s="9">
        <v>15</v>
      </c>
      <c r="P66" s="9">
        <v>0</v>
      </c>
      <c r="Q66" s="9">
        <v>13</v>
      </c>
      <c r="R66" s="9">
        <v>29</v>
      </c>
      <c r="S66" s="9">
        <v>57</v>
      </c>
      <c r="T66">
        <v>58</v>
      </c>
      <c r="U66"/>
      <c r="V66" s="14">
        <f>SUM($S$9:S66)</f>
        <v>6249</v>
      </c>
      <c r="W66" s="15">
        <v>58</v>
      </c>
      <c r="X66" s="16">
        <f t="shared" si="0"/>
        <v>0.39991040573403303</v>
      </c>
      <c r="Y66" s="17">
        <f>INDEX([1]Mapping!$C$3:$C$12,MATCH($X66,[1]Mapping!$D$3:$D$12,1))</f>
        <v>7</v>
      </c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</row>
    <row r="67" spans="2:39" s="1" customFormat="1" ht="15" x14ac:dyDescent="0.25">
      <c r="B67" s="5">
        <f t="shared" si="1"/>
        <v>59</v>
      </c>
      <c r="C67" s="9" t="s">
        <v>3419</v>
      </c>
      <c r="D67" s="9" t="s">
        <v>3420</v>
      </c>
      <c r="E67" s="9"/>
      <c r="F67" s="9" t="s">
        <v>3421</v>
      </c>
      <c r="G67" s="28">
        <v>16816</v>
      </c>
      <c r="H67" s="9" t="s">
        <v>3422</v>
      </c>
      <c r="I67" s="9" t="s">
        <v>3328</v>
      </c>
      <c r="J67" s="9" t="s">
        <v>3423</v>
      </c>
      <c r="K67" s="9" t="s">
        <v>3424</v>
      </c>
      <c r="L67" s="9" t="s">
        <v>3425</v>
      </c>
      <c r="M67" s="9" t="s">
        <v>3426</v>
      </c>
      <c r="N67" s="9">
        <v>669</v>
      </c>
      <c r="O67" s="9">
        <v>6</v>
      </c>
      <c r="P67" s="9">
        <v>46</v>
      </c>
      <c r="Q67" s="9">
        <v>3</v>
      </c>
      <c r="R67" s="9">
        <v>2</v>
      </c>
      <c r="S67" s="9">
        <v>57</v>
      </c>
      <c r="T67">
        <v>59</v>
      </c>
      <c r="U67"/>
      <c r="V67" s="14">
        <f>SUM($S$9:S67)</f>
        <v>6306</v>
      </c>
      <c r="W67" s="15">
        <v>59</v>
      </c>
      <c r="X67" s="16">
        <f t="shared" si="0"/>
        <v>0.40355817227697427</v>
      </c>
      <c r="Y67" s="17">
        <f>INDEX([1]Mapping!$C$3:$C$12,MATCH($X67,[1]Mapping!$D$3:$D$12,1))</f>
        <v>6</v>
      </c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</row>
    <row r="68" spans="2:39" s="1" customFormat="1" ht="15" x14ac:dyDescent="0.25">
      <c r="B68" s="5">
        <f t="shared" si="1"/>
        <v>60</v>
      </c>
      <c r="C68" s="9" t="s">
        <v>3427</v>
      </c>
      <c r="D68" s="9" t="s">
        <v>3428</v>
      </c>
      <c r="E68" s="9"/>
      <c r="F68" s="9" t="s">
        <v>3429</v>
      </c>
      <c r="G68" s="28">
        <v>27574</v>
      </c>
      <c r="H68" s="9" t="s">
        <v>3430</v>
      </c>
      <c r="I68" s="9" t="s">
        <v>3431</v>
      </c>
      <c r="J68" s="9" t="s">
        <v>3432</v>
      </c>
      <c r="K68" s="9" t="s">
        <v>3433</v>
      </c>
      <c r="L68" s="9" t="s">
        <v>3434</v>
      </c>
      <c r="M68" s="9" t="s">
        <v>3435</v>
      </c>
      <c r="N68" s="9">
        <v>813</v>
      </c>
      <c r="O68" s="9">
        <v>9</v>
      </c>
      <c r="P68" s="9">
        <v>13</v>
      </c>
      <c r="Q68" s="9">
        <v>14</v>
      </c>
      <c r="R68" s="9">
        <v>21</v>
      </c>
      <c r="S68" s="9">
        <v>57</v>
      </c>
      <c r="T68">
        <v>60</v>
      </c>
      <c r="U68"/>
      <c r="V68" s="14">
        <f>SUM($S$9:S68)</f>
        <v>6363</v>
      </c>
      <c r="W68" s="15">
        <v>60</v>
      </c>
      <c r="X68" s="16">
        <f t="shared" si="0"/>
        <v>0.40720593881991551</v>
      </c>
      <c r="Y68" s="17">
        <f>INDEX([1]Mapping!$C$3:$C$12,MATCH($X68,[1]Mapping!$D$3:$D$12,1))</f>
        <v>6</v>
      </c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</row>
    <row r="69" spans="2:39" s="1" customFormat="1" ht="15" x14ac:dyDescent="0.25">
      <c r="B69" s="5">
        <f t="shared" si="1"/>
        <v>61</v>
      </c>
      <c r="C69" s="9" t="s">
        <v>3436</v>
      </c>
      <c r="D69" s="9" t="s">
        <v>3437</v>
      </c>
      <c r="E69" s="9"/>
      <c r="F69" s="9" t="s">
        <v>3438</v>
      </c>
      <c r="G69" s="28">
        <v>59063</v>
      </c>
      <c r="H69" s="9" t="s">
        <v>3439</v>
      </c>
      <c r="I69" s="9" t="s">
        <v>3000</v>
      </c>
      <c r="J69" s="9" t="s">
        <v>3440</v>
      </c>
      <c r="K69" s="9" t="s">
        <v>3441</v>
      </c>
      <c r="L69" s="9" t="s">
        <v>3442</v>
      </c>
      <c r="M69" s="9" t="s">
        <v>3443</v>
      </c>
      <c r="N69" s="9">
        <v>425</v>
      </c>
      <c r="O69" s="9">
        <v>5</v>
      </c>
      <c r="P69" s="9">
        <v>4</v>
      </c>
      <c r="Q69" s="9">
        <v>31</v>
      </c>
      <c r="R69" s="9">
        <v>16</v>
      </c>
      <c r="S69" s="9">
        <v>56</v>
      </c>
      <c r="T69">
        <v>61</v>
      </c>
      <c r="U69"/>
      <c r="V69" s="14">
        <f>SUM($S$9:S69)</f>
        <v>6419</v>
      </c>
      <c r="W69" s="15">
        <v>61</v>
      </c>
      <c r="X69" s="16">
        <f t="shared" si="0"/>
        <v>0.41078970945859467</v>
      </c>
      <c r="Y69" s="17">
        <f>INDEX([1]Mapping!$C$3:$C$12,MATCH($X69,[1]Mapping!$D$3:$D$12,1))</f>
        <v>6</v>
      </c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</row>
    <row r="70" spans="2:39" s="1" customFormat="1" ht="15" x14ac:dyDescent="0.25">
      <c r="B70" s="5">
        <f t="shared" si="1"/>
        <v>62</v>
      </c>
      <c r="C70" s="9" t="s">
        <v>3444</v>
      </c>
      <c r="D70" s="9" t="s">
        <v>3445</v>
      </c>
      <c r="E70" s="9"/>
      <c r="F70" s="9" t="s">
        <v>3446</v>
      </c>
      <c r="G70" s="28">
        <v>47574</v>
      </c>
      <c r="H70" s="9" t="s">
        <v>3447</v>
      </c>
      <c r="I70" s="9" t="s">
        <v>3000</v>
      </c>
      <c r="J70" s="9" t="s">
        <v>3448</v>
      </c>
      <c r="K70" s="9"/>
      <c r="L70" s="9" t="s">
        <v>3449</v>
      </c>
      <c r="M70" s="9" t="s">
        <v>3450</v>
      </c>
      <c r="N70" s="9">
        <v>173</v>
      </c>
      <c r="O70" s="9">
        <v>8</v>
      </c>
      <c r="P70" s="9">
        <v>0</v>
      </c>
      <c r="Q70" s="9">
        <v>5</v>
      </c>
      <c r="R70" s="9">
        <v>41</v>
      </c>
      <c r="S70" s="9">
        <v>54</v>
      </c>
      <c r="T70">
        <v>62</v>
      </c>
      <c r="U70"/>
      <c r="V70" s="14">
        <f>SUM($S$9:S70)</f>
        <v>6473</v>
      </c>
      <c r="W70" s="15">
        <v>62</v>
      </c>
      <c r="X70" s="16">
        <f t="shared" si="0"/>
        <v>0.41424548828874952</v>
      </c>
      <c r="Y70" s="17">
        <f>INDEX([1]Mapping!$C$3:$C$12,MATCH($X70,[1]Mapping!$D$3:$D$12,1))</f>
        <v>6</v>
      </c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</row>
    <row r="71" spans="2:39" s="1" customFormat="1" ht="15" x14ac:dyDescent="0.25">
      <c r="B71" s="5">
        <f t="shared" si="1"/>
        <v>63</v>
      </c>
      <c r="C71" s="9" t="s">
        <v>3451</v>
      </c>
      <c r="D71" s="9" t="s">
        <v>3452</v>
      </c>
      <c r="E71" s="9"/>
      <c r="F71" s="9" t="s">
        <v>3453</v>
      </c>
      <c r="G71" s="28">
        <v>42283</v>
      </c>
      <c r="H71" s="9" t="s">
        <v>3454</v>
      </c>
      <c r="I71" s="9" t="s">
        <v>3000</v>
      </c>
      <c r="J71" s="9" t="s">
        <v>3455</v>
      </c>
      <c r="K71" s="9" t="s">
        <v>3456</v>
      </c>
      <c r="L71" s="9" t="s">
        <v>3457</v>
      </c>
      <c r="M71" s="9" t="s">
        <v>3458</v>
      </c>
      <c r="N71" s="9">
        <v>923</v>
      </c>
      <c r="O71" s="9">
        <v>12</v>
      </c>
      <c r="P71" s="9">
        <v>24</v>
      </c>
      <c r="Q71" s="9">
        <v>18</v>
      </c>
      <c r="R71" s="9">
        <v>0</v>
      </c>
      <c r="S71" s="9">
        <v>54</v>
      </c>
      <c r="T71">
        <v>63</v>
      </c>
      <c r="U71"/>
      <c r="V71" s="14">
        <f>SUM($S$9:S71)</f>
        <v>6527</v>
      </c>
      <c r="W71" s="15">
        <v>63</v>
      </c>
      <c r="X71" s="16">
        <f t="shared" si="0"/>
        <v>0.41770126711890437</v>
      </c>
      <c r="Y71" s="17">
        <f>INDEX([1]Mapping!$C$3:$C$12,MATCH($X71,[1]Mapping!$D$3:$D$12,1))</f>
        <v>6</v>
      </c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</row>
    <row r="72" spans="2:39" s="1" customFormat="1" ht="15" x14ac:dyDescent="0.25">
      <c r="B72" s="5">
        <f t="shared" si="1"/>
        <v>64</v>
      </c>
      <c r="C72" s="9" t="s">
        <v>3459</v>
      </c>
      <c r="D72" s="9" t="s">
        <v>3460</v>
      </c>
      <c r="E72" s="9"/>
      <c r="F72" s="9" t="s">
        <v>3461</v>
      </c>
      <c r="G72" s="28">
        <v>10967</v>
      </c>
      <c r="H72" s="9" t="s">
        <v>3008</v>
      </c>
      <c r="I72" s="9" t="s">
        <v>3007</v>
      </c>
      <c r="J72" s="9" t="s">
        <v>3372</v>
      </c>
      <c r="K72" s="9" t="s">
        <v>3462</v>
      </c>
      <c r="L72" s="9" t="s">
        <v>3373</v>
      </c>
      <c r="M72" s="9" t="s">
        <v>3463</v>
      </c>
      <c r="N72" s="9">
        <v>620</v>
      </c>
      <c r="O72" s="9">
        <v>12</v>
      </c>
      <c r="P72" s="9">
        <v>12</v>
      </c>
      <c r="Q72" s="9">
        <v>23</v>
      </c>
      <c r="R72" s="9">
        <v>7</v>
      </c>
      <c r="S72" s="9">
        <v>54</v>
      </c>
      <c r="T72">
        <v>64</v>
      </c>
      <c r="U72"/>
      <c r="V72" s="14">
        <f>SUM($S$9:S72)</f>
        <v>6581</v>
      </c>
      <c r="W72" s="15">
        <v>64</v>
      </c>
      <c r="X72" s="16">
        <f t="shared" si="0"/>
        <v>0.42115704594905928</v>
      </c>
      <c r="Y72" s="17">
        <f>INDEX([1]Mapping!$C$3:$C$12,MATCH($X72,[1]Mapping!$D$3:$D$12,1))</f>
        <v>6</v>
      </c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</row>
    <row r="73" spans="2:39" s="1" customFormat="1" ht="15" x14ac:dyDescent="0.25">
      <c r="B73" s="5">
        <f t="shared" si="1"/>
        <v>65</v>
      </c>
      <c r="C73" s="9" t="s">
        <v>3464</v>
      </c>
      <c r="D73" s="9" t="s">
        <v>3465</v>
      </c>
      <c r="E73" s="9"/>
      <c r="F73" s="9" t="s">
        <v>3466</v>
      </c>
      <c r="G73" s="28">
        <v>64283</v>
      </c>
      <c r="H73" s="9" t="s">
        <v>3467</v>
      </c>
      <c r="I73" s="9" t="s">
        <v>3088</v>
      </c>
      <c r="J73" s="9" t="s">
        <v>3468</v>
      </c>
      <c r="K73" s="9" t="s">
        <v>3469</v>
      </c>
      <c r="L73" s="9" t="s">
        <v>3470</v>
      </c>
      <c r="M73" s="9" t="s">
        <v>3471</v>
      </c>
      <c r="N73" s="9">
        <v>1000</v>
      </c>
      <c r="O73" s="9">
        <v>10</v>
      </c>
      <c r="P73" s="9">
        <v>0</v>
      </c>
      <c r="Q73" s="9">
        <v>44</v>
      </c>
      <c r="R73" s="9">
        <v>0</v>
      </c>
      <c r="S73" s="9">
        <v>54</v>
      </c>
      <c r="T73">
        <v>65</v>
      </c>
      <c r="U73"/>
      <c r="V73" s="14">
        <f>SUM($S$9:S73)</f>
        <v>6635</v>
      </c>
      <c r="W73" s="15">
        <v>65</v>
      </c>
      <c r="X73" s="16">
        <f t="shared" si="0"/>
        <v>0.42461282477921414</v>
      </c>
      <c r="Y73" s="17">
        <f>INDEX([1]Mapping!$C$3:$C$12,MATCH($X73,[1]Mapping!$D$3:$D$12,1))</f>
        <v>6</v>
      </c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</row>
    <row r="74" spans="2:39" s="1" customFormat="1" ht="15" x14ac:dyDescent="0.25">
      <c r="B74" s="5">
        <f t="shared" si="1"/>
        <v>66</v>
      </c>
      <c r="C74" s="9" t="s">
        <v>3472</v>
      </c>
      <c r="D74" s="9" t="s">
        <v>3473</v>
      </c>
      <c r="E74" s="9"/>
      <c r="F74" s="9" t="s">
        <v>3086</v>
      </c>
      <c r="G74" s="28">
        <v>60488</v>
      </c>
      <c r="H74" s="9" t="s">
        <v>3087</v>
      </c>
      <c r="I74" s="9" t="s">
        <v>3088</v>
      </c>
      <c r="J74" s="9" t="s">
        <v>3474</v>
      </c>
      <c r="K74" s="9" t="s">
        <v>3475</v>
      </c>
      <c r="L74" s="9" t="s">
        <v>3476</v>
      </c>
      <c r="M74" s="9" t="s">
        <v>3477</v>
      </c>
      <c r="N74" s="9">
        <v>503</v>
      </c>
      <c r="O74" s="9">
        <v>2</v>
      </c>
      <c r="P74" s="9">
        <v>9</v>
      </c>
      <c r="Q74" s="9">
        <v>0</v>
      </c>
      <c r="R74" s="9">
        <v>42</v>
      </c>
      <c r="S74" s="9">
        <v>53</v>
      </c>
      <c r="T74">
        <v>66</v>
      </c>
      <c r="U74"/>
      <c r="V74" s="14">
        <f>SUM($S$9:S74)</f>
        <v>6688</v>
      </c>
      <c r="W74" s="15">
        <v>66</v>
      </c>
      <c r="X74" s="16">
        <f t="shared" ref="X74:X137" si="2">(V74/$V$790)</f>
        <v>0.4280046077051069</v>
      </c>
      <c r="Y74" s="17">
        <f>INDEX([1]Mapping!$C$3:$C$12,MATCH($X74,[1]Mapping!$D$3:$D$12,1))</f>
        <v>6</v>
      </c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</row>
    <row r="75" spans="2:39" s="1" customFormat="1" ht="15" x14ac:dyDescent="0.25">
      <c r="B75" s="5">
        <f t="shared" ref="B75:B138" si="3">B74+1</f>
        <v>67</v>
      </c>
      <c r="C75" s="9" t="s">
        <v>3478</v>
      </c>
      <c r="D75" s="9" t="s">
        <v>3479</v>
      </c>
      <c r="E75" s="9"/>
      <c r="F75" s="9" t="s">
        <v>3480</v>
      </c>
      <c r="G75" s="28">
        <v>37075</v>
      </c>
      <c r="H75" s="9" t="s">
        <v>3480</v>
      </c>
      <c r="I75" s="9" t="s">
        <v>3080</v>
      </c>
      <c r="J75" s="9" t="s">
        <v>3481</v>
      </c>
      <c r="K75" s="9" t="s">
        <v>3482</v>
      </c>
      <c r="L75" s="9" t="s">
        <v>3483</v>
      </c>
      <c r="M75" s="9" t="s">
        <v>3484</v>
      </c>
      <c r="N75" s="9">
        <v>1563</v>
      </c>
      <c r="O75" s="9">
        <v>8</v>
      </c>
      <c r="P75" s="9">
        <v>8</v>
      </c>
      <c r="Q75" s="9">
        <v>13</v>
      </c>
      <c r="R75" s="9">
        <v>24</v>
      </c>
      <c r="S75" s="9">
        <v>53</v>
      </c>
      <c r="T75">
        <v>67</v>
      </c>
      <c r="U75"/>
      <c r="V75" s="14">
        <f>SUM($S$9:S75)</f>
        <v>6741</v>
      </c>
      <c r="W75" s="15">
        <v>67</v>
      </c>
      <c r="X75" s="16">
        <f t="shared" si="2"/>
        <v>0.4313963906309996</v>
      </c>
      <c r="Y75" s="17">
        <f>INDEX([1]Mapping!$C$3:$C$12,MATCH($X75,[1]Mapping!$D$3:$D$12,1))</f>
        <v>6</v>
      </c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</row>
    <row r="76" spans="2:39" s="1" customFormat="1" ht="15" x14ac:dyDescent="0.25">
      <c r="B76" s="5">
        <f t="shared" si="3"/>
        <v>68</v>
      </c>
      <c r="C76" s="9" t="s">
        <v>3485</v>
      </c>
      <c r="D76" s="9" t="s">
        <v>3486</v>
      </c>
      <c r="E76" s="9"/>
      <c r="F76" s="9" t="s">
        <v>3487</v>
      </c>
      <c r="G76" s="28">
        <v>59423</v>
      </c>
      <c r="H76" s="9" t="s">
        <v>3487</v>
      </c>
      <c r="I76" s="9" t="s">
        <v>3000</v>
      </c>
      <c r="J76" s="9" t="s">
        <v>3488</v>
      </c>
      <c r="K76" s="9" t="s">
        <v>3489</v>
      </c>
      <c r="L76" s="9" t="s">
        <v>3490</v>
      </c>
      <c r="M76" s="9" t="s">
        <v>3491</v>
      </c>
      <c r="N76" s="9">
        <v>392</v>
      </c>
      <c r="O76" s="9">
        <v>3</v>
      </c>
      <c r="P76" s="9">
        <v>6</v>
      </c>
      <c r="Q76" s="9">
        <v>9</v>
      </c>
      <c r="R76" s="9">
        <v>34</v>
      </c>
      <c r="S76" s="9">
        <v>52</v>
      </c>
      <c r="T76">
        <v>68</v>
      </c>
      <c r="U76"/>
      <c r="V76" s="14">
        <f>SUM($S$9:S76)</f>
        <v>6793</v>
      </c>
      <c r="W76" s="15">
        <v>68</v>
      </c>
      <c r="X76" s="16">
        <f t="shared" si="2"/>
        <v>0.43472417765263022</v>
      </c>
      <c r="Y76" s="17">
        <f>INDEX([1]Mapping!$C$3:$C$12,MATCH($X76,[1]Mapping!$D$3:$D$12,1))</f>
        <v>6</v>
      </c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</row>
    <row r="77" spans="2:39" s="1" customFormat="1" ht="15" x14ac:dyDescent="0.25">
      <c r="B77" s="5">
        <f t="shared" si="3"/>
        <v>69</v>
      </c>
      <c r="C77" s="9" t="s">
        <v>3492</v>
      </c>
      <c r="D77" s="9" t="s">
        <v>3493</v>
      </c>
      <c r="E77" s="9"/>
      <c r="F77" s="9" t="s">
        <v>2998</v>
      </c>
      <c r="G77" s="28">
        <v>50935</v>
      </c>
      <c r="H77" s="9" t="s">
        <v>2999</v>
      </c>
      <c r="I77" s="9" t="s">
        <v>3000</v>
      </c>
      <c r="J77" s="9" t="s">
        <v>3494</v>
      </c>
      <c r="K77" s="9" t="s">
        <v>3495</v>
      </c>
      <c r="L77" s="9" t="s">
        <v>3496</v>
      </c>
      <c r="M77" s="9" t="s">
        <v>3497</v>
      </c>
      <c r="N77" s="9">
        <v>392</v>
      </c>
      <c r="O77" s="9">
        <v>1</v>
      </c>
      <c r="P77" s="9">
        <v>3</v>
      </c>
      <c r="Q77" s="9">
        <v>0</v>
      </c>
      <c r="R77" s="9">
        <v>48</v>
      </c>
      <c r="S77" s="9">
        <v>52</v>
      </c>
      <c r="T77">
        <v>69</v>
      </c>
      <c r="U77"/>
      <c r="V77" s="14">
        <f>SUM($S$9:S77)</f>
        <v>6845</v>
      </c>
      <c r="W77" s="15">
        <v>69</v>
      </c>
      <c r="X77" s="16">
        <f t="shared" si="2"/>
        <v>0.43805196467426083</v>
      </c>
      <c r="Y77" s="17">
        <f>INDEX([1]Mapping!$C$3:$C$12,MATCH($X77,[1]Mapping!$D$3:$D$12,1))</f>
        <v>6</v>
      </c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</row>
    <row r="78" spans="2:39" s="1" customFormat="1" ht="15" x14ac:dyDescent="0.25">
      <c r="B78" s="5">
        <f t="shared" si="3"/>
        <v>70</v>
      </c>
      <c r="C78" s="9" t="s">
        <v>3498</v>
      </c>
      <c r="D78" s="9" t="s">
        <v>3499</v>
      </c>
      <c r="E78" s="9"/>
      <c r="F78" s="9" t="s">
        <v>3500</v>
      </c>
      <c r="G78" s="28">
        <v>49076</v>
      </c>
      <c r="H78" s="9" t="s">
        <v>3501</v>
      </c>
      <c r="I78" s="9" t="s">
        <v>3080</v>
      </c>
      <c r="J78" s="9" t="s">
        <v>3502</v>
      </c>
      <c r="K78" s="9" t="s">
        <v>3503</v>
      </c>
      <c r="L78" s="9" t="s">
        <v>3504</v>
      </c>
      <c r="M78" s="9" t="s">
        <v>3505</v>
      </c>
      <c r="N78" s="9">
        <v>660</v>
      </c>
      <c r="O78" s="9">
        <v>11</v>
      </c>
      <c r="P78" s="9">
        <v>4</v>
      </c>
      <c r="Q78" s="9">
        <v>17</v>
      </c>
      <c r="R78" s="9">
        <v>19</v>
      </c>
      <c r="S78" s="9">
        <v>51</v>
      </c>
      <c r="T78">
        <v>70</v>
      </c>
      <c r="U78"/>
      <c r="V78" s="14">
        <f>SUM($S$9:S78)</f>
        <v>6896</v>
      </c>
      <c r="W78" s="15">
        <v>70</v>
      </c>
      <c r="X78" s="16">
        <f t="shared" si="2"/>
        <v>0.44131575579162935</v>
      </c>
      <c r="Y78" s="17">
        <f>INDEX([1]Mapping!$C$3:$C$12,MATCH($X78,[1]Mapping!$D$3:$D$12,1))</f>
        <v>6</v>
      </c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</row>
    <row r="79" spans="2:39" s="1" customFormat="1" ht="15" x14ac:dyDescent="0.25">
      <c r="B79" s="5">
        <f t="shared" si="3"/>
        <v>71</v>
      </c>
      <c r="C79" s="9" t="s">
        <v>3506</v>
      </c>
      <c r="D79" s="9" t="s">
        <v>3507</v>
      </c>
      <c r="E79" s="9"/>
      <c r="F79" s="9" t="s">
        <v>3508</v>
      </c>
      <c r="G79" s="28" t="s">
        <v>3509</v>
      </c>
      <c r="H79" s="9" t="s">
        <v>3510</v>
      </c>
      <c r="I79" s="9" t="s">
        <v>3129</v>
      </c>
      <c r="J79" s="9" t="s">
        <v>3511</v>
      </c>
      <c r="K79" s="9" t="s">
        <v>3512</v>
      </c>
      <c r="L79" s="9" t="s">
        <v>3513</v>
      </c>
      <c r="M79" s="9" t="s">
        <v>3514</v>
      </c>
      <c r="N79" s="9">
        <v>965</v>
      </c>
      <c r="O79" s="9">
        <v>10</v>
      </c>
      <c r="P79" s="9">
        <v>7</v>
      </c>
      <c r="Q79" s="9">
        <v>18</v>
      </c>
      <c r="R79" s="9">
        <v>16</v>
      </c>
      <c r="S79" s="9">
        <v>51</v>
      </c>
      <c r="T79">
        <v>71</v>
      </c>
      <c r="U79"/>
      <c r="V79" s="14">
        <f>SUM($S$9:S79)</f>
        <v>6947</v>
      </c>
      <c r="W79" s="15">
        <v>71</v>
      </c>
      <c r="X79" s="16">
        <f t="shared" si="2"/>
        <v>0.44457954690899781</v>
      </c>
      <c r="Y79" s="17">
        <f>INDEX([1]Mapping!$C$3:$C$12,MATCH($X79,[1]Mapping!$D$3:$D$12,1))</f>
        <v>6</v>
      </c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</row>
    <row r="80" spans="2:39" s="1" customFormat="1" ht="15" x14ac:dyDescent="0.25">
      <c r="B80" s="5">
        <f t="shared" si="3"/>
        <v>72</v>
      </c>
      <c r="C80" s="9" t="s">
        <v>3515</v>
      </c>
      <c r="D80" s="9" t="s">
        <v>3516</v>
      </c>
      <c r="E80" s="9"/>
      <c r="F80" s="9" t="s">
        <v>3517</v>
      </c>
      <c r="G80" s="28">
        <v>34125</v>
      </c>
      <c r="H80" s="9" t="s">
        <v>3518</v>
      </c>
      <c r="I80" s="9" t="s">
        <v>3088</v>
      </c>
      <c r="J80" s="9" t="s">
        <v>3519</v>
      </c>
      <c r="K80" s="9" t="s">
        <v>3520</v>
      </c>
      <c r="L80" s="9" t="s">
        <v>3521</v>
      </c>
      <c r="M80" s="9" t="s">
        <v>3522</v>
      </c>
      <c r="N80" s="9">
        <v>1026</v>
      </c>
      <c r="O80" s="9">
        <v>20</v>
      </c>
      <c r="P80" s="9">
        <v>4</v>
      </c>
      <c r="Q80" s="9">
        <v>17</v>
      </c>
      <c r="R80" s="9">
        <v>9</v>
      </c>
      <c r="S80" s="9">
        <v>50</v>
      </c>
      <c r="T80">
        <v>72</v>
      </c>
      <c r="U80"/>
      <c r="V80" s="14">
        <f>SUM($S$9:S80)</f>
        <v>6997</v>
      </c>
      <c r="W80" s="15">
        <v>72</v>
      </c>
      <c r="X80" s="16">
        <f t="shared" si="2"/>
        <v>0.44777934212210418</v>
      </c>
      <c r="Y80" s="17">
        <f>INDEX([1]Mapping!$C$3:$C$12,MATCH($X80,[1]Mapping!$D$3:$D$12,1))</f>
        <v>6</v>
      </c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</row>
    <row r="81" spans="2:39" s="1" customFormat="1" ht="15" x14ac:dyDescent="0.25">
      <c r="B81" s="5">
        <f t="shared" si="3"/>
        <v>73</v>
      </c>
      <c r="C81" s="9" t="s">
        <v>3523</v>
      </c>
      <c r="D81" s="9" t="s">
        <v>3524</v>
      </c>
      <c r="E81" s="9"/>
      <c r="F81" s="9" t="s">
        <v>3525</v>
      </c>
      <c r="G81" s="28">
        <v>38855</v>
      </c>
      <c r="H81" s="9" t="s">
        <v>3526</v>
      </c>
      <c r="I81" s="9" t="s">
        <v>3168</v>
      </c>
      <c r="J81" s="9" t="s">
        <v>3527</v>
      </c>
      <c r="K81" s="9" t="s">
        <v>3528</v>
      </c>
      <c r="L81" s="9" t="s">
        <v>3529</v>
      </c>
      <c r="M81" s="9" t="s">
        <v>3530</v>
      </c>
      <c r="N81" s="9">
        <v>324</v>
      </c>
      <c r="O81" s="9">
        <v>1</v>
      </c>
      <c r="P81" s="9">
        <v>2</v>
      </c>
      <c r="Q81" s="9">
        <v>16</v>
      </c>
      <c r="R81" s="9">
        <v>31</v>
      </c>
      <c r="S81" s="9">
        <v>50</v>
      </c>
      <c r="T81">
        <v>73</v>
      </c>
      <c r="U81"/>
      <c r="V81" s="14">
        <f>SUM($S$9:S81)</f>
        <v>7047</v>
      </c>
      <c r="W81" s="15">
        <v>73</v>
      </c>
      <c r="X81" s="16">
        <f t="shared" si="2"/>
        <v>0.45097913733521056</v>
      </c>
      <c r="Y81" s="17">
        <f>INDEX([1]Mapping!$C$3:$C$12,MATCH($X81,[1]Mapping!$D$3:$D$12,1))</f>
        <v>6</v>
      </c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</row>
    <row r="82" spans="2:39" s="1" customFormat="1" ht="15" x14ac:dyDescent="0.25">
      <c r="B82" s="5">
        <f t="shared" si="3"/>
        <v>74</v>
      </c>
      <c r="C82" s="9" t="s">
        <v>3531</v>
      </c>
      <c r="D82" s="9" t="s">
        <v>3532</v>
      </c>
      <c r="E82" s="9"/>
      <c r="F82" s="9" t="s">
        <v>3533</v>
      </c>
      <c r="G82" s="28">
        <v>41061</v>
      </c>
      <c r="H82" s="9" t="s">
        <v>3534</v>
      </c>
      <c r="I82" s="9" t="s">
        <v>3000</v>
      </c>
      <c r="J82" s="9" t="s">
        <v>3535</v>
      </c>
      <c r="K82" s="9" t="s">
        <v>3536</v>
      </c>
      <c r="L82" s="9" t="s">
        <v>3537</v>
      </c>
      <c r="M82" s="9" t="s">
        <v>3538</v>
      </c>
      <c r="N82" s="9">
        <v>350</v>
      </c>
      <c r="O82" s="9">
        <v>14</v>
      </c>
      <c r="P82" s="9">
        <v>7</v>
      </c>
      <c r="Q82" s="9">
        <v>21</v>
      </c>
      <c r="R82" s="9">
        <v>8</v>
      </c>
      <c r="S82" s="9">
        <v>50</v>
      </c>
      <c r="T82">
        <v>74</v>
      </c>
      <c r="U82"/>
      <c r="V82" s="14">
        <f>SUM($S$9:S82)</f>
        <v>7097</v>
      </c>
      <c r="W82" s="15">
        <v>74</v>
      </c>
      <c r="X82" s="16">
        <f t="shared" si="2"/>
        <v>0.45417893254831693</v>
      </c>
      <c r="Y82" s="17">
        <f>INDEX([1]Mapping!$C$3:$C$12,MATCH($X82,[1]Mapping!$D$3:$D$12,1))</f>
        <v>6</v>
      </c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</row>
    <row r="83" spans="2:39" s="1" customFormat="1" ht="15" x14ac:dyDescent="0.25">
      <c r="B83" s="5">
        <f t="shared" si="3"/>
        <v>75</v>
      </c>
      <c r="C83" s="9" t="s">
        <v>3539</v>
      </c>
      <c r="D83" s="9" t="s">
        <v>3540</v>
      </c>
      <c r="E83" s="9"/>
      <c r="F83" s="9" t="s">
        <v>3541</v>
      </c>
      <c r="G83" s="28" t="s">
        <v>3542</v>
      </c>
      <c r="H83" s="9" t="s">
        <v>3543</v>
      </c>
      <c r="I83" s="9" t="s">
        <v>3328</v>
      </c>
      <c r="J83" s="9" t="s">
        <v>3544</v>
      </c>
      <c r="K83" s="9" t="s">
        <v>3545</v>
      </c>
      <c r="L83" s="9" t="s">
        <v>3546</v>
      </c>
      <c r="M83" s="9" t="s">
        <v>3547</v>
      </c>
      <c r="N83" s="9">
        <v>1203</v>
      </c>
      <c r="O83" s="9">
        <v>7</v>
      </c>
      <c r="P83" s="9">
        <v>10</v>
      </c>
      <c r="Q83" s="9">
        <v>32</v>
      </c>
      <c r="R83" s="9">
        <v>0</v>
      </c>
      <c r="S83" s="9">
        <v>49</v>
      </c>
      <c r="T83">
        <v>75</v>
      </c>
      <c r="U83"/>
      <c r="V83" s="14">
        <f>SUM($S$9:S83)</f>
        <v>7146</v>
      </c>
      <c r="W83" s="15">
        <v>75</v>
      </c>
      <c r="X83" s="16">
        <f t="shared" si="2"/>
        <v>0.45731473185716115</v>
      </c>
      <c r="Y83" s="17">
        <f>INDEX([1]Mapping!$C$3:$C$12,MATCH($X83,[1]Mapping!$D$3:$D$12,1))</f>
        <v>6</v>
      </c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</row>
    <row r="84" spans="2:39" s="1" customFormat="1" ht="15" x14ac:dyDescent="0.25">
      <c r="B84" s="5">
        <f t="shared" si="3"/>
        <v>76</v>
      </c>
      <c r="C84" s="9" t="s">
        <v>3548</v>
      </c>
      <c r="D84" s="9" t="s">
        <v>3549</v>
      </c>
      <c r="E84" s="9"/>
      <c r="F84" s="9" t="s">
        <v>3550</v>
      </c>
      <c r="G84" s="28">
        <v>33604</v>
      </c>
      <c r="H84" s="9" t="s">
        <v>3551</v>
      </c>
      <c r="I84" s="9" t="s">
        <v>3000</v>
      </c>
      <c r="J84" s="9" t="s">
        <v>3552</v>
      </c>
      <c r="K84" s="9" t="s">
        <v>3553</v>
      </c>
      <c r="L84" s="9" t="s">
        <v>3554</v>
      </c>
      <c r="M84" s="9" t="s">
        <v>3555</v>
      </c>
      <c r="N84" s="9">
        <v>661</v>
      </c>
      <c r="O84" s="9">
        <v>2</v>
      </c>
      <c r="P84" s="9">
        <v>2</v>
      </c>
      <c r="Q84" s="9">
        <v>27</v>
      </c>
      <c r="R84" s="9">
        <v>16</v>
      </c>
      <c r="S84" s="9">
        <v>47</v>
      </c>
      <c r="T84">
        <v>76</v>
      </c>
      <c r="U84"/>
      <c r="V84" s="14">
        <f>SUM($S$9:S84)</f>
        <v>7193</v>
      </c>
      <c r="W84" s="15">
        <v>76</v>
      </c>
      <c r="X84" s="16">
        <f t="shared" si="2"/>
        <v>0.46032253935748113</v>
      </c>
      <c r="Y84" s="17">
        <f>INDEX([1]Mapping!$C$3:$C$12,MATCH($X84,[1]Mapping!$D$3:$D$12,1))</f>
        <v>6</v>
      </c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</row>
    <row r="85" spans="2:39" s="1" customFormat="1" ht="15" x14ac:dyDescent="0.25">
      <c r="B85" s="5">
        <f t="shared" si="3"/>
        <v>77</v>
      </c>
      <c r="C85" s="9" t="s">
        <v>3556</v>
      </c>
      <c r="D85" s="9" t="s">
        <v>3557</v>
      </c>
      <c r="E85" s="9"/>
      <c r="F85" s="9" t="s">
        <v>3558</v>
      </c>
      <c r="G85" s="28">
        <v>44137</v>
      </c>
      <c r="H85" s="9" t="s">
        <v>3559</v>
      </c>
      <c r="I85" s="9" t="s">
        <v>3000</v>
      </c>
      <c r="J85" s="9" t="s">
        <v>3560</v>
      </c>
      <c r="K85" s="9" t="s">
        <v>3561</v>
      </c>
      <c r="L85" s="9" t="s">
        <v>3562</v>
      </c>
      <c r="M85" s="9" t="s">
        <v>3563</v>
      </c>
      <c r="N85" s="9">
        <v>572</v>
      </c>
      <c r="O85" s="9">
        <v>5</v>
      </c>
      <c r="P85" s="9">
        <v>13</v>
      </c>
      <c r="Q85" s="9">
        <v>14</v>
      </c>
      <c r="R85" s="9">
        <v>14</v>
      </c>
      <c r="S85" s="9">
        <v>46</v>
      </c>
      <c r="T85">
        <v>77</v>
      </c>
      <c r="U85"/>
      <c r="V85" s="14">
        <f>SUM($S$9:S85)</f>
        <v>7239</v>
      </c>
      <c r="W85" s="15">
        <v>77</v>
      </c>
      <c r="X85" s="16">
        <f t="shared" si="2"/>
        <v>0.46326635095353896</v>
      </c>
      <c r="Y85" s="17">
        <f>INDEX([1]Mapping!$C$3:$C$12,MATCH($X85,[1]Mapping!$D$3:$D$12,1))</f>
        <v>6</v>
      </c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</row>
    <row r="86" spans="2:39" s="1" customFormat="1" ht="15" x14ac:dyDescent="0.25">
      <c r="B86" s="5">
        <f t="shared" si="3"/>
        <v>78</v>
      </c>
      <c r="C86" s="9" t="s">
        <v>3564</v>
      </c>
      <c r="D86" s="9" t="s">
        <v>3565</v>
      </c>
      <c r="E86" s="9"/>
      <c r="F86" s="9" t="s">
        <v>3342</v>
      </c>
      <c r="G86" s="28">
        <v>18059</v>
      </c>
      <c r="H86" s="9" t="s">
        <v>3343</v>
      </c>
      <c r="I86" s="9" t="s">
        <v>3344</v>
      </c>
      <c r="J86" s="9" t="s">
        <v>3566</v>
      </c>
      <c r="K86" s="9" t="s">
        <v>3567</v>
      </c>
      <c r="L86" s="9" t="s">
        <v>3568</v>
      </c>
      <c r="M86" s="9" t="s">
        <v>3569</v>
      </c>
      <c r="N86" s="9">
        <v>513</v>
      </c>
      <c r="O86" s="9">
        <v>7</v>
      </c>
      <c r="P86" s="9">
        <v>1</v>
      </c>
      <c r="Q86" s="9">
        <v>20</v>
      </c>
      <c r="R86" s="9">
        <v>18</v>
      </c>
      <c r="S86" s="9">
        <v>46</v>
      </c>
      <c r="T86">
        <v>78</v>
      </c>
      <c r="U86"/>
      <c r="V86" s="14">
        <f>SUM($S$9:S86)</f>
        <v>7285</v>
      </c>
      <c r="W86" s="15">
        <v>78</v>
      </c>
      <c r="X86" s="16">
        <f t="shared" si="2"/>
        <v>0.46621016254959685</v>
      </c>
      <c r="Y86" s="17">
        <f>INDEX([1]Mapping!$C$3:$C$12,MATCH($X86,[1]Mapping!$D$3:$D$12,1))</f>
        <v>6</v>
      </c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</row>
    <row r="87" spans="2:39" s="1" customFormat="1" ht="15" x14ac:dyDescent="0.25">
      <c r="B87" s="5">
        <f t="shared" si="3"/>
        <v>79</v>
      </c>
      <c r="C87" s="9" t="s">
        <v>3570</v>
      </c>
      <c r="D87" s="9" t="s">
        <v>3571</v>
      </c>
      <c r="E87" s="9"/>
      <c r="F87" s="9" t="s">
        <v>3335</v>
      </c>
      <c r="G87" s="28">
        <v>89075</v>
      </c>
      <c r="H87" s="9" t="s">
        <v>3335</v>
      </c>
      <c r="I87" s="9" t="s">
        <v>3021</v>
      </c>
      <c r="J87" s="9" t="s">
        <v>3572</v>
      </c>
      <c r="K87" s="9"/>
      <c r="L87" s="9"/>
      <c r="M87" s="9" t="s">
        <v>3573</v>
      </c>
      <c r="N87" s="9">
        <v>454</v>
      </c>
      <c r="O87" s="9">
        <v>4</v>
      </c>
      <c r="P87" s="9">
        <v>0</v>
      </c>
      <c r="Q87" s="9">
        <v>0</v>
      </c>
      <c r="R87" s="9">
        <v>42</v>
      </c>
      <c r="S87" s="9">
        <v>46</v>
      </c>
      <c r="T87">
        <v>79</v>
      </c>
      <c r="U87"/>
      <c r="V87" s="14">
        <f>SUM($S$9:S87)</f>
        <v>7331</v>
      </c>
      <c r="W87" s="15">
        <v>79</v>
      </c>
      <c r="X87" s="16">
        <f t="shared" si="2"/>
        <v>0.46915397414565468</v>
      </c>
      <c r="Y87" s="17">
        <f>INDEX([1]Mapping!$C$3:$C$12,MATCH($X87,[1]Mapping!$D$3:$D$12,1))</f>
        <v>6</v>
      </c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</row>
    <row r="88" spans="2:39" s="1" customFormat="1" ht="15" x14ac:dyDescent="0.25">
      <c r="B88" s="5">
        <f t="shared" si="3"/>
        <v>80</v>
      </c>
      <c r="C88" s="9" t="s">
        <v>3574</v>
      </c>
      <c r="D88" s="9" t="s">
        <v>3575</v>
      </c>
      <c r="E88" s="9"/>
      <c r="F88" s="9" t="s">
        <v>3576</v>
      </c>
      <c r="G88" s="28">
        <v>61352</v>
      </c>
      <c r="H88" s="9" t="s">
        <v>3577</v>
      </c>
      <c r="I88" s="9" t="s">
        <v>3088</v>
      </c>
      <c r="J88" s="9" t="s">
        <v>3578</v>
      </c>
      <c r="K88" s="9" t="s">
        <v>3579</v>
      </c>
      <c r="L88" s="9" t="s">
        <v>3580</v>
      </c>
      <c r="M88" s="9" t="s">
        <v>3581</v>
      </c>
      <c r="N88" s="9">
        <v>474</v>
      </c>
      <c r="O88" s="9">
        <v>16</v>
      </c>
      <c r="P88" s="9">
        <v>11</v>
      </c>
      <c r="Q88" s="9">
        <v>3</v>
      </c>
      <c r="R88" s="9">
        <v>15</v>
      </c>
      <c r="S88" s="9">
        <v>45</v>
      </c>
      <c r="T88">
        <v>80</v>
      </c>
      <c r="U88"/>
      <c r="V88" s="14">
        <f>SUM($S$9:S88)</f>
        <v>7376</v>
      </c>
      <c r="W88" s="15">
        <v>80</v>
      </c>
      <c r="X88" s="16">
        <f t="shared" si="2"/>
        <v>0.47203378983745042</v>
      </c>
      <c r="Y88" s="17">
        <f>INDEX([1]Mapping!$C$3:$C$12,MATCH($X88,[1]Mapping!$D$3:$D$12,1))</f>
        <v>6</v>
      </c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</row>
    <row r="89" spans="2:39" s="1" customFormat="1" ht="15" x14ac:dyDescent="0.25">
      <c r="B89" s="5">
        <f t="shared" si="3"/>
        <v>81</v>
      </c>
      <c r="C89" s="9" t="s">
        <v>3582</v>
      </c>
      <c r="D89" s="9" t="s">
        <v>3583</v>
      </c>
      <c r="E89" s="9"/>
      <c r="F89" s="9" t="s">
        <v>3584</v>
      </c>
      <c r="G89" s="28">
        <v>16225</v>
      </c>
      <c r="H89" s="9" t="s">
        <v>3585</v>
      </c>
      <c r="I89" s="9" t="s">
        <v>3328</v>
      </c>
      <c r="J89" s="9" t="s">
        <v>3586</v>
      </c>
      <c r="K89" s="9" t="s">
        <v>3587</v>
      </c>
      <c r="L89" s="9" t="s">
        <v>3588</v>
      </c>
      <c r="M89" s="9" t="s">
        <v>3589</v>
      </c>
      <c r="N89" s="9">
        <v>500</v>
      </c>
      <c r="O89" s="9">
        <v>15</v>
      </c>
      <c r="P89" s="9">
        <v>7</v>
      </c>
      <c r="Q89" s="9">
        <v>7</v>
      </c>
      <c r="R89" s="9">
        <v>16</v>
      </c>
      <c r="S89" s="9">
        <v>45</v>
      </c>
      <c r="T89">
        <v>81</v>
      </c>
      <c r="U89"/>
      <c r="V89" s="14">
        <f>SUM($S$9:S89)</f>
        <v>7421</v>
      </c>
      <c r="W89" s="15">
        <v>81</v>
      </c>
      <c r="X89" s="16">
        <f t="shared" si="2"/>
        <v>0.47491360552924611</v>
      </c>
      <c r="Y89" s="17">
        <f>INDEX([1]Mapping!$C$3:$C$12,MATCH($X89,[1]Mapping!$D$3:$D$12,1))</f>
        <v>6</v>
      </c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</row>
    <row r="90" spans="2:39" s="1" customFormat="1" ht="15" x14ac:dyDescent="0.25">
      <c r="B90" s="5">
        <f t="shared" si="3"/>
        <v>82</v>
      </c>
      <c r="C90" s="9" t="s">
        <v>3590</v>
      </c>
      <c r="D90" s="9" t="s">
        <v>3591</v>
      </c>
      <c r="E90" s="9"/>
      <c r="F90" s="9" t="s">
        <v>3007</v>
      </c>
      <c r="G90" s="28">
        <v>14193</v>
      </c>
      <c r="H90" s="9" t="s">
        <v>3008</v>
      </c>
      <c r="I90" s="9" t="s">
        <v>3007</v>
      </c>
      <c r="J90" s="9" t="s">
        <v>3592</v>
      </c>
      <c r="K90" s="9" t="s">
        <v>3593</v>
      </c>
      <c r="L90" s="9" t="s">
        <v>3594</v>
      </c>
      <c r="M90" s="9" t="s">
        <v>3595</v>
      </c>
      <c r="N90" s="9">
        <v>260</v>
      </c>
      <c r="O90" s="9">
        <v>4</v>
      </c>
      <c r="P90" s="9">
        <v>6</v>
      </c>
      <c r="Q90" s="9">
        <v>22</v>
      </c>
      <c r="R90" s="9">
        <v>13</v>
      </c>
      <c r="S90" s="9">
        <v>45</v>
      </c>
      <c r="T90">
        <v>82</v>
      </c>
      <c r="U90"/>
      <c r="V90" s="14">
        <f>SUM($S$9:S90)</f>
        <v>7466</v>
      </c>
      <c r="W90" s="15">
        <v>82</v>
      </c>
      <c r="X90" s="16">
        <f t="shared" si="2"/>
        <v>0.47779342122104185</v>
      </c>
      <c r="Y90" s="17">
        <f>INDEX([1]Mapping!$C$3:$C$12,MATCH($X90,[1]Mapping!$D$3:$D$12,1))</f>
        <v>6</v>
      </c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</row>
    <row r="91" spans="2:39" s="1" customFormat="1" ht="15" x14ac:dyDescent="0.25">
      <c r="B91" s="5">
        <f t="shared" si="3"/>
        <v>83</v>
      </c>
      <c r="C91" s="9" t="s">
        <v>3596</v>
      </c>
      <c r="D91" s="9" t="s">
        <v>3597</v>
      </c>
      <c r="E91" s="9"/>
      <c r="F91" s="9" t="s">
        <v>3598</v>
      </c>
      <c r="G91" s="28">
        <v>38440</v>
      </c>
      <c r="H91" s="9" t="s">
        <v>3599</v>
      </c>
      <c r="I91" s="9" t="s">
        <v>3080</v>
      </c>
      <c r="J91" s="9" t="s">
        <v>3600</v>
      </c>
      <c r="K91" s="9" t="s">
        <v>3601</v>
      </c>
      <c r="L91" s="9" t="s">
        <v>3602</v>
      </c>
      <c r="M91" s="9" t="s">
        <v>3603</v>
      </c>
      <c r="N91" s="9">
        <v>547</v>
      </c>
      <c r="O91" s="9">
        <v>14</v>
      </c>
      <c r="P91" s="9">
        <v>15</v>
      </c>
      <c r="Q91" s="9">
        <v>14</v>
      </c>
      <c r="R91" s="9">
        <v>1</v>
      </c>
      <c r="S91" s="9">
        <v>44</v>
      </c>
      <c r="T91">
        <v>83</v>
      </c>
      <c r="U91"/>
      <c r="V91" s="14">
        <f>SUM($S$9:S91)</f>
        <v>7510</v>
      </c>
      <c r="W91" s="15">
        <v>83</v>
      </c>
      <c r="X91" s="16">
        <f t="shared" si="2"/>
        <v>0.48060924100857544</v>
      </c>
      <c r="Y91" s="17">
        <f>INDEX([1]Mapping!$C$3:$C$12,MATCH($X91,[1]Mapping!$D$3:$D$12,1))</f>
        <v>6</v>
      </c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</row>
    <row r="92" spans="2:39" s="1" customFormat="1" ht="15" x14ac:dyDescent="0.25">
      <c r="B92" s="5">
        <f t="shared" si="3"/>
        <v>84</v>
      </c>
      <c r="C92" s="9" t="s">
        <v>3604</v>
      </c>
      <c r="D92" s="9" t="s">
        <v>3605</v>
      </c>
      <c r="E92" s="9"/>
      <c r="F92" s="9" t="s">
        <v>3007</v>
      </c>
      <c r="G92" s="28">
        <v>12351</v>
      </c>
      <c r="H92" s="9" t="s">
        <v>3008</v>
      </c>
      <c r="I92" s="9" t="s">
        <v>3007</v>
      </c>
      <c r="J92" s="9" t="s">
        <v>3372</v>
      </c>
      <c r="K92" s="9"/>
      <c r="L92" s="9" t="s">
        <v>3373</v>
      </c>
      <c r="M92" s="9" t="s">
        <v>3606</v>
      </c>
      <c r="N92" s="9">
        <v>1200</v>
      </c>
      <c r="O92" s="9">
        <v>7</v>
      </c>
      <c r="P92" s="9">
        <v>4</v>
      </c>
      <c r="Q92" s="9">
        <v>12</v>
      </c>
      <c r="R92" s="9">
        <v>21</v>
      </c>
      <c r="S92" s="9">
        <v>44</v>
      </c>
      <c r="T92">
        <v>84</v>
      </c>
      <c r="U92"/>
      <c r="V92" s="14">
        <f>SUM($S$9:S92)</f>
        <v>7554</v>
      </c>
      <c r="W92" s="15">
        <v>84</v>
      </c>
      <c r="X92" s="16">
        <f t="shared" si="2"/>
        <v>0.48342506079610903</v>
      </c>
      <c r="Y92" s="17">
        <f>INDEX([1]Mapping!$C$3:$C$12,MATCH($X92,[1]Mapping!$D$3:$D$12,1))</f>
        <v>6</v>
      </c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</row>
    <row r="93" spans="2:39" s="1" customFormat="1" ht="15" x14ac:dyDescent="0.25">
      <c r="B93" s="5">
        <f t="shared" si="3"/>
        <v>85</v>
      </c>
      <c r="C93" s="9" t="s">
        <v>3607</v>
      </c>
      <c r="D93" s="9" t="s">
        <v>3608</v>
      </c>
      <c r="E93" s="9"/>
      <c r="F93" s="9" t="s">
        <v>3609</v>
      </c>
      <c r="G93" s="28">
        <v>67063</v>
      </c>
      <c r="H93" s="9" t="s">
        <v>3610</v>
      </c>
      <c r="I93" s="9" t="s">
        <v>3052</v>
      </c>
      <c r="J93" s="9" t="s">
        <v>3611</v>
      </c>
      <c r="K93" s="9" t="s">
        <v>3612</v>
      </c>
      <c r="L93" s="9" t="s">
        <v>3613</v>
      </c>
      <c r="M93" s="9" t="s">
        <v>3614</v>
      </c>
      <c r="N93" s="9">
        <v>976</v>
      </c>
      <c r="O93" s="9">
        <v>1</v>
      </c>
      <c r="P93" s="9">
        <v>2</v>
      </c>
      <c r="Q93" s="9">
        <v>8</v>
      </c>
      <c r="R93" s="9">
        <v>32</v>
      </c>
      <c r="S93" s="9">
        <v>43</v>
      </c>
      <c r="T93">
        <v>85</v>
      </c>
      <c r="U93"/>
      <c r="V93" s="14">
        <f>SUM($S$9:S93)</f>
        <v>7597</v>
      </c>
      <c r="W93" s="15">
        <v>85</v>
      </c>
      <c r="X93" s="16">
        <f t="shared" si="2"/>
        <v>0.48617688467938053</v>
      </c>
      <c r="Y93" s="17">
        <f>INDEX([1]Mapping!$C$3:$C$12,MATCH($X93,[1]Mapping!$D$3:$D$12,1))</f>
        <v>6</v>
      </c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</row>
    <row r="94" spans="2:39" s="1" customFormat="1" ht="15" x14ac:dyDescent="0.25">
      <c r="B94" s="5">
        <f t="shared" si="3"/>
        <v>86</v>
      </c>
      <c r="C94" s="9" t="s">
        <v>3615</v>
      </c>
      <c r="D94" s="9" t="s">
        <v>3616</v>
      </c>
      <c r="E94" s="9"/>
      <c r="F94" s="9" t="s">
        <v>3617</v>
      </c>
      <c r="G94" s="28">
        <v>52351</v>
      </c>
      <c r="H94" s="9" t="s">
        <v>3617</v>
      </c>
      <c r="I94" s="9" t="s">
        <v>3000</v>
      </c>
      <c r="J94" s="9" t="s">
        <v>3618</v>
      </c>
      <c r="K94" s="9" t="s">
        <v>3619</v>
      </c>
      <c r="L94" s="9" t="s">
        <v>3620</v>
      </c>
      <c r="M94" s="9" t="s">
        <v>3621</v>
      </c>
      <c r="N94" s="9">
        <v>449</v>
      </c>
      <c r="O94" s="9">
        <v>7</v>
      </c>
      <c r="P94" s="9">
        <v>14</v>
      </c>
      <c r="Q94" s="9">
        <v>11</v>
      </c>
      <c r="R94" s="9">
        <v>10</v>
      </c>
      <c r="S94" s="9">
        <v>42</v>
      </c>
      <c r="T94">
        <v>86</v>
      </c>
      <c r="U94"/>
      <c r="V94" s="14">
        <f>SUM($S$9:S94)</f>
        <v>7639</v>
      </c>
      <c r="W94" s="15">
        <v>86</v>
      </c>
      <c r="X94" s="16">
        <f t="shared" si="2"/>
        <v>0.48886471265838988</v>
      </c>
      <c r="Y94" s="17">
        <f>INDEX([1]Mapping!$C$3:$C$12,MATCH($X94,[1]Mapping!$D$3:$D$12,1))</f>
        <v>6</v>
      </c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</row>
    <row r="95" spans="2:39" s="1" customFormat="1" ht="15" x14ac:dyDescent="0.25">
      <c r="B95" s="5">
        <f t="shared" si="3"/>
        <v>87</v>
      </c>
      <c r="C95" s="9" t="s">
        <v>3622</v>
      </c>
      <c r="D95" s="9" t="s">
        <v>3623</v>
      </c>
      <c r="E95" s="9"/>
      <c r="F95" s="9" t="s">
        <v>3624</v>
      </c>
      <c r="G95" s="28">
        <v>90766</v>
      </c>
      <c r="H95" s="9" t="s">
        <v>3624</v>
      </c>
      <c r="I95" s="9" t="s">
        <v>2991</v>
      </c>
      <c r="J95" s="9" t="s">
        <v>3625</v>
      </c>
      <c r="K95" s="9" t="s">
        <v>3626</v>
      </c>
      <c r="L95" s="9" t="s">
        <v>3627</v>
      </c>
      <c r="M95" s="9" t="s">
        <v>3628</v>
      </c>
      <c r="N95" s="9">
        <v>807</v>
      </c>
      <c r="O95" s="9">
        <v>6</v>
      </c>
      <c r="P95" s="9">
        <v>2</v>
      </c>
      <c r="Q95" s="9">
        <v>27</v>
      </c>
      <c r="R95" s="9">
        <v>7</v>
      </c>
      <c r="S95" s="9">
        <v>42</v>
      </c>
      <c r="T95">
        <v>87</v>
      </c>
      <c r="U95"/>
      <c r="V95" s="14">
        <f>SUM($S$9:S95)</f>
        <v>7681</v>
      </c>
      <c r="W95" s="15">
        <v>87</v>
      </c>
      <c r="X95" s="16">
        <f t="shared" si="2"/>
        <v>0.49155254063739923</v>
      </c>
      <c r="Y95" s="17">
        <f>INDEX([1]Mapping!$C$3:$C$12,MATCH($X95,[1]Mapping!$D$3:$D$12,1))</f>
        <v>6</v>
      </c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</row>
    <row r="96" spans="2:39" s="1" customFormat="1" ht="15" x14ac:dyDescent="0.25">
      <c r="B96" s="5">
        <f t="shared" si="3"/>
        <v>88</v>
      </c>
      <c r="C96" s="9" t="s">
        <v>3629</v>
      </c>
      <c r="D96" s="9" t="s">
        <v>3630</v>
      </c>
      <c r="E96" s="9"/>
      <c r="F96" s="9" t="s">
        <v>3279</v>
      </c>
      <c r="G96" s="28" t="s">
        <v>3631</v>
      </c>
      <c r="H96" s="9" t="s">
        <v>3281</v>
      </c>
      <c r="I96" s="9" t="s">
        <v>3036</v>
      </c>
      <c r="J96" s="9" t="s">
        <v>3632</v>
      </c>
      <c r="K96" s="9" t="s">
        <v>3633</v>
      </c>
      <c r="L96" s="9" t="s">
        <v>3634</v>
      </c>
      <c r="M96" s="9" t="s">
        <v>3635</v>
      </c>
      <c r="N96" s="9">
        <v>237</v>
      </c>
      <c r="O96" s="9">
        <v>9</v>
      </c>
      <c r="P96" s="9">
        <v>15</v>
      </c>
      <c r="Q96" s="9">
        <v>10</v>
      </c>
      <c r="R96" s="9">
        <v>8</v>
      </c>
      <c r="S96" s="9">
        <v>42</v>
      </c>
      <c r="T96">
        <v>88</v>
      </c>
      <c r="U96"/>
      <c r="V96" s="14">
        <f>SUM($S$9:S96)</f>
        <v>7723</v>
      </c>
      <c r="W96" s="15">
        <v>88</v>
      </c>
      <c r="X96" s="16">
        <f t="shared" si="2"/>
        <v>0.49424036861640858</v>
      </c>
      <c r="Y96" s="17">
        <f>INDEX([1]Mapping!$C$3:$C$12,MATCH($X96,[1]Mapping!$D$3:$D$12,1))</f>
        <v>6</v>
      </c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</row>
    <row r="97" spans="2:39" s="1" customFormat="1" ht="15" x14ac:dyDescent="0.25">
      <c r="B97" s="5">
        <f t="shared" si="3"/>
        <v>89</v>
      </c>
      <c r="C97" s="9" t="s">
        <v>3636</v>
      </c>
      <c r="D97" s="9" t="s">
        <v>3637</v>
      </c>
      <c r="E97" s="9"/>
      <c r="F97" s="9" t="s">
        <v>3638</v>
      </c>
      <c r="G97" s="28">
        <v>14770</v>
      </c>
      <c r="H97" s="9" t="s">
        <v>3639</v>
      </c>
      <c r="I97" s="9" t="s">
        <v>3328</v>
      </c>
      <c r="J97" s="9" t="s">
        <v>3640</v>
      </c>
      <c r="K97" s="9" t="s">
        <v>3641</v>
      </c>
      <c r="L97" s="9" t="s">
        <v>3642</v>
      </c>
      <c r="M97" s="9" t="s">
        <v>3643</v>
      </c>
      <c r="N97" s="9">
        <v>474</v>
      </c>
      <c r="O97" s="9">
        <v>13</v>
      </c>
      <c r="P97" s="9">
        <v>9</v>
      </c>
      <c r="Q97" s="9">
        <v>15</v>
      </c>
      <c r="R97" s="9">
        <v>4</v>
      </c>
      <c r="S97" s="9">
        <v>41</v>
      </c>
      <c r="T97">
        <v>89</v>
      </c>
      <c r="U97"/>
      <c r="V97" s="14">
        <f>SUM($S$9:S97)</f>
        <v>7764</v>
      </c>
      <c r="W97" s="15">
        <v>89</v>
      </c>
      <c r="X97" s="16">
        <f t="shared" si="2"/>
        <v>0.49686420069115578</v>
      </c>
      <c r="Y97" s="17">
        <f>INDEX([1]Mapping!$C$3:$C$12,MATCH($X97,[1]Mapping!$D$3:$D$12,1))</f>
        <v>6</v>
      </c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</row>
    <row r="98" spans="2:39" s="1" customFormat="1" ht="15" x14ac:dyDescent="0.25">
      <c r="B98" s="5">
        <f t="shared" si="3"/>
        <v>90</v>
      </c>
      <c r="C98" s="9" t="s">
        <v>3644</v>
      </c>
      <c r="D98" s="9" t="s">
        <v>3645</v>
      </c>
      <c r="E98" s="9"/>
      <c r="F98" s="9" t="s">
        <v>3646</v>
      </c>
      <c r="G98" s="28">
        <v>96450</v>
      </c>
      <c r="H98" s="9" t="s">
        <v>3646</v>
      </c>
      <c r="I98" s="9" t="s">
        <v>2991</v>
      </c>
      <c r="J98" s="9" t="s">
        <v>3647</v>
      </c>
      <c r="K98" s="9" t="s">
        <v>3648</v>
      </c>
      <c r="L98" s="9" t="s">
        <v>3649</v>
      </c>
      <c r="M98" s="9" t="s">
        <v>3650</v>
      </c>
      <c r="N98" s="9">
        <v>488</v>
      </c>
      <c r="O98" s="9">
        <v>10</v>
      </c>
      <c r="P98" s="9">
        <v>9</v>
      </c>
      <c r="Q98" s="9">
        <v>5</v>
      </c>
      <c r="R98" s="9">
        <v>17</v>
      </c>
      <c r="S98" s="9">
        <v>41</v>
      </c>
      <c r="T98">
        <v>90</v>
      </c>
      <c r="U98"/>
      <c r="V98" s="14">
        <f>SUM($S$9:S98)</f>
        <v>7805</v>
      </c>
      <c r="W98" s="15">
        <v>90</v>
      </c>
      <c r="X98" s="16">
        <f t="shared" si="2"/>
        <v>0.49948803276590298</v>
      </c>
      <c r="Y98" s="17">
        <f>INDEX([1]Mapping!$C$3:$C$12,MATCH($X98,[1]Mapping!$D$3:$D$12,1))</f>
        <v>6</v>
      </c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</row>
    <row r="99" spans="2:39" s="1" customFormat="1" ht="15" x14ac:dyDescent="0.25">
      <c r="B99" s="5">
        <f t="shared" si="3"/>
        <v>91</v>
      </c>
      <c r="C99" s="9" t="s">
        <v>3651</v>
      </c>
      <c r="D99" s="9" t="s">
        <v>3652</v>
      </c>
      <c r="E99" s="9"/>
      <c r="F99" s="9" t="s">
        <v>3653</v>
      </c>
      <c r="G99" s="28">
        <v>19049</v>
      </c>
      <c r="H99" s="9" t="s">
        <v>3653</v>
      </c>
      <c r="I99" s="9" t="s">
        <v>3344</v>
      </c>
      <c r="J99" s="9" t="s">
        <v>3654</v>
      </c>
      <c r="K99" s="9" t="s">
        <v>3655</v>
      </c>
      <c r="L99" s="9" t="s">
        <v>3656</v>
      </c>
      <c r="M99" s="9" t="s">
        <v>3657</v>
      </c>
      <c r="N99" s="9">
        <v>1200</v>
      </c>
      <c r="O99" s="9">
        <v>8</v>
      </c>
      <c r="P99" s="9">
        <v>24</v>
      </c>
      <c r="Q99" s="9">
        <v>6</v>
      </c>
      <c r="R99" s="9">
        <v>3</v>
      </c>
      <c r="S99" s="9">
        <v>41</v>
      </c>
      <c r="T99">
        <v>91</v>
      </c>
      <c r="U99"/>
      <c r="V99" s="14">
        <f>SUM($S$9:S99)</f>
        <v>7846</v>
      </c>
      <c r="W99" s="15">
        <v>91</v>
      </c>
      <c r="X99" s="16">
        <f t="shared" si="2"/>
        <v>0.50211186484065018</v>
      </c>
      <c r="Y99" s="17">
        <f>INDEX([1]Mapping!$C$3:$C$12,MATCH($X99,[1]Mapping!$D$3:$D$12,1))</f>
        <v>5</v>
      </c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</row>
    <row r="100" spans="2:39" s="1" customFormat="1" ht="15" x14ac:dyDescent="0.25">
      <c r="B100" s="5">
        <f t="shared" si="3"/>
        <v>92</v>
      </c>
      <c r="C100" s="9" t="s">
        <v>3658</v>
      </c>
      <c r="D100" s="9" t="s">
        <v>3659</v>
      </c>
      <c r="E100" s="9"/>
      <c r="F100" s="9" t="s">
        <v>3660</v>
      </c>
      <c r="G100" s="28">
        <v>15236</v>
      </c>
      <c r="H100" s="9" t="s">
        <v>3661</v>
      </c>
      <c r="I100" s="9" t="s">
        <v>3328</v>
      </c>
      <c r="J100" s="9" t="s">
        <v>3662</v>
      </c>
      <c r="K100" s="9" t="s">
        <v>3663</v>
      </c>
      <c r="L100" s="9" t="s">
        <v>3664</v>
      </c>
      <c r="M100" s="9" t="s">
        <v>3665</v>
      </c>
      <c r="N100" s="9">
        <v>773</v>
      </c>
      <c r="O100" s="9">
        <v>2</v>
      </c>
      <c r="P100" s="9">
        <v>10</v>
      </c>
      <c r="Q100" s="9">
        <v>18</v>
      </c>
      <c r="R100" s="9">
        <v>11</v>
      </c>
      <c r="S100" s="9">
        <v>41</v>
      </c>
      <c r="T100">
        <v>92</v>
      </c>
      <c r="U100"/>
      <c r="V100" s="14">
        <f>SUM($S$9:S100)</f>
        <v>7887</v>
      </c>
      <c r="W100" s="15">
        <v>92</v>
      </c>
      <c r="X100" s="16">
        <f t="shared" si="2"/>
        <v>0.50473569691539744</v>
      </c>
      <c r="Y100" s="17">
        <f>INDEX([1]Mapping!$C$3:$C$12,MATCH($X100,[1]Mapping!$D$3:$D$12,1))</f>
        <v>5</v>
      </c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</row>
    <row r="101" spans="2:39" s="1" customFormat="1" ht="15" x14ac:dyDescent="0.25">
      <c r="B101" s="5">
        <f t="shared" si="3"/>
        <v>93</v>
      </c>
      <c r="C101" s="9" t="s">
        <v>3666</v>
      </c>
      <c r="D101" s="9" t="s">
        <v>3667</v>
      </c>
      <c r="E101" s="9"/>
      <c r="F101" s="9" t="s">
        <v>3007</v>
      </c>
      <c r="G101" s="28">
        <v>10365</v>
      </c>
      <c r="H101" s="9" t="s">
        <v>3008</v>
      </c>
      <c r="I101" s="9" t="s">
        <v>3007</v>
      </c>
      <c r="J101" s="9" t="s">
        <v>3668</v>
      </c>
      <c r="K101" s="9" t="s">
        <v>3669</v>
      </c>
      <c r="L101" s="9" t="s">
        <v>3670</v>
      </c>
      <c r="M101" s="9" t="s">
        <v>3671</v>
      </c>
      <c r="N101" s="9">
        <v>661</v>
      </c>
      <c r="O101" s="9">
        <v>16</v>
      </c>
      <c r="P101" s="9">
        <v>6</v>
      </c>
      <c r="Q101" s="9">
        <v>12</v>
      </c>
      <c r="R101" s="9">
        <v>7</v>
      </c>
      <c r="S101" s="9">
        <v>41</v>
      </c>
      <c r="T101">
        <v>93</v>
      </c>
      <c r="U101"/>
      <c r="V101" s="14">
        <f>SUM($S$9:S101)</f>
        <v>7928</v>
      </c>
      <c r="W101" s="15">
        <v>93</v>
      </c>
      <c r="X101" s="16">
        <f t="shared" si="2"/>
        <v>0.50735952899014458</v>
      </c>
      <c r="Y101" s="17">
        <f>INDEX([1]Mapping!$C$3:$C$12,MATCH($X101,[1]Mapping!$D$3:$D$12,1))</f>
        <v>5</v>
      </c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</row>
    <row r="102" spans="2:39" s="1" customFormat="1" ht="15" x14ac:dyDescent="0.25">
      <c r="B102" s="5">
        <f t="shared" si="3"/>
        <v>94</v>
      </c>
      <c r="C102" s="9" t="s">
        <v>3672</v>
      </c>
      <c r="D102" s="9" t="s">
        <v>3673</v>
      </c>
      <c r="E102" s="9"/>
      <c r="F102" s="9" t="s">
        <v>3674</v>
      </c>
      <c r="G102" s="28">
        <v>58515</v>
      </c>
      <c r="H102" s="9" t="s">
        <v>3675</v>
      </c>
      <c r="I102" s="9" t="s">
        <v>3000</v>
      </c>
      <c r="J102" s="9" t="s">
        <v>3676</v>
      </c>
      <c r="K102" s="9" t="s">
        <v>3677</v>
      </c>
      <c r="L102" s="9" t="s">
        <v>3678</v>
      </c>
      <c r="M102" s="9" t="s">
        <v>3679</v>
      </c>
      <c r="N102" s="9">
        <v>938</v>
      </c>
      <c r="O102" s="9">
        <v>11</v>
      </c>
      <c r="P102" s="9">
        <v>1</v>
      </c>
      <c r="Q102" s="9">
        <v>15</v>
      </c>
      <c r="R102" s="9">
        <v>14</v>
      </c>
      <c r="S102" s="9">
        <v>41</v>
      </c>
      <c r="T102">
        <v>94</v>
      </c>
      <c r="U102"/>
      <c r="V102" s="14">
        <f>SUM($S$9:S102)</f>
        <v>7969</v>
      </c>
      <c r="W102" s="15">
        <v>94</v>
      </c>
      <c r="X102" s="16">
        <f t="shared" si="2"/>
        <v>0.50998336106489184</v>
      </c>
      <c r="Y102" s="17">
        <f>INDEX([1]Mapping!$C$3:$C$12,MATCH($X102,[1]Mapping!$D$3:$D$12,1))</f>
        <v>5</v>
      </c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</row>
    <row r="103" spans="2:39" s="1" customFormat="1" ht="15" x14ac:dyDescent="0.25">
      <c r="B103" s="5">
        <f t="shared" si="3"/>
        <v>95</v>
      </c>
      <c r="C103" s="9" t="s">
        <v>3680</v>
      </c>
      <c r="D103" s="9" t="s">
        <v>3681</v>
      </c>
      <c r="E103" s="9"/>
      <c r="F103" s="9" t="s">
        <v>3682</v>
      </c>
      <c r="G103" s="28">
        <v>73760</v>
      </c>
      <c r="H103" s="9" t="s">
        <v>3683</v>
      </c>
      <c r="I103" s="9" t="s">
        <v>3021</v>
      </c>
      <c r="J103" s="9" t="s">
        <v>3684</v>
      </c>
      <c r="K103" s="9"/>
      <c r="L103" s="9" t="s">
        <v>3685</v>
      </c>
      <c r="M103" s="9" t="s">
        <v>3686</v>
      </c>
      <c r="N103" s="9">
        <v>280</v>
      </c>
      <c r="O103" s="9">
        <v>9</v>
      </c>
      <c r="P103" s="9">
        <v>4</v>
      </c>
      <c r="Q103" s="9">
        <v>6</v>
      </c>
      <c r="R103" s="9">
        <v>21</v>
      </c>
      <c r="S103" s="9">
        <v>40</v>
      </c>
      <c r="T103">
        <v>95</v>
      </c>
      <c r="U103"/>
      <c r="V103" s="14">
        <f>SUM($S$9:S103)</f>
        <v>8009</v>
      </c>
      <c r="W103" s="15">
        <v>95</v>
      </c>
      <c r="X103" s="16">
        <f t="shared" si="2"/>
        <v>0.51254319723537689</v>
      </c>
      <c r="Y103" s="17">
        <f>INDEX([1]Mapping!$C$3:$C$12,MATCH($X103,[1]Mapping!$D$3:$D$12,1))</f>
        <v>5</v>
      </c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</row>
    <row r="104" spans="2:39" s="1" customFormat="1" ht="15" x14ac:dyDescent="0.25">
      <c r="B104" s="5">
        <f t="shared" si="3"/>
        <v>96</v>
      </c>
      <c r="C104" s="9" t="s">
        <v>3687</v>
      </c>
      <c r="D104" s="9" t="s">
        <v>3688</v>
      </c>
      <c r="E104" s="9"/>
      <c r="F104" s="9" t="s">
        <v>3689</v>
      </c>
      <c r="G104" s="28">
        <v>39108</v>
      </c>
      <c r="H104" s="9" t="s">
        <v>3690</v>
      </c>
      <c r="I104" s="9" t="s">
        <v>3168</v>
      </c>
      <c r="J104" s="9" t="s">
        <v>3691</v>
      </c>
      <c r="K104" s="9" t="s">
        <v>3692</v>
      </c>
      <c r="L104" s="9" t="s">
        <v>3693</v>
      </c>
      <c r="M104" s="9" t="s">
        <v>3694</v>
      </c>
      <c r="N104" s="9">
        <v>104</v>
      </c>
      <c r="O104" s="9">
        <v>6</v>
      </c>
      <c r="P104" s="9">
        <v>4</v>
      </c>
      <c r="Q104" s="9">
        <v>30</v>
      </c>
      <c r="R104" s="9">
        <v>0</v>
      </c>
      <c r="S104" s="9">
        <v>40</v>
      </c>
      <c r="T104">
        <v>96</v>
      </c>
      <c r="U104"/>
      <c r="V104" s="14">
        <f>SUM($S$9:S104)</f>
        <v>8049</v>
      </c>
      <c r="W104" s="15">
        <v>96</v>
      </c>
      <c r="X104" s="16">
        <f t="shared" si="2"/>
        <v>0.51510303340586205</v>
      </c>
      <c r="Y104" s="17">
        <f>INDEX([1]Mapping!$C$3:$C$12,MATCH($X104,[1]Mapping!$D$3:$D$12,1))</f>
        <v>5</v>
      </c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</row>
    <row r="105" spans="2:39" s="1" customFormat="1" ht="15" x14ac:dyDescent="0.25">
      <c r="B105" s="5">
        <f t="shared" si="3"/>
        <v>97</v>
      </c>
      <c r="C105" s="9" t="s">
        <v>3695</v>
      </c>
      <c r="D105" s="9" t="s">
        <v>3696</v>
      </c>
      <c r="E105" s="9"/>
      <c r="F105" s="9" t="s">
        <v>3119</v>
      </c>
      <c r="G105" s="28">
        <v>20259</v>
      </c>
      <c r="H105" s="9" t="s">
        <v>3120</v>
      </c>
      <c r="I105" s="9" t="s">
        <v>3119</v>
      </c>
      <c r="J105" s="9" t="s">
        <v>3697</v>
      </c>
      <c r="K105" s="9" t="s">
        <v>3698</v>
      </c>
      <c r="L105" s="9" t="s">
        <v>3699</v>
      </c>
      <c r="M105" s="9" t="s">
        <v>3700</v>
      </c>
      <c r="N105" s="9">
        <v>370</v>
      </c>
      <c r="O105" s="9">
        <v>8</v>
      </c>
      <c r="P105" s="9">
        <v>18</v>
      </c>
      <c r="Q105" s="9">
        <v>8</v>
      </c>
      <c r="R105" s="9">
        <v>5</v>
      </c>
      <c r="S105" s="9">
        <v>39</v>
      </c>
      <c r="T105">
        <v>97</v>
      </c>
      <c r="U105"/>
      <c r="V105" s="14">
        <f>SUM($S$9:S105)</f>
        <v>8088</v>
      </c>
      <c r="W105" s="15">
        <v>97</v>
      </c>
      <c r="X105" s="16">
        <f t="shared" si="2"/>
        <v>0.51759887367208501</v>
      </c>
      <c r="Y105" s="17">
        <f>INDEX([1]Mapping!$C$3:$C$12,MATCH($X105,[1]Mapping!$D$3:$D$12,1))</f>
        <v>5</v>
      </c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</row>
    <row r="106" spans="2:39" s="1" customFormat="1" ht="15" x14ac:dyDescent="0.25">
      <c r="B106" s="5">
        <f t="shared" si="3"/>
        <v>98</v>
      </c>
      <c r="C106" s="9" t="s">
        <v>3701</v>
      </c>
      <c r="D106" s="9" t="s">
        <v>3702</v>
      </c>
      <c r="E106" s="9"/>
      <c r="F106" s="9" t="s">
        <v>3078</v>
      </c>
      <c r="G106" s="28">
        <v>30459</v>
      </c>
      <c r="H106" s="9" t="s">
        <v>3079</v>
      </c>
      <c r="I106" s="9" t="s">
        <v>3080</v>
      </c>
      <c r="J106" s="9" t="s">
        <v>3703</v>
      </c>
      <c r="K106" s="9" t="s">
        <v>3704</v>
      </c>
      <c r="L106" s="9" t="s">
        <v>3705</v>
      </c>
      <c r="M106" s="9" t="s">
        <v>3706</v>
      </c>
      <c r="N106" s="9">
        <v>564</v>
      </c>
      <c r="O106" s="9">
        <v>1</v>
      </c>
      <c r="P106" s="9">
        <v>10</v>
      </c>
      <c r="Q106" s="9">
        <v>9</v>
      </c>
      <c r="R106" s="9">
        <v>19</v>
      </c>
      <c r="S106" s="9">
        <v>39</v>
      </c>
      <c r="T106">
        <v>98</v>
      </c>
      <c r="U106"/>
      <c r="V106" s="14">
        <f>SUM($S$9:S106)</f>
        <v>8127</v>
      </c>
      <c r="W106" s="15">
        <v>98</v>
      </c>
      <c r="X106" s="16">
        <f t="shared" si="2"/>
        <v>0.52009471393830797</v>
      </c>
      <c r="Y106" s="17">
        <f>INDEX([1]Mapping!$C$3:$C$12,MATCH($X106,[1]Mapping!$D$3:$D$12,1))</f>
        <v>5</v>
      </c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</row>
    <row r="107" spans="2:39" s="1" customFormat="1" ht="15" x14ac:dyDescent="0.25">
      <c r="B107" s="5">
        <f t="shared" si="3"/>
        <v>99</v>
      </c>
      <c r="C107" s="9" t="s">
        <v>3707</v>
      </c>
      <c r="D107" s="9" t="s">
        <v>3708</v>
      </c>
      <c r="E107" s="9"/>
      <c r="F107" s="9" t="s">
        <v>3709</v>
      </c>
      <c r="G107" s="28">
        <v>66740</v>
      </c>
      <c r="H107" s="9" t="s">
        <v>3709</v>
      </c>
      <c r="I107" s="9" t="s">
        <v>3097</v>
      </c>
      <c r="J107" s="9" t="s">
        <v>3710</v>
      </c>
      <c r="K107" s="9" t="s">
        <v>3711</v>
      </c>
      <c r="L107" s="9" t="s">
        <v>3712</v>
      </c>
      <c r="M107" s="9" t="s">
        <v>3713</v>
      </c>
      <c r="N107" s="9">
        <v>223</v>
      </c>
      <c r="O107" s="9">
        <v>5</v>
      </c>
      <c r="P107" s="9">
        <v>0</v>
      </c>
      <c r="Q107" s="9">
        <v>0</v>
      </c>
      <c r="R107" s="9">
        <v>34</v>
      </c>
      <c r="S107" s="9">
        <v>39</v>
      </c>
      <c r="T107">
        <v>99</v>
      </c>
      <c r="U107"/>
      <c r="V107" s="14">
        <f>SUM($S$9:S107)</f>
        <v>8166</v>
      </c>
      <c r="W107" s="15">
        <v>99</v>
      </c>
      <c r="X107" s="16">
        <f t="shared" si="2"/>
        <v>0.52259055420453093</v>
      </c>
      <c r="Y107" s="17">
        <f>INDEX([1]Mapping!$C$3:$C$12,MATCH($X107,[1]Mapping!$D$3:$D$12,1))</f>
        <v>5</v>
      </c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</row>
    <row r="108" spans="2:39" s="1" customFormat="1" ht="15" x14ac:dyDescent="0.25">
      <c r="B108" s="5">
        <f t="shared" si="3"/>
        <v>100</v>
      </c>
      <c r="C108" s="9" t="s">
        <v>3714</v>
      </c>
      <c r="D108" s="9" t="s">
        <v>3715</v>
      </c>
      <c r="E108" s="9"/>
      <c r="F108" s="9" t="s">
        <v>3716</v>
      </c>
      <c r="G108" s="28">
        <v>36043</v>
      </c>
      <c r="H108" s="9" t="s">
        <v>3716</v>
      </c>
      <c r="I108" s="9" t="s">
        <v>3088</v>
      </c>
      <c r="J108" s="9" t="s">
        <v>3717</v>
      </c>
      <c r="K108" s="9" t="s">
        <v>3718</v>
      </c>
      <c r="L108" s="9" t="s">
        <v>3719</v>
      </c>
      <c r="M108" s="9" t="s">
        <v>3720</v>
      </c>
      <c r="N108" s="9">
        <v>952</v>
      </c>
      <c r="O108" s="9">
        <v>20</v>
      </c>
      <c r="P108" s="9">
        <v>3</v>
      </c>
      <c r="Q108" s="9">
        <v>4</v>
      </c>
      <c r="R108" s="9">
        <v>12</v>
      </c>
      <c r="S108" s="9">
        <v>39</v>
      </c>
      <c r="T108">
        <v>100</v>
      </c>
      <c r="U108"/>
      <c r="V108" s="14">
        <f>SUM($S$9:S108)</f>
        <v>8205</v>
      </c>
      <c r="W108" s="15">
        <v>100</v>
      </c>
      <c r="X108" s="16">
        <f t="shared" si="2"/>
        <v>0.52508639447075389</v>
      </c>
      <c r="Y108" s="17">
        <f>INDEX([1]Mapping!$C$3:$C$12,MATCH($X108,[1]Mapping!$D$3:$D$12,1))</f>
        <v>5</v>
      </c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</row>
    <row r="109" spans="2:39" s="1" customFormat="1" ht="15" x14ac:dyDescent="0.25">
      <c r="B109" s="5">
        <f t="shared" si="3"/>
        <v>101</v>
      </c>
      <c r="C109" s="9" t="s">
        <v>3721</v>
      </c>
      <c r="D109" s="9" t="s">
        <v>3722</v>
      </c>
      <c r="E109" s="9"/>
      <c r="F109" s="9" t="s">
        <v>3723</v>
      </c>
      <c r="G109" s="28">
        <v>73035</v>
      </c>
      <c r="H109" s="9" t="s">
        <v>3723</v>
      </c>
      <c r="I109" s="9" t="s">
        <v>3021</v>
      </c>
      <c r="J109" s="9" t="s">
        <v>3724</v>
      </c>
      <c r="K109" s="9" t="s">
        <v>3725</v>
      </c>
      <c r="L109" s="9" t="s">
        <v>3726</v>
      </c>
      <c r="M109" s="9" t="s">
        <v>3727</v>
      </c>
      <c r="N109" s="9">
        <v>627</v>
      </c>
      <c r="O109" s="9">
        <v>4</v>
      </c>
      <c r="P109" s="9">
        <v>0</v>
      </c>
      <c r="Q109" s="9">
        <v>9</v>
      </c>
      <c r="R109" s="9">
        <v>26</v>
      </c>
      <c r="S109" s="9">
        <v>39</v>
      </c>
      <c r="T109">
        <v>101</v>
      </c>
      <c r="U109"/>
      <c r="V109" s="14">
        <f>SUM($S$9:S109)</f>
        <v>8244</v>
      </c>
      <c r="W109" s="15">
        <v>101</v>
      </c>
      <c r="X109" s="16">
        <f t="shared" si="2"/>
        <v>0.52758223473697685</v>
      </c>
      <c r="Y109" s="17">
        <f>INDEX([1]Mapping!$C$3:$C$12,MATCH($X109,[1]Mapping!$D$3:$D$12,1))</f>
        <v>5</v>
      </c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</row>
    <row r="110" spans="2:39" s="1" customFormat="1" ht="15" x14ac:dyDescent="0.25">
      <c r="B110" s="5">
        <f t="shared" si="3"/>
        <v>102</v>
      </c>
      <c r="C110" s="9" t="s">
        <v>3728</v>
      </c>
      <c r="D110" s="9" t="s">
        <v>3729</v>
      </c>
      <c r="E110" s="9"/>
      <c r="F110" s="9" t="s">
        <v>3072</v>
      </c>
      <c r="G110" s="28">
        <v>55131</v>
      </c>
      <c r="H110" s="9" t="s">
        <v>3073</v>
      </c>
      <c r="I110" s="9" t="s">
        <v>3052</v>
      </c>
      <c r="J110" s="9" t="s">
        <v>3730</v>
      </c>
      <c r="K110" s="9" t="s">
        <v>3731</v>
      </c>
      <c r="L110" s="9" t="s">
        <v>3732</v>
      </c>
      <c r="M110" s="9" t="s">
        <v>3733</v>
      </c>
      <c r="N110" s="9">
        <v>597</v>
      </c>
      <c r="O110" s="9">
        <v>4</v>
      </c>
      <c r="P110" s="9">
        <v>0</v>
      </c>
      <c r="Q110" s="9">
        <v>31</v>
      </c>
      <c r="R110" s="9">
        <v>4</v>
      </c>
      <c r="S110" s="9">
        <v>39</v>
      </c>
      <c r="T110">
        <v>102</v>
      </c>
      <c r="U110"/>
      <c r="V110" s="14">
        <f>SUM($S$9:S110)</f>
        <v>8283</v>
      </c>
      <c r="W110" s="15">
        <v>102</v>
      </c>
      <c r="X110" s="16">
        <f t="shared" si="2"/>
        <v>0.53007807500319981</v>
      </c>
      <c r="Y110" s="17">
        <f>INDEX([1]Mapping!$C$3:$C$12,MATCH($X110,[1]Mapping!$D$3:$D$12,1))</f>
        <v>5</v>
      </c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</row>
    <row r="111" spans="2:39" s="1" customFormat="1" ht="15" x14ac:dyDescent="0.25">
      <c r="B111" s="5">
        <f t="shared" si="3"/>
        <v>103</v>
      </c>
      <c r="C111" s="9" t="s">
        <v>3734</v>
      </c>
      <c r="D111" s="9" t="s">
        <v>3735</v>
      </c>
      <c r="E111" s="9"/>
      <c r="F111" s="9" t="s">
        <v>3736</v>
      </c>
      <c r="G111" s="28">
        <v>93049</v>
      </c>
      <c r="H111" s="9" t="s">
        <v>3736</v>
      </c>
      <c r="I111" s="9" t="s">
        <v>2991</v>
      </c>
      <c r="J111" s="9" t="s">
        <v>3737</v>
      </c>
      <c r="K111" s="9"/>
      <c r="L111" s="9" t="s">
        <v>3738</v>
      </c>
      <c r="M111" s="9" t="s">
        <v>3739</v>
      </c>
      <c r="N111" s="9">
        <v>957</v>
      </c>
      <c r="O111" s="9">
        <v>4</v>
      </c>
      <c r="P111" s="9">
        <v>0</v>
      </c>
      <c r="Q111" s="9">
        <v>13</v>
      </c>
      <c r="R111" s="9">
        <v>21</v>
      </c>
      <c r="S111" s="9">
        <v>38</v>
      </c>
      <c r="T111">
        <v>103</v>
      </c>
      <c r="U111"/>
      <c r="V111" s="14">
        <f>SUM($S$9:S111)</f>
        <v>8321</v>
      </c>
      <c r="W111" s="15">
        <v>103</v>
      </c>
      <c r="X111" s="16">
        <f t="shared" si="2"/>
        <v>0.53250991936516068</v>
      </c>
      <c r="Y111" s="17">
        <f>INDEX([1]Mapping!$C$3:$C$12,MATCH($X111,[1]Mapping!$D$3:$D$12,1))</f>
        <v>5</v>
      </c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</row>
    <row r="112" spans="2:39" s="1" customFormat="1" ht="15" x14ac:dyDescent="0.25">
      <c r="B112" s="5">
        <f t="shared" si="3"/>
        <v>104</v>
      </c>
      <c r="C112" s="9" t="s">
        <v>3740</v>
      </c>
      <c r="D112" s="9" t="s">
        <v>3741</v>
      </c>
      <c r="E112" s="9"/>
      <c r="F112" s="9" t="s">
        <v>3014</v>
      </c>
      <c r="G112" s="28">
        <v>81675</v>
      </c>
      <c r="H112" s="9" t="s">
        <v>3014</v>
      </c>
      <c r="I112" s="9" t="s">
        <v>2991</v>
      </c>
      <c r="J112" s="9" t="s">
        <v>3742</v>
      </c>
      <c r="K112" s="9" t="s">
        <v>3743</v>
      </c>
      <c r="L112" s="9" t="s">
        <v>3744</v>
      </c>
      <c r="M112" s="9" t="s">
        <v>3745</v>
      </c>
      <c r="N112" s="9">
        <v>1161</v>
      </c>
      <c r="O112" s="9">
        <v>8</v>
      </c>
      <c r="P112" s="9">
        <v>9</v>
      </c>
      <c r="Q112" s="9">
        <v>18</v>
      </c>
      <c r="R112" s="9">
        <v>3</v>
      </c>
      <c r="S112" s="9">
        <v>38</v>
      </c>
      <c r="T112">
        <v>104</v>
      </c>
      <c r="U112"/>
      <c r="V112" s="14">
        <f>SUM($S$9:S112)</f>
        <v>8359</v>
      </c>
      <c r="W112" s="15">
        <v>104</v>
      </c>
      <c r="X112" s="16">
        <f t="shared" si="2"/>
        <v>0.53494176372712143</v>
      </c>
      <c r="Y112" s="17">
        <f>INDEX([1]Mapping!$C$3:$C$12,MATCH($X112,[1]Mapping!$D$3:$D$12,1))</f>
        <v>5</v>
      </c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</row>
    <row r="113" spans="2:39" s="1" customFormat="1" ht="15" x14ac:dyDescent="0.25">
      <c r="B113" s="5">
        <f t="shared" si="3"/>
        <v>105</v>
      </c>
      <c r="C113" s="9" t="s">
        <v>3746</v>
      </c>
      <c r="D113" s="9" t="s">
        <v>3747</v>
      </c>
      <c r="E113" s="9"/>
      <c r="F113" s="9" t="s">
        <v>3119</v>
      </c>
      <c r="G113" s="28">
        <v>22087</v>
      </c>
      <c r="H113" s="9" t="s">
        <v>3120</v>
      </c>
      <c r="I113" s="9" t="s">
        <v>3119</v>
      </c>
      <c r="J113" s="9" t="s">
        <v>3748</v>
      </c>
      <c r="K113" s="9" t="s">
        <v>3749</v>
      </c>
      <c r="L113" s="9" t="s">
        <v>3750</v>
      </c>
      <c r="M113" s="9" t="s">
        <v>3751</v>
      </c>
      <c r="N113" s="9">
        <v>586</v>
      </c>
      <c r="O113" s="9">
        <v>13</v>
      </c>
      <c r="P113" s="9">
        <v>1</v>
      </c>
      <c r="Q113" s="9">
        <v>19</v>
      </c>
      <c r="R113" s="9">
        <v>4</v>
      </c>
      <c r="S113" s="9">
        <v>37</v>
      </c>
      <c r="T113">
        <v>105</v>
      </c>
      <c r="U113"/>
      <c r="V113" s="14">
        <f>SUM($S$9:S113)</f>
        <v>8396</v>
      </c>
      <c r="W113" s="15">
        <v>105</v>
      </c>
      <c r="X113" s="16">
        <f t="shared" si="2"/>
        <v>0.53730961218482021</v>
      </c>
      <c r="Y113" s="17">
        <f>INDEX([1]Mapping!$C$3:$C$12,MATCH($X113,[1]Mapping!$D$3:$D$12,1))</f>
        <v>5</v>
      </c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</row>
    <row r="114" spans="2:39" s="1" customFormat="1" ht="15" x14ac:dyDescent="0.25">
      <c r="B114" s="5">
        <f t="shared" si="3"/>
        <v>106</v>
      </c>
      <c r="C114" s="9" t="s">
        <v>3752</v>
      </c>
      <c r="D114" s="9" t="s">
        <v>3753</v>
      </c>
      <c r="E114" s="9"/>
      <c r="F114" s="9" t="s">
        <v>3736</v>
      </c>
      <c r="G114" s="28">
        <v>93053</v>
      </c>
      <c r="H114" s="9" t="s">
        <v>3736</v>
      </c>
      <c r="I114" s="9" t="s">
        <v>2991</v>
      </c>
      <c r="J114" s="9" t="s">
        <v>3754</v>
      </c>
      <c r="K114" s="9" t="s">
        <v>3755</v>
      </c>
      <c r="L114" s="9" t="s">
        <v>3756</v>
      </c>
      <c r="M114" s="9" t="s">
        <v>3757</v>
      </c>
      <c r="N114" s="9">
        <v>325</v>
      </c>
      <c r="O114" s="9">
        <v>9</v>
      </c>
      <c r="P114" s="9">
        <v>4</v>
      </c>
      <c r="Q114" s="9">
        <v>10</v>
      </c>
      <c r="R114" s="9">
        <v>13</v>
      </c>
      <c r="S114" s="9">
        <v>36</v>
      </c>
      <c r="T114">
        <v>106</v>
      </c>
      <c r="U114"/>
      <c r="V114" s="14">
        <f>SUM($S$9:S114)</f>
        <v>8432</v>
      </c>
      <c r="W114" s="15">
        <v>106</v>
      </c>
      <c r="X114" s="16">
        <f t="shared" si="2"/>
        <v>0.53961346473825678</v>
      </c>
      <c r="Y114" s="17">
        <f>INDEX([1]Mapping!$C$3:$C$12,MATCH($X114,[1]Mapping!$D$3:$D$12,1))</f>
        <v>5</v>
      </c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</row>
    <row r="115" spans="2:39" s="1" customFormat="1" ht="15" x14ac:dyDescent="0.25">
      <c r="B115" s="5">
        <f t="shared" si="3"/>
        <v>107</v>
      </c>
      <c r="C115" s="9" t="s">
        <v>3758</v>
      </c>
      <c r="D115" s="9" t="s">
        <v>3759</v>
      </c>
      <c r="E115" s="9"/>
      <c r="F115" s="9" t="s">
        <v>3558</v>
      </c>
      <c r="G115" s="28">
        <v>44137</v>
      </c>
      <c r="H115" s="9" t="s">
        <v>3559</v>
      </c>
      <c r="I115" s="9" t="s">
        <v>3000</v>
      </c>
      <c r="J115" s="9" t="s">
        <v>3760</v>
      </c>
      <c r="K115" s="9" t="s">
        <v>3761</v>
      </c>
      <c r="L115" s="9" t="s">
        <v>3762</v>
      </c>
      <c r="M115" s="9" t="s">
        <v>3763</v>
      </c>
      <c r="N115" s="9">
        <v>963</v>
      </c>
      <c r="O115" s="9">
        <v>11</v>
      </c>
      <c r="P115" s="9">
        <v>14</v>
      </c>
      <c r="Q115" s="9">
        <v>10</v>
      </c>
      <c r="R115" s="9">
        <v>1</v>
      </c>
      <c r="S115" s="9">
        <v>36</v>
      </c>
      <c r="T115">
        <v>107</v>
      </c>
      <c r="U115"/>
      <c r="V115" s="14">
        <f>SUM($S$9:S115)</f>
        <v>8468</v>
      </c>
      <c r="W115" s="15">
        <v>107</v>
      </c>
      <c r="X115" s="16">
        <f t="shared" si="2"/>
        <v>0.54191731729169335</v>
      </c>
      <c r="Y115" s="17">
        <f>INDEX([1]Mapping!$C$3:$C$12,MATCH($X115,[1]Mapping!$D$3:$D$12,1))</f>
        <v>5</v>
      </c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</row>
    <row r="116" spans="2:39" s="1" customFormat="1" ht="15" x14ac:dyDescent="0.25">
      <c r="B116" s="5">
        <f t="shared" si="3"/>
        <v>108</v>
      </c>
      <c r="C116" s="9" t="s">
        <v>3764</v>
      </c>
      <c r="D116" s="9" t="s">
        <v>3765</v>
      </c>
      <c r="E116" s="9"/>
      <c r="F116" s="9" t="s">
        <v>3766</v>
      </c>
      <c r="G116" s="28">
        <v>17036</v>
      </c>
      <c r="H116" s="9" t="s">
        <v>3766</v>
      </c>
      <c r="I116" s="9" t="s">
        <v>3344</v>
      </c>
      <c r="J116" s="9" t="s">
        <v>3767</v>
      </c>
      <c r="K116" s="9" t="s">
        <v>3768</v>
      </c>
      <c r="L116" s="9" t="s">
        <v>3769</v>
      </c>
      <c r="M116" s="9" t="s">
        <v>3770</v>
      </c>
      <c r="N116" s="9">
        <v>858</v>
      </c>
      <c r="O116" s="9">
        <v>1</v>
      </c>
      <c r="P116" s="9">
        <v>3</v>
      </c>
      <c r="Q116" s="9">
        <v>25</v>
      </c>
      <c r="R116" s="9">
        <v>7</v>
      </c>
      <c r="S116" s="9">
        <v>36</v>
      </c>
      <c r="T116">
        <v>108</v>
      </c>
      <c r="U116"/>
      <c r="V116" s="14">
        <f>SUM($S$9:S116)</f>
        <v>8504</v>
      </c>
      <c r="W116" s="15">
        <v>108</v>
      </c>
      <c r="X116" s="16">
        <f t="shared" si="2"/>
        <v>0.54422116984512992</v>
      </c>
      <c r="Y116" s="17">
        <f>INDEX([1]Mapping!$C$3:$C$12,MATCH($X116,[1]Mapping!$D$3:$D$12,1))</f>
        <v>5</v>
      </c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</row>
    <row r="117" spans="2:39" s="1" customFormat="1" ht="15" x14ac:dyDescent="0.25">
      <c r="B117" s="5">
        <f t="shared" si="3"/>
        <v>109</v>
      </c>
      <c r="C117" s="9" t="s">
        <v>3771</v>
      </c>
      <c r="D117" s="9" t="s">
        <v>3772</v>
      </c>
      <c r="E117" s="9"/>
      <c r="F117" s="9" t="s">
        <v>3773</v>
      </c>
      <c r="G117" s="28">
        <v>66119</v>
      </c>
      <c r="H117" s="9" t="s">
        <v>3774</v>
      </c>
      <c r="I117" s="9" t="s">
        <v>3097</v>
      </c>
      <c r="J117" s="9" t="s">
        <v>3775</v>
      </c>
      <c r="K117" s="9" t="s">
        <v>3776</v>
      </c>
      <c r="L117" s="9" t="s">
        <v>3777</v>
      </c>
      <c r="M117" s="9" t="s">
        <v>3778</v>
      </c>
      <c r="N117" s="9">
        <v>572</v>
      </c>
      <c r="O117" s="9">
        <v>4</v>
      </c>
      <c r="P117" s="9">
        <v>4</v>
      </c>
      <c r="Q117" s="9">
        <v>13</v>
      </c>
      <c r="R117" s="9">
        <v>14</v>
      </c>
      <c r="S117" s="9">
        <v>35</v>
      </c>
      <c r="T117">
        <v>109</v>
      </c>
      <c r="U117"/>
      <c r="V117" s="14">
        <f>SUM($S$9:S117)</f>
        <v>8539</v>
      </c>
      <c r="W117" s="15">
        <v>109</v>
      </c>
      <c r="X117" s="16">
        <f t="shared" si="2"/>
        <v>0.54646102649430439</v>
      </c>
      <c r="Y117" s="17">
        <f>INDEX([1]Mapping!$C$3:$C$12,MATCH($X117,[1]Mapping!$D$3:$D$12,1))</f>
        <v>5</v>
      </c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</row>
    <row r="118" spans="2:39" s="1" customFormat="1" ht="15" x14ac:dyDescent="0.25">
      <c r="B118" s="5">
        <f t="shared" si="3"/>
        <v>110</v>
      </c>
      <c r="C118" s="9" t="s">
        <v>3779</v>
      </c>
      <c r="D118" s="9" t="s">
        <v>3780</v>
      </c>
      <c r="E118" s="9"/>
      <c r="F118" s="9" t="s">
        <v>3781</v>
      </c>
      <c r="G118" s="28">
        <v>96049</v>
      </c>
      <c r="H118" s="9" t="s">
        <v>3781</v>
      </c>
      <c r="I118" s="9" t="s">
        <v>2991</v>
      </c>
      <c r="J118" s="9" t="s">
        <v>3782</v>
      </c>
      <c r="K118" s="9" t="s">
        <v>3783</v>
      </c>
      <c r="L118" s="9" t="s">
        <v>3784</v>
      </c>
      <c r="M118" s="9" t="s">
        <v>3785</v>
      </c>
      <c r="N118" s="9">
        <v>891</v>
      </c>
      <c r="O118" s="9">
        <v>4</v>
      </c>
      <c r="P118" s="9">
        <v>4</v>
      </c>
      <c r="Q118" s="9">
        <v>22</v>
      </c>
      <c r="R118" s="9">
        <v>5</v>
      </c>
      <c r="S118" s="9">
        <v>35</v>
      </c>
      <c r="T118">
        <v>110</v>
      </c>
      <c r="U118"/>
      <c r="V118" s="14">
        <f>SUM($S$9:S118)</f>
        <v>8574</v>
      </c>
      <c r="W118" s="15">
        <v>110</v>
      </c>
      <c r="X118" s="16">
        <f t="shared" si="2"/>
        <v>0.54870088314347887</v>
      </c>
      <c r="Y118" s="17">
        <f>INDEX([1]Mapping!$C$3:$C$12,MATCH($X118,[1]Mapping!$D$3:$D$12,1))</f>
        <v>5</v>
      </c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</row>
    <row r="119" spans="2:39" s="1" customFormat="1" ht="15" x14ac:dyDescent="0.25">
      <c r="B119" s="5">
        <f t="shared" si="3"/>
        <v>111</v>
      </c>
      <c r="C119" s="9" t="s">
        <v>3786</v>
      </c>
      <c r="D119" s="9" t="s">
        <v>3787</v>
      </c>
      <c r="E119" s="9"/>
      <c r="F119" s="9" t="s">
        <v>3773</v>
      </c>
      <c r="G119" s="28">
        <v>66113</v>
      </c>
      <c r="H119" s="9" t="s">
        <v>3774</v>
      </c>
      <c r="I119" s="9" t="s">
        <v>3097</v>
      </c>
      <c r="J119" s="9" t="s">
        <v>3788</v>
      </c>
      <c r="K119" s="9" t="s">
        <v>3789</v>
      </c>
      <c r="L119" s="9" t="s">
        <v>3790</v>
      </c>
      <c r="M119" s="9" t="s">
        <v>3791</v>
      </c>
      <c r="N119" s="9">
        <v>371</v>
      </c>
      <c r="O119" s="9">
        <v>2</v>
      </c>
      <c r="P119" s="9">
        <v>4</v>
      </c>
      <c r="Q119" s="9">
        <v>17</v>
      </c>
      <c r="R119" s="9">
        <v>12</v>
      </c>
      <c r="S119" s="9">
        <v>35</v>
      </c>
      <c r="T119">
        <v>111</v>
      </c>
      <c r="U119"/>
      <c r="V119" s="14">
        <f>SUM($S$9:S119)</f>
        <v>8609</v>
      </c>
      <c r="W119" s="15">
        <v>111</v>
      </c>
      <c r="X119" s="16">
        <f t="shared" si="2"/>
        <v>0.55094073979265323</v>
      </c>
      <c r="Y119" s="17">
        <f>INDEX([1]Mapping!$C$3:$C$12,MATCH($X119,[1]Mapping!$D$3:$D$12,1))</f>
        <v>5</v>
      </c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</row>
    <row r="120" spans="2:39" s="1" customFormat="1" ht="15" x14ac:dyDescent="0.25">
      <c r="B120" s="5">
        <f t="shared" si="3"/>
        <v>112</v>
      </c>
      <c r="C120" s="9" t="s">
        <v>3792</v>
      </c>
      <c r="D120" s="9" t="s">
        <v>3793</v>
      </c>
      <c r="E120" s="9"/>
      <c r="F120" s="9" t="s">
        <v>3794</v>
      </c>
      <c r="G120" s="28">
        <v>32429</v>
      </c>
      <c r="H120" s="9" t="s">
        <v>3795</v>
      </c>
      <c r="I120" s="9" t="s">
        <v>3000</v>
      </c>
      <c r="J120" s="9" t="s">
        <v>3796</v>
      </c>
      <c r="K120" s="9" t="s">
        <v>3797</v>
      </c>
      <c r="L120" s="9" t="s">
        <v>3798</v>
      </c>
      <c r="M120" s="9" t="s">
        <v>3799</v>
      </c>
      <c r="N120" s="9">
        <v>864</v>
      </c>
      <c r="O120" s="9">
        <v>12</v>
      </c>
      <c r="P120" s="9">
        <v>1</v>
      </c>
      <c r="Q120" s="9">
        <v>17</v>
      </c>
      <c r="R120" s="9">
        <v>5</v>
      </c>
      <c r="S120" s="9">
        <v>35</v>
      </c>
      <c r="T120">
        <v>112</v>
      </c>
      <c r="U120"/>
      <c r="V120" s="14">
        <f>SUM($S$9:S120)</f>
        <v>8644</v>
      </c>
      <c r="W120" s="15">
        <v>112</v>
      </c>
      <c r="X120" s="16">
        <f t="shared" si="2"/>
        <v>0.55318059644182771</v>
      </c>
      <c r="Y120" s="17">
        <f>INDEX([1]Mapping!$C$3:$C$12,MATCH($X120,[1]Mapping!$D$3:$D$12,1))</f>
        <v>5</v>
      </c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</row>
    <row r="121" spans="2:39" s="1" customFormat="1" ht="15" x14ac:dyDescent="0.25">
      <c r="B121" s="5">
        <f t="shared" si="3"/>
        <v>113</v>
      </c>
      <c r="C121" s="9" t="s">
        <v>3800</v>
      </c>
      <c r="D121" s="9" t="s">
        <v>3801</v>
      </c>
      <c r="E121" s="9"/>
      <c r="F121" s="9" t="s">
        <v>3689</v>
      </c>
      <c r="G121" s="28">
        <v>39130</v>
      </c>
      <c r="H121" s="9" t="s">
        <v>3690</v>
      </c>
      <c r="I121" s="9" t="s">
        <v>3168</v>
      </c>
      <c r="J121" s="9" t="s">
        <v>3802</v>
      </c>
      <c r="K121" s="9" t="s">
        <v>3803</v>
      </c>
      <c r="L121" s="9" t="s">
        <v>3804</v>
      </c>
      <c r="M121" s="9" t="s">
        <v>3805</v>
      </c>
      <c r="N121" s="9">
        <v>765</v>
      </c>
      <c r="O121" s="9">
        <v>8</v>
      </c>
      <c r="P121" s="9">
        <v>10</v>
      </c>
      <c r="Q121" s="9">
        <v>12</v>
      </c>
      <c r="R121" s="9">
        <v>4</v>
      </c>
      <c r="S121" s="9">
        <v>34</v>
      </c>
      <c r="T121">
        <v>113</v>
      </c>
      <c r="U121"/>
      <c r="V121" s="14">
        <f>SUM($S$9:S121)</f>
        <v>8678</v>
      </c>
      <c r="W121" s="15">
        <v>113</v>
      </c>
      <c r="X121" s="16">
        <f t="shared" si="2"/>
        <v>0.55535645718674009</v>
      </c>
      <c r="Y121" s="17">
        <f>INDEX([1]Mapping!$C$3:$C$12,MATCH($X121,[1]Mapping!$D$3:$D$12,1))</f>
        <v>5</v>
      </c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</row>
    <row r="122" spans="2:39" s="1" customFormat="1" ht="15" x14ac:dyDescent="0.25">
      <c r="B122" s="5">
        <f t="shared" si="3"/>
        <v>114</v>
      </c>
      <c r="C122" s="9" t="s">
        <v>3806</v>
      </c>
      <c r="D122" s="9" t="s">
        <v>3807</v>
      </c>
      <c r="E122" s="9"/>
      <c r="F122" s="9" t="s">
        <v>3689</v>
      </c>
      <c r="G122" s="28">
        <v>39120</v>
      </c>
      <c r="H122" s="9" t="s">
        <v>3690</v>
      </c>
      <c r="I122" s="9" t="s">
        <v>3168</v>
      </c>
      <c r="J122" s="9" t="s">
        <v>3808</v>
      </c>
      <c r="K122" s="9" t="s">
        <v>3809</v>
      </c>
      <c r="L122" s="9"/>
      <c r="M122" s="9" t="s">
        <v>3810</v>
      </c>
      <c r="N122" s="9">
        <v>1080</v>
      </c>
      <c r="O122" s="9">
        <v>4</v>
      </c>
      <c r="P122" s="9">
        <v>3</v>
      </c>
      <c r="Q122" s="9">
        <v>26</v>
      </c>
      <c r="R122" s="9">
        <v>1</v>
      </c>
      <c r="S122" s="9">
        <v>34</v>
      </c>
      <c r="T122">
        <v>114</v>
      </c>
      <c r="U122"/>
      <c r="V122" s="14">
        <f>SUM($S$9:S122)</f>
        <v>8712</v>
      </c>
      <c r="W122" s="15">
        <v>114</v>
      </c>
      <c r="X122" s="16">
        <f t="shared" si="2"/>
        <v>0.55753231793165237</v>
      </c>
      <c r="Y122" s="17">
        <f>INDEX([1]Mapping!$C$3:$C$12,MATCH($X122,[1]Mapping!$D$3:$D$12,1))</f>
        <v>5</v>
      </c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</row>
    <row r="123" spans="2:39" s="1" customFormat="1" ht="15" x14ac:dyDescent="0.25">
      <c r="B123" s="5">
        <f t="shared" si="3"/>
        <v>115</v>
      </c>
      <c r="C123" s="9" t="s">
        <v>3811</v>
      </c>
      <c r="D123" s="9" t="s">
        <v>3812</v>
      </c>
      <c r="E123" s="9"/>
      <c r="F123" s="9" t="s">
        <v>3813</v>
      </c>
      <c r="G123" s="28" t="s">
        <v>3814</v>
      </c>
      <c r="H123" s="9" t="s">
        <v>3813</v>
      </c>
      <c r="I123" s="9" t="s">
        <v>3036</v>
      </c>
      <c r="J123" s="9" t="s">
        <v>3815</v>
      </c>
      <c r="K123" s="9" t="s">
        <v>3816</v>
      </c>
      <c r="L123" s="9" t="s">
        <v>3817</v>
      </c>
      <c r="M123" s="9" t="s">
        <v>3818</v>
      </c>
      <c r="N123" s="9">
        <v>825</v>
      </c>
      <c r="O123" s="9">
        <v>7</v>
      </c>
      <c r="P123" s="9">
        <v>19</v>
      </c>
      <c r="Q123" s="9">
        <v>4</v>
      </c>
      <c r="R123" s="9">
        <v>4</v>
      </c>
      <c r="S123" s="9">
        <v>34</v>
      </c>
      <c r="T123">
        <v>115</v>
      </c>
      <c r="U123"/>
      <c r="V123" s="14">
        <f>SUM($S$9:S123)</f>
        <v>8746</v>
      </c>
      <c r="W123" s="15">
        <v>115</v>
      </c>
      <c r="X123" s="16">
        <f t="shared" si="2"/>
        <v>0.55970817867656475</v>
      </c>
      <c r="Y123" s="17">
        <f>INDEX([1]Mapping!$C$3:$C$12,MATCH($X123,[1]Mapping!$D$3:$D$12,1))</f>
        <v>5</v>
      </c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</row>
    <row r="124" spans="2:39" s="1" customFormat="1" ht="15" x14ac:dyDescent="0.25">
      <c r="B124" s="5">
        <f t="shared" si="3"/>
        <v>116</v>
      </c>
      <c r="C124" s="9" t="s">
        <v>3819</v>
      </c>
      <c r="D124" s="9" t="s">
        <v>3820</v>
      </c>
      <c r="E124" s="9"/>
      <c r="F124" s="9" t="s">
        <v>3165</v>
      </c>
      <c r="G124" s="28" t="s">
        <v>3821</v>
      </c>
      <c r="H124" s="9" t="s">
        <v>3822</v>
      </c>
      <c r="I124" s="9" t="s">
        <v>3168</v>
      </c>
      <c r="J124" s="9" t="s">
        <v>3823</v>
      </c>
      <c r="K124" s="9" t="s">
        <v>3824</v>
      </c>
      <c r="L124" s="9" t="s">
        <v>3825</v>
      </c>
      <c r="M124" s="9" t="s">
        <v>3826</v>
      </c>
      <c r="N124" s="9">
        <v>601</v>
      </c>
      <c r="O124" s="9">
        <v>4</v>
      </c>
      <c r="P124" s="9">
        <v>6</v>
      </c>
      <c r="Q124" s="9">
        <v>13</v>
      </c>
      <c r="R124" s="9">
        <v>11</v>
      </c>
      <c r="S124" s="9">
        <v>34</v>
      </c>
      <c r="T124">
        <v>116</v>
      </c>
      <c r="U124"/>
      <c r="V124" s="14">
        <f>SUM($S$9:S124)</f>
        <v>8780</v>
      </c>
      <c r="W124" s="15">
        <v>116</v>
      </c>
      <c r="X124" s="16">
        <f t="shared" si="2"/>
        <v>0.56188403942147702</v>
      </c>
      <c r="Y124" s="17">
        <f>INDEX([1]Mapping!$C$3:$C$12,MATCH($X124,[1]Mapping!$D$3:$D$12,1))</f>
        <v>5</v>
      </c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</row>
    <row r="125" spans="2:39" s="1" customFormat="1" ht="15" x14ac:dyDescent="0.25">
      <c r="B125" s="5">
        <f t="shared" si="3"/>
        <v>117</v>
      </c>
      <c r="C125" s="9" t="s">
        <v>3827</v>
      </c>
      <c r="D125" s="9" t="s">
        <v>3828</v>
      </c>
      <c r="E125" s="9"/>
      <c r="F125" s="9" t="s">
        <v>3829</v>
      </c>
      <c r="G125" s="28">
        <v>83278</v>
      </c>
      <c r="H125" s="9" t="s">
        <v>3829</v>
      </c>
      <c r="I125" s="9" t="s">
        <v>2991</v>
      </c>
      <c r="J125" s="9" t="s">
        <v>3830</v>
      </c>
      <c r="K125" s="9" t="s">
        <v>3831</v>
      </c>
      <c r="L125" s="9" t="s">
        <v>3832</v>
      </c>
      <c r="M125" s="9" t="s">
        <v>3833</v>
      </c>
      <c r="N125" s="9">
        <v>548</v>
      </c>
      <c r="O125" s="9">
        <v>10</v>
      </c>
      <c r="P125" s="9">
        <v>9</v>
      </c>
      <c r="Q125" s="9">
        <v>1</v>
      </c>
      <c r="R125" s="9">
        <v>13</v>
      </c>
      <c r="S125" s="9">
        <v>33</v>
      </c>
      <c r="T125"/>
      <c r="U125"/>
      <c r="V125" s="14">
        <f>SUM($S$9:S125)</f>
        <v>8813</v>
      </c>
      <c r="W125" s="15">
        <v>117</v>
      </c>
      <c r="X125" s="16">
        <f t="shared" si="2"/>
        <v>0.5639959042621272</v>
      </c>
      <c r="Y125" s="17">
        <f>INDEX([1]Mapping!$C$3:$C$12,MATCH($X125,[1]Mapping!$D$3:$D$12,1))</f>
        <v>5</v>
      </c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</row>
    <row r="126" spans="2:39" s="1" customFormat="1" ht="15" x14ac:dyDescent="0.25">
      <c r="B126" s="5">
        <f t="shared" si="3"/>
        <v>118</v>
      </c>
      <c r="C126" s="9" t="s">
        <v>3834</v>
      </c>
      <c r="D126" s="9" t="s">
        <v>3835</v>
      </c>
      <c r="E126" s="9"/>
      <c r="F126" s="9" t="s">
        <v>3836</v>
      </c>
      <c r="G126" s="28" t="s">
        <v>3837</v>
      </c>
      <c r="H126" s="9" t="s">
        <v>3033</v>
      </c>
      <c r="I126" s="9" t="s">
        <v>3036</v>
      </c>
      <c r="J126" s="9" t="s">
        <v>3838</v>
      </c>
      <c r="K126" s="9" t="s">
        <v>3839</v>
      </c>
      <c r="L126" s="9" t="s">
        <v>3840</v>
      </c>
      <c r="M126" s="9" t="s">
        <v>3841</v>
      </c>
      <c r="N126" s="9">
        <v>422</v>
      </c>
      <c r="O126" s="9">
        <v>9</v>
      </c>
      <c r="P126" s="9">
        <v>4</v>
      </c>
      <c r="Q126" s="9">
        <v>8</v>
      </c>
      <c r="R126" s="9">
        <v>12</v>
      </c>
      <c r="S126" s="9">
        <v>33</v>
      </c>
      <c r="T126"/>
      <c r="U126"/>
      <c r="V126" s="14">
        <f>SUM($S$9:S126)</f>
        <v>8846</v>
      </c>
      <c r="W126" s="15">
        <v>118</v>
      </c>
      <c r="X126" s="16">
        <f t="shared" si="2"/>
        <v>0.56610776910277738</v>
      </c>
      <c r="Y126" s="17">
        <f>INDEX([1]Mapping!$C$3:$C$12,MATCH($X126,[1]Mapping!$D$3:$D$12,1))</f>
        <v>5</v>
      </c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</row>
    <row r="127" spans="2:39" s="1" customFormat="1" ht="15" x14ac:dyDescent="0.25">
      <c r="B127" s="5">
        <f t="shared" si="3"/>
        <v>119</v>
      </c>
      <c r="C127" s="9" t="s">
        <v>3842</v>
      </c>
      <c r="D127" s="9" t="s">
        <v>3843</v>
      </c>
      <c r="E127" s="9"/>
      <c r="F127" s="9" t="s">
        <v>3844</v>
      </c>
      <c r="G127" s="28">
        <v>63450</v>
      </c>
      <c r="H127" s="9" t="s">
        <v>3845</v>
      </c>
      <c r="I127" s="9" t="s">
        <v>3088</v>
      </c>
      <c r="J127" s="9" t="s">
        <v>3846</v>
      </c>
      <c r="K127" s="9" t="s">
        <v>3847</v>
      </c>
      <c r="L127" s="9" t="s">
        <v>3848</v>
      </c>
      <c r="M127" s="9" t="s">
        <v>3849</v>
      </c>
      <c r="N127" s="9">
        <v>787</v>
      </c>
      <c r="O127" s="9">
        <v>3</v>
      </c>
      <c r="P127" s="9">
        <v>9</v>
      </c>
      <c r="Q127" s="9">
        <v>2</v>
      </c>
      <c r="R127" s="9">
        <v>19</v>
      </c>
      <c r="S127" s="9">
        <v>33</v>
      </c>
      <c r="T127"/>
      <c r="U127"/>
      <c r="V127" s="14">
        <f>SUM($S$9:S127)</f>
        <v>8879</v>
      </c>
      <c r="W127" s="15">
        <v>119</v>
      </c>
      <c r="X127" s="16">
        <f t="shared" si="2"/>
        <v>0.56821963394342767</v>
      </c>
      <c r="Y127" s="17">
        <f>INDEX([1]Mapping!$C$3:$C$12,MATCH($X127,[1]Mapping!$D$3:$D$12,1))</f>
        <v>5</v>
      </c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</row>
    <row r="128" spans="2:39" s="1" customFormat="1" ht="15" x14ac:dyDescent="0.25">
      <c r="B128" s="5">
        <f t="shared" si="3"/>
        <v>120</v>
      </c>
      <c r="C128" s="9" t="s">
        <v>3850</v>
      </c>
      <c r="D128" s="9" t="s">
        <v>3851</v>
      </c>
      <c r="E128" s="9"/>
      <c r="F128" s="9" t="s">
        <v>3852</v>
      </c>
      <c r="G128" s="28">
        <v>87700</v>
      </c>
      <c r="H128" s="9" t="s">
        <v>3852</v>
      </c>
      <c r="I128" s="9" t="s">
        <v>2991</v>
      </c>
      <c r="J128" s="9" t="s">
        <v>3853</v>
      </c>
      <c r="K128" s="9" t="s">
        <v>3854</v>
      </c>
      <c r="L128" s="9" t="s">
        <v>3855</v>
      </c>
      <c r="M128" s="9" t="s">
        <v>3856</v>
      </c>
      <c r="N128" s="9">
        <v>500</v>
      </c>
      <c r="O128" s="9">
        <v>8</v>
      </c>
      <c r="P128" s="9">
        <v>8</v>
      </c>
      <c r="Q128" s="9">
        <v>9</v>
      </c>
      <c r="R128" s="9">
        <v>8</v>
      </c>
      <c r="S128" s="9">
        <v>33</v>
      </c>
      <c r="T128"/>
      <c r="U128"/>
      <c r="V128" s="14">
        <f>SUM($S$9:S128)</f>
        <v>8912</v>
      </c>
      <c r="W128" s="15">
        <v>120</v>
      </c>
      <c r="X128" s="16">
        <f t="shared" si="2"/>
        <v>0.57033149878407785</v>
      </c>
      <c r="Y128" s="17">
        <f>INDEX([1]Mapping!$C$3:$C$12,MATCH($X128,[1]Mapping!$D$3:$D$12,1))</f>
        <v>5</v>
      </c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</row>
    <row r="129" spans="2:39" s="1" customFormat="1" ht="15" x14ac:dyDescent="0.25">
      <c r="B129" s="5">
        <f t="shared" si="3"/>
        <v>121</v>
      </c>
      <c r="C129" s="9" t="s">
        <v>3857</v>
      </c>
      <c r="D129" s="9" t="s">
        <v>3858</v>
      </c>
      <c r="E129" s="9"/>
      <c r="F129" s="9" t="s">
        <v>3859</v>
      </c>
      <c r="G129" s="28">
        <v>77654</v>
      </c>
      <c r="H129" s="9" t="s">
        <v>3860</v>
      </c>
      <c r="I129" s="9" t="s">
        <v>3021</v>
      </c>
      <c r="J129" s="9" t="s">
        <v>3861</v>
      </c>
      <c r="K129" s="9" t="s">
        <v>3862</v>
      </c>
      <c r="L129" s="9" t="s">
        <v>3863</v>
      </c>
      <c r="M129" s="9" t="s">
        <v>3864</v>
      </c>
      <c r="N129" s="9">
        <v>638</v>
      </c>
      <c r="O129" s="9">
        <v>11</v>
      </c>
      <c r="P129" s="9">
        <v>1</v>
      </c>
      <c r="Q129" s="9">
        <v>9</v>
      </c>
      <c r="R129" s="9">
        <v>12</v>
      </c>
      <c r="S129" s="9">
        <v>33</v>
      </c>
      <c r="T129"/>
      <c r="U129"/>
      <c r="V129" s="14">
        <f>SUM($S$9:S129)</f>
        <v>8945</v>
      </c>
      <c r="W129" s="15">
        <v>121</v>
      </c>
      <c r="X129" s="16">
        <f t="shared" si="2"/>
        <v>0.57244336362472803</v>
      </c>
      <c r="Y129" s="17">
        <f>INDEX([1]Mapping!$C$3:$C$12,MATCH($X129,[1]Mapping!$D$3:$D$12,1))</f>
        <v>5</v>
      </c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</row>
    <row r="130" spans="2:39" s="1" customFormat="1" ht="15" x14ac:dyDescent="0.25">
      <c r="B130" s="5">
        <f t="shared" si="3"/>
        <v>122</v>
      </c>
      <c r="C130" s="9" t="s">
        <v>3865</v>
      </c>
      <c r="D130" s="9" t="s">
        <v>3866</v>
      </c>
      <c r="E130" s="9"/>
      <c r="F130" s="9" t="s">
        <v>3867</v>
      </c>
      <c r="G130" s="28">
        <v>92224</v>
      </c>
      <c r="H130" s="9" t="s">
        <v>3867</v>
      </c>
      <c r="I130" s="9" t="s">
        <v>2991</v>
      </c>
      <c r="J130" s="9" t="s">
        <v>3868</v>
      </c>
      <c r="K130" s="9" t="s">
        <v>3869</v>
      </c>
      <c r="L130" s="9" t="s">
        <v>3870</v>
      </c>
      <c r="M130" s="9" t="s">
        <v>3871</v>
      </c>
      <c r="N130" s="9">
        <v>578</v>
      </c>
      <c r="O130" s="9">
        <v>2</v>
      </c>
      <c r="P130" s="9">
        <v>1</v>
      </c>
      <c r="Q130" s="9">
        <v>22</v>
      </c>
      <c r="R130" s="9">
        <v>8</v>
      </c>
      <c r="S130" s="9">
        <v>33</v>
      </c>
      <c r="T130"/>
      <c r="U130"/>
      <c r="V130" s="14">
        <f>SUM($S$9:S130)</f>
        <v>8978</v>
      </c>
      <c r="W130" s="15">
        <v>122</v>
      </c>
      <c r="X130" s="16">
        <f t="shared" si="2"/>
        <v>0.57455522846537821</v>
      </c>
      <c r="Y130" s="17">
        <f>INDEX([1]Mapping!$C$3:$C$12,MATCH($X130,[1]Mapping!$D$3:$D$12,1))</f>
        <v>5</v>
      </c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</row>
    <row r="131" spans="2:39" s="1" customFormat="1" ht="15" x14ac:dyDescent="0.25">
      <c r="B131" s="5">
        <f t="shared" si="3"/>
        <v>123</v>
      </c>
      <c r="C131" s="9" t="s">
        <v>3872</v>
      </c>
      <c r="D131" s="9" t="s">
        <v>3873</v>
      </c>
      <c r="E131" s="9"/>
      <c r="F131" s="9" t="s">
        <v>3558</v>
      </c>
      <c r="G131" s="28">
        <v>44309</v>
      </c>
      <c r="H131" s="9" t="s">
        <v>3559</v>
      </c>
      <c r="I131" s="9" t="s">
        <v>3000</v>
      </c>
      <c r="J131" s="9" t="s">
        <v>3874</v>
      </c>
      <c r="K131" s="9" t="s">
        <v>3875</v>
      </c>
      <c r="L131" s="9" t="s">
        <v>3876</v>
      </c>
      <c r="M131" s="9" t="s">
        <v>3877</v>
      </c>
      <c r="N131" s="9">
        <v>451</v>
      </c>
      <c r="O131" s="9">
        <v>8</v>
      </c>
      <c r="P131" s="9">
        <v>0</v>
      </c>
      <c r="Q131" s="9">
        <v>20</v>
      </c>
      <c r="R131" s="9">
        <v>5</v>
      </c>
      <c r="S131" s="9">
        <v>33</v>
      </c>
      <c r="T131"/>
      <c r="U131"/>
      <c r="V131" s="14">
        <f>SUM($S$9:S131)</f>
        <v>9011</v>
      </c>
      <c r="W131" s="15">
        <v>123</v>
      </c>
      <c r="X131" s="16">
        <f t="shared" si="2"/>
        <v>0.57666709330602839</v>
      </c>
      <c r="Y131" s="17">
        <f>INDEX([1]Mapping!$C$3:$C$12,MATCH($X131,[1]Mapping!$D$3:$D$12,1))</f>
        <v>5</v>
      </c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</row>
    <row r="132" spans="2:39" s="1" customFormat="1" ht="15" x14ac:dyDescent="0.25">
      <c r="B132" s="5">
        <f t="shared" si="3"/>
        <v>124</v>
      </c>
      <c r="C132" s="9" t="s">
        <v>3878</v>
      </c>
      <c r="D132" s="9" t="s">
        <v>3879</v>
      </c>
      <c r="E132" s="9"/>
      <c r="F132" s="9" t="s">
        <v>3880</v>
      </c>
      <c r="G132" s="28">
        <v>58095</v>
      </c>
      <c r="H132" s="9" t="s">
        <v>3881</v>
      </c>
      <c r="I132" s="9" t="s">
        <v>3000</v>
      </c>
      <c r="J132" s="9" t="s">
        <v>3882</v>
      </c>
      <c r="K132" s="9" t="s">
        <v>3883</v>
      </c>
      <c r="L132" s="9" t="s">
        <v>3884</v>
      </c>
      <c r="M132" s="9" t="s">
        <v>3885</v>
      </c>
      <c r="N132" s="9">
        <v>486</v>
      </c>
      <c r="O132" s="9">
        <v>10</v>
      </c>
      <c r="P132" s="9">
        <v>4</v>
      </c>
      <c r="Q132" s="9">
        <v>17</v>
      </c>
      <c r="R132" s="9">
        <v>2</v>
      </c>
      <c r="S132" s="9">
        <v>33</v>
      </c>
      <c r="T132"/>
      <c r="U132"/>
      <c r="V132" s="14">
        <f>SUM($S$9:S132)</f>
        <v>9044</v>
      </c>
      <c r="W132" s="15">
        <v>124</v>
      </c>
      <c r="X132" s="16">
        <f t="shared" si="2"/>
        <v>0.57877895814667857</v>
      </c>
      <c r="Y132" s="17">
        <f>INDEX([1]Mapping!$C$3:$C$12,MATCH($X132,[1]Mapping!$D$3:$D$12,1))</f>
        <v>5</v>
      </c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</row>
    <row r="133" spans="2:39" s="1" customFormat="1" ht="15" x14ac:dyDescent="0.25">
      <c r="B133" s="5">
        <f t="shared" si="3"/>
        <v>125</v>
      </c>
      <c r="C133" s="9" t="s">
        <v>3886</v>
      </c>
      <c r="D133" s="9" t="s">
        <v>3887</v>
      </c>
      <c r="E133" s="9"/>
      <c r="F133" s="9" t="s">
        <v>3888</v>
      </c>
      <c r="G133" s="28">
        <v>91522</v>
      </c>
      <c r="H133" s="9" t="s">
        <v>3888</v>
      </c>
      <c r="I133" s="9" t="s">
        <v>2991</v>
      </c>
      <c r="J133" s="9" t="s">
        <v>3889</v>
      </c>
      <c r="K133" s="9" t="s">
        <v>3890</v>
      </c>
      <c r="L133" s="9" t="s">
        <v>3891</v>
      </c>
      <c r="M133" s="9" t="s">
        <v>3892</v>
      </c>
      <c r="N133" s="9">
        <v>360</v>
      </c>
      <c r="O133" s="9">
        <v>8</v>
      </c>
      <c r="P133" s="9">
        <v>2</v>
      </c>
      <c r="Q133" s="9">
        <v>14</v>
      </c>
      <c r="R133" s="9">
        <v>8</v>
      </c>
      <c r="S133" s="9">
        <v>32</v>
      </c>
      <c r="T133"/>
      <c r="U133"/>
      <c r="V133" s="14">
        <f>SUM($S$9:S133)</f>
        <v>9076</v>
      </c>
      <c r="W133" s="15">
        <v>125</v>
      </c>
      <c r="X133" s="16">
        <f t="shared" si="2"/>
        <v>0.58082682708306665</v>
      </c>
      <c r="Y133" s="17">
        <f>INDEX([1]Mapping!$C$3:$C$12,MATCH($X133,[1]Mapping!$D$3:$D$12,1))</f>
        <v>5</v>
      </c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</row>
    <row r="134" spans="2:39" s="1" customFormat="1" ht="15" x14ac:dyDescent="0.25">
      <c r="B134" s="5">
        <f t="shared" si="3"/>
        <v>126</v>
      </c>
      <c r="C134" s="9" t="s">
        <v>3893</v>
      </c>
      <c r="D134" s="9" t="s">
        <v>3894</v>
      </c>
      <c r="E134" s="9"/>
      <c r="F134" s="9" t="s">
        <v>3895</v>
      </c>
      <c r="G134" s="28">
        <v>46397</v>
      </c>
      <c r="H134" s="9" t="s">
        <v>3896</v>
      </c>
      <c r="I134" s="9" t="s">
        <v>3000</v>
      </c>
      <c r="J134" s="9" t="s">
        <v>3897</v>
      </c>
      <c r="K134" s="9" t="s">
        <v>3898</v>
      </c>
      <c r="L134" s="9" t="s">
        <v>3899</v>
      </c>
      <c r="M134" s="9" t="s">
        <v>3900</v>
      </c>
      <c r="N134" s="9">
        <v>441</v>
      </c>
      <c r="O134" s="9">
        <v>5</v>
      </c>
      <c r="P134" s="9">
        <v>8</v>
      </c>
      <c r="Q134" s="9">
        <v>9</v>
      </c>
      <c r="R134" s="9">
        <v>10</v>
      </c>
      <c r="S134" s="9">
        <v>32</v>
      </c>
      <c r="T134"/>
      <c r="U134"/>
      <c r="V134" s="14">
        <f>SUM($S$9:S134)</f>
        <v>9108</v>
      </c>
      <c r="W134" s="15">
        <v>126</v>
      </c>
      <c r="X134" s="16">
        <f t="shared" si="2"/>
        <v>0.58287469601945474</v>
      </c>
      <c r="Y134" s="17">
        <f>INDEX([1]Mapping!$C$3:$C$12,MATCH($X134,[1]Mapping!$D$3:$D$12,1))</f>
        <v>5</v>
      </c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</row>
    <row r="135" spans="2:39" s="1" customFormat="1" ht="15" x14ac:dyDescent="0.25">
      <c r="B135" s="5">
        <f t="shared" si="3"/>
        <v>127</v>
      </c>
      <c r="C135" s="9" t="s">
        <v>3901</v>
      </c>
      <c r="D135" s="9" t="s">
        <v>3902</v>
      </c>
      <c r="E135" s="9"/>
      <c r="F135" s="9" t="s">
        <v>3903</v>
      </c>
      <c r="G135" s="28">
        <v>87439</v>
      </c>
      <c r="H135" s="9" t="s">
        <v>3904</v>
      </c>
      <c r="I135" s="9" t="s">
        <v>2991</v>
      </c>
      <c r="J135" s="9" t="s">
        <v>3905</v>
      </c>
      <c r="K135" s="9" t="s">
        <v>3906</v>
      </c>
      <c r="L135" s="9" t="s">
        <v>3907</v>
      </c>
      <c r="M135" s="9" t="s">
        <v>3908</v>
      </c>
      <c r="N135" s="9">
        <v>510</v>
      </c>
      <c r="O135" s="9">
        <v>5</v>
      </c>
      <c r="P135" s="9">
        <v>2</v>
      </c>
      <c r="Q135" s="9">
        <v>13</v>
      </c>
      <c r="R135" s="9">
        <v>11</v>
      </c>
      <c r="S135" s="9">
        <v>31</v>
      </c>
      <c r="T135"/>
      <c r="U135"/>
      <c r="V135" s="14">
        <f>SUM($S$9:S135)</f>
        <v>9139</v>
      </c>
      <c r="W135" s="15">
        <v>127</v>
      </c>
      <c r="X135" s="16">
        <f t="shared" si="2"/>
        <v>0.58485856905158073</v>
      </c>
      <c r="Y135" s="17">
        <f>INDEX([1]Mapping!$C$3:$C$12,MATCH($X135,[1]Mapping!$D$3:$D$12,1))</f>
        <v>5</v>
      </c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</row>
    <row r="136" spans="2:39" s="1" customFormat="1" ht="15" x14ac:dyDescent="0.25">
      <c r="B136" s="5">
        <f t="shared" si="3"/>
        <v>128</v>
      </c>
      <c r="C136" s="9" t="s">
        <v>3909</v>
      </c>
      <c r="D136" s="9" t="s">
        <v>3910</v>
      </c>
      <c r="E136" s="9"/>
      <c r="F136" s="9" t="s">
        <v>3014</v>
      </c>
      <c r="G136" s="28">
        <v>80804</v>
      </c>
      <c r="H136" s="9" t="s">
        <v>3014</v>
      </c>
      <c r="I136" s="9" t="s">
        <v>2991</v>
      </c>
      <c r="J136" s="9" t="s">
        <v>3911</v>
      </c>
      <c r="K136" s="9"/>
      <c r="L136" s="9" t="s">
        <v>3912</v>
      </c>
      <c r="M136" s="9" t="s">
        <v>3913</v>
      </c>
      <c r="N136" s="9">
        <v>635</v>
      </c>
      <c r="O136" s="9">
        <v>23</v>
      </c>
      <c r="P136" s="9">
        <v>7</v>
      </c>
      <c r="Q136" s="9">
        <v>0</v>
      </c>
      <c r="R136" s="9">
        <v>1</v>
      </c>
      <c r="S136" s="9">
        <v>31</v>
      </c>
      <c r="T136"/>
      <c r="U136"/>
      <c r="V136" s="14">
        <f>SUM($S$9:S136)</f>
        <v>9170</v>
      </c>
      <c r="W136" s="15">
        <v>128</v>
      </c>
      <c r="X136" s="16">
        <f t="shared" si="2"/>
        <v>0.58684244208370662</v>
      </c>
      <c r="Y136" s="17">
        <f>INDEX([1]Mapping!$C$3:$C$12,MATCH($X136,[1]Mapping!$D$3:$D$12,1))</f>
        <v>5</v>
      </c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</row>
    <row r="137" spans="2:39" s="1" customFormat="1" ht="15" x14ac:dyDescent="0.25">
      <c r="B137" s="5">
        <f t="shared" si="3"/>
        <v>129</v>
      </c>
      <c r="C137" s="9" t="s">
        <v>3914</v>
      </c>
      <c r="D137" s="9" t="s">
        <v>3915</v>
      </c>
      <c r="E137" s="9"/>
      <c r="F137" s="9" t="s">
        <v>3916</v>
      </c>
      <c r="G137" s="28">
        <v>94315</v>
      </c>
      <c r="H137" s="9" t="s">
        <v>3916</v>
      </c>
      <c r="I137" s="9" t="s">
        <v>2991</v>
      </c>
      <c r="J137" s="9" t="s">
        <v>3917</v>
      </c>
      <c r="K137" s="9" t="s">
        <v>3918</v>
      </c>
      <c r="L137" s="9" t="s">
        <v>3919</v>
      </c>
      <c r="M137" s="9" t="s">
        <v>3920</v>
      </c>
      <c r="N137" s="9">
        <v>475</v>
      </c>
      <c r="O137" s="9">
        <v>4</v>
      </c>
      <c r="P137" s="9">
        <v>0</v>
      </c>
      <c r="Q137" s="9">
        <v>14</v>
      </c>
      <c r="R137" s="9">
        <v>12</v>
      </c>
      <c r="S137" s="9">
        <v>30</v>
      </c>
      <c r="T137"/>
      <c r="U137"/>
      <c r="V137" s="14">
        <f>SUM($S$9:S137)</f>
        <v>9200</v>
      </c>
      <c r="W137" s="15">
        <v>129</v>
      </c>
      <c r="X137" s="16">
        <f t="shared" si="2"/>
        <v>0.58876231921157041</v>
      </c>
      <c r="Y137" s="17">
        <f>INDEX([1]Mapping!$C$3:$C$12,MATCH($X137,[1]Mapping!$D$3:$D$12,1))</f>
        <v>5</v>
      </c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</row>
    <row r="138" spans="2:39" s="1" customFormat="1" ht="15" x14ac:dyDescent="0.25">
      <c r="B138" s="5">
        <f t="shared" si="3"/>
        <v>130</v>
      </c>
      <c r="C138" s="9" t="s">
        <v>3921</v>
      </c>
      <c r="D138" s="9" t="s">
        <v>3922</v>
      </c>
      <c r="E138" s="9"/>
      <c r="F138" s="9" t="s">
        <v>3431</v>
      </c>
      <c r="G138" s="28">
        <v>28239</v>
      </c>
      <c r="H138" s="9" t="s">
        <v>3923</v>
      </c>
      <c r="I138" s="9" t="s">
        <v>3431</v>
      </c>
      <c r="J138" s="9" t="s">
        <v>3924</v>
      </c>
      <c r="K138" s="9" t="s">
        <v>3925</v>
      </c>
      <c r="L138" s="9" t="s">
        <v>3926</v>
      </c>
      <c r="M138" s="9" t="s">
        <v>3927</v>
      </c>
      <c r="N138" s="9">
        <v>401</v>
      </c>
      <c r="O138" s="9">
        <v>4</v>
      </c>
      <c r="P138" s="9">
        <v>0</v>
      </c>
      <c r="Q138" s="9">
        <v>8</v>
      </c>
      <c r="R138" s="9">
        <v>18</v>
      </c>
      <c r="S138" s="9">
        <v>30</v>
      </c>
      <c r="T138"/>
      <c r="U138"/>
      <c r="V138" s="14">
        <f>SUM($S$9:S138)</f>
        <v>9230</v>
      </c>
      <c r="W138" s="15">
        <v>130</v>
      </c>
      <c r="X138" s="16">
        <f t="shared" ref="X138:X201" si="4">(V138/$V$790)</f>
        <v>0.59068219633943431</v>
      </c>
      <c r="Y138" s="17">
        <f>INDEX([1]Mapping!$C$3:$C$12,MATCH($X138,[1]Mapping!$D$3:$D$12,1))</f>
        <v>5</v>
      </c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</row>
    <row r="139" spans="2:39" s="1" customFormat="1" ht="15" x14ac:dyDescent="0.25">
      <c r="B139" s="5">
        <f t="shared" ref="B139:B202" si="5">B138+1</f>
        <v>131</v>
      </c>
      <c r="C139" s="9" t="s">
        <v>3928</v>
      </c>
      <c r="D139" s="9" t="s">
        <v>3929</v>
      </c>
      <c r="E139" s="9"/>
      <c r="F139" s="9" t="s">
        <v>3930</v>
      </c>
      <c r="G139" s="28">
        <v>49124</v>
      </c>
      <c r="H139" s="9" t="s">
        <v>3500</v>
      </c>
      <c r="I139" s="9" t="s">
        <v>3080</v>
      </c>
      <c r="J139" s="9" t="s">
        <v>3931</v>
      </c>
      <c r="K139" s="9" t="s">
        <v>3932</v>
      </c>
      <c r="L139" s="9" t="s">
        <v>3933</v>
      </c>
      <c r="M139" s="9" t="s">
        <v>3934</v>
      </c>
      <c r="N139" s="9">
        <v>287</v>
      </c>
      <c r="O139" s="9">
        <v>12</v>
      </c>
      <c r="P139" s="9">
        <v>4</v>
      </c>
      <c r="Q139" s="9">
        <v>8</v>
      </c>
      <c r="R139" s="9">
        <v>6</v>
      </c>
      <c r="S139" s="9">
        <v>30</v>
      </c>
      <c r="T139"/>
      <c r="U139"/>
      <c r="V139" s="14">
        <f>SUM($S$9:S139)</f>
        <v>9260</v>
      </c>
      <c r="W139" s="15">
        <v>131</v>
      </c>
      <c r="X139" s="16">
        <f t="shared" si="4"/>
        <v>0.5926020734672981</v>
      </c>
      <c r="Y139" s="17">
        <f>INDEX([1]Mapping!$C$3:$C$12,MATCH($X139,[1]Mapping!$D$3:$D$12,1))</f>
        <v>5</v>
      </c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</row>
    <row r="140" spans="2:39" s="1" customFormat="1" ht="15" x14ac:dyDescent="0.25">
      <c r="B140" s="5">
        <f t="shared" si="5"/>
        <v>132</v>
      </c>
      <c r="C140" s="9" t="s">
        <v>3935</v>
      </c>
      <c r="D140" s="9" t="s">
        <v>3936</v>
      </c>
      <c r="E140" s="9"/>
      <c r="F140" s="9" t="s">
        <v>3937</v>
      </c>
      <c r="G140" s="28" t="s">
        <v>3938</v>
      </c>
      <c r="H140" s="9" t="s">
        <v>3937</v>
      </c>
      <c r="I140" s="9" t="s">
        <v>3021</v>
      </c>
      <c r="J140" s="9" t="s">
        <v>3939</v>
      </c>
      <c r="K140" s="9" t="s">
        <v>3940</v>
      </c>
      <c r="L140" s="9" t="s">
        <v>3941</v>
      </c>
      <c r="M140" s="9" t="s">
        <v>3942</v>
      </c>
      <c r="N140" s="9">
        <v>499</v>
      </c>
      <c r="O140" s="9">
        <v>2</v>
      </c>
      <c r="P140" s="9">
        <v>16</v>
      </c>
      <c r="Q140" s="9">
        <v>3</v>
      </c>
      <c r="R140" s="9">
        <v>9</v>
      </c>
      <c r="S140" s="9">
        <v>30</v>
      </c>
      <c r="T140"/>
      <c r="U140"/>
      <c r="V140" s="14">
        <f>SUM($S$9:S140)</f>
        <v>9290</v>
      </c>
      <c r="W140" s="15">
        <v>132</v>
      </c>
      <c r="X140" s="16">
        <f t="shared" si="4"/>
        <v>0.59452195059516189</v>
      </c>
      <c r="Y140" s="17">
        <f>INDEX([1]Mapping!$C$3:$C$12,MATCH($X140,[1]Mapping!$D$3:$D$12,1))</f>
        <v>5</v>
      </c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</row>
    <row r="141" spans="2:39" s="1" customFormat="1" ht="15" x14ac:dyDescent="0.25">
      <c r="B141" s="5">
        <f t="shared" si="5"/>
        <v>133</v>
      </c>
      <c r="C141" s="9" t="s">
        <v>3943</v>
      </c>
      <c r="D141" s="9" t="s">
        <v>3944</v>
      </c>
      <c r="E141" s="9"/>
      <c r="F141" s="9" t="s">
        <v>3945</v>
      </c>
      <c r="G141" s="28">
        <v>99867</v>
      </c>
      <c r="H141" s="9" t="s">
        <v>3945</v>
      </c>
      <c r="I141" s="9" t="s">
        <v>3129</v>
      </c>
      <c r="J141" s="9" t="s">
        <v>3946</v>
      </c>
      <c r="K141" s="9" t="s">
        <v>3947</v>
      </c>
      <c r="L141" s="9" t="s">
        <v>3948</v>
      </c>
      <c r="M141" s="9" t="s">
        <v>3949</v>
      </c>
      <c r="N141" s="9">
        <v>365</v>
      </c>
      <c r="O141" s="9">
        <v>8</v>
      </c>
      <c r="P141" s="9">
        <v>7</v>
      </c>
      <c r="Q141" s="9">
        <v>8</v>
      </c>
      <c r="R141" s="9">
        <v>7</v>
      </c>
      <c r="S141" s="9">
        <v>30</v>
      </c>
      <c r="T141"/>
      <c r="U141"/>
      <c r="V141" s="14">
        <f>SUM($S$9:S141)</f>
        <v>9320</v>
      </c>
      <c r="W141" s="15">
        <v>133</v>
      </c>
      <c r="X141" s="16">
        <f t="shared" si="4"/>
        <v>0.59644182772302567</v>
      </c>
      <c r="Y141" s="17">
        <f>INDEX([1]Mapping!$C$3:$C$12,MATCH($X141,[1]Mapping!$D$3:$D$12,1))</f>
        <v>5</v>
      </c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</row>
    <row r="142" spans="2:39" s="1" customFormat="1" ht="15" x14ac:dyDescent="0.25">
      <c r="B142" s="5">
        <f t="shared" si="5"/>
        <v>134</v>
      </c>
      <c r="C142" s="9" t="s">
        <v>3950</v>
      </c>
      <c r="D142" s="9" t="s">
        <v>3951</v>
      </c>
      <c r="E142" s="9"/>
      <c r="F142" s="9" t="s">
        <v>3952</v>
      </c>
      <c r="G142" s="28">
        <v>17475</v>
      </c>
      <c r="H142" s="9" t="s">
        <v>3952</v>
      </c>
      <c r="I142" s="9" t="s">
        <v>3344</v>
      </c>
      <c r="J142" s="9" t="s">
        <v>3953</v>
      </c>
      <c r="K142" s="9" t="s">
        <v>3954</v>
      </c>
      <c r="L142" s="9" t="s">
        <v>3955</v>
      </c>
      <c r="M142" s="9" t="s">
        <v>3956</v>
      </c>
      <c r="N142" s="9">
        <v>936</v>
      </c>
      <c r="O142" s="9">
        <v>8</v>
      </c>
      <c r="P142" s="9">
        <v>5</v>
      </c>
      <c r="Q142" s="9">
        <v>15</v>
      </c>
      <c r="R142" s="9">
        <v>2</v>
      </c>
      <c r="S142" s="9">
        <v>30</v>
      </c>
      <c r="T142"/>
      <c r="U142"/>
      <c r="V142" s="14">
        <f>SUM($S$9:S142)</f>
        <v>9350</v>
      </c>
      <c r="W142" s="15">
        <v>134</v>
      </c>
      <c r="X142" s="16">
        <f t="shared" si="4"/>
        <v>0.59836170485088958</v>
      </c>
      <c r="Y142" s="17">
        <f>INDEX([1]Mapping!$C$3:$C$12,MATCH($X142,[1]Mapping!$D$3:$D$12,1))</f>
        <v>5</v>
      </c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</row>
    <row r="143" spans="2:39" s="1" customFormat="1" ht="15" x14ac:dyDescent="0.25">
      <c r="B143" s="5">
        <f t="shared" si="5"/>
        <v>135</v>
      </c>
      <c r="C143" s="9" t="s">
        <v>3957</v>
      </c>
      <c r="D143" s="9" t="s">
        <v>3958</v>
      </c>
      <c r="E143" s="9"/>
      <c r="F143" s="9" t="s">
        <v>3959</v>
      </c>
      <c r="G143" s="28">
        <v>56073</v>
      </c>
      <c r="H143" s="9" t="s">
        <v>3960</v>
      </c>
      <c r="I143" s="9" t="s">
        <v>3052</v>
      </c>
      <c r="J143" s="9" t="s">
        <v>3961</v>
      </c>
      <c r="K143" s="9" t="s">
        <v>3962</v>
      </c>
      <c r="L143" s="9" t="s">
        <v>3963</v>
      </c>
      <c r="M143" s="9" t="s">
        <v>3964</v>
      </c>
      <c r="N143" s="9">
        <v>504</v>
      </c>
      <c r="O143" s="9">
        <v>11</v>
      </c>
      <c r="P143" s="9">
        <v>0</v>
      </c>
      <c r="Q143" s="9">
        <v>4</v>
      </c>
      <c r="R143" s="9">
        <v>15</v>
      </c>
      <c r="S143" s="9">
        <v>30</v>
      </c>
      <c r="T143"/>
      <c r="U143"/>
      <c r="V143" s="14">
        <f>SUM($S$9:S143)</f>
        <v>9380</v>
      </c>
      <c r="W143" s="15">
        <v>135</v>
      </c>
      <c r="X143" s="16">
        <f t="shared" si="4"/>
        <v>0.60028158197875336</v>
      </c>
      <c r="Y143" s="17">
        <f>INDEX([1]Mapping!$C$3:$C$12,MATCH($X143,[1]Mapping!$D$3:$D$12,1))</f>
        <v>4</v>
      </c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</row>
    <row r="144" spans="2:39" s="1" customFormat="1" ht="15" x14ac:dyDescent="0.25">
      <c r="B144" s="5">
        <f t="shared" si="5"/>
        <v>136</v>
      </c>
      <c r="C144" s="9" t="s">
        <v>3965</v>
      </c>
      <c r="D144" s="9" t="s">
        <v>3966</v>
      </c>
      <c r="E144" s="9"/>
      <c r="F144" s="9" t="s">
        <v>3967</v>
      </c>
      <c r="G144" s="28">
        <v>58452</v>
      </c>
      <c r="H144" s="9" t="s">
        <v>3968</v>
      </c>
      <c r="I144" s="9" t="s">
        <v>3000</v>
      </c>
      <c r="J144" s="9" t="s">
        <v>3969</v>
      </c>
      <c r="K144" s="9" t="s">
        <v>3970</v>
      </c>
      <c r="L144" s="9" t="s">
        <v>3971</v>
      </c>
      <c r="M144" s="9" t="s">
        <v>3972</v>
      </c>
      <c r="N144" s="9">
        <v>342</v>
      </c>
      <c r="O144" s="9">
        <v>6</v>
      </c>
      <c r="P144" s="9">
        <v>12</v>
      </c>
      <c r="Q144" s="9">
        <v>5</v>
      </c>
      <c r="R144" s="9">
        <v>6</v>
      </c>
      <c r="S144" s="9">
        <v>29</v>
      </c>
      <c r="T144"/>
      <c r="U144"/>
      <c r="V144" s="14">
        <f>SUM($S$9:S144)</f>
        <v>9409</v>
      </c>
      <c r="W144" s="15">
        <v>136</v>
      </c>
      <c r="X144" s="16">
        <f t="shared" si="4"/>
        <v>0.60213746320235506</v>
      </c>
      <c r="Y144" s="17">
        <f>INDEX([1]Mapping!$C$3:$C$12,MATCH($X144,[1]Mapping!$D$3:$D$12,1))</f>
        <v>4</v>
      </c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</row>
    <row r="145" spans="2:39" s="1" customFormat="1" ht="15" x14ac:dyDescent="0.25">
      <c r="B145" s="5">
        <f t="shared" si="5"/>
        <v>137</v>
      </c>
      <c r="C145" s="9" t="s">
        <v>3973</v>
      </c>
      <c r="D145" s="9" t="s">
        <v>3974</v>
      </c>
      <c r="E145" s="9"/>
      <c r="F145" s="9" t="s">
        <v>3975</v>
      </c>
      <c r="G145" s="28">
        <v>39576</v>
      </c>
      <c r="H145" s="9" t="s">
        <v>3975</v>
      </c>
      <c r="I145" s="9" t="s">
        <v>3168</v>
      </c>
      <c r="J145" s="9" t="s">
        <v>3976</v>
      </c>
      <c r="K145" s="9" t="s">
        <v>3977</v>
      </c>
      <c r="L145" s="9" t="s">
        <v>3978</v>
      </c>
      <c r="M145" s="9" t="s">
        <v>3979</v>
      </c>
      <c r="N145" s="9">
        <v>393</v>
      </c>
      <c r="O145" s="9">
        <v>4</v>
      </c>
      <c r="P145" s="9">
        <v>0</v>
      </c>
      <c r="Q145" s="9">
        <v>19</v>
      </c>
      <c r="R145" s="9">
        <v>6</v>
      </c>
      <c r="S145" s="9">
        <v>29</v>
      </c>
      <c r="T145"/>
      <c r="U145"/>
      <c r="V145" s="14">
        <f>SUM($S$9:S145)</f>
        <v>9438</v>
      </c>
      <c r="W145" s="15">
        <v>137</v>
      </c>
      <c r="X145" s="16">
        <f t="shared" si="4"/>
        <v>0.60399334442595676</v>
      </c>
      <c r="Y145" s="17">
        <f>INDEX([1]Mapping!$C$3:$C$12,MATCH($X145,[1]Mapping!$D$3:$D$12,1))</f>
        <v>4</v>
      </c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</row>
    <row r="146" spans="2:39" s="1" customFormat="1" ht="15" x14ac:dyDescent="0.25">
      <c r="B146" s="5">
        <f t="shared" si="5"/>
        <v>138</v>
      </c>
      <c r="C146" s="9" t="s">
        <v>3980</v>
      </c>
      <c r="D146" s="9" t="s">
        <v>3981</v>
      </c>
      <c r="E146" s="9"/>
      <c r="F146" s="9" t="s">
        <v>3982</v>
      </c>
      <c r="G146" s="28">
        <v>83080</v>
      </c>
      <c r="H146" s="9" t="s">
        <v>3983</v>
      </c>
      <c r="I146" s="9" t="s">
        <v>2991</v>
      </c>
      <c r="J146" s="9" t="s">
        <v>3984</v>
      </c>
      <c r="K146" s="9" t="s">
        <v>3985</v>
      </c>
      <c r="L146" s="9" t="s">
        <v>3986</v>
      </c>
      <c r="M146" s="9" t="s">
        <v>3987</v>
      </c>
      <c r="N146" s="9">
        <v>160</v>
      </c>
      <c r="O146" s="9">
        <v>0</v>
      </c>
      <c r="P146" s="9">
        <v>1</v>
      </c>
      <c r="Q146" s="9">
        <v>11</v>
      </c>
      <c r="R146" s="9">
        <v>17</v>
      </c>
      <c r="S146" s="9">
        <v>29</v>
      </c>
      <c r="T146"/>
      <c r="U146"/>
      <c r="V146" s="14">
        <f>SUM($S$9:S146)</f>
        <v>9467</v>
      </c>
      <c r="W146" s="15">
        <v>138</v>
      </c>
      <c r="X146" s="16">
        <f t="shared" si="4"/>
        <v>0.60584922564955845</v>
      </c>
      <c r="Y146" s="17">
        <f>INDEX([1]Mapping!$C$3:$C$12,MATCH($X146,[1]Mapping!$D$3:$D$12,1))</f>
        <v>4</v>
      </c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</row>
    <row r="147" spans="2:39" s="1" customFormat="1" ht="15" x14ac:dyDescent="0.25">
      <c r="B147" s="5">
        <f t="shared" si="5"/>
        <v>139</v>
      </c>
      <c r="C147" s="9" t="s">
        <v>3988</v>
      </c>
      <c r="D147" s="9" t="s">
        <v>3989</v>
      </c>
      <c r="E147" s="9"/>
      <c r="F147" s="9" t="s">
        <v>3990</v>
      </c>
      <c r="G147" s="28">
        <v>26655</v>
      </c>
      <c r="H147" s="9" t="s">
        <v>3991</v>
      </c>
      <c r="I147" s="9" t="s">
        <v>3080</v>
      </c>
      <c r="J147" s="9" t="s">
        <v>3992</v>
      </c>
      <c r="K147" s="9" t="s">
        <v>3993</v>
      </c>
      <c r="L147" s="9" t="s">
        <v>3994</v>
      </c>
      <c r="M147" s="9" t="s">
        <v>3995</v>
      </c>
      <c r="N147" s="9">
        <v>375</v>
      </c>
      <c r="O147" s="9">
        <v>9</v>
      </c>
      <c r="P147" s="9">
        <v>3</v>
      </c>
      <c r="Q147" s="9">
        <v>13</v>
      </c>
      <c r="R147" s="9">
        <v>4</v>
      </c>
      <c r="S147" s="9">
        <v>29</v>
      </c>
      <c r="T147"/>
      <c r="U147"/>
      <c r="V147" s="14">
        <f>SUM($S$9:S147)</f>
        <v>9496</v>
      </c>
      <c r="W147" s="15">
        <v>139</v>
      </c>
      <c r="X147" s="16">
        <f t="shared" si="4"/>
        <v>0.60770510687316015</v>
      </c>
      <c r="Y147" s="17">
        <f>INDEX([1]Mapping!$C$3:$C$12,MATCH($X147,[1]Mapping!$D$3:$D$12,1))</f>
        <v>4</v>
      </c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</row>
    <row r="148" spans="2:39" s="1" customFormat="1" ht="15" x14ac:dyDescent="0.25">
      <c r="B148" s="5">
        <f t="shared" si="5"/>
        <v>140</v>
      </c>
      <c r="C148" s="9" t="s">
        <v>3996</v>
      </c>
      <c r="D148" s="9" t="s">
        <v>3997</v>
      </c>
      <c r="E148" s="9"/>
      <c r="F148" s="9" t="s">
        <v>3119</v>
      </c>
      <c r="G148" s="28">
        <v>22307</v>
      </c>
      <c r="H148" s="9" t="s">
        <v>3120</v>
      </c>
      <c r="I148" s="9" t="s">
        <v>3119</v>
      </c>
      <c r="J148" s="9" t="s">
        <v>3998</v>
      </c>
      <c r="K148" s="9" t="s">
        <v>3999</v>
      </c>
      <c r="L148" s="9" t="s">
        <v>4000</v>
      </c>
      <c r="M148" s="9" t="s">
        <v>4001</v>
      </c>
      <c r="N148" s="9">
        <v>670</v>
      </c>
      <c r="O148" s="9">
        <v>6</v>
      </c>
      <c r="P148" s="9">
        <v>8</v>
      </c>
      <c r="Q148" s="9">
        <v>3</v>
      </c>
      <c r="R148" s="9">
        <v>12</v>
      </c>
      <c r="S148" s="9">
        <v>29</v>
      </c>
      <c r="T148"/>
      <c r="U148"/>
      <c r="V148" s="14">
        <f>SUM($S$9:S148)</f>
        <v>9525</v>
      </c>
      <c r="W148" s="15">
        <v>140</v>
      </c>
      <c r="X148" s="16">
        <f t="shared" si="4"/>
        <v>0.60956098809676185</v>
      </c>
      <c r="Y148" s="17">
        <f>INDEX([1]Mapping!$C$3:$C$12,MATCH($X148,[1]Mapping!$D$3:$D$12,1))</f>
        <v>4</v>
      </c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</row>
    <row r="149" spans="2:39" s="1" customFormat="1" ht="15" x14ac:dyDescent="0.25">
      <c r="B149" s="5">
        <f t="shared" si="5"/>
        <v>141</v>
      </c>
      <c r="C149" s="9" t="s">
        <v>4002</v>
      </c>
      <c r="D149" s="9" t="s">
        <v>4003</v>
      </c>
      <c r="E149" s="9"/>
      <c r="F149" s="9" t="s">
        <v>4004</v>
      </c>
      <c r="G149" s="28">
        <v>24534</v>
      </c>
      <c r="H149" s="9" t="s">
        <v>4005</v>
      </c>
      <c r="I149" s="9" t="s">
        <v>3184</v>
      </c>
      <c r="J149" s="9" t="s">
        <v>4006</v>
      </c>
      <c r="K149" s="9" t="s">
        <v>4007</v>
      </c>
      <c r="L149" s="9" t="s">
        <v>4008</v>
      </c>
      <c r="M149" s="9" t="s">
        <v>4009</v>
      </c>
      <c r="N149" s="9">
        <v>646</v>
      </c>
      <c r="O149" s="9">
        <v>15</v>
      </c>
      <c r="P149" s="9">
        <v>0</v>
      </c>
      <c r="Q149" s="9">
        <v>8</v>
      </c>
      <c r="R149" s="9">
        <v>6</v>
      </c>
      <c r="S149" s="9">
        <v>29</v>
      </c>
      <c r="T149"/>
      <c r="U149"/>
      <c r="V149" s="14">
        <f>SUM($S$9:S149)</f>
        <v>9554</v>
      </c>
      <c r="W149" s="15">
        <v>141</v>
      </c>
      <c r="X149" s="16">
        <f t="shared" si="4"/>
        <v>0.61141686932036354</v>
      </c>
      <c r="Y149" s="17">
        <f>INDEX([1]Mapping!$C$3:$C$12,MATCH($X149,[1]Mapping!$D$3:$D$12,1))</f>
        <v>4</v>
      </c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</row>
    <row r="150" spans="2:39" s="1" customFormat="1" ht="15" x14ac:dyDescent="0.25">
      <c r="B150" s="5">
        <f t="shared" si="5"/>
        <v>142</v>
      </c>
      <c r="C150" s="9" t="s">
        <v>4010</v>
      </c>
      <c r="D150" s="9" t="s">
        <v>4011</v>
      </c>
      <c r="E150" s="9"/>
      <c r="F150" s="9" t="s">
        <v>4012</v>
      </c>
      <c r="G150" s="28">
        <v>15526</v>
      </c>
      <c r="H150" s="9" t="s">
        <v>3661</v>
      </c>
      <c r="I150" s="9" t="s">
        <v>3328</v>
      </c>
      <c r="J150" s="9" t="s">
        <v>4013</v>
      </c>
      <c r="K150" s="9" t="s">
        <v>4014</v>
      </c>
      <c r="L150" s="9" t="s">
        <v>4015</v>
      </c>
      <c r="M150" s="9" t="s">
        <v>4016</v>
      </c>
      <c r="N150" s="9">
        <v>583</v>
      </c>
      <c r="O150" s="9">
        <v>5</v>
      </c>
      <c r="P150" s="9">
        <v>11</v>
      </c>
      <c r="Q150" s="9">
        <v>5</v>
      </c>
      <c r="R150" s="9">
        <v>8</v>
      </c>
      <c r="S150" s="9">
        <v>29</v>
      </c>
      <c r="T150"/>
      <c r="U150"/>
      <c r="V150" s="14">
        <f>SUM($S$9:S150)</f>
        <v>9583</v>
      </c>
      <c r="W150" s="15">
        <v>142</v>
      </c>
      <c r="X150" s="16">
        <f t="shared" si="4"/>
        <v>0.61327275054396524</v>
      </c>
      <c r="Y150" s="17">
        <f>INDEX([1]Mapping!$C$3:$C$12,MATCH($X150,[1]Mapping!$D$3:$D$12,1))</f>
        <v>4</v>
      </c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</row>
    <row r="151" spans="2:39" s="1" customFormat="1" ht="15" x14ac:dyDescent="0.25">
      <c r="B151" s="5">
        <f t="shared" si="5"/>
        <v>143</v>
      </c>
      <c r="C151" s="9" t="s">
        <v>4017</v>
      </c>
      <c r="D151" s="9" t="s">
        <v>4018</v>
      </c>
      <c r="E151" s="9"/>
      <c r="F151" s="9" t="s">
        <v>3066</v>
      </c>
      <c r="G151" s="28">
        <v>70376</v>
      </c>
      <c r="H151" s="9" t="s">
        <v>3066</v>
      </c>
      <c r="I151" s="9" t="s">
        <v>3021</v>
      </c>
      <c r="J151" s="9" t="s">
        <v>4019</v>
      </c>
      <c r="K151" s="9" t="s">
        <v>4020</v>
      </c>
      <c r="L151" s="9" t="s">
        <v>4021</v>
      </c>
      <c r="M151" s="9" t="s">
        <v>4022</v>
      </c>
      <c r="N151" s="9">
        <v>678</v>
      </c>
      <c r="O151" s="9">
        <v>7</v>
      </c>
      <c r="P151" s="9">
        <v>0</v>
      </c>
      <c r="Q151" s="9">
        <v>6</v>
      </c>
      <c r="R151" s="9">
        <v>16</v>
      </c>
      <c r="S151" s="9">
        <v>29</v>
      </c>
      <c r="T151"/>
      <c r="U151"/>
      <c r="V151" s="14">
        <f>SUM($S$9:S151)</f>
        <v>9612</v>
      </c>
      <c r="W151" s="15">
        <v>143</v>
      </c>
      <c r="X151" s="16">
        <f t="shared" si="4"/>
        <v>0.61512863176756682</v>
      </c>
      <c r="Y151" s="17">
        <f>INDEX([1]Mapping!$C$3:$C$12,MATCH($X151,[1]Mapping!$D$3:$D$12,1))</f>
        <v>4</v>
      </c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</row>
    <row r="152" spans="2:39" s="1" customFormat="1" ht="15" x14ac:dyDescent="0.25">
      <c r="B152" s="5">
        <f t="shared" si="5"/>
        <v>144</v>
      </c>
      <c r="C152" s="9" t="s">
        <v>4023</v>
      </c>
      <c r="D152" s="9" t="s">
        <v>4024</v>
      </c>
      <c r="E152" s="9"/>
      <c r="F152" s="9" t="s">
        <v>4025</v>
      </c>
      <c r="G152" s="28">
        <v>56564</v>
      </c>
      <c r="H152" s="9" t="s">
        <v>4025</v>
      </c>
      <c r="I152" s="9" t="s">
        <v>3052</v>
      </c>
      <c r="J152" s="9" t="s">
        <v>4026</v>
      </c>
      <c r="K152" s="9" t="s">
        <v>4027</v>
      </c>
      <c r="L152" s="9" t="s">
        <v>4028</v>
      </c>
      <c r="M152" s="9" t="s">
        <v>4029</v>
      </c>
      <c r="N152" s="9">
        <v>431</v>
      </c>
      <c r="O152" s="9">
        <v>4</v>
      </c>
      <c r="P152" s="9">
        <v>0</v>
      </c>
      <c r="Q152" s="9">
        <v>3</v>
      </c>
      <c r="R152" s="9">
        <v>21</v>
      </c>
      <c r="S152" s="9">
        <v>28</v>
      </c>
      <c r="T152"/>
      <c r="U152"/>
      <c r="V152" s="14">
        <f>SUM($S$9:S152)</f>
        <v>9640</v>
      </c>
      <c r="W152" s="15">
        <v>144</v>
      </c>
      <c r="X152" s="16">
        <f t="shared" si="4"/>
        <v>0.61692051708690643</v>
      </c>
      <c r="Y152" s="17">
        <f>INDEX([1]Mapping!$C$3:$C$12,MATCH($X152,[1]Mapping!$D$3:$D$12,1))</f>
        <v>4</v>
      </c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</row>
    <row r="153" spans="2:39" s="1" customFormat="1" ht="15" x14ac:dyDescent="0.25">
      <c r="B153" s="5">
        <f t="shared" si="5"/>
        <v>145</v>
      </c>
      <c r="C153" s="9" t="s">
        <v>4030</v>
      </c>
      <c r="D153" s="9" t="s">
        <v>4031</v>
      </c>
      <c r="E153" s="9"/>
      <c r="F153" s="9" t="s">
        <v>4032</v>
      </c>
      <c r="G153" s="28">
        <v>47166</v>
      </c>
      <c r="H153" s="9" t="s">
        <v>4033</v>
      </c>
      <c r="I153" s="9" t="s">
        <v>3000</v>
      </c>
      <c r="J153" s="9" t="s">
        <v>4034</v>
      </c>
      <c r="K153" s="9" t="s">
        <v>4035</v>
      </c>
      <c r="L153" s="9" t="s">
        <v>4036</v>
      </c>
      <c r="M153" s="9" t="s">
        <v>4037</v>
      </c>
      <c r="N153" s="9">
        <v>574</v>
      </c>
      <c r="O153" s="9">
        <v>7</v>
      </c>
      <c r="P153" s="9">
        <v>10</v>
      </c>
      <c r="Q153" s="9">
        <v>4</v>
      </c>
      <c r="R153" s="9">
        <v>7</v>
      </c>
      <c r="S153" s="9">
        <v>28</v>
      </c>
      <c r="T153"/>
      <c r="U153"/>
      <c r="V153" s="14">
        <f>SUM($S$9:S153)</f>
        <v>9668</v>
      </c>
      <c r="W153" s="15">
        <v>145</v>
      </c>
      <c r="X153" s="16">
        <f t="shared" si="4"/>
        <v>0.61871240240624603</v>
      </c>
      <c r="Y153" s="17">
        <f>INDEX([1]Mapping!$C$3:$C$12,MATCH($X153,[1]Mapping!$D$3:$D$12,1))</f>
        <v>4</v>
      </c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</row>
    <row r="154" spans="2:39" s="1" customFormat="1" ht="15" x14ac:dyDescent="0.25">
      <c r="B154" s="5">
        <f t="shared" si="5"/>
        <v>146</v>
      </c>
      <c r="C154" s="9" t="s">
        <v>4038</v>
      </c>
      <c r="D154" s="9" t="s">
        <v>4039</v>
      </c>
      <c r="E154" s="9"/>
      <c r="F154" s="9" t="s">
        <v>3351</v>
      </c>
      <c r="G154" s="28">
        <v>26133</v>
      </c>
      <c r="H154" s="9" t="s">
        <v>3352</v>
      </c>
      <c r="I154" s="9" t="s">
        <v>3080</v>
      </c>
      <c r="J154" s="9" t="s">
        <v>4040</v>
      </c>
      <c r="K154" s="9" t="s">
        <v>4041</v>
      </c>
      <c r="L154" s="9" t="s">
        <v>4042</v>
      </c>
      <c r="M154" s="9" t="s">
        <v>4043</v>
      </c>
      <c r="N154" s="9">
        <v>832</v>
      </c>
      <c r="O154" s="9">
        <v>0</v>
      </c>
      <c r="P154" s="9">
        <v>4</v>
      </c>
      <c r="Q154" s="9">
        <v>18</v>
      </c>
      <c r="R154" s="9">
        <v>6</v>
      </c>
      <c r="S154" s="9">
        <v>28</v>
      </c>
      <c r="T154"/>
      <c r="U154"/>
      <c r="V154" s="14">
        <f>SUM($S$9:S154)</f>
        <v>9696</v>
      </c>
      <c r="W154" s="15">
        <v>146</v>
      </c>
      <c r="X154" s="16">
        <f t="shared" si="4"/>
        <v>0.62050428772558552</v>
      </c>
      <c r="Y154" s="17">
        <f>INDEX([1]Mapping!$C$3:$C$12,MATCH($X154,[1]Mapping!$D$3:$D$12,1))</f>
        <v>4</v>
      </c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</row>
    <row r="155" spans="2:39" s="1" customFormat="1" ht="15" x14ac:dyDescent="0.25">
      <c r="B155" s="5">
        <f t="shared" si="5"/>
        <v>147</v>
      </c>
      <c r="C155" s="9" t="s">
        <v>4044</v>
      </c>
      <c r="D155" s="9" t="s">
        <v>4045</v>
      </c>
      <c r="E155" s="9"/>
      <c r="F155" s="9" t="s">
        <v>4046</v>
      </c>
      <c r="G155" s="28">
        <v>57074</v>
      </c>
      <c r="H155" s="9" t="s">
        <v>4047</v>
      </c>
      <c r="I155" s="9" t="s">
        <v>3000</v>
      </c>
      <c r="J155" s="9" t="s">
        <v>4048</v>
      </c>
      <c r="K155" s="9" t="s">
        <v>4049</v>
      </c>
      <c r="L155" s="9" t="s">
        <v>4050</v>
      </c>
      <c r="M155" s="9" t="s">
        <v>4051</v>
      </c>
      <c r="N155" s="9">
        <v>483</v>
      </c>
      <c r="O155" s="9">
        <v>5</v>
      </c>
      <c r="P155" s="9">
        <v>6</v>
      </c>
      <c r="Q155" s="9">
        <v>17</v>
      </c>
      <c r="R155" s="9">
        <v>0</v>
      </c>
      <c r="S155" s="9">
        <v>28</v>
      </c>
      <c r="T155"/>
      <c r="U155"/>
      <c r="V155" s="14">
        <f>SUM($S$9:S155)</f>
        <v>9724</v>
      </c>
      <c r="W155" s="15">
        <v>147</v>
      </c>
      <c r="X155" s="16">
        <f t="shared" si="4"/>
        <v>0.62229617304492513</v>
      </c>
      <c r="Y155" s="17">
        <f>INDEX([1]Mapping!$C$3:$C$12,MATCH($X155,[1]Mapping!$D$3:$D$12,1))</f>
        <v>4</v>
      </c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</row>
    <row r="156" spans="2:39" s="1" customFormat="1" ht="15" x14ac:dyDescent="0.25">
      <c r="B156" s="5">
        <f t="shared" si="5"/>
        <v>148</v>
      </c>
      <c r="C156" s="9" t="s">
        <v>4052</v>
      </c>
      <c r="D156" s="9" t="s">
        <v>4053</v>
      </c>
      <c r="E156" s="9"/>
      <c r="F156" s="9" t="s">
        <v>4054</v>
      </c>
      <c r="G156" s="28">
        <v>97422</v>
      </c>
      <c r="H156" s="9" t="s">
        <v>4054</v>
      </c>
      <c r="I156" s="9" t="s">
        <v>2991</v>
      </c>
      <c r="J156" s="9" t="s">
        <v>4055</v>
      </c>
      <c r="K156" s="9" t="s">
        <v>4056</v>
      </c>
      <c r="L156" s="9" t="s">
        <v>4057</v>
      </c>
      <c r="M156" s="9" t="s">
        <v>4058</v>
      </c>
      <c r="N156" s="9">
        <v>709</v>
      </c>
      <c r="O156" s="9">
        <v>8</v>
      </c>
      <c r="P156" s="9">
        <v>1</v>
      </c>
      <c r="Q156" s="9">
        <v>5</v>
      </c>
      <c r="R156" s="9">
        <v>14</v>
      </c>
      <c r="S156" s="9">
        <v>28</v>
      </c>
      <c r="T156"/>
      <c r="U156"/>
      <c r="V156" s="14">
        <f>SUM($S$9:S156)</f>
        <v>9752</v>
      </c>
      <c r="W156" s="15">
        <v>148</v>
      </c>
      <c r="X156" s="16">
        <f t="shared" si="4"/>
        <v>0.62408805836426473</v>
      </c>
      <c r="Y156" s="17">
        <f>INDEX([1]Mapping!$C$3:$C$12,MATCH($X156,[1]Mapping!$D$3:$D$12,1))</f>
        <v>4</v>
      </c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</row>
    <row r="157" spans="2:39" s="1" customFormat="1" ht="15" x14ac:dyDescent="0.25">
      <c r="B157" s="5">
        <f t="shared" si="5"/>
        <v>149</v>
      </c>
      <c r="C157" s="9" t="s">
        <v>4059</v>
      </c>
      <c r="D157" s="9" t="s">
        <v>4060</v>
      </c>
      <c r="E157" s="9"/>
      <c r="F157" s="9" t="s">
        <v>4061</v>
      </c>
      <c r="G157" s="28">
        <v>71032</v>
      </c>
      <c r="H157" s="9" t="s">
        <v>4061</v>
      </c>
      <c r="I157" s="9" t="s">
        <v>3021</v>
      </c>
      <c r="J157" s="9" t="s">
        <v>4062</v>
      </c>
      <c r="K157" s="9"/>
      <c r="L157" s="9" t="s">
        <v>4063</v>
      </c>
      <c r="M157" s="9" t="s">
        <v>4064</v>
      </c>
      <c r="N157" s="9">
        <v>335</v>
      </c>
      <c r="O157" s="9">
        <v>9</v>
      </c>
      <c r="P157" s="9">
        <v>4</v>
      </c>
      <c r="Q157" s="9">
        <v>11</v>
      </c>
      <c r="R157" s="9">
        <v>4</v>
      </c>
      <c r="S157" s="9">
        <v>28</v>
      </c>
      <c r="T157"/>
      <c r="U157"/>
      <c r="V157" s="14">
        <f>SUM($S$9:S157)</f>
        <v>9780</v>
      </c>
      <c r="W157" s="15">
        <v>149</v>
      </c>
      <c r="X157" s="16">
        <f t="shared" si="4"/>
        <v>0.62587994368360422</v>
      </c>
      <c r="Y157" s="17">
        <f>INDEX([1]Mapping!$C$3:$C$12,MATCH($X157,[1]Mapping!$D$3:$D$12,1))</f>
        <v>4</v>
      </c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</row>
    <row r="158" spans="2:39" s="1" customFormat="1" ht="15" x14ac:dyDescent="0.25">
      <c r="B158" s="5">
        <f t="shared" si="5"/>
        <v>150</v>
      </c>
      <c r="C158" s="9" t="s">
        <v>4065</v>
      </c>
      <c r="D158" s="9" t="s">
        <v>4066</v>
      </c>
      <c r="E158" s="9"/>
      <c r="F158" s="9" t="s">
        <v>4067</v>
      </c>
      <c r="G158" s="28">
        <v>98527</v>
      </c>
      <c r="H158" s="9" t="s">
        <v>4068</v>
      </c>
      <c r="I158" s="9" t="s">
        <v>3129</v>
      </c>
      <c r="J158" s="9" t="s">
        <v>4069</v>
      </c>
      <c r="K158" s="9" t="s">
        <v>4070</v>
      </c>
      <c r="L158" s="9" t="s">
        <v>4071</v>
      </c>
      <c r="M158" s="9" t="s">
        <v>4072</v>
      </c>
      <c r="N158" s="9">
        <v>519</v>
      </c>
      <c r="O158" s="9">
        <v>5</v>
      </c>
      <c r="P158" s="9">
        <v>7</v>
      </c>
      <c r="Q158" s="9">
        <v>4</v>
      </c>
      <c r="R158" s="9">
        <v>12</v>
      </c>
      <c r="S158" s="9">
        <v>28</v>
      </c>
      <c r="T158"/>
      <c r="U158"/>
      <c r="V158" s="14">
        <f>SUM($S$9:S158)</f>
        <v>9808</v>
      </c>
      <c r="W158" s="15">
        <v>150</v>
      </c>
      <c r="X158" s="16">
        <f t="shared" si="4"/>
        <v>0.62767182900294383</v>
      </c>
      <c r="Y158" s="17">
        <f>INDEX([1]Mapping!$C$3:$C$12,MATCH($X158,[1]Mapping!$D$3:$D$12,1))</f>
        <v>4</v>
      </c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</row>
    <row r="159" spans="2:39" s="1" customFormat="1" ht="15" x14ac:dyDescent="0.25">
      <c r="B159" s="5">
        <f t="shared" si="5"/>
        <v>151</v>
      </c>
      <c r="C159" s="9" t="s">
        <v>4073</v>
      </c>
      <c r="D159" s="9" t="s">
        <v>4074</v>
      </c>
      <c r="E159" s="9"/>
      <c r="F159" s="9" t="s">
        <v>4075</v>
      </c>
      <c r="G159" s="28">
        <v>89522</v>
      </c>
      <c r="H159" s="9" t="s">
        <v>4076</v>
      </c>
      <c r="I159" s="9" t="s">
        <v>3021</v>
      </c>
      <c r="J159" s="9" t="s">
        <v>4077</v>
      </c>
      <c r="K159" s="9" t="s">
        <v>4078</v>
      </c>
      <c r="L159" s="9" t="s">
        <v>4079</v>
      </c>
      <c r="M159" s="9" t="s">
        <v>4080</v>
      </c>
      <c r="N159" s="9">
        <v>568</v>
      </c>
      <c r="O159" s="9">
        <v>4</v>
      </c>
      <c r="P159" s="9">
        <v>3</v>
      </c>
      <c r="Q159" s="9">
        <v>8</v>
      </c>
      <c r="R159" s="9">
        <v>12</v>
      </c>
      <c r="S159" s="9">
        <v>27</v>
      </c>
      <c r="T159"/>
      <c r="U159"/>
      <c r="V159" s="14">
        <f>SUM($S$9:S159)</f>
        <v>9835</v>
      </c>
      <c r="W159" s="15">
        <v>151</v>
      </c>
      <c r="X159" s="16">
        <f t="shared" si="4"/>
        <v>0.62939971841802123</v>
      </c>
      <c r="Y159" s="17">
        <f>INDEX([1]Mapping!$C$3:$C$12,MATCH($X159,[1]Mapping!$D$3:$D$12,1))</f>
        <v>4</v>
      </c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</row>
    <row r="160" spans="2:39" s="1" customFormat="1" ht="15" x14ac:dyDescent="0.25">
      <c r="B160" s="5">
        <f t="shared" si="5"/>
        <v>152</v>
      </c>
      <c r="C160" s="9" t="s">
        <v>4081</v>
      </c>
      <c r="D160" s="9" t="s">
        <v>4082</v>
      </c>
      <c r="E160" s="9"/>
      <c r="F160" s="9" t="s">
        <v>4083</v>
      </c>
      <c r="G160" s="28">
        <v>87600</v>
      </c>
      <c r="H160" s="9" t="s">
        <v>4083</v>
      </c>
      <c r="I160" s="9" t="s">
        <v>2991</v>
      </c>
      <c r="J160" s="9" t="s">
        <v>4084</v>
      </c>
      <c r="K160" s="9" t="s">
        <v>4085</v>
      </c>
      <c r="L160" s="9" t="s">
        <v>4086</v>
      </c>
      <c r="M160" s="9" t="s">
        <v>4087</v>
      </c>
      <c r="N160" s="9">
        <v>390</v>
      </c>
      <c r="O160" s="9">
        <v>4</v>
      </c>
      <c r="P160" s="9">
        <v>2</v>
      </c>
      <c r="Q160" s="9">
        <v>9</v>
      </c>
      <c r="R160" s="9">
        <v>12</v>
      </c>
      <c r="S160" s="9">
        <v>27</v>
      </c>
      <c r="T160"/>
      <c r="U160"/>
      <c r="V160" s="14">
        <f>SUM($S$9:S160)</f>
        <v>9862</v>
      </c>
      <c r="W160" s="15">
        <v>152</v>
      </c>
      <c r="X160" s="16">
        <f t="shared" si="4"/>
        <v>0.63112760783309874</v>
      </c>
      <c r="Y160" s="17">
        <f>INDEX([1]Mapping!$C$3:$C$12,MATCH($X160,[1]Mapping!$D$3:$D$12,1))</f>
        <v>4</v>
      </c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</row>
    <row r="161" spans="2:39" s="1" customFormat="1" ht="15" x14ac:dyDescent="0.25">
      <c r="B161" s="5">
        <f t="shared" si="5"/>
        <v>153</v>
      </c>
      <c r="C161" s="9" t="s">
        <v>4088</v>
      </c>
      <c r="D161" s="9" t="s">
        <v>4089</v>
      </c>
      <c r="E161" s="9"/>
      <c r="F161" s="9" t="s">
        <v>3136</v>
      </c>
      <c r="G161" s="28">
        <v>48145</v>
      </c>
      <c r="H161" s="9" t="s">
        <v>3137</v>
      </c>
      <c r="I161" s="9" t="s">
        <v>3000</v>
      </c>
      <c r="J161" s="9" t="s">
        <v>4090</v>
      </c>
      <c r="K161" s="9" t="s">
        <v>4091</v>
      </c>
      <c r="L161" s="9" t="s">
        <v>4092</v>
      </c>
      <c r="M161" s="9" t="s">
        <v>4093</v>
      </c>
      <c r="N161" s="9">
        <v>598</v>
      </c>
      <c r="O161" s="9">
        <v>10</v>
      </c>
      <c r="P161" s="9">
        <v>2</v>
      </c>
      <c r="Q161" s="9">
        <v>15</v>
      </c>
      <c r="R161" s="9">
        <v>0</v>
      </c>
      <c r="S161" s="9">
        <v>27</v>
      </c>
      <c r="T161"/>
      <c r="U161"/>
      <c r="V161" s="14">
        <f>SUM($S$9:S161)</f>
        <v>9889</v>
      </c>
      <c r="W161" s="15">
        <v>153</v>
      </c>
      <c r="X161" s="16">
        <f t="shared" si="4"/>
        <v>0.63285549724817614</v>
      </c>
      <c r="Y161" s="17">
        <f>INDEX([1]Mapping!$C$3:$C$12,MATCH($X161,[1]Mapping!$D$3:$D$12,1))</f>
        <v>4</v>
      </c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</row>
    <row r="162" spans="2:39" s="1" customFormat="1" ht="15" x14ac:dyDescent="0.25">
      <c r="B162" s="5">
        <f t="shared" si="5"/>
        <v>154</v>
      </c>
      <c r="C162" s="9" t="s">
        <v>4094</v>
      </c>
      <c r="D162" s="9" t="s">
        <v>4095</v>
      </c>
      <c r="E162" s="9"/>
      <c r="F162" s="9" t="s">
        <v>3033</v>
      </c>
      <c r="G162" s="28" t="s">
        <v>4096</v>
      </c>
      <c r="H162" s="9" t="s">
        <v>3035</v>
      </c>
      <c r="I162" s="9" t="s">
        <v>3036</v>
      </c>
      <c r="J162" s="9" t="s">
        <v>4097</v>
      </c>
      <c r="K162" s="9" t="s">
        <v>4098</v>
      </c>
      <c r="L162" s="9" t="s">
        <v>4099</v>
      </c>
      <c r="M162" s="9" t="s">
        <v>4100</v>
      </c>
      <c r="N162" s="9">
        <v>1066</v>
      </c>
      <c r="O162" s="9">
        <v>4</v>
      </c>
      <c r="P162" s="9">
        <v>0</v>
      </c>
      <c r="Q162" s="9">
        <v>23</v>
      </c>
      <c r="R162" s="9">
        <v>0</v>
      </c>
      <c r="S162" s="9">
        <v>27</v>
      </c>
      <c r="T162"/>
      <c r="U162"/>
      <c r="V162" s="14">
        <f>SUM($S$9:S162)</f>
        <v>9916</v>
      </c>
      <c r="W162" s="15">
        <v>154</v>
      </c>
      <c r="X162" s="16">
        <f t="shared" si="4"/>
        <v>0.63458338666325353</v>
      </c>
      <c r="Y162" s="17">
        <f>INDEX([1]Mapping!$C$3:$C$12,MATCH($X162,[1]Mapping!$D$3:$D$12,1))</f>
        <v>4</v>
      </c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</row>
    <row r="163" spans="2:39" s="1" customFormat="1" ht="15" x14ac:dyDescent="0.25">
      <c r="B163" s="5">
        <f t="shared" si="5"/>
        <v>155</v>
      </c>
      <c r="C163" s="9" t="s">
        <v>4101</v>
      </c>
      <c r="D163" s="9" t="s">
        <v>4102</v>
      </c>
      <c r="E163" s="9"/>
      <c r="F163" s="9" t="s">
        <v>3014</v>
      </c>
      <c r="G163" s="28">
        <v>81545</v>
      </c>
      <c r="H163" s="9" t="s">
        <v>3014</v>
      </c>
      <c r="I163" s="9" t="s">
        <v>2991</v>
      </c>
      <c r="J163" s="9" t="s">
        <v>4103</v>
      </c>
      <c r="K163" s="9" t="s">
        <v>4104</v>
      </c>
      <c r="L163" s="9" t="s">
        <v>4105</v>
      </c>
      <c r="M163" s="9" t="s">
        <v>4106</v>
      </c>
      <c r="N163" s="9">
        <v>712</v>
      </c>
      <c r="O163" s="9">
        <v>11</v>
      </c>
      <c r="P163" s="9">
        <v>2</v>
      </c>
      <c r="Q163" s="9">
        <v>8</v>
      </c>
      <c r="R163" s="9">
        <v>6</v>
      </c>
      <c r="S163" s="9">
        <v>27</v>
      </c>
      <c r="T163"/>
      <c r="U163"/>
      <c r="V163" s="14">
        <f>SUM($S$9:S163)</f>
        <v>9943</v>
      </c>
      <c r="W163" s="15">
        <v>155</v>
      </c>
      <c r="X163" s="16">
        <f t="shared" si="4"/>
        <v>0.63631127607833093</v>
      </c>
      <c r="Y163" s="17">
        <f>INDEX([1]Mapping!$C$3:$C$12,MATCH($X163,[1]Mapping!$D$3:$D$12,1))</f>
        <v>4</v>
      </c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</row>
    <row r="164" spans="2:39" s="1" customFormat="1" ht="15" x14ac:dyDescent="0.25">
      <c r="B164" s="5">
        <f t="shared" si="5"/>
        <v>156</v>
      </c>
      <c r="C164" s="9" t="s">
        <v>4107</v>
      </c>
      <c r="D164" s="9" t="s">
        <v>4108</v>
      </c>
      <c r="E164" s="9"/>
      <c r="F164" s="9" t="s">
        <v>3190</v>
      </c>
      <c r="G164" s="28" t="s">
        <v>4109</v>
      </c>
      <c r="H164" s="9" t="s">
        <v>3192</v>
      </c>
      <c r="I164" s="9" t="s">
        <v>3036</v>
      </c>
      <c r="J164" s="9" t="s">
        <v>4110</v>
      </c>
      <c r="K164" s="9" t="s">
        <v>4111</v>
      </c>
      <c r="L164" s="9" t="s">
        <v>4112</v>
      </c>
      <c r="M164" s="9" t="s">
        <v>4113</v>
      </c>
      <c r="N164" s="9">
        <v>923</v>
      </c>
      <c r="O164" s="9">
        <v>4</v>
      </c>
      <c r="P164" s="9">
        <v>7</v>
      </c>
      <c r="Q164" s="9">
        <v>9</v>
      </c>
      <c r="R164" s="9">
        <v>7</v>
      </c>
      <c r="S164" s="9">
        <v>27</v>
      </c>
      <c r="T164"/>
      <c r="U164"/>
      <c r="V164" s="14">
        <f>SUM($S$9:S164)</f>
        <v>9970</v>
      </c>
      <c r="W164" s="15">
        <v>156</v>
      </c>
      <c r="X164" s="16">
        <f t="shared" si="4"/>
        <v>0.63803916549340844</v>
      </c>
      <c r="Y164" s="17">
        <f>INDEX([1]Mapping!$C$3:$C$12,MATCH($X164,[1]Mapping!$D$3:$D$12,1))</f>
        <v>4</v>
      </c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</row>
    <row r="165" spans="2:39" s="1" customFormat="1" ht="15" x14ac:dyDescent="0.25">
      <c r="B165" s="5">
        <f t="shared" si="5"/>
        <v>157</v>
      </c>
      <c r="C165" s="9" t="s">
        <v>4114</v>
      </c>
      <c r="D165" s="9" t="s">
        <v>4115</v>
      </c>
      <c r="E165" s="9"/>
      <c r="F165" s="9" t="s">
        <v>3500</v>
      </c>
      <c r="G165" s="28">
        <v>49074</v>
      </c>
      <c r="H165" s="9" t="s">
        <v>3501</v>
      </c>
      <c r="I165" s="9" t="s">
        <v>3080</v>
      </c>
      <c r="J165" s="9" t="s">
        <v>4116</v>
      </c>
      <c r="K165" s="9" t="s">
        <v>4117</v>
      </c>
      <c r="L165" s="9" t="s">
        <v>4118</v>
      </c>
      <c r="M165" s="9" t="s">
        <v>4119</v>
      </c>
      <c r="N165" s="9">
        <v>630</v>
      </c>
      <c r="O165" s="9">
        <v>0</v>
      </c>
      <c r="P165" s="9">
        <v>0</v>
      </c>
      <c r="Q165" s="9">
        <v>19</v>
      </c>
      <c r="R165" s="9">
        <v>7</v>
      </c>
      <c r="S165" s="9">
        <v>26</v>
      </c>
      <c r="T165"/>
      <c r="U165"/>
      <c r="V165" s="14">
        <f>SUM($S$9:S165)</f>
        <v>9996</v>
      </c>
      <c r="W165" s="15">
        <v>157</v>
      </c>
      <c r="X165" s="16">
        <f t="shared" si="4"/>
        <v>0.63970305900422375</v>
      </c>
      <c r="Y165" s="17">
        <f>INDEX([1]Mapping!$C$3:$C$12,MATCH($X165,[1]Mapping!$D$3:$D$12,1))</f>
        <v>4</v>
      </c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</row>
    <row r="166" spans="2:39" s="1" customFormat="1" ht="15" x14ac:dyDescent="0.25">
      <c r="B166" s="5">
        <f t="shared" si="5"/>
        <v>158</v>
      </c>
      <c r="C166" s="9" t="s">
        <v>4120</v>
      </c>
      <c r="D166" s="9" t="s">
        <v>4121</v>
      </c>
      <c r="E166" s="9"/>
      <c r="F166" s="9" t="s">
        <v>3014</v>
      </c>
      <c r="G166" s="28">
        <v>80634</v>
      </c>
      <c r="H166" s="9" t="s">
        <v>3014</v>
      </c>
      <c r="I166" s="9" t="s">
        <v>2991</v>
      </c>
      <c r="J166" s="9" t="s">
        <v>4122</v>
      </c>
      <c r="K166" s="9" t="s">
        <v>4123</v>
      </c>
      <c r="L166" s="9" t="s">
        <v>4124</v>
      </c>
      <c r="M166" s="9" t="s">
        <v>4125</v>
      </c>
      <c r="N166" s="9">
        <v>435</v>
      </c>
      <c r="O166" s="9">
        <v>5</v>
      </c>
      <c r="P166" s="9">
        <v>0</v>
      </c>
      <c r="Q166" s="9">
        <v>21</v>
      </c>
      <c r="R166" s="9">
        <v>0</v>
      </c>
      <c r="S166" s="9">
        <v>26</v>
      </c>
      <c r="T166"/>
      <c r="U166"/>
      <c r="V166" s="14">
        <f>SUM($S$9:S166)</f>
        <v>10022</v>
      </c>
      <c r="W166" s="15">
        <v>158</v>
      </c>
      <c r="X166" s="16">
        <f t="shared" si="4"/>
        <v>0.64136695251503906</v>
      </c>
      <c r="Y166" s="17">
        <f>INDEX([1]Mapping!$C$3:$C$12,MATCH($X166,[1]Mapping!$D$3:$D$12,1))</f>
        <v>4</v>
      </c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</row>
    <row r="167" spans="2:39" s="1" customFormat="1" ht="15" x14ac:dyDescent="0.25">
      <c r="B167" s="5">
        <f t="shared" si="5"/>
        <v>159</v>
      </c>
      <c r="C167" s="9" t="s">
        <v>4126</v>
      </c>
      <c r="D167" s="9" t="s">
        <v>4127</v>
      </c>
      <c r="E167" s="9"/>
      <c r="F167" s="9" t="s">
        <v>4128</v>
      </c>
      <c r="G167" s="28">
        <v>78464</v>
      </c>
      <c r="H167" s="9" t="s">
        <v>4128</v>
      </c>
      <c r="I167" s="9" t="s">
        <v>3021</v>
      </c>
      <c r="J167" s="9" t="s">
        <v>4129</v>
      </c>
      <c r="K167" s="9" t="s">
        <v>4130</v>
      </c>
      <c r="L167" s="9" t="s">
        <v>4131</v>
      </c>
      <c r="M167" s="9" t="s">
        <v>4132</v>
      </c>
      <c r="N167" s="9">
        <v>380</v>
      </c>
      <c r="O167" s="9">
        <v>11</v>
      </c>
      <c r="P167" s="9">
        <v>0</v>
      </c>
      <c r="Q167" s="9">
        <v>2</v>
      </c>
      <c r="R167" s="9">
        <v>13</v>
      </c>
      <c r="S167" s="9">
        <v>26</v>
      </c>
      <c r="T167"/>
      <c r="U167"/>
      <c r="V167" s="14">
        <f>SUM($S$9:S167)</f>
        <v>10048</v>
      </c>
      <c r="W167" s="15">
        <v>159</v>
      </c>
      <c r="X167" s="16">
        <f t="shared" si="4"/>
        <v>0.64303084602585436</v>
      </c>
      <c r="Y167" s="17">
        <f>INDEX([1]Mapping!$C$3:$C$12,MATCH($X167,[1]Mapping!$D$3:$D$12,1))</f>
        <v>4</v>
      </c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</row>
    <row r="168" spans="2:39" s="1" customFormat="1" ht="15" x14ac:dyDescent="0.25">
      <c r="B168" s="5">
        <f t="shared" si="5"/>
        <v>160</v>
      </c>
      <c r="C168" s="9" t="s">
        <v>4133</v>
      </c>
      <c r="D168" s="9" t="s">
        <v>4134</v>
      </c>
      <c r="E168" s="9"/>
      <c r="F168" s="9" t="s">
        <v>3007</v>
      </c>
      <c r="G168" s="28">
        <v>13589</v>
      </c>
      <c r="H168" s="9" t="s">
        <v>4135</v>
      </c>
      <c r="I168" s="9" t="s">
        <v>3007</v>
      </c>
      <c r="J168" s="9" t="s">
        <v>4136</v>
      </c>
      <c r="K168" s="9" t="s">
        <v>4137</v>
      </c>
      <c r="L168" s="9" t="s">
        <v>4138</v>
      </c>
      <c r="M168" s="9" t="s">
        <v>4139</v>
      </c>
      <c r="N168" s="9">
        <v>518</v>
      </c>
      <c r="O168" s="9">
        <v>6</v>
      </c>
      <c r="P168" s="9">
        <v>8</v>
      </c>
      <c r="Q168" s="9">
        <v>3</v>
      </c>
      <c r="R168" s="9">
        <v>9</v>
      </c>
      <c r="S168" s="9">
        <v>26</v>
      </c>
      <c r="T168"/>
      <c r="U168"/>
      <c r="V168" s="14">
        <f>SUM($S$9:S168)</f>
        <v>10074</v>
      </c>
      <c r="W168" s="15">
        <v>160</v>
      </c>
      <c r="X168" s="16">
        <f t="shared" si="4"/>
        <v>0.64469473953666967</v>
      </c>
      <c r="Y168" s="17">
        <f>INDEX([1]Mapping!$C$3:$C$12,MATCH($X168,[1]Mapping!$D$3:$D$12,1))</f>
        <v>4</v>
      </c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</row>
    <row r="169" spans="2:39" s="1" customFormat="1" ht="15" x14ac:dyDescent="0.25">
      <c r="B169" s="5">
        <f t="shared" si="5"/>
        <v>161</v>
      </c>
      <c r="C169" s="9" t="s">
        <v>4140</v>
      </c>
      <c r="D169" s="9" t="s">
        <v>4141</v>
      </c>
      <c r="E169" s="9"/>
      <c r="F169" s="9" t="s">
        <v>4142</v>
      </c>
      <c r="G169" s="28">
        <v>51375</v>
      </c>
      <c r="H169" s="9" t="s">
        <v>4143</v>
      </c>
      <c r="I169" s="9" t="s">
        <v>3000</v>
      </c>
      <c r="J169" s="9" t="s">
        <v>4144</v>
      </c>
      <c r="K169" s="9" t="s">
        <v>4145</v>
      </c>
      <c r="L169" s="9" t="s">
        <v>4146</v>
      </c>
      <c r="M169" s="9" t="s">
        <v>4147</v>
      </c>
      <c r="N169" s="9">
        <v>740</v>
      </c>
      <c r="O169" s="9">
        <v>4</v>
      </c>
      <c r="P169" s="9">
        <v>4</v>
      </c>
      <c r="Q169" s="9">
        <v>13</v>
      </c>
      <c r="R169" s="9">
        <v>5</v>
      </c>
      <c r="S169" s="9">
        <v>26</v>
      </c>
      <c r="T169"/>
      <c r="U169"/>
      <c r="V169" s="14">
        <f>SUM($S$9:S169)</f>
        <v>10100</v>
      </c>
      <c r="W169" s="15">
        <v>161</v>
      </c>
      <c r="X169" s="16">
        <f t="shared" si="4"/>
        <v>0.64635863304748498</v>
      </c>
      <c r="Y169" s="17">
        <f>INDEX([1]Mapping!$C$3:$C$12,MATCH($X169,[1]Mapping!$D$3:$D$12,1))</f>
        <v>4</v>
      </c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</row>
    <row r="170" spans="2:39" s="1" customFormat="1" ht="15" x14ac:dyDescent="0.25">
      <c r="B170" s="5">
        <f t="shared" si="5"/>
        <v>162</v>
      </c>
      <c r="C170" s="9" t="s">
        <v>4148</v>
      </c>
      <c r="D170" s="9" t="s">
        <v>4149</v>
      </c>
      <c r="E170" s="9"/>
      <c r="F170" s="9" t="s">
        <v>4150</v>
      </c>
      <c r="G170" s="28">
        <v>48431</v>
      </c>
      <c r="H170" s="9" t="s">
        <v>4151</v>
      </c>
      <c r="I170" s="9" t="s">
        <v>3000</v>
      </c>
      <c r="J170" s="9" t="s">
        <v>4152</v>
      </c>
      <c r="K170" s="9" t="s">
        <v>4153</v>
      </c>
      <c r="L170" s="9" t="s">
        <v>4154</v>
      </c>
      <c r="M170" s="9" t="s">
        <v>4155</v>
      </c>
      <c r="N170" s="9">
        <v>487</v>
      </c>
      <c r="O170" s="9">
        <v>10</v>
      </c>
      <c r="P170" s="9">
        <v>4</v>
      </c>
      <c r="Q170" s="9">
        <v>6</v>
      </c>
      <c r="R170" s="9">
        <v>6</v>
      </c>
      <c r="S170" s="9">
        <v>26</v>
      </c>
      <c r="T170"/>
      <c r="U170"/>
      <c r="V170" s="14">
        <f>SUM($S$9:S170)</f>
        <v>10126</v>
      </c>
      <c r="W170" s="15">
        <v>162</v>
      </c>
      <c r="X170" s="16">
        <f t="shared" si="4"/>
        <v>0.64802252655830028</v>
      </c>
      <c r="Y170" s="17">
        <f>INDEX([1]Mapping!$C$3:$C$12,MATCH($X170,[1]Mapping!$D$3:$D$12,1))</f>
        <v>4</v>
      </c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</row>
    <row r="171" spans="2:39" s="1" customFormat="1" ht="15" x14ac:dyDescent="0.25">
      <c r="B171" s="5">
        <f t="shared" si="5"/>
        <v>163</v>
      </c>
      <c r="C171" s="9" t="s">
        <v>4156</v>
      </c>
      <c r="D171" s="9" t="s">
        <v>4157</v>
      </c>
      <c r="E171" s="9"/>
      <c r="F171" s="9" t="s">
        <v>4158</v>
      </c>
      <c r="G171" s="28">
        <v>67346</v>
      </c>
      <c r="H171" s="9" t="s">
        <v>4159</v>
      </c>
      <c r="I171" s="9" t="s">
        <v>3052</v>
      </c>
      <c r="J171" s="9" t="s">
        <v>4160</v>
      </c>
      <c r="K171" s="9" t="s">
        <v>4161</v>
      </c>
      <c r="L171" s="9" t="s">
        <v>4162</v>
      </c>
      <c r="M171" s="9" t="s">
        <v>4163</v>
      </c>
      <c r="N171" s="9">
        <v>484</v>
      </c>
      <c r="O171" s="9">
        <v>3</v>
      </c>
      <c r="P171" s="9">
        <v>2</v>
      </c>
      <c r="Q171" s="9">
        <v>16</v>
      </c>
      <c r="R171" s="9">
        <v>4</v>
      </c>
      <c r="S171" s="9">
        <v>25</v>
      </c>
      <c r="T171"/>
      <c r="U171"/>
      <c r="V171" s="14">
        <f>SUM($S$9:S171)</f>
        <v>10151</v>
      </c>
      <c r="W171" s="15">
        <v>163</v>
      </c>
      <c r="X171" s="16">
        <f t="shared" si="4"/>
        <v>0.6496224241648535</v>
      </c>
      <c r="Y171" s="17">
        <f>INDEX([1]Mapping!$C$3:$C$12,MATCH($X171,[1]Mapping!$D$3:$D$12,1))</f>
        <v>4</v>
      </c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</row>
    <row r="172" spans="2:39" s="1" customFormat="1" ht="15" x14ac:dyDescent="0.25">
      <c r="B172" s="5">
        <f t="shared" si="5"/>
        <v>164</v>
      </c>
      <c r="C172" s="9" t="s">
        <v>4164</v>
      </c>
      <c r="D172" s="9" t="s">
        <v>4165</v>
      </c>
      <c r="E172" s="9"/>
      <c r="F172" s="9" t="s">
        <v>3265</v>
      </c>
      <c r="G172" s="28">
        <v>45886</v>
      </c>
      <c r="H172" s="9" t="s">
        <v>3266</v>
      </c>
      <c r="I172" s="9" t="s">
        <v>3000</v>
      </c>
      <c r="J172" s="9" t="s">
        <v>4166</v>
      </c>
      <c r="K172" s="9" t="s">
        <v>4167</v>
      </c>
      <c r="L172" s="9" t="s">
        <v>4168</v>
      </c>
      <c r="M172" s="9" t="s">
        <v>4169</v>
      </c>
      <c r="N172" s="9">
        <v>568</v>
      </c>
      <c r="O172" s="9">
        <v>4</v>
      </c>
      <c r="P172" s="9">
        <v>5</v>
      </c>
      <c r="Q172" s="9">
        <v>8</v>
      </c>
      <c r="R172" s="9">
        <v>8</v>
      </c>
      <c r="S172" s="9">
        <v>25</v>
      </c>
      <c r="T172"/>
      <c r="U172"/>
      <c r="V172" s="14">
        <f>SUM($S$9:S172)</f>
        <v>10176</v>
      </c>
      <c r="W172" s="15">
        <v>164</v>
      </c>
      <c r="X172" s="16">
        <f t="shared" si="4"/>
        <v>0.6512223217714066</v>
      </c>
      <c r="Y172" s="17">
        <f>INDEX([1]Mapping!$C$3:$C$12,MATCH($X172,[1]Mapping!$D$3:$D$12,1))</f>
        <v>4</v>
      </c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</row>
    <row r="173" spans="2:39" s="1" customFormat="1" ht="15" x14ac:dyDescent="0.25">
      <c r="B173" s="5">
        <f t="shared" si="5"/>
        <v>165</v>
      </c>
      <c r="C173" s="9" t="s">
        <v>4170</v>
      </c>
      <c r="D173" s="9" t="s">
        <v>4171</v>
      </c>
      <c r="E173" s="9"/>
      <c r="F173" s="9" t="s">
        <v>4172</v>
      </c>
      <c r="G173" s="28">
        <v>70794</v>
      </c>
      <c r="H173" s="9" t="s">
        <v>3683</v>
      </c>
      <c r="I173" s="9" t="s">
        <v>3021</v>
      </c>
      <c r="J173" s="9" t="s">
        <v>4173</v>
      </c>
      <c r="K173" s="9" t="s">
        <v>4174</v>
      </c>
      <c r="L173" s="9" t="s">
        <v>4175</v>
      </c>
      <c r="M173" s="9" t="s">
        <v>4176</v>
      </c>
      <c r="N173" s="9">
        <v>300</v>
      </c>
      <c r="O173" s="9">
        <v>9</v>
      </c>
      <c r="P173" s="9">
        <v>1</v>
      </c>
      <c r="Q173" s="9">
        <v>14</v>
      </c>
      <c r="R173" s="9">
        <v>1</v>
      </c>
      <c r="S173" s="9">
        <v>25</v>
      </c>
      <c r="T173"/>
      <c r="U173"/>
      <c r="V173" s="14">
        <f>SUM($S$9:S173)</f>
        <v>10201</v>
      </c>
      <c r="W173" s="15">
        <v>165</v>
      </c>
      <c r="X173" s="16">
        <f t="shared" si="4"/>
        <v>0.65282221937795981</v>
      </c>
      <c r="Y173" s="17">
        <f>INDEX([1]Mapping!$C$3:$C$12,MATCH($X173,[1]Mapping!$D$3:$D$12,1))</f>
        <v>4</v>
      </c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</row>
    <row r="174" spans="2:39" s="1" customFormat="1" ht="15" x14ac:dyDescent="0.25">
      <c r="B174" s="5">
        <f t="shared" si="5"/>
        <v>166</v>
      </c>
      <c r="C174" s="9" t="s">
        <v>4177</v>
      </c>
      <c r="D174" s="9" t="s">
        <v>4178</v>
      </c>
      <c r="E174" s="9"/>
      <c r="F174" s="9" t="s">
        <v>4179</v>
      </c>
      <c r="G174" s="28">
        <v>74078</v>
      </c>
      <c r="H174" s="9" t="s">
        <v>4179</v>
      </c>
      <c r="I174" s="9" t="s">
        <v>3021</v>
      </c>
      <c r="J174" s="9" t="s">
        <v>4180</v>
      </c>
      <c r="K174" s="9" t="s">
        <v>4181</v>
      </c>
      <c r="L174" s="9" t="s">
        <v>4182</v>
      </c>
      <c r="M174" s="9" t="s">
        <v>4183</v>
      </c>
      <c r="N174" s="9">
        <v>969</v>
      </c>
      <c r="O174" s="9">
        <v>6</v>
      </c>
      <c r="P174" s="9">
        <v>0</v>
      </c>
      <c r="Q174" s="9">
        <v>6</v>
      </c>
      <c r="R174" s="9">
        <v>13</v>
      </c>
      <c r="S174" s="9">
        <v>25</v>
      </c>
      <c r="T174"/>
      <c r="U174"/>
      <c r="V174" s="14">
        <f>SUM($S$9:S174)</f>
        <v>10226</v>
      </c>
      <c r="W174" s="15">
        <v>166</v>
      </c>
      <c r="X174" s="16">
        <f t="shared" si="4"/>
        <v>0.65442211698451302</v>
      </c>
      <c r="Y174" s="17">
        <f>INDEX([1]Mapping!$C$3:$C$12,MATCH($X174,[1]Mapping!$D$3:$D$12,1))</f>
        <v>4</v>
      </c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</row>
    <row r="175" spans="2:39" s="1" customFormat="1" ht="15" x14ac:dyDescent="0.25">
      <c r="B175" s="5">
        <f t="shared" si="5"/>
        <v>167</v>
      </c>
      <c r="C175" s="9" t="s">
        <v>4184</v>
      </c>
      <c r="D175" s="9" t="s">
        <v>4185</v>
      </c>
      <c r="E175" s="9"/>
      <c r="F175" s="9" t="s">
        <v>4186</v>
      </c>
      <c r="G175" s="28" t="s">
        <v>4187</v>
      </c>
      <c r="H175" s="9" t="s">
        <v>4188</v>
      </c>
      <c r="I175" s="9" t="s">
        <v>3129</v>
      </c>
      <c r="J175" s="9" t="s">
        <v>4189</v>
      </c>
      <c r="K175" s="9" t="s">
        <v>4190</v>
      </c>
      <c r="L175" s="9" t="s">
        <v>4191</v>
      </c>
      <c r="M175" s="9" t="s">
        <v>4192</v>
      </c>
      <c r="N175" s="9">
        <v>417</v>
      </c>
      <c r="O175" s="9">
        <v>1</v>
      </c>
      <c r="P175" s="9">
        <v>2</v>
      </c>
      <c r="Q175" s="9">
        <v>19</v>
      </c>
      <c r="R175" s="9">
        <v>3</v>
      </c>
      <c r="S175" s="9">
        <v>25</v>
      </c>
      <c r="T175"/>
      <c r="U175"/>
      <c r="V175" s="14">
        <f>SUM($S$9:S175)</f>
        <v>10251</v>
      </c>
      <c r="W175" s="15">
        <v>167</v>
      </c>
      <c r="X175" s="16">
        <f t="shared" si="4"/>
        <v>0.65602201459106613</v>
      </c>
      <c r="Y175" s="17">
        <f>INDEX([1]Mapping!$C$3:$C$12,MATCH($X175,[1]Mapping!$D$3:$D$12,1))</f>
        <v>4</v>
      </c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</row>
    <row r="176" spans="2:39" s="1" customFormat="1" ht="15" x14ac:dyDescent="0.25">
      <c r="B176" s="5">
        <f t="shared" si="5"/>
        <v>168</v>
      </c>
      <c r="C176" s="9" t="s">
        <v>4193</v>
      </c>
      <c r="D176" s="9" t="s">
        <v>4194</v>
      </c>
      <c r="E176" s="9"/>
      <c r="F176" s="9" t="s">
        <v>3007</v>
      </c>
      <c r="G176" s="28">
        <v>14089</v>
      </c>
      <c r="H176" s="9" t="s">
        <v>3008</v>
      </c>
      <c r="I176" s="9" t="s">
        <v>3007</v>
      </c>
      <c r="J176" s="9" t="s">
        <v>4195</v>
      </c>
      <c r="K176" s="9" t="s">
        <v>4196</v>
      </c>
      <c r="L176" s="9" t="s">
        <v>4197</v>
      </c>
      <c r="M176" s="9" t="s">
        <v>4198</v>
      </c>
      <c r="N176" s="9">
        <v>358</v>
      </c>
      <c r="O176" s="9">
        <v>9</v>
      </c>
      <c r="P176" s="9">
        <v>3</v>
      </c>
      <c r="Q176" s="9">
        <v>5</v>
      </c>
      <c r="R176" s="9">
        <v>8</v>
      </c>
      <c r="S176" s="9">
        <v>25</v>
      </c>
      <c r="T176"/>
      <c r="U176"/>
      <c r="V176" s="14">
        <f>SUM($S$9:S176)</f>
        <v>10276</v>
      </c>
      <c r="W176" s="15">
        <v>168</v>
      </c>
      <c r="X176" s="16">
        <f t="shared" si="4"/>
        <v>0.65762191219761934</v>
      </c>
      <c r="Y176" s="17">
        <f>INDEX([1]Mapping!$C$3:$C$12,MATCH($X176,[1]Mapping!$D$3:$D$12,1))</f>
        <v>4</v>
      </c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</row>
    <row r="177" spans="2:39" s="1" customFormat="1" ht="15" x14ac:dyDescent="0.25">
      <c r="B177" s="5">
        <f t="shared" si="5"/>
        <v>169</v>
      </c>
      <c r="C177" s="9" t="s">
        <v>4199</v>
      </c>
      <c r="D177" s="9" t="s">
        <v>4200</v>
      </c>
      <c r="E177" s="9"/>
      <c r="F177" s="9" t="s">
        <v>4201</v>
      </c>
      <c r="G177" s="28">
        <v>83098</v>
      </c>
      <c r="H177" s="9" t="s">
        <v>3983</v>
      </c>
      <c r="I177" s="9" t="s">
        <v>2991</v>
      </c>
      <c r="J177" s="9" t="s">
        <v>4202</v>
      </c>
      <c r="K177" s="9" t="s">
        <v>4203</v>
      </c>
      <c r="L177" s="9" t="s">
        <v>4204</v>
      </c>
      <c r="M177" s="9" t="s">
        <v>4205</v>
      </c>
      <c r="N177" s="9">
        <v>86</v>
      </c>
      <c r="O177" s="9">
        <v>0</v>
      </c>
      <c r="P177" s="9">
        <v>0</v>
      </c>
      <c r="Q177" s="9">
        <v>0</v>
      </c>
      <c r="R177" s="9">
        <v>25</v>
      </c>
      <c r="S177" s="9">
        <v>25</v>
      </c>
      <c r="T177"/>
      <c r="U177"/>
      <c r="V177" s="14">
        <f>SUM($S$9:S177)</f>
        <v>10301</v>
      </c>
      <c r="W177" s="15">
        <v>169</v>
      </c>
      <c r="X177" s="16">
        <f t="shared" si="4"/>
        <v>0.65922180980417255</v>
      </c>
      <c r="Y177" s="17">
        <f>INDEX([1]Mapping!$C$3:$C$12,MATCH($X177,[1]Mapping!$D$3:$D$12,1))</f>
        <v>4</v>
      </c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</row>
    <row r="178" spans="2:39" s="1" customFormat="1" ht="15" x14ac:dyDescent="0.25">
      <c r="B178" s="5">
        <f t="shared" si="5"/>
        <v>170</v>
      </c>
      <c r="C178" s="9" t="s">
        <v>4206</v>
      </c>
      <c r="D178" s="9" t="s">
        <v>4207</v>
      </c>
      <c r="E178" s="9"/>
      <c r="F178" s="9" t="s">
        <v>3020</v>
      </c>
      <c r="G178" s="28">
        <v>79110</v>
      </c>
      <c r="H178" s="9" t="s">
        <v>3020</v>
      </c>
      <c r="I178" s="9" t="s">
        <v>3021</v>
      </c>
      <c r="J178" s="9" t="s">
        <v>4208</v>
      </c>
      <c r="K178" s="9" t="s">
        <v>4209</v>
      </c>
      <c r="L178" s="9" t="s">
        <v>4210</v>
      </c>
      <c r="M178" s="9" t="s">
        <v>4211</v>
      </c>
      <c r="N178" s="9">
        <v>175</v>
      </c>
      <c r="O178" s="9">
        <v>1</v>
      </c>
      <c r="P178" s="9">
        <v>8</v>
      </c>
      <c r="Q178" s="9">
        <v>5</v>
      </c>
      <c r="R178" s="9">
        <v>11</v>
      </c>
      <c r="S178" s="9">
        <v>25</v>
      </c>
      <c r="T178"/>
      <c r="U178"/>
      <c r="V178" s="14">
        <f>SUM($S$9:S178)</f>
        <v>10326</v>
      </c>
      <c r="W178" s="15">
        <v>170</v>
      </c>
      <c r="X178" s="16">
        <f t="shared" si="4"/>
        <v>0.66082170741072577</v>
      </c>
      <c r="Y178" s="17">
        <f>INDEX([1]Mapping!$C$3:$C$12,MATCH($X178,[1]Mapping!$D$3:$D$12,1))</f>
        <v>4</v>
      </c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</row>
    <row r="179" spans="2:39" s="1" customFormat="1" ht="15" x14ac:dyDescent="0.25">
      <c r="B179" s="5">
        <f t="shared" si="5"/>
        <v>171</v>
      </c>
      <c r="C179" s="9" t="s">
        <v>4212</v>
      </c>
      <c r="D179" s="9" t="s">
        <v>4213</v>
      </c>
      <c r="E179" s="9"/>
      <c r="F179" s="9" t="s">
        <v>4214</v>
      </c>
      <c r="G179" s="28">
        <v>99734</v>
      </c>
      <c r="H179" s="9" t="s">
        <v>4214</v>
      </c>
      <c r="I179" s="9" t="s">
        <v>3129</v>
      </c>
      <c r="J179" s="9" t="s">
        <v>4215</v>
      </c>
      <c r="K179" s="9" t="s">
        <v>4216</v>
      </c>
      <c r="L179" s="9" t="s">
        <v>4217</v>
      </c>
      <c r="M179" s="9" t="s">
        <v>4218</v>
      </c>
      <c r="N179" s="9">
        <v>817</v>
      </c>
      <c r="O179" s="9">
        <v>8</v>
      </c>
      <c r="P179" s="9">
        <v>0</v>
      </c>
      <c r="Q179" s="9">
        <v>16</v>
      </c>
      <c r="R179" s="9">
        <v>0</v>
      </c>
      <c r="S179" s="9">
        <v>24</v>
      </c>
      <c r="T179"/>
      <c r="U179"/>
      <c r="V179" s="14">
        <f>SUM($S$9:S179)</f>
        <v>10350</v>
      </c>
      <c r="W179" s="15">
        <v>171</v>
      </c>
      <c r="X179" s="16">
        <f t="shared" si="4"/>
        <v>0.66235760911301678</v>
      </c>
      <c r="Y179" s="17">
        <f>INDEX([1]Mapping!$C$3:$C$12,MATCH($X179,[1]Mapping!$D$3:$D$12,1))</f>
        <v>4</v>
      </c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</row>
    <row r="180" spans="2:39" s="1" customFormat="1" ht="15" x14ac:dyDescent="0.25">
      <c r="B180" s="5">
        <f t="shared" si="5"/>
        <v>172</v>
      </c>
      <c r="C180" s="9" t="s">
        <v>4219</v>
      </c>
      <c r="D180" s="9" t="s">
        <v>4220</v>
      </c>
      <c r="E180" s="9"/>
      <c r="F180" s="9" t="s">
        <v>3207</v>
      </c>
      <c r="G180" s="28">
        <v>68163</v>
      </c>
      <c r="H180" s="9" t="s">
        <v>3207</v>
      </c>
      <c r="I180" s="9" t="s">
        <v>3021</v>
      </c>
      <c r="J180" s="9" t="s">
        <v>4221</v>
      </c>
      <c r="K180" s="9"/>
      <c r="L180" s="9" t="s">
        <v>4222</v>
      </c>
      <c r="M180" s="9" t="s">
        <v>4223</v>
      </c>
      <c r="N180" s="9">
        <v>474</v>
      </c>
      <c r="O180" s="9">
        <v>7</v>
      </c>
      <c r="P180" s="9">
        <v>8</v>
      </c>
      <c r="Q180" s="9">
        <v>4</v>
      </c>
      <c r="R180" s="9">
        <v>5</v>
      </c>
      <c r="S180" s="9">
        <v>24</v>
      </c>
      <c r="T180"/>
      <c r="U180"/>
      <c r="V180" s="14">
        <f>SUM($S$9:S180)</f>
        <v>10374</v>
      </c>
      <c r="W180" s="15">
        <v>172</v>
      </c>
      <c r="X180" s="16">
        <f t="shared" si="4"/>
        <v>0.66389351081530779</v>
      </c>
      <c r="Y180" s="17">
        <f>INDEX([1]Mapping!$C$3:$C$12,MATCH($X180,[1]Mapping!$D$3:$D$12,1))</f>
        <v>4</v>
      </c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</row>
    <row r="181" spans="2:39" s="1" customFormat="1" ht="15" x14ac:dyDescent="0.25">
      <c r="B181" s="5">
        <f t="shared" si="5"/>
        <v>173</v>
      </c>
      <c r="C181" s="9" t="s">
        <v>4224</v>
      </c>
      <c r="D181" s="9" t="s">
        <v>4225</v>
      </c>
      <c r="E181" s="9"/>
      <c r="F181" s="9" t="s">
        <v>4226</v>
      </c>
      <c r="G181" s="28">
        <v>26389</v>
      </c>
      <c r="H181" s="9" t="s">
        <v>4227</v>
      </c>
      <c r="I181" s="9" t="s">
        <v>3080</v>
      </c>
      <c r="J181" s="9" t="s">
        <v>4228</v>
      </c>
      <c r="K181" s="9" t="s">
        <v>4229</v>
      </c>
      <c r="L181" s="9" t="s">
        <v>4230</v>
      </c>
      <c r="M181" s="9" t="s">
        <v>4231</v>
      </c>
      <c r="N181" s="9">
        <v>598</v>
      </c>
      <c r="O181" s="9">
        <v>6</v>
      </c>
      <c r="P181" s="9">
        <v>0</v>
      </c>
      <c r="Q181" s="9">
        <v>13</v>
      </c>
      <c r="R181" s="9">
        <v>5</v>
      </c>
      <c r="S181" s="9">
        <v>24</v>
      </c>
      <c r="T181"/>
      <c r="U181"/>
      <c r="V181" s="14">
        <f>SUM($S$9:S181)</f>
        <v>10398</v>
      </c>
      <c r="W181" s="15">
        <v>173</v>
      </c>
      <c r="X181" s="16">
        <f t="shared" si="4"/>
        <v>0.66542941251759891</v>
      </c>
      <c r="Y181" s="17">
        <f>INDEX([1]Mapping!$C$3:$C$12,MATCH($X181,[1]Mapping!$D$3:$D$12,1))</f>
        <v>4</v>
      </c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</row>
    <row r="182" spans="2:39" s="1" customFormat="1" ht="15" x14ac:dyDescent="0.25">
      <c r="B182" s="5">
        <f t="shared" si="5"/>
        <v>174</v>
      </c>
      <c r="C182" s="9" t="s">
        <v>4232</v>
      </c>
      <c r="D182" s="9" t="s">
        <v>4233</v>
      </c>
      <c r="E182" s="9"/>
      <c r="F182" s="9" t="s">
        <v>2998</v>
      </c>
      <c r="G182" s="28">
        <v>51103</v>
      </c>
      <c r="H182" s="9" t="s">
        <v>2999</v>
      </c>
      <c r="I182" s="9" t="s">
        <v>3000</v>
      </c>
      <c r="J182" s="9" t="s">
        <v>4234</v>
      </c>
      <c r="K182" s="9" t="s">
        <v>4235</v>
      </c>
      <c r="L182" s="9" t="s">
        <v>4236</v>
      </c>
      <c r="M182" s="9" t="s">
        <v>4237</v>
      </c>
      <c r="N182" s="9">
        <v>325</v>
      </c>
      <c r="O182" s="9">
        <v>5</v>
      </c>
      <c r="P182" s="9">
        <v>5</v>
      </c>
      <c r="Q182" s="9">
        <v>4</v>
      </c>
      <c r="R182" s="9">
        <v>10</v>
      </c>
      <c r="S182" s="9">
        <v>24</v>
      </c>
      <c r="T182"/>
      <c r="U182"/>
      <c r="V182" s="14">
        <f>SUM($S$9:S182)</f>
        <v>10422</v>
      </c>
      <c r="W182" s="15">
        <v>174</v>
      </c>
      <c r="X182" s="16">
        <f t="shared" si="4"/>
        <v>0.66696531421988992</v>
      </c>
      <c r="Y182" s="17">
        <f>INDEX([1]Mapping!$C$3:$C$12,MATCH($X182,[1]Mapping!$D$3:$D$12,1))</f>
        <v>4</v>
      </c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</row>
    <row r="183" spans="2:39" s="1" customFormat="1" ht="15" x14ac:dyDescent="0.25">
      <c r="B183" s="5">
        <f t="shared" si="5"/>
        <v>175</v>
      </c>
      <c r="C183" s="9" t="s">
        <v>4238</v>
      </c>
      <c r="D183" s="9" t="s">
        <v>4239</v>
      </c>
      <c r="E183" s="9"/>
      <c r="F183" s="9" t="s">
        <v>3066</v>
      </c>
      <c r="G183" s="28">
        <v>70199</v>
      </c>
      <c r="H183" s="9" t="s">
        <v>3066</v>
      </c>
      <c r="I183" s="9" t="s">
        <v>3021</v>
      </c>
      <c r="J183" s="9" t="s">
        <v>4240</v>
      </c>
      <c r="K183" s="9" t="s">
        <v>4241</v>
      </c>
      <c r="L183" s="9" t="s">
        <v>4242</v>
      </c>
      <c r="M183" s="9" t="s">
        <v>4243</v>
      </c>
      <c r="N183" s="9">
        <v>761</v>
      </c>
      <c r="O183" s="9">
        <v>0</v>
      </c>
      <c r="P183" s="9">
        <v>4</v>
      </c>
      <c r="Q183" s="9">
        <v>7</v>
      </c>
      <c r="R183" s="9">
        <v>13</v>
      </c>
      <c r="S183" s="9">
        <v>24</v>
      </c>
      <c r="T183"/>
      <c r="U183"/>
      <c r="V183" s="14">
        <f>SUM($S$9:S183)</f>
        <v>10446</v>
      </c>
      <c r="W183" s="15">
        <v>175</v>
      </c>
      <c r="X183" s="16">
        <f t="shared" si="4"/>
        <v>0.66850121592218104</v>
      </c>
      <c r="Y183" s="17">
        <f>INDEX([1]Mapping!$C$3:$C$12,MATCH($X183,[1]Mapping!$D$3:$D$12,1))</f>
        <v>4</v>
      </c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</row>
    <row r="184" spans="2:39" s="1" customFormat="1" ht="15" x14ac:dyDescent="0.25">
      <c r="B184" s="5">
        <f t="shared" si="5"/>
        <v>176</v>
      </c>
      <c r="C184" s="9" t="s">
        <v>4244</v>
      </c>
      <c r="D184" s="9" t="s">
        <v>4245</v>
      </c>
      <c r="E184" s="9"/>
      <c r="F184" s="9" t="s">
        <v>4246</v>
      </c>
      <c r="G184" s="28">
        <v>72764</v>
      </c>
      <c r="H184" s="9" t="s">
        <v>4246</v>
      </c>
      <c r="I184" s="9" t="s">
        <v>3021</v>
      </c>
      <c r="J184" s="9" t="s">
        <v>4247</v>
      </c>
      <c r="K184" s="9" t="s">
        <v>4248</v>
      </c>
      <c r="L184" s="9" t="s">
        <v>4249</v>
      </c>
      <c r="M184" s="9" t="s">
        <v>4250</v>
      </c>
      <c r="N184" s="9">
        <v>586</v>
      </c>
      <c r="O184" s="9">
        <v>14</v>
      </c>
      <c r="P184" s="9">
        <v>3</v>
      </c>
      <c r="Q184" s="9">
        <v>2</v>
      </c>
      <c r="R184" s="9">
        <v>4</v>
      </c>
      <c r="S184" s="9">
        <v>23</v>
      </c>
      <c r="T184"/>
      <c r="U184"/>
      <c r="V184" s="14">
        <f>SUM($S$9:S184)</f>
        <v>10469</v>
      </c>
      <c r="W184" s="15">
        <v>176</v>
      </c>
      <c r="X184" s="16">
        <f t="shared" si="4"/>
        <v>0.66997312172020995</v>
      </c>
      <c r="Y184" s="17">
        <f>INDEX([1]Mapping!$C$3:$C$12,MATCH($X184,[1]Mapping!$D$3:$D$12,1))</f>
        <v>4</v>
      </c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</row>
    <row r="185" spans="2:39" s="1" customFormat="1" ht="15" x14ac:dyDescent="0.25">
      <c r="B185" s="5">
        <f t="shared" si="5"/>
        <v>177</v>
      </c>
      <c r="C185" s="9" t="s">
        <v>4251</v>
      </c>
      <c r="D185" s="9" t="s">
        <v>4252</v>
      </c>
      <c r="E185" s="9"/>
      <c r="F185" s="9" t="s">
        <v>3391</v>
      </c>
      <c r="G185" s="28">
        <v>63071</v>
      </c>
      <c r="H185" s="9" t="s">
        <v>3392</v>
      </c>
      <c r="I185" s="9" t="s">
        <v>3088</v>
      </c>
      <c r="J185" s="9" t="s">
        <v>4253</v>
      </c>
      <c r="K185" s="9" t="s">
        <v>4254</v>
      </c>
      <c r="L185" s="9" t="s">
        <v>4255</v>
      </c>
      <c r="M185" s="9" t="s">
        <v>4256</v>
      </c>
      <c r="N185" s="9">
        <v>253</v>
      </c>
      <c r="O185" s="9">
        <v>9</v>
      </c>
      <c r="P185" s="9">
        <v>7</v>
      </c>
      <c r="Q185" s="9">
        <v>4</v>
      </c>
      <c r="R185" s="9">
        <v>3</v>
      </c>
      <c r="S185" s="9">
        <v>23</v>
      </c>
      <c r="T185"/>
      <c r="U185"/>
      <c r="V185" s="14">
        <f>SUM($S$9:S185)</f>
        <v>10492</v>
      </c>
      <c r="W185" s="15">
        <v>177</v>
      </c>
      <c r="X185" s="16">
        <f t="shared" si="4"/>
        <v>0.67144502751823887</v>
      </c>
      <c r="Y185" s="17">
        <f>INDEX([1]Mapping!$C$3:$C$12,MATCH($X185,[1]Mapping!$D$3:$D$12,1))</f>
        <v>4</v>
      </c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</row>
    <row r="186" spans="2:39" s="1" customFormat="1" ht="15" x14ac:dyDescent="0.25">
      <c r="B186" s="5">
        <f t="shared" si="5"/>
        <v>178</v>
      </c>
      <c r="C186" s="9" t="s">
        <v>4257</v>
      </c>
      <c r="D186" s="9" t="s">
        <v>4258</v>
      </c>
      <c r="E186" s="9"/>
      <c r="F186" s="9" t="s">
        <v>4259</v>
      </c>
      <c r="G186" s="28">
        <v>37671</v>
      </c>
      <c r="H186" s="9" t="s">
        <v>4259</v>
      </c>
      <c r="I186" s="9" t="s">
        <v>3000</v>
      </c>
      <c r="J186" s="9" t="s">
        <v>4260</v>
      </c>
      <c r="K186" s="9"/>
      <c r="L186" s="9" t="s">
        <v>4261</v>
      </c>
      <c r="M186" s="9" t="s">
        <v>4262</v>
      </c>
      <c r="N186" s="9">
        <v>396</v>
      </c>
      <c r="O186" s="9">
        <v>11</v>
      </c>
      <c r="P186" s="9">
        <v>0</v>
      </c>
      <c r="Q186" s="9">
        <v>12</v>
      </c>
      <c r="R186" s="9">
        <v>0</v>
      </c>
      <c r="S186" s="9">
        <v>23</v>
      </c>
      <c r="T186"/>
      <c r="U186"/>
      <c r="V186" s="14">
        <f>SUM($S$9:S186)</f>
        <v>10515</v>
      </c>
      <c r="W186" s="15">
        <v>178</v>
      </c>
      <c r="X186" s="16">
        <f t="shared" si="4"/>
        <v>0.67291693331626778</v>
      </c>
      <c r="Y186" s="17">
        <f>INDEX([1]Mapping!$C$3:$C$12,MATCH($X186,[1]Mapping!$D$3:$D$12,1))</f>
        <v>4</v>
      </c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</row>
    <row r="187" spans="2:39" s="1" customFormat="1" ht="15" x14ac:dyDescent="0.25">
      <c r="B187" s="5">
        <f t="shared" si="5"/>
        <v>179</v>
      </c>
      <c r="C187" s="9" t="s">
        <v>4263</v>
      </c>
      <c r="D187" s="9" t="s">
        <v>4264</v>
      </c>
      <c r="E187" s="9"/>
      <c r="F187" s="9" t="s">
        <v>4265</v>
      </c>
      <c r="G187" s="28">
        <v>99425</v>
      </c>
      <c r="H187" s="9" t="s">
        <v>4266</v>
      </c>
      <c r="I187" s="9" t="s">
        <v>3129</v>
      </c>
      <c r="J187" s="9" t="s">
        <v>4267</v>
      </c>
      <c r="K187" s="9" t="s">
        <v>4268</v>
      </c>
      <c r="L187" s="9" t="s">
        <v>4269</v>
      </c>
      <c r="M187" s="9" t="s">
        <v>4270</v>
      </c>
      <c r="N187" s="9">
        <v>615</v>
      </c>
      <c r="O187" s="9">
        <v>9</v>
      </c>
      <c r="P187" s="9">
        <v>4</v>
      </c>
      <c r="Q187" s="9">
        <v>2</v>
      </c>
      <c r="R187" s="9">
        <v>8</v>
      </c>
      <c r="S187" s="9">
        <v>23</v>
      </c>
      <c r="T187"/>
      <c r="U187"/>
      <c r="V187" s="14">
        <f>SUM($S$9:S187)</f>
        <v>10538</v>
      </c>
      <c r="W187" s="15">
        <v>179</v>
      </c>
      <c r="X187" s="16">
        <f t="shared" si="4"/>
        <v>0.6743888391142967</v>
      </c>
      <c r="Y187" s="17">
        <f>INDEX([1]Mapping!$C$3:$C$12,MATCH($X187,[1]Mapping!$D$3:$D$12,1))</f>
        <v>4</v>
      </c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</row>
    <row r="188" spans="2:39" s="1" customFormat="1" ht="15" x14ac:dyDescent="0.25">
      <c r="B188" s="5">
        <f t="shared" si="5"/>
        <v>180</v>
      </c>
      <c r="C188" s="9" t="s">
        <v>4271</v>
      </c>
      <c r="D188" s="9" t="s">
        <v>4272</v>
      </c>
      <c r="E188" s="9"/>
      <c r="F188" s="9" t="s">
        <v>4273</v>
      </c>
      <c r="G188" s="28">
        <v>83043</v>
      </c>
      <c r="H188" s="9" t="s">
        <v>3983</v>
      </c>
      <c r="I188" s="9" t="s">
        <v>2991</v>
      </c>
      <c r="J188" s="9" t="s">
        <v>4274</v>
      </c>
      <c r="K188" s="9" t="s">
        <v>4275</v>
      </c>
      <c r="L188" s="9" t="s">
        <v>4276</v>
      </c>
      <c r="M188" s="9" t="s">
        <v>4277</v>
      </c>
      <c r="N188" s="9">
        <v>55</v>
      </c>
      <c r="O188" s="9">
        <v>0</v>
      </c>
      <c r="P188" s="9">
        <v>0</v>
      </c>
      <c r="Q188" s="9">
        <v>23</v>
      </c>
      <c r="R188" s="9">
        <v>0</v>
      </c>
      <c r="S188" s="9">
        <v>23</v>
      </c>
      <c r="T188"/>
      <c r="U188"/>
      <c r="V188" s="14">
        <f>SUM($S$9:S188)</f>
        <v>10561</v>
      </c>
      <c r="W188" s="15">
        <v>180</v>
      </c>
      <c r="X188" s="16">
        <f t="shared" si="4"/>
        <v>0.67586074491232562</v>
      </c>
      <c r="Y188" s="17">
        <f>INDEX([1]Mapping!$C$3:$C$12,MATCH($X188,[1]Mapping!$D$3:$D$12,1))</f>
        <v>4</v>
      </c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</row>
    <row r="189" spans="2:39" s="1" customFormat="1" ht="15" x14ac:dyDescent="0.25">
      <c r="B189" s="5">
        <f t="shared" si="5"/>
        <v>181</v>
      </c>
      <c r="C189" s="9" t="s">
        <v>4278</v>
      </c>
      <c r="D189" s="9" t="s">
        <v>4279</v>
      </c>
      <c r="E189" s="9"/>
      <c r="F189" s="9" t="s">
        <v>3136</v>
      </c>
      <c r="G189" s="28">
        <v>48153</v>
      </c>
      <c r="H189" s="9" t="s">
        <v>3137</v>
      </c>
      <c r="I189" s="9" t="s">
        <v>3000</v>
      </c>
      <c r="J189" s="9" t="s">
        <v>4280</v>
      </c>
      <c r="K189" s="9" t="s">
        <v>4281</v>
      </c>
      <c r="L189" s="9" t="s">
        <v>4282</v>
      </c>
      <c r="M189" s="9" t="s">
        <v>4283</v>
      </c>
      <c r="N189" s="9">
        <v>385</v>
      </c>
      <c r="O189" s="9">
        <v>9</v>
      </c>
      <c r="P189" s="9">
        <v>1</v>
      </c>
      <c r="Q189" s="9">
        <v>4</v>
      </c>
      <c r="R189" s="9">
        <v>9</v>
      </c>
      <c r="S189" s="9">
        <v>23</v>
      </c>
      <c r="T189"/>
      <c r="U189"/>
      <c r="V189" s="14">
        <f>SUM($S$9:S189)</f>
        <v>10584</v>
      </c>
      <c r="W189" s="15">
        <v>181</v>
      </c>
      <c r="X189" s="16">
        <f t="shared" si="4"/>
        <v>0.67733265071035453</v>
      </c>
      <c r="Y189" s="17">
        <f>INDEX([1]Mapping!$C$3:$C$12,MATCH($X189,[1]Mapping!$D$3:$D$12,1))</f>
        <v>4</v>
      </c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</row>
    <row r="190" spans="2:39" s="1" customFormat="1" ht="15" x14ac:dyDescent="0.25">
      <c r="B190" s="5">
        <f t="shared" si="5"/>
        <v>182</v>
      </c>
      <c r="C190" s="9" t="s">
        <v>4284</v>
      </c>
      <c r="D190" s="9" t="s">
        <v>4285</v>
      </c>
      <c r="E190" s="9"/>
      <c r="F190" s="9" t="s">
        <v>4286</v>
      </c>
      <c r="G190" s="28">
        <v>22457</v>
      </c>
      <c r="H190" s="9" t="s">
        <v>3120</v>
      </c>
      <c r="I190" s="9" t="s">
        <v>3119</v>
      </c>
      <c r="J190" s="9" t="s">
        <v>4287</v>
      </c>
      <c r="K190" s="9" t="s">
        <v>4288</v>
      </c>
      <c r="L190" s="9" t="s">
        <v>4289</v>
      </c>
      <c r="M190" s="9" t="s">
        <v>4290</v>
      </c>
      <c r="N190" s="9">
        <v>770</v>
      </c>
      <c r="O190" s="9">
        <v>4</v>
      </c>
      <c r="P190" s="9">
        <v>7</v>
      </c>
      <c r="Q190" s="9">
        <v>2</v>
      </c>
      <c r="R190" s="9">
        <v>10</v>
      </c>
      <c r="S190" s="9">
        <v>23</v>
      </c>
      <c r="T190"/>
      <c r="U190"/>
      <c r="V190" s="14">
        <f>SUM($S$9:S190)</f>
        <v>10607</v>
      </c>
      <c r="W190" s="15">
        <v>182</v>
      </c>
      <c r="X190" s="16">
        <f t="shared" si="4"/>
        <v>0.67880455650838345</v>
      </c>
      <c r="Y190" s="17">
        <f>INDEX([1]Mapping!$C$3:$C$12,MATCH($X190,[1]Mapping!$D$3:$D$12,1))</f>
        <v>4</v>
      </c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</row>
    <row r="191" spans="2:39" s="1" customFormat="1" ht="15" x14ac:dyDescent="0.25">
      <c r="B191" s="5">
        <f t="shared" si="5"/>
        <v>183</v>
      </c>
      <c r="C191" s="9" t="s">
        <v>4291</v>
      </c>
      <c r="D191" s="9" t="s">
        <v>4292</v>
      </c>
      <c r="E191" s="9"/>
      <c r="F191" s="9" t="s">
        <v>3431</v>
      </c>
      <c r="G191" s="28">
        <v>28209</v>
      </c>
      <c r="H191" s="9" t="s">
        <v>3923</v>
      </c>
      <c r="I191" s="9" t="s">
        <v>3431</v>
      </c>
      <c r="J191" s="9" t="s">
        <v>4293</v>
      </c>
      <c r="K191" s="9" t="s">
        <v>4294</v>
      </c>
      <c r="L191" s="9" t="s">
        <v>4295</v>
      </c>
      <c r="M191" s="9" t="s">
        <v>4296</v>
      </c>
      <c r="N191" s="9">
        <v>456</v>
      </c>
      <c r="O191" s="9">
        <v>5</v>
      </c>
      <c r="P191" s="9">
        <v>3</v>
      </c>
      <c r="Q191" s="9">
        <v>6</v>
      </c>
      <c r="R191" s="9">
        <v>9</v>
      </c>
      <c r="S191" s="9">
        <v>23</v>
      </c>
      <c r="T191"/>
      <c r="U191"/>
      <c r="V191" s="14">
        <f>SUM($S$9:S191)</f>
        <v>10630</v>
      </c>
      <c r="W191" s="15">
        <v>183</v>
      </c>
      <c r="X191" s="16">
        <f t="shared" si="4"/>
        <v>0.68027646230641237</v>
      </c>
      <c r="Y191" s="17">
        <f>INDEX([1]Mapping!$C$3:$C$12,MATCH($X191,[1]Mapping!$D$3:$D$12,1))</f>
        <v>4</v>
      </c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</row>
    <row r="192" spans="2:39" s="1" customFormat="1" ht="15" x14ac:dyDescent="0.25">
      <c r="B192" s="5">
        <f t="shared" si="5"/>
        <v>184</v>
      </c>
      <c r="C192" s="9" t="s">
        <v>4297</v>
      </c>
      <c r="D192" s="9" t="s">
        <v>4298</v>
      </c>
      <c r="E192" s="9"/>
      <c r="F192" s="9" t="s">
        <v>4299</v>
      </c>
      <c r="G192" s="28">
        <v>85049</v>
      </c>
      <c r="H192" s="9" t="s">
        <v>4299</v>
      </c>
      <c r="I192" s="9" t="s">
        <v>2991</v>
      </c>
      <c r="J192" s="9" t="s">
        <v>4300</v>
      </c>
      <c r="K192" s="9" t="s">
        <v>4301</v>
      </c>
      <c r="L192" s="9" t="s">
        <v>4302</v>
      </c>
      <c r="M192" s="9" t="s">
        <v>4303</v>
      </c>
      <c r="N192" s="9">
        <v>1073</v>
      </c>
      <c r="O192" s="9">
        <v>10</v>
      </c>
      <c r="P192" s="9">
        <v>0</v>
      </c>
      <c r="Q192" s="9">
        <v>10</v>
      </c>
      <c r="R192" s="9">
        <v>3</v>
      </c>
      <c r="S192" s="9">
        <v>23</v>
      </c>
      <c r="T192"/>
      <c r="U192"/>
      <c r="V192" s="14">
        <f>SUM($S$9:S192)</f>
        <v>10653</v>
      </c>
      <c r="W192" s="15">
        <v>184</v>
      </c>
      <c r="X192" s="16">
        <f t="shared" si="4"/>
        <v>0.68174836810444128</v>
      </c>
      <c r="Y192" s="17">
        <f>INDEX([1]Mapping!$C$3:$C$12,MATCH($X192,[1]Mapping!$D$3:$D$12,1))</f>
        <v>4</v>
      </c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</row>
    <row r="193" spans="2:39" s="1" customFormat="1" ht="15" x14ac:dyDescent="0.25">
      <c r="B193" s="5">
        <f t="shared" si="5"/>
        <v>185</v>
      </c>
      <c r="C193" s="9" t="s">
        <v>4304</v>
      </c>
      <c r="D193" s="9" t="s">
        <v>4305</v>
      </c>
      <c r="E193" s="9"/>
      <c r="F193" s="9" t="s">
        <v>4306</v>
      </c>
      <c r="G193" s="28">
        <v>51465</v>
      </c>
      <c r="H193" s="9" t="s">
        <v>4307</v>
      </c>
      <c r="I193" s="9" t="s">
        <v>3000</v>
      </c>
      <c r="J193" s="9" t="s">
        <v>4308</v>
      </c>
      <c r="K193" s="9" t="s">
        <v>4309</v>
      </c>
      <c r="L193" s="9" t="s">
        <v>4310</v>
      </c>
      <c r="M193" s="9" t="s">
        <v>4311</v>
      </c>
      <c r="N193" s="9">
        <v>409</v>
      </c>
      <c r="O193" s="9">
        <v>1</v>
      </c>
      <c r="P193" s="9">
        <v>4</v>
      </c>
      <c r="Q193" s="9">
        <v>15</v>
      </c>
      <c r="R193" s="9">
        <v>3</v>
      </c>
      <c r="S193" s="9">
        <v>23</v>
      </c>
      <c r="T193"/>
      <c r="U193"/>
      <c r="V193" s="14">
        <f>SUM($S$9:S193)</f>
        <v>10676</v>
      </c>
      <c r="W193" s="15">
        <v>185</v>
      </c>
      <c r="X193" s="16">
        <f t="shared" si="4"/>
        <v>0.6832202739024702</v>
      </c>
      <c r="Y193" s="17">
        <f>INDEX([1]Mapping!$C$3:$C$12,MATCH($X193,[1]Mapping!$D$3:$D$12,1))</f>
        <v>4</v>
      </c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</row>
    <row r="194" spans="2:39" s="1" customFormat="1" ht="15" x14ac:dyDescent="0.25">
      <c r="B194" s="5">
        <f t="shared" si="5"/>
        <v>186</v>
      </c>
      <c r="C194" s="9" t="s">
        <v>4312</v>
      </c>
      <c r="D194" s="9" t="s">
        <v>4313</v>
      </c>
      <c r="E194" s="9"/>
      <c r="F194" s="9" t="s">
        <v>3533</v>
      </c>
      <c r="G194" s="28">
        <v>41239</v>
      </c>
      <c r="H194" s="9" t="s">
        <v>3534</v>
      </c>
      <c r="I194" s="9" t="s">
        <v>3000</v>
      </c>
      <c r="J194" s="9" t="s">
        <v>4314</v>
      </c>
      <c r="K194" s="9" t="s">
        <v>4315</v>
      </c>
      <c r="L194" s="9" t="s">
        <v>4316</v>
      </c>
      <c r="M194" s="9" t="s">
        <v>4317</v>
      </c>
      <c r="N194" s="9">
        <v>554</v>
      </c>
      <c r="O194" s="9">
        <v>0</v>
      </c>
      <c r="P194" s="9">
        <v>10</v>
      </c>
      <c r="Q194" s="9">
        <v>8</v>
      </c>
      <c r="R194" s="9">
        <v>5</v>
      </c>
      <c r="S194" s="9">
        <v>23</v>
      </c>
      <c r="T194"/>
      <c r="U194"/>
      <c r="V194" s="14">
        <f>SUM($S$9:S194)</f>
        <v>10699</v>
      </c>
      <c r="W194" s="15">
        <v>186</v>
      </c>
      <c r="X194" s="16">
        <f t="shared" si="4"/>
        <v>0.68469217970049912</v>
      </c>
      <c r="Y194" s="17">
        <f>INDEX([1]Mapping!$C$3:$C$12,MATCH($X194,[1]Mapping!$D$3:$D$12,1))</f>
        <v>4</v>
      </c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</row>
    <row r="195" spans="2:39" s="1" customFormat="1" ht="15" x14ac:dyDescent="0.25">
      <c r="B195" s="5">
        <f t="shared" si="5"/>
        <v>187</v>
      </c>
      <c r="C195" s="9" t="s">
        <v>4318</v>
      </c>
      <c r="D195" s="9" t="s">
        <v>4319</v>
      </c>
      <c r="E195" s="9"/>
      <c r="F195" s="9" t="s">
        <v>3431</v>
      </c>
      <c r="G195" s="28">
        <v>28205</v>
      </c>
      <c r="H195" s="9" t="s">
        <v>3923</v>
      </c>
      <c r="I195" s="9" t="s">
        <v>3431</v>
      </c>
      <c r="J195" s="9" t="s">
        <v>4320</v>
      </c>
      <c r="K195" s="9"/>
      <c r="L195" s="9" t="s">
        <v>4321</v>
      </c>
      <c r="M195" s="9" t="s">
        <v>4322</v>
      </c>
      <c r="N195" s="9">
        <v>832</v>
      </c>
      <c r="O195" s="9">
        <v>3</v>
      </c>
      <c r="P195" s="9">
        <v>8</v>
      </c>
      <c r="Q195" s="9">
        <v>12</v>
      </c>
      <c r="R195" s="9">
        <v>0</v>
      </c>
      <c r="S195" s="9">
        <v>23</v>
      </c>
      <c r="T195"/>
      <c r="U195"/>
      <c r="V195" s="14">
        <f>SUM($S$9:S195)</f>
        <v>10722</v>
      </c>
      <c r="W195" s="15">
        <v>187</v>
      </c>
      <c r="X195" s="16">
        <f t="shared" si="4"/>
        <v>0.68616408549852814</v>
      </c>
      <c r="Y195" s="17">
        <f>INDEX([1]Mapping!$C$3:$C$12,MATCH($X195,[1]Mapping!$D$3:$D$12,1))</f>
        <v>4</v>
      </c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</row>
    <row r="196" spans="2:39" s="1" customFormat="1" ht="15" x14ac:dyDescent="0.25">
      <c r="B196" s="5">
        <f t="shared" si="5"/>
        <v>188</v>
      </c>
      <c r="C196" s="9" t="s">
        <v>4323</v>
      </c>
      <c r="D196" s="9" t="s">
        <v>4324</v>
      </c>
      <c r="E196" s="9"/>
      <c r="F196" s="9" t="s">
        <v>4325</v>
      </c>
      <c r="G196" s="28">
        <v>61231</v>
      </c>
      <c r="H196" s="9" t="s">
        <v>4326</v>
      </c>
      <c r="I196" s="9" t="s">
        <v>3088</v>
      </c>
      <c r="J196" s="9" t="s">
        <v>4327</v>
      </c>
      <c r="K196" s="9" t="s">
        <v>4328</v>
      </c>
      <c r="L196" s="9" t="s">
        <v>4329</v>
      </c>
      <c r="M196" s="9" t="s">
        <v>4330</v>
      </c>
      <c r="N196" s="9">
        <v>241</v>
      </c>
      <c r="O196" s="9">
        <v>5</v>
      </c>
      <c r="P196" s="9">
        <v>4</v>
      </c>
      <c r="Q196" s="9">
        <v>8</v>
      </c>
      <c r="R196" s="9">
        <v>6</v>
      </c>
      <c r="S196" s="9">
        <v>23</v>
      </c>
      <c r="T196"/>
      <c r="U196"/>
      <c r="V196" s="14">
        <f>SUM($S$9:S196)</f>
        <v>10745</v>
      </c>
      <c r="W196" s="15">
        <v>188</v>
      </c>
      <c r="X196" s="16">
        <f t="shared" si="4"/>
        <v>0.68763599129655706</v>
      </c>
      <c r="Y196" s="17">
        <f>INDEX([1]Mapping!$C$3:$C$12,MATCH($X196,[1]Mapping!$D$3:$D$12,1))</f>
        <v>4</v>
      </c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</row>
    <row r="197" spans="2:39" s="1" customFormat="1" ht="15" x14ac:dyDescent="0.25">
      <c r="B197" s="5">
        <f t="shared" si="5"/>
        <v>189</v>
      </c>
      <c r="C197" s="9" t="s">
        <v>4331</v>
      </c>
      <c r="D197" s="9" t="s">
        <v>4332</v>
      </c>
      <c r="E197" s="9"/>
      <c r="F197" s="9" t="s">
        <v>4333</v>
      </c>
      <c r="G197" s="28">
        <v>95445</v>
      </c>
      <c r="H197" s="9" t="s">
        <v>4333</v>
      </c>
      <c r="I197" s="9" t="s">
        <v>2991</v>
      </c>
      <c r="J197" s="9" t="s">
        <v>4334</v>
      </c>
      <c r="K197" s="9" t="s">
        <v>4335</v>
      </c>
      <c r="L197" s="9" t="s">
        <v>4336</v>
      </c>
      <c r="M197" s="9" t="s">
        <v>4337</v>
      </c>
      <c r="N197" s="9">
        <v>712</v>
      </c>
      <c r="O197" s="9">
        <v>2</v>
      </c>
      <c r="P197" s="9">
        <v>8</v>
      </c>
      <c r="Q197" s="9">
        <v>3</v>
      </c>
      <c r="R197" s="9">
        <v>9</v>
      </c>
      <c r="S197" s="9">
        <v>22</v>
      </c>
      <c r="T197"/>
      <c r="U197"/>
      <c r="V197" s="14">
        <f>SUM($S$9:S197)</f>
        <v>10767</v>
      </c>
      <c r="W197" s="15">
        <v>189</v>
      </c>
      <c r="X197" s="16">
        <f t="shared" si="4"/>
        <v>0.68904390119032377</v>
      </c>
      <c r="Y197" s="17">
        <f>INDEX([1]Mapping!$C$3:$C$12,MATCH($X197,[1]Mapping!$D$3:$D$12,1))</f>
        <v>4</v>
      </c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</row>
    <row r="198" spans="2:39" s="1" customFormat="1" ht="15" x14ac:dyDescent="0.25">
      <c r="B198" s="5">
        <f t="shared" si="5"/>
        <v>190</v>
      </c>
      <c r="C198" s="9" t="s">
        <v>4338</v>
      </c>
      <c r="D198" s="9" t="s">
        <v>4339</v>
      </c>
      <c r="E198" s="9"/>
      <c r="F198" s="9" t="s">
        <v>4340</v>
      </c>
      <c r="G198" s="28">
        <v>44791</v>
      </c>
      <c r="H198" s="9" t="s">
        <v>4341</v>
      </c>
      <c r="I198" s="9" t="s">
        <v>3000</v>
      </c>
      <c r="J198" s="9" t="s">
        <v>4342</v>
      </c>
      <c r="K198" s="9" t="s">
        <v>4343</v>
      </c>
      <c r="L198" s="9" t="s">
        <v>4344</v>
      </c>
      <c r="M198" s="9" t="s">
        <v>4345</v>
      </c>
      <c r="N198" s="9">
        <v>448</v>
      </c>
      <c r="O198" s="9">
        <v>7</v>
      </c>
      <c r="P198" s="9">
        <v>2</v>
      </c>
      <c r="Q198" s="9">
        <v>13</v>
      </c>
      <c r="R198" s="9">
        <v>0</v>
      </c>
      <c r="S198" s="9">
        <v>22</v>
      </c>
      <c r="T198"/>
      <c r="U198"/>
      <c r="V198" s="14">
        <f>SUM($S$9:S198)</f>
        <v>10789</v>
      </c>
      <c r="W198" s="15">
        <v>190</v>
      </c>
      <c r="X198" s="16">
        <f t="shared" si="4"/>
        <v>0.69045181108409059</v>
      </c>
      <c r="Y198" s="17">
        <f>INDEX([1]Mapping!$C$3:$C$12,MATCH($X198,[1]Mapping!$D$3:$D$12,1))</f>
        <v>4</v>
      </c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</row>
    <row r="199" spans="2:39" s="1" customFormat="1" ht="15" x14ac:dyDescent="0.25">
      <c r="B199" s="5">
        <f t="shared" si="5"/>
        <v>191</v>
      </c>
      <c r="C199" s="9" t="s">
        <v>4346</v>
      </c>
      <c r="D199" s="9" t="s">
        <v>4347</v>
      </c>
      <c r="E199" s="9"/>
      <c r="F199" s="9" t="s">
        <v>4348</v>
      </c>
      <c r="G199" s="28">
        <v>31135</v>
      </c>
      <c r="H199" s="9" t="s">
        <v>4348</v>
      </c>
      <c r="I199" s="9" t="s">
        <v>3080</v>
      </c>
      <c r="J199" s="9" t="s">
        <v>4349</v>
      </c>
      <c r="K199" s="9" t="s">
        <v>4350</v>
      </c>
      <c r="L199" s="9" t="s">
        <v>4351</v>
      </c>
      <c r="M199" s="9" t="s">
        <v>4352</v>
      </c>
      <c r="N199" s="9">
        <v>579</v>
      </c>
      <c r="O199" s="9">
        <v>6</v>
      </c>
      <c r="P199" s="9">
        <v>8</v>
      </c>
      <c r="Q199" s="9">
        <v>8</v>
      </c>
      <c r="R199" s="9">
        <v>0</v>
      </c>
      <c r="S199" s="9">
        <v>22</v>
      </c>
      <c r="T199"/>
      <c r="U199"/>
      <c r="V199" s="14">
        <f>SUM($S$9:S199)</f>
        <v>10811</v>
      </c>
      <c r="W199" s="15">
        <v>191</v>
      </c>
      <c r="X199" s="16">
        <f t="shared" si="4"/>
        <v>0.69185972097785742</v>
      </c>
      <c r="Y199" s="17">
        <f>INDEX([1]Mapping!$C$3:$C$12,MATCH($X199,[1]Mapping!$D$3:$D$12,1))</f>
        <v>4</v>
      </c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</row>
    <row r="200" spans="2:39" s="1" customFormat="1" ht="15" x14ac:dyDescent="0.25">
      <c r="B200" s="5">
        <f t="shared" si="5"/>
        <v>192</v>
      </c>
      <c r="C200" s="9" t="s">
        <v>4353</v>
      </c>
      <c r="D200" s="9" t="s">
        <v>4354</v>
      </c>
      <c r="E200" s="9"/>
      <c r="F200" s="9" t="s">
        <v>4355</v>
      </c>
      <c r="G200" s="28">
        <v>70174</v>
      </c>
      <c r="H200" s="9" t="s">
        <v>3066</v>
      </c>
      <c r="I200" s="9" t="s">
        <v>3021</v>
      </c>
      <c r="J200" s="9" t="s">
        <v>4356</v>
      </c>
      <c r="K200" s="9"/>
      <c r="L200" s="9" t="s">
        <v>3068</v>
      </c>
      <c r="M200" s="9" t="s">
        <v>4357</v>
      </c>
      <c r="N200" s="9">
        <v>358</v>
      </c>
      <c r="O200" s="9">
        <v>6</v>
      </c>
      <c r="P200" s="9">
        <v>3</v>
      </c>
      <c r="Q200" s="9">
        <v>1</v>
      </c>
      <c r="R200" s="9">
        <v>12</v>
      </c>
      <c r="S200" s="9">
        <v>22</v>
      </c>
      <c r="T200"/>
      <c r="U200"/>
      <c r="V200" s="14">
        <f>SUM($S$9:S200)</f>
        <v>10833</v>
      </c>
      <c r="W200" s="15">
        <v>192</v>
      </c>
      <c r="X200" s="16">
        <f t="shared" si="4"/>
        <v>0.69326763087162424</v>
      </c>
      <c r="Y200" s="17">
        <f>INDEX([1]Mapping!$C$3:$C$12,MATCH($X200,[1]Mapping!$D$3:$D$12,1))</f>
        <v>4</v>
      </c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</row>
    <row r="201" spans="2:39" s="1" customFormat="1" ht="15" x14ac:dyDescent="0.25">
      <c r="B201" s="5">
        <f t="shared" si="5"/>
        <v>193</v>
      </c>
      <c r="C201" s="9" t="s">
        <v>4358</v>
      </c>
      <c r="D201" s="9" t="s">
        <v>4359</v>
      </c>
      <c r="E201" s="9"/>
      <c r="F201" s="9" t="s">
        <v>4360</v>
      </c>
      <c r="G201" s="28">
        <v>33098</v>
      </c>
      <c r="H201" s="9" t="s">
        <v>4360</v>
      </c>
      <c r="I201" s="9" t="s">
        <v>3000</v>
      </c>
      <c r="J201" s="9" t="s">
        <v>4361</v>
      </c>
      <c r="K201" s="9"/>
      <c r="L201" s="9" t="s">
        <v>4362</v>
      </c>
      <c r="M201" s="9" t="s">
        <v>4363</v>
      </c>
      <c r="N201" s="9">
        <v>439</v>
      </c>
      <c r="O201" s="9">
        <v>4</v>
      </c>
      <c r="P201" s="9">
        <v>0</v>
      </c>
      <c r="Q201" s="9">
        <v>6</v>
      </c>
      <c r="R201" s="9">
        <v>12</v>
      </c>
      <c r="S201" s="9">
        <v>22</v>
      </c>
      <c r="T201"/>
      <c r="U201"/>
      <c r="V201" s="14">
        <f>SUM($S$9:S201)</f>
        <v>10855</v>
      </c>
      <c r="W201" s="15">
        <v>193</v>
      </c>
      <c r="X201" s="16">
        <f t="shared" si="4"/>
        <v>0.69467554076539106</v>
      </c>
      <c r="Y201" s="17">
        <f>INDEX([1]Mapping!$C$3:$C$12,MATCH($X201,[1]Mapping!$D$3:$D$12,1))</f>
        <v>4</v>
      </c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</row>
    <row r="202" spans="2:39" s="1" customFormat="1" ht="15" x14ac:dyDescent="0.25">
      <c r="B202" s="5">
        <f t="shared" si="5"/>
        <v>194</v>
      </c>
      <c r="C202" s="9" t="s">
        <v>4364</v>
      </c>
      <c r="D202" s="9" t="s">
        <v>4365</v>
      </c>
      <c r="E202" s="9"/>
      <c r="F202" s="9" t="s">
        <v>4366</v>
      </c>
      <c r="G202" s="28">
        <v>10249</v>
      </c>
      <c r="H202" s="9" t="s">
        <v>3008</v>
      </c>
      <c r="I202" s="9" t="s">
        <v>3007</v>
      </c>
      <c r="J202" s="9" t="s">
        <v>3372</v>
      </c>
      <c r="K202" s="9" t="s">
        <v>4367</v>
      </c>
      <c r="L202" s="9" t="s">
        <v>3373</v>
      </c>
      <c r="M202" s="9" t="s">
        <v>4368</v>
      </c>
      <c r="N202" s="9">
        <v>1012</v>
      </c>
      <c r="O202" s="9">
        <v>3</v>
      </c>
      <c r="P202" s="9">
        <v>4</v>
      </c>
      <c r="Q202" s="9">
        <v>6</v>
      </c>
      <c r="R202" s="9">
        <v>9</v>
      </c>
      <c r="S202" s="9">
        <v>22</v>
      </c>
      <c r="T202"/>
      <c r="U202"/>
      <c r="V202" s="14">
        <f>SUM($S$9:S202)</f>
        <v>10877</v>
      </c>
      <c r="W202" s="15">
        <v>194</v>
      </c>
      <c r="X202" s="16">
        <f t="shared" ref="X202:X265" si="6">(V202/$V$790)</f>
        <v>0.69608345065915778</v>
      </c>
      <c r="Y202" s="17">
        <f>INDEX([1]Mapping!$C$3:$C$12,MATCH($X202,[1]Mapping!$D$3:$D$12,1))</f>
        <v>4</v>
      </c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</row>
    <row r="203" spans="2:39" s="1" customFormat="1" ht="15" x14ac:dyDescent="0.25">
      <c r="B203" s="5">
        <f t="shared" ref="B203:B266" si="7">B202+1</f>
        <v>195</v>
      </c>
      <c r="C203" s="9" t="s">
        <v>4369</v>
      </c>
      <c r="D203" s="9" t="s">
        <v>4370</v>
      </c>
      <c r="E203" s="9"/>
      <c r="F203" s="9" t="s">
        <v>3014</v>
      </c>
      <c r="G203" s="28">
        <v>80638</v>
      </c>
      <c r="H203" s="9" t="s">
        <v>3014</v>
      </c>
      <c r="I203" s="9" t="s">
        <v>2991</v>
      </c>
      <c r="J203" s="9" t="s">
        <v>4371</v>
      </c>
      <c r="K203" s="9" t="s">
        <v>4372</v>
      </c>
      <c r="L203" s="9" t="s">
        <v>4373</v>
      </c>
      <c r="M203" s="9" t="s">
        <v>4374</v>
      </c>
      <c r="N203" s="9">
        <v>574</v>
      </c>
      <c r="O203" s="9">
        <v>3</v>
      </c>
      <c r="P203" s="9">
        <v>5</v>
      </c>
      <c r="Q203" s="9">
        <v>5</v>
      </c>
      <c r="R203" s="9">
        <v>9</v>
      </c>
      <c r="S203" s="9">
        <v>22</v>
      </c>
      <c r="T203"/>
      <c r="U203"/>
      <c r="V203" s="14">
        <f>SUM($S$9:S203)</f>
        <v>10899</v>
      </c>
      <c r="W203" s="15">
        <v>195</v>
      </c>
      <c r="X203" s="16">
        <f t="shared" si="6"/>
        <v>0.6974913605529246</v>
      </c>
      <c r="Y203" s="17">
        <f>INDEX([1]Mapping!$C$3:$C$12,MATCH($X203,[1]Mapping!$D$3:$D$12,1))</f>
        <v>4</v>
      </c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</row>
    <row r="204" spans="2:39" s="1" customFormat="1" ht="15" x14ac:dyDescent="0.25">
      <c r="B204" s="5">
        <f t="shared" si="7"/>
        <v>196</v>
      </c>
      <c r="C204" s="9" t="s">
        <v>4375</v>
      </c>
      <c r="D204" s="9" t="s">
        <v>4376</v>
      </c>
      <c r="E204" s="9"/>
      <c r="F204" s="9" t="s">
        <v>3533</v>
      </c>
      <c r="G204" s="28">
        <v>41063</v>
      </c>
      <c r="H204" s="9" t="s">
        <v>3534</v>
      </c>
      <c r="I204" s="9" t="s">
        <v>3000</v>
      </c>
      <c r="J204" s="9" t="s">
        <v>4377</v>
      </c>
      <c r="K204" s="9" t="s">
        <v>4378</v>
      </c>
      <c r="L204" s="9" t="s">
        <v>4379</v>
      </c>
      <c r="M204" s="9" t="s">
        <v>4380</v>
      </c>
      <c r="N204" s="9">
        <v>754</v>
      </c>
      <c r="O204" s="9">
        <v>11</v>
      </c>
      <c r="P204" s="9">
        <v>0</v>
      </c>
      <c r="Q204" s="9">
        <v>7</v>
      </c>
      <c r="R204" s="9">
        <v>4</v>
      </c>
      <c r="S204" s="9">
        <v>22</v>
      </c>
      <c r="T204"/>
      <c r="U204"/>
      <c r="V204" s="14">
        <f>SUM($S$9:S204)</f>
        <v>10921</v>
      </c>
      <c r="W204" s="15">
        <v>196</v>
      </c>
      <c r="X204" s="16">
        <f t="shared" si="6"/>
        <v>0.69889927044669142</v>
      </c>
      <c r="Y204" s="17">
        <f>INDEX([1]Mapping!$C$3:$C$12,MATCH($X204,[1]Mapping!$D$3:$D$12,1))</f>
        <v>4</v>
      </c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</row>
    <row r="205" spans="2:39" s="1" customFormat="1" ht="15" x14ac:dyDescent="0.25">
      <c r="B205" s="5">
        <f t="shared" si="7"/>
        <v>197</v>
      </c>
      <c r="C205" s="9" t="s">
        <v>4381</v>
      </c>
      <c r="D205" s="9" t="s">
        <v>4382</v>
      </c>
      <c r="E205" s="9"/>
      <c r="F205" s="9" t="s">
        <v>4383</v>
      </c>
      <c r="G205" s="28">
        <v>41540</v>
      </c>
      <c r="H205" s="9" t="s">
        <v>4384</v>
      </c>
      <c r="I205" s="9" t="s">
        <v>3000</v>
      </c>
      <c r="J205" s="9" t="s">
        <v>4385</v>
      </c>
      <c r="K205" s="9" t="s">
        <v>4386</v>
      </c>
      <c r="L205" s="9" t="s">
        <v>4387</v>
      </c>
      <c r="M205" s="9" t="s">
        <v>4388</v>
      </c>
      <c r="N205" s="9">
        <v>294</v>
      </c>
      <c r="O205" s="9">
        <v>14</v>
      </c>
      <c r="P205" s="9">
        <v>3</v>
      </c>
      <c r="Q205" s="9">
        <v>5</v>
      </c>
      <c r="R205" s="9">
        <v>0</v>
      </c>
      <c r="S205" s="9">
        <v>22</v>
      </c>
      <c r="T205"/>
      <c r="U205"/>
      <c r="V205" s="14">
        <f>SUM($S$9:S205)</f>
        <v>10943</v>
      </c>
      <c r="W205" s="15">
        <v>197</v>
      </c>
      <c r="X205" s="16">
        <f t="shared" si="6"/>
        <v>0.70030718034045825</v>
      </c>
      <c r="Y205" s="17">
        <f>INDEX([1]Mapping!$C$3:$C$12,MATCH($X205,[1]Mapping!$D$3:$D$12,1))</f>
        <v>3</v>
      </c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</row>
    <row r="206" spans="2:39" s="1" customFormat="1" ht="15" x14ac:dyDescent="0.25">
      <c r="B206" s="5">
        <f t="shared" si="7"/>
        <v>198</v>
      </c>
      <c r="C206" s="9" t="s">
        <v>4389</v>
      </c>
      <c r="D206" s="9" t="s">
        <v>4390</v>
      </c>
      <c r="E206" s="9"/>
      <c r="F206" s="9" t="s">
        <v>3983</v>
      </c>
      <c r="G206" s="28">
        <v>83022</v>
      </c>
      <c r="H206" s="9" t="s">
        <v>3983</v>
      </c>
      <c r="I206" s="9" t="s">
        <v>2991</v>
      </c>
      <c r="J206" s="9" t="s">
        <v>4391</v>
      </c>
      <c r="K206" s="9" t="s">
        <v>4392</v>
      </c>
      <c r="L206" s="9" t="s">
        <v>4393</v>
      </c>
      <c r="M206" s="9" t="s">
        <v>4394</v>
      </c>
      <c r="N206" s="9">
        <v>622</v>
      </c>
      <c r="O206" s="9">
        <v>1</v>
      </c>
      <c r="P206" s="9">
        <v>0</v>
      </c>
      <c r="Q206" s="9">
        <v>21</v>
      </c>
      <c r="R206" s="9">
        <v>0</v>
      </c>
      <c r="S206" s="9">
        <v>22</v>
      </c>
      <c r="T206"/>
      <c r="U206"/>
      <c r="V206" s="14">
        <f>SUM($S$9:S206)</f>
        <v>10965</v>
      </c>
      <c r="W206" s="15">
        <v>198</v>
      </c>
      <c r="X206" s="16">
        <f t="shared" si="6"/>
        <v>0.70171509023422496</v>
      </c>
      <c r="Y206" s="17">
        <f>INDEX([1]Mapping!$C$3:$C$12,MATCH($X206,[1]Mapping!$D$3:$D$12,1))</f>
        <v>3</v>
      </c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</row>
    <row r="207" spans="2:39" s="1" customFormat="1" ht="15" x14ac:dyDescent="0.25">
      <c r="B207" s="5">
        <f t="shared" si="7"/>
        <v>199</v>
      </c>
      <c r="C207" s="9" t="s">
        <v>4395</v>
      </c>
      <c r="D207" s="9" t="s">
        <v>4396</v>
      </c>
      <c r="E207" s="9"/>
      <c r="F207" s="9" t="s">
        <v>4397</v>
      </c>
      <c r="G207" s="28">
        <v>74523</v>
      </c>
      <c r="H207" s="9" t="s">
        <v>4397</v>
      </c>
      <c r="I207" s="9" t="s">
        <v>3021</v>
      </c>
      <c r="J207" s="9" t="s">
        <v>4398</v>
      </c>
      <c r="K207" s="9" t="s">
        <v>4399</v>
      </c>
      <c r="L207" s="9" t="s">
        <v>4400</v>
      </c>
      <c r="M207" s="9" t="s">
        <v>4401</v>
      </c>
      <c r="N207" s="9">
        <v>492</v>
      </c>
      <c r="O207" s="9">
        <v>7</v>
      </c>
      <c r="P207" s="9">
        <v>1</v>
      </c>
      <c r="Q207" s="9">
        <v>7</v>
      </c>
      <c r="R207" s="9">
        <v>7</v>
      </c>
      <c r="S207" s="9">
        <v>22</v>
      </c>
      <c r="T207"/>
      <c r="U207"/>
      <c r="V207" s="14">
        <f>SUM($S$9:S207)</f>
        <v>10987</v>
      </c>
      <c r="W207" s="15">
        <v>199</v>
      </c>
      <c r="X207" s="16">
        <f t="shared" si="6"/>
        <v>0.70312300012799178</v>
      </c>
      <c r="Y207" s="17">
        <f>INDEX([1]Mapping!$C$3:$C$12,MATCH($X207,[1]Mapping!$D$3:$D$12,1))</f>
        <v>3</v>
      </c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</row>
    <row r="208" spans="2:39" s="1" customFormat="1" ht="15" x14ac:dyDescent="0.25">
      <c r="B208" s="5">
        <f t="shared" si="7"/>
        <v>200</v>
      </c>
      <c r="C208" s="9" t="s">
        <v>4402</v>
      </c>
      <c r="D208" s="9" t="s">
        <v>4403</v>
      </c>
      <c r="E208" s="9"/>
      <c r="F208" s="9" t="s">
        <v>4404</v>
      </c>
      <c r="G208" s="28">
        <v>67550</v>
      </c>
      <c r="H208" s="9" t="s">
        <v>4405</v>
      </c>
      <c r="I208" s="9" t="s">
        <v>3052</v>
      </c>
      <c r="J208" s="9" t="s">
        <v>4406</v>
      </c>
      <c r="K208" s="9" t="s">
        <v>4407</v>
      </c>
      <c r="L208" s="9" t="s">
        <v>4408</v>
      </c>
      <c r="M208" s="9" t="s">
        <v>4409</v>
      </c>
      <c r="N208" s="9">
        <v>696</v>
      </c>
      <c r="O208" s="9">
        <v>4</v>
      </c>
      <c r="P208" s="9">
        <v>10</v>
      </c>
      <c r="Q208" s="9">
        <v>0</v>
      </c>
      <c r="R208" s="9">
        <v>7</v>
      </c>
      <c r="S208" s="9">
        <v>21</v>
      </c>
      <c r="T208"/>
      <c r="U208"/>
      <c r="V208" s="14">
        <f>SUM($S$9:S208)</f>
        <v>11008</v>
      </c>
      <c r="W208" s="15">
        <v>200</v>
      </c>
      <c r="X208" s="16">
        <f t="shared" si="6"/>
        <v>0.70446691411749651</v>
      </c>
      <c r="Y208" s="17">
        <f>INDEX([1]Mapping!$C$3:$C$12,MATCH($X208,[1]Mapping!$D$3:$D$12,1))</f>
        <v>3</v>
      </c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</row>
    <row r="209" spans="2:39" s="1" customFormat="1" ht="15" x14ac:dyDescent="0.25">
      <c r="B209" s="5">
        <f t="shared" si="7"/>
        <v>201</v>
      </c>
      <c r="C209" s="9" t="s">
        <v>4410</v>
      </c>
      <c r="D209" s="9" t="s">
        <v>4411</v>
      </c>
      <c r="E209" s="9"/>
      <c r="F209" s="9" t="s">
        <v>4412</v>
      </c>
      <c r="G209" s="28">
        <v>75378</v>
      </c>
      <c r="H209" s="9" t="s">
        <v>4413</v>
      </c>
      <c r="I209" s="9" t="s">
        <v>3021</v>
      </c>
      <c r="J209" s="9" t="s">
        <v>4414</v>
      </c>
      <c r="K209" s="9" t="s">
        <v>4415</v>
      </c>
      <c r="L209" s="9" t="s">
        <v>4416</v>
      </c>
      <c r="M209" s="9" t="s">
        <v>4417</v>
      </c>
      <c r="N209" s="9">
        <v>65</v>
      </c>
      <c r="O209" s="9">
        <v>0</v>
      </c>
      <c r="P209" s="9">
        <v>4</v>
      </c>
      <c r="Q209" s="9">
        <v>3</v>
      </c>
      <c r="R209" s="9">
        <v>14</v>
      </c>
      <c r="S209" s="9">
        <v>21</v>
      </c>
      <c r="T209"/>
      <c r="U209"/>
      <c r="V209" s="14">
        <f>SUM($S$9:S209)</f>
        <v>11029</v>
      </c>
      <c r="W209" s="15">
        <v>201</v>
      </c>
      <c r="X209" s="16">
        <f t="shared" si="6"/>
        <v>0.70581082810700113</v>
      </c>
      <c r="Y209" s="17">
        <f>INDEX([1]Mapping!$C$3:$C$12,MATCH($X209,[1]Mapping!$D$3:$D$12,1))</f>
        <v>3</v>
      </c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</row>
    <row r="210" spans="2:39" s="1" customFormat="1" ht="15" x14ac:dyDescent="0.25">
      <c r="B210" s="5">
        <f t="shared" si="7"/>
        <v>202</v>
      </c>
      <c r="C210" s="9" t="s">
        <v>4418</v>
      </c>
      <c r="D210" s="9" t="s">
        <v>4419</v>
      </c>
      <c r="E210" s="9"/>
      <c r="F210" s="9" t="s">
        <v>3174</v>
      </c>
      <c r="G210" s="28">
        <v>40217</v>
      </c>
      <c r="H210" s="9" t="s">
        <v>3175</v>
      </c>
      <c r="I210" s="9" t="s">
        <v>3000</v>
      </c>
      <c r="J210" s="9" t="s">
        <v>4420</v>
      </c>
      <c r="K210" s="9" t="s">
        <v>4421</v>
      </c>
      <c r="L210" s="9" t="s">
        <v>4422</v>
      </c>
      <c r="M210" s="9" t="s">
        <v>4423</v>
      </c>
      <c r="N210" s="9">
        <v>513</v>
      </c>
      <c r="O210" s="9">
        <v>4</v>
      </c>
      <c r="P210" s="9">
        <v>1</v>
      </c>
      <c r="Q210" s="9">
        <v>6</v>
      </c>
      <c r="R210" s="9">
        <v>10</v>
      </c>
      <c r="S210" s="9">
        <v>21</v>
      </c>
      <c r="T210"/>
      <c r="U210"/>
      <c r="V210" s="14">
        <f>SUM($S$9:S210)</f>
        <v>11050</v>
      </c>
      <c r="W210" s="15">
        <v>202</v>
      </c>
      <c r="X210" s="16">
        <f t="shared" si="6"/>
        <v>0.70715474209650586</v>
      </c>
      <c r="Y210" s="17">
        <f>INDEX([1]Mapping!$C$3:$C$12,MATCH($X210,[1]Mapping!$D$3:$D$12,1))</f>
        <v>3</v>
      </c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</row>
    <row r="211" spans="2:39" s="1" customFormat="1" ht="15" x14ac:dyDescent="0.25">
      <c r="B211" s="5">
        <f t="shared" si="7"/>
        <v>203</v>
      </c>
      <c r="C211" s="9" t="s">
        <v>4424</v>
      </c>
      <c r="D211" s="9" t="s">
        <v>4425</v>
      </c>
      <c r="E211" s="9"/>
      <c r="F211" s="9" t="s">
        <v>4426</v>
      </c>
      <c r="G211" s="28">
        <v>25746</v>
      </c>
      <c r="H211" s="9" t="s">
        <v>4427</v>
      </c>
      <c r="I211" s="9" t="s">
        <v>3184</v>
      </c>
      <c r="J211" s="9" t="s">
        <v>4428</v>
      </c>
      <c r="K211" s="9" t="s">
        <v>4429</v>
      </c>
      <c r="L211" s="9" t="s">
        <v>4430</v>
      </c>
      <c r="M211" s="9" t="s">
        <v>4431</v>
      </c>
      <c r="N211" s="9">
        <v>630</v>
      </c>
      <c r="O211" s="9">
        <v>5</v>
      </c>
      <c r="P211" s="9">
        <v>4</v>
      </c>
      <c r="Q211" s="9">
        <v>9</v>
      </c>
      <c r="R211" s="9">
        <v>3</v>
      </c>
      <c r="S211" s="9">
        <v>21</v>
      </c>
      <c r="T211"/>
      <c r="U211"/>
      <c r="V211" s="14">
        <f>SUM($S$9:S211)</f>
        <v>11071</v>
      </c>
      <c r="W211" s="15">
        <v>203</v>
      </c>
      <c r="X211" s="16">
        <f t="shared" si="6"/>
        <v>0.70849865608601048</v>
      </c>
      <c r="Y211" s="17">
        <f>INDEX([1]Mapping!$C$3:$C$12,MATCH($X211,[1]Mapping!$D$3:$D$12,1))</f>
        <v>3</v>
      </c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</row>
    <row r="212" spans="2:39" s="1" customFormat="1" ht="15" x14ac:dyDescent="0.25">
      <c r="B212" s="5">
        <f t="shared" si="7"/>
        <v>204</v>
      </c>
      <c r="C212" s="9" t="s">
        <v>4432</v>
      </c>
      <c r="D212" s="9" t="s">
        <v>4433</v>
      </c>
      <c r="E212" s="9"/>
      <c r="F212" s="9" t="s">
        <v>4434</v>
      </c>
      <c r="G212" s="28">
        <v>73730</v>
      </c>
      <c r="H212" s="9" t="s">
        <v>3683</v>
      </c>
      <c r="I212" s="9" t="s">
        <v>3021</v>
      </c>
      <c r="J212" s="9" t="s">
        <v>4435</v>
      </c>
      <c r="K212" s="9" t="s">
        <v>4436</v>
      </c>
      <c r="L212" s="9" t="s">
        <v>4437</v>
      </c>
      <c r="M212" s="9" t="s">
        <v>4438</v>
      </c>
      <c r="N212" s="9">
        <v>662</v>
      </c>
      <c r="O212" s="9">
        <v>15</v>
      </c>
      <c r="P212" s="9">
        <v>0</v>
      </c>
      <c r="Q212" s="9">
        <v>6</v>
      </c>
      <c r="R212" s="9">
        <v>0</v>
      </c>
      <c r="S212" s="9">
        <v>21</v>
      </c>
      <c r="T212"/>
      <c r="U212"/>
      <c r="V212" s="14">
        <f>SUM($S$9:S212)</f>
        <v>11092</v>
      </c>
      <c r="W212" s="15">
        <v>204</v>
      </c>
      <c r="X212" s="16">
        <f t="shared" si="6"/>
        <v>0.70984257007551521</v>
      </c>
      <c r="Y212" s="17">
        <f>INDEX([1]Mapping!$C$3:$C$12,MATCH($X212,[1]Mapping!$D$3:$D$12,1))</f>
        <v>3</v>
      </c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</row>
    <row r="213" spans="2:39" s="1" customFormat="1" ht="15" x14ac:dyDescent="0.25">
      <c r="B213" s="5">
        <f t="shared" si="7"/>
        <v>205</v>
      </c>
      <c r="C213" s="9" t="s">
        <v>4439</v>
      </c>
      <c r="D213" s="9" t="s">
        <v>4440</v>
      </c>
      <c r="E213" s="9"/>
      <c r="F213" s="9" t="s">
        <v>3007</v>
      </c>
      <c r="G213" s="28">
        <v>13509</v>
      </c>
      <c r="H213" s="9" t="s">
        <v>3008</v>
      </c>
      <c r="I213" s="9" t="s">
        <v>3007</v>
      </c>
      <c r="J213" s="9" t="s">
        <v>3372</v>
      </c>
      <c r="K213" s="9"/>
      <c r="L213" s="9" t="s">
        <v>3373</v>
      </c>
      <c r="M213" s="9" t="s">
        <v>4441</v>
      </c>
      <c r="N213" s="9">
        <v>640</v>
      </c>
      <c r="O213" s="9">
        <v>5</v>
      </c>
      <c r="P213" s="9">
        <v>8</v>
      </c>
      <c r="Q213" s="9">
        <v>8</v>
      </c>
      <c r="R213" s="9">
        <v>0</v>
      </c>
      <c r="S213" s="9">
        <v>21</v>
      </c>
      <c r="T213"/>
      <c r="U213"/>
      <c r="V213" s="14">
        <f>SUM($S$9:S213)</f>
        <v>11113</v>
      </c>
      <c r="W213" s="15">
        <v>205</v>
      </c>
      <c r="X213" s="16">
        <f t="shared" si="6"/>
        <v>0.71118648406501983</v>
      </c>
      <c r="Y213" s="17">
        <f>INDEX([1]Mapping!$C$3:$C$12,MATCH($X213,[1]Mapping!$D$3:$D$12,1))</f>
        <v>3</v>
      </c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</row>
    <row r="214" spans="2:39" s="1" customFormat="1" ht="15" x14ac:dyDescent="0.25">
      <c r="B214" s="5">
        <f t="shared" si="7"/>
        <v>206</v>
      </c>
      <c r="C214" s="9" t="s">
        <v>4442</v>
      </c>
      <c r="D214" s="9" t="s">
        <v>4443</v>
      </c>
      <c r="E214" s="9"/>
      <c r="F214" s="9" t="s">
        <v>4444</v>
      </c>
      <c r="G214" s="28">
        <v>45468</v>
      </c>
      <c r="H214" s="9" t="s">
        <v>4445</v>
      </c>
      <c r="I214" s="9" t="s">
        <v>3000</v>
      </c>
      <c r="J214" s="9" t="s">
        <v>4446</v>
      </c>
      <c r="K214" s="9" t="s">
        <v>4447</v>
      </c>
      <c r="L214" s="9" t="s">
        <v>4448</v>
      </c>
      <c r="M214" s="9" t="s">
        <v>4449</v>
      </c>
      <c r="N214" s="9">
        <v>602</v>
      </c>
      <c r="O214" s="9">
        <v>4</v>
      </c>
      <c r="P214" s="9">
        <v>0</v>
      </c>
      <c r="Q214" s="9">
        <v>0</v>
      </c>
      <c r="R214" s="9">
        <v>17</v>
      </c>
      <c r="S214" s="9">
        <v>21</v>
      </c>
      <c r="T214"/>
      <c r="U214"/>
      <c r="V214" s="14">
        <f>SUM($S$9:S214)</f>
        <v>11134</v>
      </c>
      <c r="W214" s="15">
        <v>206</v>
      </c>
      <c r="X214" s="16">
        <f t="shared" si="6"/>
        <v>0.71253039805452456</v>
      </c>
      <c r="Y214" s="17">
        <f>INDEX([1]Mapping!$C$3:$C$12,MATCH($X214,[1]Mapping!$D$3:$D$12,1))</f>
        <v>3</v>
      </c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</row>
    <row r="215" spans="2:39" s="1" customFormat="1" ht="15" x14ac:dyDescent="0.25">
      <c r="B215" s="5">
        <f t="shared" si="7"/>
        <v>207</v>
      </c>
      <c r="C215" s="9" t="s">
        <v>4450</v>
      </c>
      <c r="D215" s="9" t="s">
        <v>4451</v>
      </c>
      <c r="E215" s="9"/>
      <c r="F215" s="9" t="s">
        <v>4452</v>
      </c>
      <c r="G215" s="28">
        <v>59870</v>
      </c>
      <c r="H215" s="9" t="s">
        <v>4453</v>
      </c>
      <c r="I215" s="9" t="s">
        <v>3000</v>
      </c>
      <c r="J215" s="9" t="s">
        <v>4454</v>
      </c>
      <c r="K215" s="9"/>
      <c r="L215" s="9" t="s">
        <v>4455</v>
      </c>
      <c r="M215" s="9" t="s">
        <v>4456</v>
      </c>
      <c r="N215" s="9">
        <v>227</v>
      </c>
      <c r="O215" s="9">
        <v>8</v>
      </c>
      <c r="P215" s="9">
        <v>0</v>
      </c>
      <c r="Q215" s="9">
        <v>13</v>
      </c>
      <c r="R215" s="9">
        <v>0</v>
      </c>
      <c r="S215" s="9">
        <v>21</v>
      </c>
      <c r="T215"/>
      <c r="U215"/>
      <c r="V215" s="14">
        <f>SUM($S$9:S215)</f>
        <v>11155</v>
      </c>
      <c r="W215" s="15">
        <v>207</v>
      </c>
      <c r="X215" s="16">
        <f t="shared" si="6"/>
        <v>0.71387431204402918</v>
      </c>
      <c r="Y215" s="17">
        <f>INDEX([1]Mapping!$C$3:$C$12,MATCH($X215,[1]Mapping!$D$3:$D$12,1))</f>
        <v>3</v>
      </c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</row>
    <row r="216" spans="2:39" s="1" customFormat="1" ht="15" x14ac:dyDescent="0.25">
      <c r="B216" s="5">
        <f t="shared" si="7"/>
        <v>208</v>
      </c>
      <c r="C216" s="9" t="s">
        <v>4457</v>
      </c>
      <c r="D216" s="9" t="s">
        <v>4458</v>
      </c>
      <c r="E216" s="9"/>
      <c r="F216" s="9" t="s">
        <v>4360</v>
      </c>
      <c r="G216" s="28">
        <v>33098</v>
      </c>
      <c r="H216" s="9" t="s">
        <v>4360</v>
      </c>
      <c r="I216" s="9" t="s">
        <v>3000</v>
      </c>
      <c r="J216" s="9" t="s">
        <v>4459</v>
      </c>
      <c r="K216" s="9" t="s">
        <v>4460</v>
      </c>
      <c r="L216" s="9" t="s">
        <v>4461</v>
      </c>
      <c r="M216" s="9" t="s">
        <v>4462</v>
      </c>
      <c r="N216" s="9">
        <v>434</v>
      </c>
      <c r="O216" s="9">
        <v>1</v>
      </c>
      <c r="P216" s="9">
        <v>11</v>
      </c>
      <c r="Q216" s="9">
        <v>5</v>
      </c>
      <c r="R216" s="9">
        <v>4</v>
      </c>
      <c r="S216" s="9">
        <v>21</v>
      </c>
      <c r="T216"/>
      <c r="U216"/>
      <c r="V216" s="14">
        <f>SUM($S$9:S216)</f>
        <v>11176</v>
      </c>
      <c r="W216" s="15">
        <v>208</v>
      </c>
      <c r="X216" s="16">
        <f t="shared" si="6"/>
        <v>0.7152182260335338</v>
      </c>
      <c r="Y216" s="17">
        <f>INDEX([1]Mapping!$C$3:$C$12,MATCH($X216,[1]Mapping!$D$3:$D$12,1))</f>
        <v>3</v>
      </c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</row>
    <row r="217" spans="2:39" s="1" customFormat="1" ht="15" x14ac:dyDescent="0.25">
      <c r="B217" s="5">
        <f t="shared" si="7"/>
        <v>209</v>
      </c>
      <c r="C217" s="9" t="s">
        <v>4463</v>
      </c>
      <c r="D217" s="9" t="s">
        <v>4464</v>
      </c>
      <c r="E217" s="9"/>
      <c r="F217" s="9" t="s">
        <v>4465</v>
      </c>
      <c r="G217" s="28">
        <v>41812</v>
      </c>
      <c r="H217" s="9" t="s">
        <v>4466</v>
      </c>
      <c r="I217" s="9" t="s">
        <v>3000</v>
      </c>
      <c r="J217" s="9" t="s">
        <v>4467</v>
      </c>
      <c r="K217" s="9" t="s">
        <v>4468</v>
      </c>
      <c r="L217" s="9" t="s">
        <v>4469</v>
      </c>
      <c r="M217" s="9" t="s">
        <v>4470</v>
      </c>
      <c r="N217" s="9">
        <v>409</v>
      </c>
      <c r="O217" s="9">
        <v>4</v>
      </c>
      <c r="P217" s="9">
        <v>0</v>
      </c>
      <c r="Q217" s="9">
        <v>15</v>
      </c>
      <c r="R217" s="9">
        <v>1</v>
      </c>
      <c r="S217" s="9">
        <v>20</v>
      </c>
      <c r="T217"/>
      <c r="U217"/>
      <c r="V217" s="14">
        <f>SUM($S$9:S217)</f>
        <v>11196</v>
      </c>
      <c r="W217" s="15">
        <v>209</v>
      </c>
      <c r="X217" s="16">
        <f t="shared" si="6"/>
        <v>0.71649814411877644</v>
      </c>
      <c r="Y217" s="17">
        <f>INDEX([1]Mapping!$C$3:$C$12,MATCH($X217,[1]Mapping!$D$3:$D$12,1))</f>
        <v>3</v>
      </c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</row>
    <row r="218" spans="2:39" s="1" customFormat="1" ht="15" x14ac:dyDescent="0.25">
      <c r="B218" s="5">
        <f t="shared" si="7"/>
        <v>210</v>
      </c>
      <c r="C218" s="9" t="s">
        <v>4471</v>
      </c>
      <c r="D218" s="9" t="s">
        <v>4472</v>
      </c>
      <c r="E218" s="9"/>
      <c r="F218" s="9" t="s">
        <v>4473</v>
      </c>
      <c r="G218" s="28">
        <v>84036</v>
      </c>
      <c r="H218" s="9" t="s">
        <v>4473</v>
      </c>
      <c r="I218" s="9" t="s">
        <v>2991</v>
      </c>
      <c r="J218" s="9" t="s">
        <v>4474</v>
      </c>
      <c r="K218" s="9" t="s">
        <v>4475</v>
      </c>
      <c r="L218" s="9" t="s">
        <v>4476</v>
      </c>
      <c r="M218" s="9" t="s">
        <v>4477</v>
      </c>
      <c r="N218" s="9">
        <v>347</v>
      </c>
      <c r="O218" s="9">
        <v>4</v>
      </c>
      <c r="P218" s="9">
        <v>8</v>
      </c>
      <c r="Q218" s="9">
        <v>8</v>
      </c>
      <c r="R218" s="9">
        <v>0</v>
      </c>
      <c r="S218" s="9">
        <v>20</v>
      </c>
      <c r="T218"/>
      <c r="U218"/>
      <c r="V218" s="14">
        <f>SUM($S$9:S218)</f>
        <v>11216</v>
      </c>
      <c r="W218" s="15">
        <v>210</v>
      </c>
      <c r="X218" s="16">
        <f t="shared" si="6"/>
        <v>0.71777806220401896</v>
      </c>
      <c r="Y218" s="17">
        <f>INDEX([1]Mapping!$C$3:$C$12,MATCH($X218,[1]Mapping!$D$3:$D$12,1))</f>
        <v>3</v>
      </c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</row>
    <row r="219" spans="2:39" s="1" customFormat="1" ht="15" x14ac:dyDescent="0.25">
      <c r="B219" s="5">
        <f t="shared" si="7"/>
        <v>211</v>
      </c>
      <c r="C219" s="9" t="s">
        <v>4478</v>
      </c>
      <c r="D219" s="9" t="s">
        <v>4479</v>
      </c>
      <c r="E219" s="9"/>
      <c r="F219" s="9" t="s">
        <v>3014</v>
      </c>
      <c r="G219" s="28">
        <v>81241</v>
      </c>
      <c r="H219" s="9" t="s">
        <v>3014</v>
      </c>
      <c r="I219" s="9" t="s">
        <v>2991</v>
      </c>
      <c r="J219" s="9" t="s">
        <v>4480</v>
      </c>
      <c r="K219" s="9" t="s">
        <v>4481</v>
      </c>
      <c r="L219" s="9" t="s">
        <v>4482</v>
      </c>
      <c r="M219" s="9" t="s">
        <v>4483</v>
      </c>
      <c r="N219" s="9">
        <v>412</v>
      </c>
      <c r="O219" s="9">
        <v>2</v>
      </c>
      <c r="P219" s="9">
        <v>5</v>
      </c>
      <c r="Q219" s="9">
        <v>1</v>
      </c>
      <c r="R219" s="9">
        <v>12</v>
      </c>
      <c r="S219" s="9">
        <v>20</v>
      </c>
      <c r="T219"/>
      <c r="U219"/>
      <c r="V219" s="14">
        <f>SUM($S$9:S219)</f>
        <v>11236</v>
      </c>
      <c r="W219" s="15">
        <v>211</v>
      </c>
      <c r="X219" s="16">
        <f t="shared" si="6"/>
        <v>0.71905798028926149</v>
      </c>
      <c r="Y219" s="17">
        <f>INDEX([1]Mapping!$C$3:$C$12,MATCH($X219,[1]Mapping!$D$3:$D$12,1))</f>
        <v>3</v>
      </c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</row>
    <row r="220" spans="2:39" s="1" customFormat="1" ht="15" x14ac:dyDescent="0.25">
      <c r="B220" s="5">
        <f t="shared" si="7"/>
        <v>212</v>
      </c>
      <c r="C220" s="9" t="s">
        <v>4484</v>
      </c>
      <c r="D220" s="9" t="s">
        <v>4485</v>
      </c>
      <c r="E220" s="9"/>
      <c r="F220" s="9" t="s">
        <v>4032</v>
      </c>
      <c r="G220" s="28">
        <v>47259</v>
      </c>
      <c r="H220" s="9" t="s">
        <v>4033</v>
      </c>
      <c r="I220" s="9" t="s">
        <v>3000</v>
      </c>
      <c r="J220" s="9" t="s">
        <v>4486</v>
      </c>
      <c r="K220" s="9" t="s">
        <v>4487</v>
      </c>
      <c r="L220" s="9" t="s">
        <v>4488</v>
      </c>
      <c r="M220" s="9" t="s">
        <v>4489</v>
      </c>
      <c r="N220" s="9">
        <v>341</v>
      </c>
      <c r="O220" s="9">
        <v>8</v>
      </c>
      <c r="P220" s="9">
        <v>0</v>
      </c>
      <c r="Q220" s="9">
        <v>12</v>
      </c>
      <c r="R220" s="9">
        <v>0</v>
      </c>
      <c r="S220" s="9">
        <v>20</v>
      </c>
      <c r="T220"/>
      <c r="U220"/>
      <c r="V220" s="14">
        <f>SUM($S$9:S220)</f>
        <v>11256</v>
      </c>
      <c r="W220" s="15">
        <v>212</v>
      </c>
      <c r="X220" s="16">
        <f t="shared" si="6"/>
        <v>0.72033789837450402</v>
      </c>
      <c r="Y220" s="17">
        <f>INDEX([1]Mapping!$C$3:$C$12,MATCH($X220,[1]Mapping!$D$3:$D$12,1))</f>
        <v>3</v>
      </c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</row>
    <row r="221" spans="2:39" s="1" customFormat="1" ht="15" x14ac:dyDescent="0.25">
      <c r="B221" s="5">
        <f t="shared" si="7"/>
        <v>213</v>
      </c>
      <c r="C221" s="9" t="s">
        <v>4490</v>
      </c>
      <c r="D221" s="9" t="s">
        <v>4491</v>
      </c>
      <c r="E221" s="9"/>
      <c r="F221" s="9" t="s">
        <v>3384</v>
      </c>
      <c r="G221" s="28">
        <v>90491</v>
      </c>
      <c r="H221" s="9" t="s">
        <v>3384</v>
      </c>
      <c r="I221" s="9" t="s">
        <v>2991</v>
      </c>
      <c r="J221" s="9" t="s">
        <v>4492</v>
      </c>
      <c r="K221" s="9" t="s">
        <v>4493</v>
      </c>
      <c r="L221" s="9" t="s">
        <v>4494</v>
      </c>
      <c r="M221" s="9" t="s">
        <v>4495</v>
      </c>
      <c r="N221" s="9">
        <v>310</v>
      </c>
      <c r="O221" s="9">
        <v>6</v>
      </c>
      <c r="P221" s="9">
        <v>4</v>
      </c>
      <c r="Q221" s="9">
        <v>2</v>
      </c>
      <c r="R221" s="9">
        <v>8</v>
      </c>
      <c r="S221" s="9">
        <v>20</v>
      </c>
      <c r="T221"/>
      <c r="U221"/>
      <c r="V221" s="14">
        <f>SUM($S$9:S221)</f>
        <v>11276</v>
      </c>
      <c r="W221" s="15">
        <v>213</v>
      </c>
      <c r="X221" s="16">
        <f t="shared" si="6"/>
        <v>0.72161781645974654</v>
      </c>
      <c r="Y221" s="17">
        <f>INDEX([1]Mapping!$C$3:$C$12,MATCH($X221,[1]Mapping!$D$3:$D$12,1))</f>
        <v>3</v>
      </c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</row>
    <row r="222" spans="2:39" s="1" customFormat="1" ht="15" x14ac:dyDescent="0.25">
      <c r="B222" s="5">
        <f t="shared" si="7"/>
        <v>214</v>
      </c>
      <c r="C222" s="9" t="s">
        <v>4496</v>
      </c>
      <c r="D222" s="9" t="s">
        <v>4497</v>
      </c>
      <c r="E222" s="9"/>
      <c r="F222" s="9" t="s">
        <v>4498</v>
      </c>
      <c r="G222" s="28">
        <v>85276</v>
      </c>
      <c r="H222" s="9" t="s">
        <v>4499</v>
      </c>
      <c r="I222" s="9" t="s">
        <v>2991</v>
      </c>
      <c r="J222" s="9" t="s">
        <v>4500</v>
      </c>
      <c r="K222" s="9" t="s">
        <v>4501</v>
      </c>
      <c r="L222" s="9" t="s">
        <v>4502</v>
      </c>
      <c r="M222" s="9" t="s">
        <v>4503</v>
      </c>
      <c r="N222" s="9">
        <v>220</v>
      </c>
      <c r="O222" s="9">
        <v>6</v>
      </c>
      <c r="P222" s="9">
        <v>4</v>
      </c>
      <c r="Q222" s="9">
        <v>2</v>
      </c>
      <c r="R222" s="9">
        <v>8</v>
      </c>
      <c r="S222" s="9">
        <v>20</v>
      </c>
      <c r="T222"/>
      <c r="U222"/>
      <c r="V222" s="14">
        <f>SUM($S$9:S222)</f>
        <v>11296</v>
      </c>
      <c r="W222" s="15">
        <v>214</v>
      </c>
      <c r="X222" s="16">
        <f t="shared" si="6"/>
        <v>0.72289773454498907</v>
      </c>
      <c r="Y222" s="17">
        <f>INDEX([1]Mapping!$C$3:$C$12,MATCH($X222,[1]Mapping!$D$3:$D$12,1))</f>
        <v>3</v>
      </c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</row>
    <row r="223" spans="2:39" s="1" customFormat="1" ht="15" x14ac:dyDescent="0.25">
      <c r="B223" s="5">
        <f t="shared" si="7"/>
        <v>215</v>
      </c>
      <c r="C223" s="9" t="s">
        <v>4504</v>
      </c>
      <c r="D223" s="9" t="s">
        <v>4505</v>
      </c>
      <c r="E223" s="9"/>
      <c r="F223" s="9" t="s">
        <v>4506</v>
      </c>
      <c r="G223" s="28">
        <v>85435</v>
      </c>
      <c r="H223" s="9" t="s">
        <v>4506</v>
      </c>
      <c r="I223" s="9" t="s">
        <v>2991</v>
      </c>
      <c r="J223" s="9" t="s">
        <v>4507</v>
      </c>
      <c r="K223" s="9" t="s">
        <v>4508</v>
      </c>
      <c r="L223" s="9" t="s">
        <v>4509</v>
      </c>
      <c r="M223" s="9" t="s">
        <v>4510</v>
      </c>
      <c r="N223" s="9">
        <v>330</v>
      </c>
      <c r="O223" s="9">
        <v>4</v>
      </c>
      <c r="P223" s="9">
        <v>7</v>
      </c>
      <c r="Q223" s="9">
        <v>4</v>
      </c>
      <c r="R223" s="9">
        <v>5</v>
      </c>
      <c r="S223" s="9">
        <v>20</v>
      </c>
      <c r="T223"/>
      <c r="U223"/>
      <c r="V223" s="14">
        <f>SUM($S$9:S223)</f>
        <v>11316</v>
      </c>
      <c r="W223" s="15">
        <v>215</v>
      </c>
      <c r="X223" s="16">
        <f t="shared" si="6"/>
        <v>0.72417765263023171</v>
      </c>
      <c r="Y223" s="17">
        <f>INDEX([1]Mapping!$C$3:$C$12,MATCH($X223,[1]Mapping!$D$3:$D$12,1))</f>
        <v>3</v>
      </c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</row>
    <row r="224" spans="2:39" s="1" customFormat="1" ht="15" x14ac:dyDescent="0.25">
      <c r="B224" s="5">
        <f t="shared" si="7"/>
        <v>216</v>
      </c>
      <c r="C224" s="9" t="s">
        <v>4511</v>
      </c>
      <c r="D224" s="9" t="s">
        <v>4512</v>
      </c>
      <c r="E224" s="9"/>
      <c r="F224" s="9" t="s">
        <v>4513</v>
      </c>
      <c r="G224" s="28" t="s">
        <v>4514</v>
      </c>
      <c r="H224" s="9" t="s">
        <v>4515</v>
      </c>
      <c r="I224" s="9" t="s">
        <v>3036</v>
      </c>
      <c r="J224" s="9" t="s">
        <v>4516</v>
      </c>
      <c r="K224" s="9" t="s">
        <v>4517</v>
      </c>
      <c r="L224" s="9" t="s">
        <v>4518</v>
      </c>
      <c r="M224" s="9" t="s">
        <v>4519</v>
      </c>
      <c r="N224" s="9">
        <v>340</v>
      </c>
      <c r="O224" s="9">
        <v>0</v>
      </c>
      <c r="P224" s="9">
        <v>3</v>
      </c>
      <c r="Q224" s="9">
        <v>8</v>
      </c>
      <c r="R224" s="9">
        <v>9</v>
      </c>
      <c r="S224" s="9">
        <v>20</v>
      </c>
      <c r="T224"/>
      <c r="U224"/>
      <c r="V224" s="14">
        <f>SUM($S$9:S224)</f>
        <v>11336</v>
      </c>
      <c r="W224" s="15">
        <v>216</v>
      </c>
      <c r="X224" s="16">
        <f t="shared" si="6"/>
        <v>0.72545757071547423</v>
      </c>
      <c r="Y224" s="17">
        <f>INDEX([1]Mapping!$C$3:$C$12,MATCH($X224,[1]Mapping!$D$3:$D$12,1))</f>
        <v>3</v>
      </c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</row>
    <row r="225" spans="2:39" s="1" customFormat="1" ht="15" x14ac:dyDescent="0.25">
      <c r="B225" s="5">
        <f t="shared" si="7"/>
        <v>217</v>
      </c>
      <c r="C225" s="9" t="s">
        <v>4520</v>
      </c>
      <c r="D225" s="9" t="s">
        <v>4521</v>
      </c>
      <c r="E225" s="9"/>
      <c r="F225" s="9" t="s">
        <v>2998</v>
      </c>
      <c r="G225" s="28">
        <v>51149</v>
      </c>
      <c r="H225" s="9" t="s">
        <v>2999</v>
      </c>
      <c r="I225" s="9" t="s">
        <v>3000</v>
      </c>
      <c r="J225" s="9" t="s">
        <v>4522</v>
      </c>
      <c r="K225" s="9" t="s">
        <v>4523</v>
      </c>
      <c r="L225" s="9" t="s">
        <v>4524</v>
      </c>
      <c r="M225" s="9" t="s">
        <v>4525</v>
      </c>
      <c r="N225" s="9">
        <v>420</v>
      </c>
      <c r="O225" s="9">
        <v>4</v>
      </c>
      <c r="P225" s="9">
        <v>4</v>
      </c>
      <c r="Q225" s="9">
        <v>3</v>
      </c>
      <c r="R225" s="9">
        <v>9</v>
      </c>
      <c r="S225" s="9">
        <v>20</v>
      </c>
      <c r="T225"/>
      <c r="U225"/>
      <c r="V225" s="14">
        <f>SUM($S$9:S225)</f>
        <v>11356</v>
      </c>
      <c r="W225" s="15">
        <v>217</v>
      </c>
      <c r="X225" s="16">
        <f t="shared" si="6"/>
        <v>0.72673748880071676</v>
      </c>
      <c r="Y225" s="17">
        <f>INDEX([1]Mapping!$C$3:$C$12,MATCH($X225,[1]Mapping!$D$3:$D$12,1))</f>
        <v>3</v>
      </c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</row>
    <row r="226" spans="2:39" s="1" customFormat="1" ht="15" x14ac:dyDescent="0.25">
      <c r="B226" s="5">
        <f t="shared" si="7"/>
        <v>218</v>
      </c>
      <c r="C226" s="9" t="s">
        <v>4526</v>
      </c>
      <c r="D226" s="9" t="s">
        <v>4527</v>
      </c>
      <c r="E226" s="9"/>
      <c r="F226" s="9" t="s">
        <v>4528</v>
      </c>
      <c r="G226" s="28">
        <v>72622</v>
      </c>
      <c r="H226" s="9" t="s">
        <v>3683</v>
      </c>
      <c r="I226" s="9" t="s">
        <v>3021</v>
      </c>
      <c r="J226" s="9" t="s">
        <v>4529</v>
      </c>
      <c r="K226" s="9"/>
      <c r="L226" s="9" t="s">
        <v>4530</v>
      </c>
      <c r="M226" s="9" t="s">
        <v>4531</v>
      </c>
      <c r="N226" s="9">
        <v>331</v>
      </c>
      <c r="O226" s="9">
        <v>0</v>
      </c>
      <c r="P226" s="9">
        <v>2</v>
      </c>
      <c r="Q226" s="9">
        <v>8</v>
      </c>
      <c r="R226" s="9">
        <v>9</v>
      </c>
      <c r="S226" s="9">
        <v>19</v>
      </c>
      <c r="T226"/>
      <c r="U226"/>
      <c r="V226" s="14">
        <f>SUM($S$9:S226)</f>
        <v>11375</v>
      </c>
      <c r="W226" s="15">
        <v>218</v>
      </c>
      <c r="X226" s="16">
        <f t="shared" si="6"/>
        <v>0.72795341098169719</v>
      </c>
      <c r="Y226" s="17">
        <f>INDEX([1]Mapping!$C$3:$C$12,MATCH($X226,[1]Mapping!$D$3:$D$12,1))</f>
        <v>3</v>
      </c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</row>
    <row r="227" spans="2:39" s="1" customFormat="1" ht="15" x14ac:dyDescent="0.25">
      <c r="B227" s="5">
        <f t="shared" si="7"/>
        <v>219</v>
      </c>
      <c r="C227" s="9" t="s">
        <v>4532</v>
      </c>
      <c r="D227" s="9" t="s">
        <v>4533</v>
      </c>
      <c r="E227" s="9"/>
      <c r="F227" s="9" t="s">
        <v>4534</v>
      </c>
      <c r="G227" s="28">
        <v>32049</v>
      </c>
      <c r="H227" s="9" t="s">
        <v>4534</v>
      </c>
      <c r="I227" s="9" t="s">
        <v>3000</v>
      </c>
      <c r="J227" s="9" t="s">
        <v>4535</v>
      </c>
      <c r="K227" s="9" t="s">
        <v>4536</v>
      </c>
      <c r="L227" s="9" t="s">
        <v>4537</v>
      </c>
      <c r="M227" s="9" t="s">
        <v>4538</v>
      </c>
      <c r="N227" s="9">
        <v>803</v>
      </c>
      <c r="O227" s="9">
        <v>6</v>
      </c>
      <c r="P227" s="9">
        <v>2</v>
      </c>
      <c r="Q227" s="9">
        <v>7</v>
      </c>
      <c r="R227" s="9">
        <v>4</v>
      </c>
      <c r="S227" s="9">
        <v>19</v>
      </c>
      <c r="T227"/>
      <c r="U227"/>
      <c r="V227" s="14">
        <f>SUM($S$9:S227)</f>
        <v>11394</v>
      </c>
      <c r="W227" s="15">
        <v>219</v>
      </c>
      <c r="X227" s="16">
        <f t="shared" si="6"/>
        <v>0.72916933316267762</v>
      </c>
      <c r="Y227" s="17">
        <f>INDEX([1]Mapping!$C$3:$C$12,MATCH($X227,[1]Mapping!$D$3:$D$12,1))</f>
        <v>3</v>
      </c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</row>
    <row r="228" spans="2:39" s="1" customFormat="1" ht="15" x14ac:dyDescent="0.25">
      <c r="B228" s="5">
        <f t="shared" si="7"/>
        <v>220</v>
      </c>
      <c r="C228" s="9" t="s">
        <v>4539</v>
      </c>
      <c r="D228" s="9" t="s">
        <v>4540</v>
      </c>
      <c r="E228" s="9"/>
      <c r="F228" s="9" t="s">
        <v>4541</v>
      </c>
      <c r="G228" s="28">
        <v>67655</v>
      </c>
      <c r="H228" s="9" t="s">
        <v>4542</v>
      </c>
      <c r="I228" s="9" t="s">
        <v>3052</v>
      </c>
      <c r="J228" s="9" t="s">
        <v>4543</v>
      </c>
      <c r="K228" s="9" t="s">
        <v>4544</v>
      </c>
      <c r="L228" s="9" t="s">
        <v>4545</v>
      </c>
      <c r="M228" s="9" t="s">
        <v>4546</v>
      </c>
      <c r="N228" s="9">
        <v>933</v>
      </c>
      <c r="O228" s="9">
        <v>2</v>
      </c>
      <c r="P228" s="9">
        <v>0</v>
      </c>
      <c r="Q228" s="9">
        <v>7</v>
      </c>
      <c r="R228" s="9">
        <v>10</v>
      </c>
      <c r="S228" s="9">
        <v>19</v>
      </c>
      <c r="T228"/>
      <c r="U228"/>
      <c r="V228" s="14">
        <f>SUM($S$9:S228)</f>
        <v>11413</v>
      </c>
      <c r="W228" s="15">
        <v>220</v>
      </c>
      <c r="X228" s="16">
        <f t="shared" si="6"/>
        <v>0.73038525534365806</v>
      </c>
      <c r="Y228" s="17">
        <f>INDEX([1]Mapping!$C$3:$C$12,MATCH($X228,[1]Mapping!$D$3:$D$12,1))</f>
        <v>3</v>
      </c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</row>
    <row r="229" spans="2:39" s="1" customFormat="1" ht="15" x14ac:dyDescent="0.25">
      <c r="B229" s="5">
        <f t="shared" si="7"/>
        <v>221</v>
      </c>
      <c r="C229" s="9" t="s">
        <v>4547</v>
      </c>
      <c r="D229" s="9" t="s">
        <v>4548</v>
      </c>
      <c r="E229" s="9"/>
      <c r="F229" s="9" t="s">
        <v>4549</v>
      </c>
      <c r="G229" s="28">
        <v>48599</v>
      </c>
      <c r="H229" s="9" t="s">
        <v>3896</v>
      </c>
      <c r="I229" s="9" t="s">
        <v>3000</v>
      </c>
      <c r="J229" s="9" t="s">
        <v>4550</v>
      </c>
      <c r="K229" s="9" t="s">
        <v>4551</v>
      </c>
      <c r="L229" s="9" t="s">
        <v>4552</v>
      </c>
      <c r="M229" s="9" t="s">
        <v>4553</v>
      </c>
      <c r="N229" s="9">
        <v>266</v>
      </c>
      <c r="O229" s="9">
        <v>3</v>
      </c>
      <c r="P229" s="9">
        <v>11</v>
      </c>
      <c r="Q229" s="9">
        <v>2</v>
      </c>
      <c r="R229" s="9">
        <v>3</v>
      </c>
      <c r="S229" s="9">
        <v>19</v>
      </c>
      <c r="T229"/>
      <c r="U229"/>
      <c r="V229" s="14">
        <f>SUM($S$9:S229)</f>
        <v>11432</v>
      </c>
      <c r="W229" s="15">
        <v>221</v>
      </c>
      <c r="X229" s="16">
        <f t="shared" si="6"/>
        <v>0.73160117752463838</v>
      </c>
      <c r="Y229" s="17">
        <f>INDEX([1]Mapping!$C$3:$C$12,MATCH($X229,[1]Mapping!$D$3:$D$12,1))</f>
        <v>3</v>
      </c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</row>
    <row r="230" spans="2:39" s="1" customFormat="1" ht="15" x14ac:dyDescent="0.25">
      <c r="B230" s="5">
        <f t="shared" si="7"/>
        <v>222</v>
      </c>
      <c r="C230" s="9" t="s">
        <v>4554</v>
      </c>
      <c r="D230" s="9" t="s">
        <v>4555</v>
      </c>
      <c r="E230" s="9"/>
      <c r="F230" s="9" t="s">
        <v>4556</v>
      </c>
      <c r="G230" s="28">
        <v>98617</v>
      </c>
      <c r="H230" s="9" t="s">
        <v>4557</v>
      </c>
      <c r="I230" s="9" t="s">
        <v>3129</v>
      </c>
      <c r="J230" s="9" t="s">
        <v>4558</v>
      </c>
      <c r="K230" s="9" t="s">
        <v>4559</v>
      </c>
      <c r="L230" s="9" t="s">
        <v>4560</v>
      </c>
      <c r="M230" s="9" t="s">
        <v>4561</v>
      </c>
      <c r="N230" s="9">
        <v>441</v>
      </c>
      <c r="O230" s="9">
        <v>4</v>
      </c>
      <c r="P230" s="9">
        <v>2</v>
      </c>
      <c r="Q230" s="9">
        <v>6</v>
      </c>
      <c r="R230" s="9">
        <v>7</v>
      </c>
      <c r="S230" s="9">
        <v>19</v>
      </c>
      <c r="T230"/>
      <c r="U230"/>
      <c r="V230" s="14">
        <f>SUM($S$9:S230)</f>
        <v>11451</v>
      </c>
      <c r="W230" s="15">
        <v>222</v>
      </c>
      <c r="X230" s="16">
        <f t="shared" si="6"/>
        <v>0.73281709970561881</v>
      </c>
      <c r="Y230" s="17">
        <f>INDEX([1]Mapping!$C$3:$C$12,MATCH($X230,[1]Mapping!$D$3:$D$12,1))</f>
        <v>3</v>
      </c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</row>
    <row r="231" spans="2:39" s="1" customFormat="1" ht="15" x14ac:dyDescent="0.25">
      <c r="B231" s="5">
        <f t="shared" si="7"/>
        <v>223</v>
      </c>
      <c r="C231" s="9" t="s">
        <v>4562</v>
      </c>
      <c r="D231" s="9" t="s">
        <v>4563</v>
      </c>
      <c r="E231" s="9"/>
      <c r="F231" s="9" t="s">
        <v>4564</v>
      </c>
      <c r="G231" s="28">
        <v>85354</v>
      </c>
      <c r="H231" s="9" t="s">
        <v>4564</v>
      </c>
      <c r="I231" s="9" t="s">
        <v>2991</v>
      </c>
      <c r="J231" s="9" t="s">
        <v>4565</v>
      </c>
      <c r="K231" s="9" t="s">
        <v>4566</v>
      </c>
      <c r="L231" s="9" t="s">
        <v>4567</v>
      </c>
      <c r="M231" s="9" t="s">
        <v>4568</v>
      </c>
      <c r="N231" s="9">
        <v>353</v>
      </c>
      <c r="O231" s="9">
        <v>1</v>
      </c>
      <c r="P231" s="9">
        <v>0</v>
      </c>
      <c r="Q231" s="9">
        <v>8</v>
      </c>
      <c r="R231" s="9">
        <v>10</v>
      </c>
      <c r="S231" s="9">
        <v>19</v>
      </c>
      <c r="T231"/>
      <c r="U231"/>
      <c r="V231" s="14">
        <f>SUM($S$9:S231)</f>
        <v>11470</v>
      </c>
      <c r="W231" s="15">
        <v>223</v>
      </c>
      <c r="X231" s="16">
        <f t="shared" si="6"/>
        <v>0.73403302188659925</v>
      </c>
      <c r="Y231" s="17">
        <f>INDEX([1]Mapping!$C$3:$C$12,MATCH($X231,[1]Mapping!$D$3:$D$12,1))</f>
        <v>3</v>
      </c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</row>
    <row r="232" spans="2:39" s="1" customFormat="1" ht="15" x14ac:dyDescent="0.25">
      <c r="B232" s="5">
        <f t="shared" si="7"/>
        <v>224</v>
      </c>
      <c r="C232" s="9" t="s">
        <v>4569</v>
      </c>
      <c r="D232" s="9" t="s">
        <v>4570</v>
      </c>
      <c r="E232" s="9"/>
      <c r="F232" s="9" t="s">
        <v>4571</v>
      </c>
      <c r="G232" s="28" t="s">
        <v>4572</v>
      </c>
      <c r="H232" s="9" t="s">
        <v>4573</v>
      </c>
      <c r="I232" s="9" t="s">
        <v>3168</v>
      </c>
      <c r="J232" s="9" t="s">
        <v>4574</v>
      </c>
      <c r="K232" s="9" t="s">
        <v>4575</v>
      </c>
      <c r="L232" s="9" t="s">
        <v>4576</v>
      </c>
      <c r="M232" s="9" t="s">
        <v>4577</v>
      </c>
      <c r="N232" s="9">
        <v>711</v>
      </c>
      <c r="O232" s="9">
        <v>0</v>
      </c>
      <c r="P232" s="9">
        <v>0</v>
      </c>
      <c r="Q232" s="9">
        <v>10</v>
      </c>
      <c r="R232" s="9">
        <v>9</v>
      </c>
      <c r="S232" s="9">
        <v>19</v>
      </c>
      <c r="T232"/>
      <c r="U232"/>
      <c r="V232" s="14">
        <f>SUM($S$9:S232)</f>
        <v>11489</v>
      </c>
      <c r="W232" s="15">
        <v>224</v>
      </c>
      <c r="X232" s="16">
        <f t="shared" si="6"/>
        <v>0.73524894406757968</v>
      </c>
      <c r="Y232" s="17">
        <f>INDEX([1]Mapping!$C$3:$C$12,MATCH($X232,[1]Mapping!$D$3:$D$12,1))</f>
        <v>3</v>
      </c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</row>
    <row r="233" spans="2:39" s="1" customFormat="1" ht="15" x14ac:dyDescent="0.25">
      <c r="B233" s="5">
        <f t="shared" si="7"/>
        <v>225</v>
      </c>
      <c r="C233" s="9" t="s">
        <v>4578</v>
      </c>
      <c r="D233" s="9" t="s">
        <v>4579</v>
      </c>
      <c r="E233" s="9"/>
      <c r="F233" s="9" t="s">
        <v>3007</v>
      </c>
      <c r="G233" s="28">
        <v>13086</v>
      </c>
      <c r="H233" s="9" t="s">
        <v>3008</v>
      </c>
      <c r="I233" s="9" t="s">
        <v>3007</v>
      </c>
      <c r="J233" s="9" t="s">
        <v>4580</v>
      </c>
      <c r="K233" s="9" t="s">
        <v>4581</v>
      </c>
      <c r="L233" s="9" t="s">
        <v>4582</v>
      </c>
      <c r="M233" s="9" t="s">
        <v>4583</v>
      </c>
      <c r="N233" s="9">
        <v>350</v>
      </c>
      <c r="O233" s="9">
        <v>4</v>
      </c>
      <c r="P233" s="9">
        <v>12</v>
      </c>
      <c r="Q233" s="9">
        <v>3</v>
      </c>
      <c r="R233" s="9">
        <v>0</v>
      </c>
      <c r="S233" s="9">
        <v>19</v>
      </c>
      <c r="T233"/>
      <c r="U233"/>
      <c r="V233" s="14">
        <f>SUM($S$9:S233)</f>
        <v>11508</v>
      </c>
      <c r="W233" s="15">
        <v>225</v>
      </c>
      <c r="X233" s="16">
        <f t="shared" si="6"/>
        <v>0.73646486624856011</v>
      </c>
      <c r="Y233" s="17">
        <f>INDEX([1]Mapping!$C$3:$C$12,MATCH($X233,[1]Mapping!$D$3:$D$12,1))</f>
        <v>3</v>
      </c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</row>
    <row r="234" spans="2:39" s="1" customFormat="1" ht="15" x14ac:dyDescent="0.25">
      <c r="B234" s="5">
        <f t="shared" si="7"/>
        <v>226</v>
      </c>
      <c r="C234" s="9" t="s">
        <v>4584</v>
      </c>
      <c r="D234" s="9" t="s">
        <v>4585</v>
      </c>
      <c r="E234" s="9"/>
      <c r="F234" s="9" t="s">
        <v>3104</v>
      </c>
      <c r="G234" s="28">
        <v>44649</v>
      </c>
      <c r="H234" s="9" t="s">
        <v>3105</v>
      </c>
      <c r="I234" s="9" t="s">
        <v>3000</v>
      </c>
      <c r="J234" s="9" t="s">
        <v>4586</v>
      </c>
      <c r="K234" s="9" t="s">
        <v>4587</v>
      </c>
      <c r="L234" s="9" t="s">
        <v>4588</v>
      </c>
      <c r="M234" s="9" t="s">
        <v>4589</v>
      </c>
      <c r="N234" s="9">
        <v>380</v>
      </c>
      <c r="O234" s="9">
        <v>6</v>
      </c>
      <c r="P234" s="9">
        <v>5</v>
      </c>
      <c r="Q234" s="9">
        <v>4</v>
      </c>
      <c r="R234" s="9">
        <v>4</v>
      </c>
      <c r="S234" s="9">
        <v>19</v>
      </c>
      <c r="T234"/>
      <c r="U234"/>
      <c r="V234" s="14">
        <f>SUM($S$9:S234)</f>
        <v>11527</v>
      </c>
      <c r="W234" s="15">
        <v>226</v>
      </c>
      <c r="X234" s="16">
        <f t="shared" si="6"/>
        <v>0.73768078842954055</v>
      </c>
      <c r="Y234" s="17">
        <f>INDEX([1]Mapping!$C$3:$C$12,MATCH($X234,[1]Mapping!$D$3:$D$12,1))</f>
        <v>3</v>
      </c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</row>
    <row r="235" spans="2:39" s="1" customFormat="1" ht="15" x14ac:dyDescent="0.25">
      <c r="B235" s="5">
        <f t="shared" si="7"/>
        <v>227</v>
      </c>
      <c r="C235" s="9" t="s">
        <v>4590</v>
      </c>
      <c r="D235" s="9" t="s">
        <v>4591</v>
      </c>
      <c r="E235" s="9"/>
      <c r="F235" s="9" t="s">
        <v>3550</v>
      </c>
      <c r="G235" s="28">
        <v>33615</v>
      </c>
      <c r="H235" s="9" t="s">
        <v>3551</v>
      </c>
      <c r="I235" s="9" t="s">
        <v>3000</v>
      </c>
      <c r="J235" s="9" t="s">
        <v>4592</v>
      </c>
      <c r="K235" s="9" t="s">
        <v>4593</v>
      </c>
      <c r="L235" s="9" t="s">
        <v>4594</v>
      </c>
      <c r="M235" s="9" t="s">
        <v>4595</v>
      </c>
      <c r="N235" s="9">
        <v>301</v>
      </c>
      <c r="O235" s="9">
        <v>6</v>
      </c>
      <c r="P235" s="9">
        <v>1</v>
      </c>
      <c r="Q235" s="9">
        <v>12</v>
      </c>
      <c r="R235" s="9">
        <v>0</v>
      </c>
      <c r="S235" s="9">
        <v>19</v>
      </c>
      <c r="T235"/>
      <c r="U235"/>
      <c r="V235" s="14">
        <f>SUM($S$9:S235)</f>
        <v>11546</v>
      </c>
      <c r="W235" s="15">
        <v>227</v>
      </c>
      <c r="X235" s="16">
        <f t="shared" si="6"/>
        <v>0.73889671061052098</v>
      </c>
      <c r="Y235" s="17">
        <f>INDEX([1]Mapping!$C$3:$C$12,MATCH($X235,[1]Mapping!$D$3:$D$12,1))</f>
        <v>3</v>
      </c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</row>
    <row r="236" spans="2:39" s="1" customFormat="1" ht="15" x14ac:dyDescent="0.25">
      <c r="B236" s="5">
        <f t="shared" si="7"/>
        <v>228</v>
      </c>
      <c r="C236" s="9" t="s">
        <v>4596</v>
      </c>
      <c r="D236" s="9" t="s">
        <v>4597</v>
      </c>
      <c r="E236" s="9"/>
      <c r="F236" s="9" t="s">
        <v>4598</v>
      </c>
      <c r="G236" s="28">
        <v>44534</v>
      </c>
      <c r="H236" s="9" t="s">
        <v>3487</v>
      </c>
      <c r="I236" s="9" t="s">
        <v>3000</v>
      </c>
      <c r="J236" s="9" t="s">
        <v>4599</v>
      </c>
      <c r="K236" s="9" t="s">
        <v>4600</v>
      </c>
      <c r="L236" s="9" t="s">
        <v>4601</v>
      </c>
      <c r="M236" s="9" t="s">
        <v>4602</v>
      </c>
      <c r="N236" s="9">
        <v>592</v>
      </c>
      <c r="O236" s="9">
        <v>0</v>
      </c>
      <c r="P236" s="9">
        <v>0</v>
      </c>
      <c r="Q236" s="9">
        <v>8</v>
      </c>
      <c r="R236" s="9">
        <v>11</v>
      </c>
      <c r="S236" s="9">
        <v>19</v>
      </c>
      <c r="T236"/>
      <c r="U236"/>
      <c r="V236" s="14">
        <f>SUM($S$9:S236)</f>
        <v>11565</v>
      </c>
      <c r="W236" s="15">
        <v>228</v>
      </c>
      <c r="X236" s="16">
        <f t="shared" si="6"/>
        <v>0.7401126327915013</v>
      </c>
      <c r="Y236" s="17">
        <f>INDEX([1]Mapping!$C$3:$C$12,MATCH($X236,[1]Mapping!$D$3:$D$12,1))</f>
        <v>3</v>
      </c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</row>
    <row r="237" spans="2:39" s="1" customFormat="1" ht="15" x14ac:dyDescent="0.25">
      <c r="B237" s="5">
        <f t="shared" si="7"/>
        <v>229</v>
      </c>
      <c r="C237" s="9" t="s">
        <v>4603</v>
      </c>
      <c r="D237" s="9" t="s">
        <v>4604</v>
      </c>
      <c r="E237" s="9"/>
      <c r="F237" s="9" t="s">
        <v>4605</v>
      </c>
      <c r="G237" s="28">
        <v>46485</v>
      </c>
      <c r="H237" s="9" t="s">
        <v>4605</v>
      </c>
      <c r="I237" s="9" t="s">
        <v>3000</v>
      </c>
      <c r="J237" s="9" t="s">
        <v>4606</v>
      </c>
      <c r="K237" s="9" t="s">
        <v>4607</v>
      </c>
      <c r="L237" s="9" t="s">
        <v>4608</v>
      </c>
      <c r="M237" s="9" t="s">
        <v>4609</v>
      </c>
      <c r="N237" s="9">
        <v>356</v>
      </c>
      <c r="O237" s="9">
        <v>4</v>
      </c>
      <c r="P237" s="9">
        <v>4</v>
      </c>
      <c r="Q237" s="9">
        <v>7</v>
      </c>
      <c r="R237" s="9">
        <v>4</v>
      </c>
      <c r="S237" s="9">
        <v>19</v>
      </c>
      <c r="T237"/>
      <c r="U237"/>
      <c r="V237" s="14">
        <f>SUM($S$9:S237)</f>
        <v>11584</v>
      </c>
      <c r="W237" s="15">
        <v>229</v>
      </c>
      <c r="X237" s="16">
        <f t="shared" si="6"/>
        <v>0.74132855497248173</v>
      </c>
      <c r="Y237" s="17">
        <f>INDEX([1]Mapping!$C$3:$C$12,MATCH($X237,[1]Mapping!$D$3:$D$12,1))</f>
        <v>3</v>
      </c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</row>
    <row r="238" spans="2:39" s="1" customFormat="1" ht="15" x14ac:dyDescent="0.25">
      <c r="B238" s="5">
        <f t="shared" si="7"/>
        <v>230</v>
      </c>
      <c r="C238" s="9" t="s">
        <v>4610</v>
      </c>
      <c r="D238" s="9" t="s">
        <v>4611</v>
      </c>
      <c r="E238" s="9"/>
      <c r="F238" s="9" t="s">
        <v>4612</v>
      </c>
      <c r="G238" s="28">
        <v>65189</v>
      </c>
      <c r="H238" s="9" t="s">
        <v>4613</v>
      </c>
      <c r="I238" s="9" t="s">
        <v>3088</v>
      </c>
      <c r="J238" s="9" t="s">
        <v>4614</v>
      </c>
      <c r="K238" s="9" t="s">
        <v>4615</v>
      </c>
      <c r="L238" s="9" t="s">
        <v>4616</v>
      </c>
      <c r="M238" s="9" t="s">
        <v>4617</v>
      </c>
      <c r="N238" s="9">
        <v>496</v>
      </c>
      <c r="O238" s="9">
        <v>9</v>
      </c>
      <c r="P238" s="9">
        <v>5</v>
      </c>
      <c r="Q238" s="9">
        <v>4</v>
      </c>
      <c r="R238" s="9">
        <v>1</v>
      </c>
      <c r="S238" s="9">
        <v>19</v>
      </c>
      <c r="T238"/>
      <c r="U238"/>
      <c r="V238" s="14">
        <f>SUM($S$9:S238)</f>
        <v>11603</v>
      </c>
      <c r="W238" s="15">
        <v>230</v>
      </c>
      <c r="X238" s="16">
        <f t="shared" si="6"/>
        <v>0.74254447715346217</v>
      </c>
      <c r="Y238" s="17">
        <f>INDEX([1]Mapping!$C$3:$C$12,MATCH($X238,[1]Mapping!$D$3:$D$12,1))</f>
        <v>3</v>
      </c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</row>
    <row r="239" spans="2:39" s="1" customFormat="1" ht="15" x14ac:dyDescent="0.25">
      <c r="B239" s="5">
        <f t="shared" si="7"/>
        <v>231</v>
      </c>
      <c r="C239" s="9" t="s">
        <v>4618</v>
      </c>
      <c r="D239" s="9" t="s">
        <v>4619</v>
      </c>
      <c r="E239" s="9"/>
      <c r="F239" s="9" t="s">
        <v>4620</v>
      </c>
      <c r="G239" s="28">
        <v>31683</v>
      </c>
      <c r="H239" s="9" t="s">
        <v>4621</v>
      </c>
      <c r="I239" s="9" t="s">
        <v>3080</v>
      </c>
      <c r="J239" s="9" t="s">
        <v>4622</v>
      </c>
      <c r="K239" s="9" t="s">
        <v>4623</v>
      </c>
      <c r="L239" s="9" t="s">
        <v>4624</v>
      </c>
      <c r="M239" s="9" t="s">
        <v>4625</v>
      </c>
      <c r="N239" s="9">
        <v>437</v>
      </c>
      <c r="O239" s="9">
        <v>3</v>
      </c>
      <c r="P239" s="9">
        <v>0</v>
      </c>
      <c r="Q239" s="9">
        <v>9</v>
      </c>
      <c r="R239" s="9">
        <v>7</v>
      </c>
      <c r="S239" s="9">
        <v>19</v>
      </c>
      <c r="T239"/>
      <c r="U239"/>
      <c r="V239" s="14">
        <f>SUM($S$9:S239)</f>
        <v>11622</v>
      </c>
      <c r="W239" s="15">
        <v>231</v>
      </c>
      <c r="X239" s="16">
        <f t="shared" si="6"/>
        <v>0.7437603993344426</v>
      </c>
      <c r="Y239" s="17">
        <f>INDEX([1]Mapping!$C$3:$C$12,MATCH($X239,[1]Mapping!$D$3:$D$12,1))</f>
        <v>3</v>
      </c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</row>
    <row r="240" spans="2:39" s="1" customFormat="1" ht="15" x14ac:dyDescent="0.25">
      <c r="B240" s="5">
        <f t="shared" si="7"/>
        <v>232</v>
      </c>
      <c r="C240" s="9" t="s">
        <v>4626</v>
      </c>
      <c r="D240" s="9" t="s">
        <v>4627</v>
      </c>
      <c r="E240" s="9"/>
      <c r="F240" s="9" t="s">
        <v>4628</v>
      </c>
      <c r="G240" s="28">
        <v>49377</v>
      </c>
      <c r="H240" s="9" t="s">
        <v>4628</v>
      </c>
      <c r="I240" s="9" t="s">
        <v>3080</v>
      </c>
      <c r="J240" s="9" t="s">
        <v>4629</v>
      </c>
      <c r="K240" s="9" t="s">
        <v>4630</v>
      </c>
      <c r="L240" s="9" t="s">
        <v>4631</v>
      </c>
      <c r="M240" s="9" t="s">
        <v>4632</v>
      </c>
      <c r="N240" s="9">
        <v>345</v>
      </c>
      <c r="O240" s="9">
        <v>4</v>
      </c>
      <c r="P240" s="9">
        <v>0</v>
      </c>
      <c r="Q240" s="9">
        <v>14</v>
      </c>
      <c r="R240" s="9">
        <v>0</v>
      </c>
      <c r="S240" s="9">
        <v>18</v>
      </c>
      <c r="T240"/>
      <c r="U240"/>
      <c r="V240" s="14">
        <f>SUM($S$9:S240)</f>
        <v>11640</v>
      </c>
      <c r="W240" s="15">
        <v>232</v>
      </c>
      <c r="X240" s="16">
        <f t="shared" si="6"/>
        <v>0.74491232561116083</v>
      </c>
      <c r="Y240" s="17">
        <f>INDEX([1]Mapping!$C$3:$C$12,MATCH($X240,[1]Mapping!$D$3:$D$12,1))</f>
        <v>3</v>
      </c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</row>
    <row r="241" spans="2:39" s="1" customFormat="1" ht="15" x14ac:dyDescent="0.25">
      <c r="B241" s="5">
        <f t="shared" si="7"/>
        <v>233</v>
      </c>
      <c r="C241" s="9" t="s">
        <v>4633</v>
      </c>
      <c r="D241" s="9" t="s">
        <v>4634</v>
      </c>
      <c r="E241" s="9"/>
      <c r="F241" s="9" t="s">
        <v>4635</v>
      </c>
      <c r="G241" s="28">
        <v>82319</v>
      </c>
      <c r="H241" s="9" t="s">
        <v>4635</v>
      </c>
      <c r="I241" s="9" t="s">
        <v>2991</v>
      </c>
      <c r="J241" s="9" t="s">
        <v>4636</v>
      </c>
      <c r="K241" s="9" t="s">
        <v>4637</v>
      </c>
      <c r="L241" s="9" t="s">
        <v>4638</v>
      </c>
      <c r="M241" s="9" t="s">
        <v>4639</v>
      </c>
      <c r="N241" s="9">
        <v>312</v>
      </c>
      <c r="O241" s="9">
        <v>1</v>
      </c>
      <c r="P241" s="9">
        <v>6</v>
      </c>
      <c r="Q241" s="9">
        <v>9</v>
      </c>
      <c r="R241" s="9">
        <v>2</v>
      </c>
      <c r="S241" s="9">
        <v>18</v>
      </c>
      <c r="T241"/>
      <c r="U241"/>
      <c r="V241" s="14">
        <f>SUM($S$9:S241)</f>
        <v>11658</v>
      </c>
      <c r="W241" s="15">
        <v>233</v>
      </c>
      <c r="X241" s="16">
        <f t="shared" si="6"/>
        <v>0.74606425188787917</v>
      </c>
      <c r="Y241" s="17">
        <f>INDEX([1]Mapping!$C$3:$C$12,MATCH($X241,[1]Mapping!$D$3:$D$12,1))</f>
        <v>3</v>
      </c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</row>
    <row r="242" spans="2:39" s="1" customFormat="1" ht="15" x14ac:dyDescent="0.25">
      <c r="B242" s="5">
        <f t="shared" si="7"/>
        <v>234</v>
      </c>
      <c r="C242" s="9" t="s">
        <v>4640</v>
      </c>
      <c r="D242" s="9" t="s">
        <v>4641</v>
      </c>
      <c r="E242" s="9"/>
      <c r="F242" s="9" t="s">
        <v>3447</v>
      </c>
      <c r="G242" s="28">
        <v>47533</v>
      </c>
      <c r="H242" s="9" t="s">
        <v>3447</v>
      </c>
      <c r="I242" s="9" t="s">
        <v>3000</v>
      </c>
      <c r="J242" s="9" t="s">
        <v>4642</v>
      </c>
      <c r="K242" s="9" t="s">
        <v>4643</v>
      </c>
      <c r="L242" s="9" t="s">
        <v>3449</v>
      </c>
      <c r="M242" s="9" t="s">
        <v>4644</v>
      </c>
      <c r="N242" s="9">
        <v>342</v>
      </c>
      <c r="O242" s="9">
        <v>6</v>
      </c>
      <c r="P242" s="9">
        <v>0</v>
      </c>
      <c r="Q242" s="9">
        <v>10</v>
      </c>
      <c r="R242" s="9">
        <v>2</v>
      </c>
      <c r="S242" s="9">
        <v>18</v>
      </c>
      <c r="T242"/>
      <c r="U242"/>
      <c r="V242" s="14">
        <f>SUM($S$9:S242)</f>
        <v>11676</v>
      </c>
      <c r="W242" s="15">
        <v>234</v>
      </c>
      <c r="X242" s="16">
        <f t="shared" si="6"/>
        <v>0.74721617816459751</v>
      </c>
      <c r="Y242" s="17">
        <f>INDEX([1]Mapping!$C$3:$C$12,MATCH($X242,[1]Mapping!$D$3:$D$12,1))</f>
        <v>3</v>
      </c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</row>
    <row r="243" spans="2:39" s="1" customFormat="1" ht="15" x14ac:dyDescent="0.25">
      <c r="B243" s="5">
        <f t="shared" si="7"/>
        <v>235</v>
      </c>
      <c r="C243" s="9" t="s">
        <v>4645</v>
      </c>
      <c r="D243" s="9" t="s">
        <v>4646</v>
      </c>
      <c r="E243" s="9"/>
      <c r="F243" s="9" t="s">
        <v>4647</v>
      </c>
      <c r="G243" s="28" t="s">
        <v>4648</v>
      </c>
      <c r="H243" s="9" t="s">
        <v>4515</v>
      </c>
      <c r="I243" s="9" t="s">
        <v>3036</v>
      </c>
      <c r="J243" s="9" t="s">
        <v>4649</v>
      </c>
      <c r="K243" s="9" t="s">
        <v>4650</v>
      </c>
      <c r="L243" s="9" t="s">
        <v>4651</v>
      </c>
      <c r="M243" s="9" t="s">
        <v>4652</v>
      </c>
      <c r="N243" s="9">
        <v>580</v>
      </c>
      <c r="O243" s="9">
        <v>0</v>
      </c>
      <c r="P243" s="9">
        <v>6</v>
      </c>
      <c r="Q243" s="9">
        <v>11</v>
      </c>
      <c r="R243" s="9">
        <v>1</v>
      </c>
      <c r="S243" s="9">
        <v>18</v>
      </c>
      <c r="T243"/>
      <c r="U243"/>
      <c r="V243" s="14">
        <f>SUM($S$9:S243)</f>
        <v>11694</v>
      </c>
      <c r="W243" s="15">
        <v>235</v>
      </c>
      <c r="X243" s="16">
        <f t="shared" si="6"/>
        <v>0.74836810444131574</v>
      </c>
      <c r="Y243" s="17">
        <f>INDEX([1]Mapping!$C$3:$C$12,MATCH($X243,[1]Mapping!$D$3:$D$12,1))</f>
        <v>3</v>
      </c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</row>
    <row r="244" spans="2:39" s="1" customFormat="1" ht="15" x14ac:dyDescent="0.25">
      <c r="B244" s="5">
        <f t="shared" si="7"/>
        <v>236</v>
      </c>
      <c r="C244" s="9" t="s">
        <v>4653</v>
      </c>
      <c r="D244" s="9" t="s">
        <v>4654</v>
      </c>
      <c r="E244" s="9"/>
      <c r="F244" s="9" t="s">
        <v>4655</v>
      </c>
      <c r="G244" s="28">
        <v>45711</v>
      </c>
      <c r="H244" s="9" t="s">
        <v>4656</v>
      </c>
      <c r="I244" s="9" t="s">
        <v>3000</v>
      </c>
      <c r="J244" s="9" t="s">
        <v>4657</v>
      </c>
      <c r="K244" s="9" t="s">
        <v>4658</v>
      </c>
      <c r="L244" s="9" t="s">
        <v>4659</v>
      </c>
      <c r="M244" s="9" t="s">
        <v>4660</v>
      </c>
      <c r="N244" s="9">
        <v>316</v>
      </c>
      <c r="O244" s="9">
        <v>4</v>
      </c>
      <c r="P244" s="9">
        <v>3</v>
      </c>
      <c r="Q244" s="9">
        <v>6</v>
      </c>
      <c r="R244" s="9">
        <v>5</v>
      </c>
      <c r="S244" s="9">
        <v>18</v>
      </c>
      <c r="T244"/>
      <c r="U244"/>
      <c r="V244" s="14">
        <f>SUM($S$9:S244)</f>
        <v>11712</v>
      </c>
      <c r="W244" s="15">
        <v>236</v>
      </c>
      <c r="X244" s="16">
        <f t="shared" si="6"/>
        <v>0.74952003071803408</v>
      </c>
      <c r="Y244" s="17">
        <f>INDEX([1]Mapping!$C$3:$C$12,MATCH($X244,[1]Mapping!$D$3:$D$12,1))</f>
        <v>3</v>
      </c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</row>
    <row r="245" spans="2:39" s="1" customFormat="1" ht="15" x14ac:dyDescent="0.25">
      <c r="B245" s="5">
        <f t="shared" si="7"/>
        <v>237</v>
      </c>
      <c r="C245" s="9" t="s">
        <v>4661</v>
      </c>
      <c r="D245" s="9" t="s">
        <v>4662</v>
      </c>
      <c r="E245" s="9"/>
      <c r="F245" s="9" t="s">
        <v>4663</v>
      </c>
      <c r="G245" s="28">
        <v>71640</v>
      </c>
      <c r="H245" s="9" t="s">
        <v>4663</v>
      </c>
      <c r="I245" s="9" t="s">
        <v>3021</v>
      </c>
      <c r="J245" s="9" t="s">
        <v>4664</v>
      </c>
      <c r="K245" s="9" t="s">
        <v>4665</v>
      </c>
      <c r="L245" s="9" t="s">
        <v>4666</v>
      </c>
      <c r="M245" s="9" t="s">
        <v>4667</v>
      </c>
      <c r="N245" s="9">
        <v>1005</v>
      </c>
      <c r="O245" s="9">
        <v>4</v>
      </c>
      <c r="P245" s="9">
        <v>6</v>
      </c>
      <c r="Q245" s="9">
        <v>6</v>
      </c>
      <c r="R245" s="9">
        <v>2</v>
      </c>
      <c r="S245" s="9">
        <v>18</v>
      </c>
      <c r="T245"/>
      <c r="U245"/>
      <c r="V245" s="14">
        <f>SUM($S$9:S245)</f>
        <v>11730</v>
      </c>
      <c r="W245" s="15">
        <v>237</v>
      </c>
      <c r="X245" s="16">
        <f t="shared" si="6"/>
        <v>0.75067195699475231</v>
      </c>
      <c r="Y245" s="17">
        <f>INDEX([1]Mapping!$C$3:$C$12,MATCH($X245,[1]Mapping!$D$3:$D$12,1))</f>
        <v>3</v>
      </c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</row>
    <row r="246" spans="2:39" s="1" customFormat="1" ht="15" x14ac:dyDescent="0.25">
      <c r="B246" s="5">
        <f t="shared" si="7"/>
        <v>238</v>
      </c>
      <c r="C246" s="9" t="s">
        <v>4668</v>
      </c>
      <c r="D246" s="9" t="s">
        <v>4669</v>
      </c>
      <c r="E246" s="9"/>
      <c r="F246" s="9" t="s">
        <v>4670</v>
      </c>
      <c r="G246" s="28">
        <v>99310</v>
      </c>
      <c r="H246" s="9" t="s">
        <v>4671</v>
      </c>
      <c r="I246" s="9" t="s">
        <v>3129</v>
      </c>
      <c r="J246" s="9" t="s">
        <v>4672</v>
      </c>
      <c r="K246" s="9" t="s">
        <v>4673</v>
      </c>
      <c r="L246" s="9" t="s">
        <v>4674</v>
      </c>
      <c r="M246" s="9" t="s">
        <v>4675</v>
      </c>
      <c r="N246" s="9">
        <v>193</v>
      </c>
      <c r="O246" s="9">
        <v>4</v>
      </c>
      <c r="P246" s="9">
        <v>0</v>
      </c>
      <c r="Q246" s="9">
        <v>5</v>
      </c>
      <c r="R246" s="9">
        <v>9</v>
      </c>
      <c r="S246" s="9">
        <v>18</v>
      </c>
      <c r="T246"/>
      <c r="U246"/>
      <c r="V246" s="14">
        <f>SUM($S$9:S246)</f>
        <v>11748</v>
      </c>
      <c r="W246" s="15">
        <v>238</v>
      </c>
      <c r="X246" s="16">
        <f t="shared" si="6"/>
        <v>0.75182388327147065</v>
      </c>
      <c r="Y246" s="17">
        <f>INDEX([1]Mapping!$C$3:$C$12,MATCH($X246,[1]Mapping!$D$3:$D$12,1))</f>
        <v>3</v>
      </c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</row>
    <row r="247" spans="2:39" s="1" customFormat="1" ht="15" x14ac:dyDescent="0.25">
      <c r="B247" s="5">
        <f t="shared" si="7"/>
        <v>239</v>
      </c>
      <c r="C247" s="9" t="s">
        <v>4676</v>
      </c>
      <c r="D247" s="9" t="s">
        <v>4677</v>
      </c>
      <c r="E247" s="9"/>
      <c r="F247" s="9" t="s">
        <v>4678</v>
      </c>
      <c r="G247" s="28">
        <v>38642</v>
      </c>
      <c r="H247" s="9" t="s">
        <v>4678</v>
      </c>
      <c r="I247" s="9" t="s">
        <v>3080</v>
      </c>
      <c r="J247" s="9" t="s">
        <v>4679</v>
      </c>
      <c r="K247" s="9" t="s">
        <v>4680</v>
      </c>
      <c r="L247" s="9" t="s">
        <v>4681</v>
      </c>
      <c r="M247" s="9" t="s">
        <v>4682</v>
      </c>
      <c r="N247" s="9">
        <v>324</v>
      </c>
      <c r="O247" s="9">
        <v>2</v>
      </c>
      <c r="P247" s="9">
        <v>5</v>
      </c>
      <c r="Q247" s="9">
        <v>4</v>
      </c>
      <c r="R247" s="9">
        <v>7</v>
      </c>
      <c r="S247" s="9">
        <v>18</v>
      </c>
      <c r="T247"/>
      <c r="U247"/>
      <c r="V247" s="14">
        <f>SUM($S$9:S247)</f>
        <v>11766</v>
      </c>
      <c r="W247" s="15">
        <v>239</v>
      </c>
      <c r="X247" s="16">
        <f t="shared" si="6"/>
        <v>0.75297580954818888</v>
      </c>
      <c r="Y247" s="17">
        <f>INDEX([1]Mapping!$C$3:$C$12,MATCH($X247,[1]Mapping!$D$3:$D$12,1))</f>
        <v>3</v>
      </c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</row>
    <row r="248" spans="2:39" s="1" customFormat="1" ht="15" x14ac:dyDescent="0.25">
      <c r="B248" s="5">
        <f t="shared" si="7"/>
        <v>240</v>
      </c>
      <c r="C248" s="9" t="s">
        <v>4683</v>
      </c>
      <c r="D248" s="9" t="s">
        <v>4684</v>
      </c>
      <c r="E248" s="9"/>
      <c r="F248" s="9" t="s">
        <v>4685</v>
      </c>
      <c r="G248" s="28">
        <v>88400</v>
      </c>
      <c r="H248" s="9" t="s">
        <v>4686</v>
      </c>
      <c r="I248" s="9" t="s">
        <v>3021</v>
      </c>
      <c r="J248" s="9" t="s">
        <v>4687</v>
      </c>
      <c r="K248" s="9" t="s">
        <v>4688</v>
      </c>
      <c r="L248" s="9" t="s">
        <v>4689</v>
      </c>
      <c r="M248" s="9" t="s">
        <v>4690</v>
      </c>
      <c r="N248" s="9">
        <v>370</v>
      </c>
      <c r="O248" s="9">
        <v>9</v>
      </c>
      <c r="P248" s="9">
        <v>4</v>
      </c>
      <c r="Q248" s="9">
        <v>0</v>
      </c>
      <c r="R248" s="9">
        <v>5</v>
      </c>
      <c r="S248" s="9">
        <v>18</v>
      </c>
      <c r="T248"/>
      <c r="U248"/>
      <c r="V248" s="14">
        <f>SUM($S$9:S248)</f>
        <v>11784</v>
      </c>
      <c r="W248" s="15">
        <v>240</v>
      </c>
      <c r="X248" s="16">
        <f t="shared" si="6"/>
        <v>0.75412773582490722</v>
      </c>
      <c r="Y248" s="17">
        <f>INDEX([1]Mapping!$C$3:$C$12,MATCH($X248,[1]Mapping!$D$3:$D$12,1))</f>
        <v>3</v>
      </c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</row>
    <row r="249" spans="2:39" s="1" customFormat="1" ht="15" x14ac:dyDescent="0.25">
      <c r="B249" s="5">
        <f t="shared" si="7"/>
        <v>241</v>
      </c>
      <c r="C249" s="9" t="s">
        <v>4691</v>
      </c>
      <c r="D249" s="9" t="s">
        <v>4692</v>
      </c>
      <c r="E249" s="9"/>
      <c r="F249" s="9" t="s">
        <v>4693</v>
      </c>
      <c r="G249" s="28">
        <v>29223</v>
      </c>
      <c r="H249" s="9" t="s">
        <v>4693</v>
      </c>
      <c r="I249" s="9" t="s">
        <v>3080</v>
      </c>
      <c r="J249" s="9" t="s">
        <v>4694</v>
      </c>
      <c r="K249" s="9" t="s">
        <v>4695</v>
      </c>
      <c r="L249" s="9" t="s">
        <v>4696</v>
      </c>
      <c r="M249" s="9" t="s">
        <v>4697</v>
      </c>
      <c r="N249" s="9">
        <v>615</v>
      </c>
      <c r="O249" s="9">
        <v>4</v>
      </c>
      <c r="P249" s="9">
        <v>2</v>
      </c>
      <c r="Q249" s="9">
        <v>4</v>
      </c>
      <c r="R249" s="9">
        <v>8</v>
      </c>
      <c r="S249" s="9">
        <v>18</v>
      </c>
      <c r="T249"/>
      <c r="U249"/>
      <c r="V249" s="14">
        <f>SUM($S$9:S249)</f>
        <v>11802</v>
      </c>
      <c r="W249" s="15">
        <v>241</v>
      </c>
      <c r="X249" s="16">
        <f t="shared" si="6"/>
        <v>0.75527966210162545</v>
      </c>
      <c r="Y249" s="17">
        <f>INDEX([1]Mapping!$C$3:$C$12,MATCH($X249,[1]Mapping!$D$3:$D$12,1))</f>
        <v>3</v>
      </c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</row>
    <row r="250" spans="2:39" s="1" customFormat="1" ht="15" x14ac:dyDescent="0.25">
      <c r="B250" s="5">
        <f t="shared" si="7"/>
        <v>242</v>
      </c>
      <c r="C250" s="9" t="s">
        <v>4698</v>
      </c>
      <c r="D250" s="9" t="s">
        <v>4699</v>
      </c>
      <c r="E250" s="9"/>
      <c r="F250" s="9" t="s">
        <v>3104</v>
      </c>
      <c r="G250" s="28">
        <v>44623</v>
      </c>
      <c r="H250" s="9" t="s">
        <v>3105</v>
      </c>
      <c r="I250" s="9" t="s">
        <v>3000</v>
      </c>
      <c r="J250" s="9" t="s">
        <v>4700</v>
      </c>
      <c r="K250" s="9" t="s">
        <v>4701</v>
      </c>
      <c r="L250" s="9" t="s">
        <v>4702</v>
      </c>
      <c r="M250" s="9" t="s">
        <v>4703</v>
      </c>
      <c r="N250" s="9">
        <v>310</v>
      </c>
      <c r="O250" s="9">
        <v>4</v>
      </c>
      <c r="P250" s="9">
        <v>3</v>
      </c>
      <c r="Q250" s="9">
        <v>1</v>
      </c>
      <c r="R250" s="9">
        <v>10</v>
      </c>
      <c r="S250" s="9">
        <v>18</v>
      </c>
      <c r="T250"/>
      <c r="U250"/>
      <c r="V250" s="14">
        <f>SUM($S$9:S250)</f>
        <v>11820</v>
      </c>
      <c r="W250" s="15">
        <v>242</v>
      </c>
      <c r="X250" s="16">
        <f t="shared" si="6"/>
        <v>0.75643158837834379</v>
      </c>
      <c r="Y250" s="17">
        <f>INDEX([1]Mapping!$C$3:$C$12,MATCH($X250,[1]Mapping!$D$3:$D$12,1))</f>
        <v>3</v>
      </c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</row>
    <row r="251" spans="2:39" s="1" customFormat="1" ht="15" x14ac:dyDescent="0.25">
      <c r="B251" s="5">
        <f t="shared" si="7"/>
        <v>243</v>
      </c>
      <c r="C251" s="9" t="s">
        <v>4704</v>
      </c>
      <c r="D251" s="9" t="s">
        <v>4705</v>
      </c>
      <c r="E251" s="9"/>
      <c r="F251" s="9" t="s">
        <v>3007</v>
      </c>
      <c r="G251" s="28">
        <v>12101</v>
      </c>
      <c r="H251" s="9" t="s">
        <v>3008</v>
      </c>
      <c r="I251" s="9" t="s">
        <v>3007</v>
      </c>
      <c r="J251" s="9" t="s">
        <v>4706</v>
      </c>
      <c r="K251" s="9" t="s">
        <v>4707</v>
      </c>
      <c r="L251" s="9" t="s">
        <v>4708</v>
      </c>
      <c r="M251" s="9" t="s">
        <v>4709</v>
      </c>
      <c r="N251" s="9">
        <v>506</v>
      </c>
      <c r="O251" s="9">
        <v>0</v>
      </c>
      <c r="P251" s="9">
        <v>0</v>
      </c>
      <c r="Q251" s="9">
        <v>9</v>
      </c>
      <c r="R251" s="9">
        <v>9</v>
      </c>
      <c r="S251" s="9">
        <v>18</v>
      </c>
      <c r="T251"/>
      <c r="U251"/>
      <c r="V251" s="14">
        <f>SUM($S$9:S251)</f>
        <v>11838</v>
      </c>
      <c r="W251" s="15">
        <v>243</v>
      </c>
      <c r="X251" s="16">
        <f t="shared" si="6"/>
        <v>0.75758351465506213</v>
      </c>
      <c r="Y251" s="17">
        <f>INDEX([1]Mapping!$C$3:$C$12,MATCH($X251,[1]Mapping!$D$3:$D$12,1))</f>
        <v>3</v>
      </c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</row>
    <row r="252" spans="2:39" s="1" customFormat="1" ht="15" x14ac:dyDescent="0.25">
      <c r="B252" s="5">
        <f t="shared" si="7"/>
        <v>244</v>
      </c>
      <c r="C252" s="9" t="s">
        <v>4710</v>
      </c>
      <c r="D252" s="9" t="s">
        <v>4711</v>
      </c>
      <c r="E252" s="9"/>
      <c r="F252" s="9" t="s">
        <v>4712</v>
      </c>
      <c r="G252" s="28">
        <v>21682</v>
      </c>
      <c r="H252" s="9" t="s">
        <v>4712</v>
      </c>
      <c r="I252" s="9" t="s">
        <v>3080</v>
      </c>
      <c r="J252" s="9" t="s">
        <v>4713</v>
      </c>
      <c r="K252" s="9" t="s">
        <v>4714</v>
      </c>
      <c r="L252" s="9" t="s">
        <v>4715</v>
      </c>
      <c r="M252" s="9" t="s">
        <v>4716</v>
      </c>
      <c r="N252" s="9">
        <v>561</v>
      </c>
      <c r="O252" s="9">
        <v>6</v>
      </c>
      <c r="P252" s="9">
        <v>4</v>
      </c>
      <c r="Q252" s="9">
        <v>5</v>
      </c>
      <c r="R252" s="9">
        <v>3</v>
      </c>
      <c r="S252" s="9">
        <v>18</v>
      </c>
      <c r="T252"/>
      <c r="U252"/>
      <c r="V252" s="14">
        <f>SUM($S$9:S252)</f>
        <v>11856</v>
      </c>
      <c r="W252" s="15">
        <v>244</v>
      </c>
      <c r="X252" s="16">
        <f t="shared" si="6"/>
        <v>0.75873544093178036</v>
      </c>
      <c r="Y252" s="17">
        <f>INDEX([1]Mapping!$C$3:$C$12,MATCH($X252,[1]Mapping!$D$3:$D$12,1))</f>
        <v>3</v>
      </c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</row>
    <row r="253" spans="2:39" s="1" customFormat="1" ht="15" x14ac:dyDescent="0.25">
      <c r="B253" s="5">
        <f t="shared" si="7"/>
        <v>245</v>
      </c>
      <c r="C253" s="9" t="s">
        <v>4717</v>
      </c>
      <c r="D253" s="9" t="s">
        <v>4718</v>
      </c>
      <c r="E253" s="9"/>
      <c r="F253" s="9" t="s">
        <v>4719</v>
      </c>
      <c r="G253" s="28" t="s">
        <v>4720</v>
      </c>
      <c r="H253" s="9" t="s">
        <v>4721</v>
      </c>
      <c r="I253" s="9" t="s">
        <v>3168</v>
      </c>
      <c r="J253" s="9" t="s">
        <v>4722</v>
      </c>
      <c r="K253" s="9" t="s">
        <v>4723</v>
      </c>
      <c r="L253" s="9" t="s">
        <v>4724</v>
      </c>
      <c r="M253" s="9" t="s">
        <v>4725</v>
      </c>
      <c r="N253" s="9">
        <v>413</v>
      </c>
      <c r="O253" s="9">
        <v>0</v>
      </c>
      <c r="P253" s="9">
        <v>0</v>
      </c>
      <c r="Q253" s="9">
        <v>4</v>
      </c>
      <c r="R253" s="9">
        <v>14</v>
      </c>
      <c r="S253" s="9">
        <v>18</v>
      </c>
      <c r="T253"/>
      <c r="U253"/>
      <c r="V253" s="14">
        <f>SUM($S$9:S253)</f>
        <v>11874</v>
      </c>
      <c r="W253" s="15">
        <v>245</v>
      </c>
      <c r="X253" s="16">
        <f t="shared" si="6"/>
        <v>0.7598873672084987</v>
      </c>
      <c r="Y253" s="17">
        <f>INDEX([1]Mapping!$C$3:$C$12,MATCH($X253,[1]Mapping!$D$3:$D$12,1))</f>
        <v>3</v>
      </c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</row>
    <row r="254" spans="2:39" s="1" customFormat="1" ht="15" x14ac:dyDescent="0.25">
      <c r="B254" s="5">
        <f t="shared" si="7"/>
        <v>246</v>
      </c>
      <c r="C254" s="9" t="s">
        <v>4726</v>
      </c>
      <c r="D254" s="9" t="s">
        <v>4727</v>
      </c>
      <c r="E254" s="9"/>
      <c r="F254" s="9" t="s">
        <v>4728</v>
      </c>
      <c r="G254" s="28">
        <v>78224</v>
      </c>
      <c r="H254" s="9" t="s">
        <v>4128</v>
      </c>
      <c r="I254" s="9" t="s">
        <v>3021</v>
      </c>
      <c r="J254" s="9" t="s">
        <v>4729</v>
      </c>
      <c r="K254" s="9" t="s">
        <v>4730</v>
      </c>
      <c r="L254" s="9" t="s">
        <v>4731</v>
      </c>
      <c r="M254" s="9" t="s">
        <v>4732</v>
      </c>
      <c r="N254" s="9">
        <v>448</v>
      </c>
      <c r="O254" s="9">
        <v>4</v>
      </c>
      <c r="P254" s="9">
        <v>5</v>
      </c>
      <c r="Q254" s="9">
        <v>4</v>
      </c>
      <c r="R254" s="9">
        <v>5</v>
      </c>
      <c r="S254" s="9">
        <v>18</v>
      </c>
      <c r="T254"/>
      <c r="U254"/>
      <c r="V254" s="14">
        <f>SUM($S$9:S254)</f>
        <v>11892</v>
      </c>
      <c r="W254" s="15">
        <v>246</v>
      </c>
      <c r="X254" s="16">
        <f t="shared" si="6"/>
        <v>0.76103929348521693</v>
      </c>
      <c r="Y254" s="17">
        <f>INDEX([1]Mapping!$C$3:$C$12,MATCH($X254,[1]Mapping!$D$3:$D$12,1))</f>
        <v>3</v>
      </c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</row>
    <row r="255" spans="2:39" s="1" customFormat="1" ht="15" x14ac:dyDescent="0.25">
      <c r="B255" s="5">
        <f t="shared" si="7"/>
        <v>247</v>
      </c>
      <c r="C255" s="9" t="s">
        <v>4733</v>
      </c>
      <c r="D255" s="9" t="s">
        <v>4734</v>
      </c>
      <c r="E255" s="9"/>
      <c r="F255" s="9" t="s">
        <v>3301</v>
      </c>
      <c r="G255" s="28">
        <v>53113</v>
      </c>
      <c r="H255" s="9" t="s">
        <v>3302</v>
      </c>
      <c r="I255" s="9" t="s">
        <v>3000</v>
      </c>
      <c r="J255" s="9" t="s">
        <v>4735</v>
      </c>
      <c r="K255" s="9" t="s">
        <v>4736</v>
      </c>
      <c r="L255" s="9" t="s">
        <v>4737</v>
      </c>
      <c r="M255" s="9" t="s">
        <v>4738</v>
      </c>
      <c r="N255" s="9">
        <v>332</v>
      </c>
      <c r="O255" s="9">
        <v>6</v>
      </c>
      <c r="P255" s="9">
        <v>4</v>
      </c>
      <c r="Q255" s="9">
        <v>4</v>
      </c>
      <c r="R255" s="9">
        <v>3</v>
      </c>
      <c r="S255" s="9">
        <v>17</v>
      </c>
      <c r="T255"/>
      <c r="U255"/>
      <c r="V255" s="14">
        <f>SUM($S$9:S255)</f>
        <v>11909</v>
      </c>
      <c r="W255" s="15">
        <v>247</v>
      </c>
      <c r="X255" s="16">
        <f t="shared" si="6"/>
        <v>0.76212722385767306</v>
      </c>
      <c r="Y255" s="17">
        <f>INDEX([1]Mapping!$C$3:$C$12,MATCH($X255,[1]Mapping!$D$3:$D$12,1))</f>
        <v>3</v>
      </c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</row>
    <row r="256" spans="2:39" s="1" customFormat="1" ht="15" x14ac:dyDescent="0.25">
      <c r="B256" s="5">
        <f t="shared" si="7"/>
        <v>248</v>
      </c>
      <c r="C256" s="9" t="s">
        <v>4739</v>
      </c>
      <c r="D256" s="9" t="s">
        <v>4740</v>
      </c>
      <c r="E256" s="9"/>
      <c r="F256" s="9" t="s">
        <v>4741</v>
      </c>
      <c r="G256" s="28">
        <v>41462</v>
      </c>
      <c r="H256" s="9" t="s">
        <v>4384</v>
      </c>
      <c r="I256" s="9" t="s">
        <v>3000</v>
      </c>
      <c r="J256" s="9" t="s">
        <v>4742</v>
      </c>
      <c r="K256" s="9" t="s">
        <v>4743</v>
      </c>
      <c r="L256" s="9" t="s">
        <v>4744</v>
      </c>
      <c r="M256" s="9" t="s">
        <v>4745</v>
      </c>
      <c r="N256" s="9">
        <v>415</v>
      </c>
      <c r="O256" s="9">
        <v>5</v>
      </c>
      <c r="P256" s="9">
        <v>1</v>
      </c>
      <c r="Q256" s="9">
        <v>0</v>
      </c>
      <c r="R256" s="9">
        <v>11</v>
      </c>
      <c r="S256" s="9">
        <v>17</v>
      </c>
      <c r="T256"/>
      <c r="U256"/>
      <c r="V256" s="14">
        <f>SUM($S$9:S256)</f>
        <v>11926</v>
      </c>
      <c r="W256" s="15">
        <v>248</v>
      </c>
      <c r="X256" s="16">
        <f t="shared" si="6"/>
        <v>0.76321515423012931</v>
      </c>
      <c r="Y256" s="17">
        <f>INDEX([1]Mapping!$C$3:$C$12,MATCH($X256,[1]Mapping!$D$3:$D$12,1))</f>
        <v>3</v>
      </c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</row>
    <row r="257" spans="2:39" s="1" customFormat="1" ht="15" x14ac:dyDescent="0.25">
      <c r="B257" s="5">
        <f t="shared" si="7"/>
        <v>249</v>
      </c>
      <c r="C257" s="9" t="s">
        <v>4746</v>
      </c>
      <c r="D257" s="9" t="s">
        <v>4747</v>
      </c>
      <c r="E257" s="9"/>
      <c r="F257" s="9" t="s">
        <v>4748</v>
      </c>
      <c r="G257" s="28">
        <v>84503</v>
      </c>
      <c r="H257" s="9" t="s">
        <v>4748</v>
      </c>
      <c r="I257" s="9" t="s">
        <v>2991</v>
      </c>
      <c r="J257" s="9" t="s">
        <v>4749</v>
      </c>
      <c r="K257" s="9" t="s">
        <v>4750</v>
      </c>
      <c r="L257" s="9" t="s">
        <v>4751</v>
      </c>
      <c r="M257" s="9" t="s">
        <v>4752</v>
      </c>
      <c r="N257" s="9">
        <v>407</v>
      </c>
      <c r="O257" s="9">
        <v>1</v>
      </c>
      <c r="P257" s="9">
        <v>5</v>
      </c>
      <c r="Q257" s="9">
        <v>6</v>
      </c>
      <c r="R257" s="9">
        <v>5</v>
      </c>
      <c r="S257" s="9">
        <v>17</v>
      </c>
      <c r="T257"/>
      <c r="U257"/>
      <c r="V257" s="14">
        <f>SUM($S$9:S257)</f>
        <v>11943</v>
      </c>
      <c r="W257" s="15">
        <v>249</v>
      </c>
      <c r="X257" s="16">
        <f t="shared" si="6"/>
        <v>0.76430308460258545</v>
      </c>
      <c r="Y257" s="17">
        <f>INDEX([1]Mapping!$C$3:$C$12,MATCH($X257,[1]Mapping!$D$3:$D$12,1))</f>
        <v>3</v>
      </c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</row>
    <row r="258" spans="2:39" s="1" customFormat="1" ht="15" x14ac:dyDescent="0.25">
      <c r="B258" s="5">
        <f t="shared" si="7"/>
        <v>250</v>
      </c>
      <c r="C258" s="9" t="s">
        <v>4753</v>
      </c>
      <c r="D258" s="9" t="s">
        <v>4754</v>
      </c>
      <c r="E258" s="9"/>
      <c r="F258" s="9" t="s">
        <v>4755</v>
      </c>
      <c r="G258" s="28">
        <v>59759</v>
      </c>
      <c r="H258" s="9" t="s">
        <v>4453</v>
      </c>
      <c r="I258" s="9" t="s">
        <v>3000</v>
      </c>
      <c r="J258" s="9" t="s">
        <v>4756</v>
      </c>
      <c r="K258" s="9"/>
      <c r="L258" s="9" t="s">
        <v>4455</v>
      </c>
      <c r="M258" s="9" t="s">
        <v>4757</v>
      </c>
      <c r="N258" s="9">
        <v>268</v>
      </c>
      <c r="O258" s="9">
        <v>0</v>
      </c>
      <c r="P258" s="9">
        <v>4</v>
      </c>
      <c r="Q258" s="9">
        <v>9</v>
      </c>
      <c r="R258" s="9">
        <v>4</v>
      </c>
      <c r="S258" s="9">
        <v>17</v>
      </c>
      <c r="T258"/>
      <c r="U258"/>
      <c r="V258" s="14">
        <f>SUM($S$9:S258)</f>
        <v>11960</v>
      </c>
      <c r="W258" s="15">
        <v>250</v>
      </c>
      <c r="X258" s="16">
        <f t="shared" si="6"/>
        <v>0.76539101497504158</v>
      </c>
      <c r="Y258" s="17">
        <f>INDEX([1]Mapping!$C$3:$C$12,MATCH($X258,[1]Mapping!$D$3:$D$12,1))</f>
        <v>3</v>
      </c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</row>
    <row r="259" spans="2:39" s="1" customFormat="1" ht="15" x14ac:dyDescent="0.25">
      <c r="B259" s="5">
        <f t="shared" si="7"/>
        <v>251</v>
      </c>
      <c r="C259" s="9" t="s">
        <v>4758</v>
      </c>
      <c r="D259" s="9" t="s">
        <v>4759</v>
      </c>
      <c r="E259" s="9"/>
      <c r="F259" s="9" t="s">
        <v>3308</v>
      </c>
      <c r="G259" s="28">
        <v>24116</v>
      </c>
      <c r="H259" s="9" t="s">
        <v>3309</v>
      </c>
      <c r="I259" s="9" t="s">
        <v>3184</v>
      </c>
      <c r="J259" s="9" t="s">
        <v>4760</v>
      </c>
      <c r="K259" s="9" t="s">
        <v>4761</v>
      </c>
      <c r="L259" s="9" t="s">
        <v>4762</v>
      </c>
      <c r="M259" s="9" t="s">
        <v>4763</v>
      </c>
      <c r="N259" s="9">
        <v>605</v>
      </c>
      <c r="O259" s="9">
        <v>6</v>
      </c>
      <c r="P259" s="9">
        <v>8</v>
      </c>
      <c r="Q259" s="9">
        <v>1</v>
      </c>
      <c r="R259" s="9">
        <v>2</v>
      </c>
      <c r="S259" s="9">
        <v>17</v>
      </c>
      <c r="T259"/>
      <c r="U259"/>
      <c r="V259" s="14">
        <f>SUM($S$9:S259)</f>
        <v>11977</v>
      </c>
      <c r="W259" s="15">
        <v>251</v>
      </c>
      <c r="X259" s="16">
        <f t="shared" si="6"/>
        <v>0.76647894534749772</v>
      </c>
      <c r="Y259" s="17">
        <f>INDEX([1]Mapping!$C$3:$C$12,MATCH($X259,[1]Mapping!$D$3:$D$12,1))</f>
        <v>3</v>
      </c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</row>
    <row r="260" spans="2:39" s="1" customFormat="1" ht="15" x14ac:dyDescent="0.25">
      <c r="B260" s="5">
        <f t="shared" si="7"/>
        <v>252</v>
      </c>
      <c r="C260" s="9" t="s">
        <v>4764</v>
      </c>
      <c r="D260" s="9" t="s">
        <v>4765</v>
      </c>
      <c r="E260" s="9"/>
      <c r="F260" s="9" t="s">
        <v>4766</v>
      </c>
      <c r="G260" s="28">
        <v>32756</v>
      </c>
      <c r="H260" s="9" t="s">
        <v>4767</v>
      </c>
      <c r="I260" s="9" t="s">
        <v>3000</v>
      </c>
      <c r="J260" s="9" t="s">
        <v>4768</v>
      </c>
      <c r="K260" s="9" t="s">
        <v>4769</v>
      </c>
      <c r="L260" s="9" t="s">
        <v>4770</v>
      </c>
      <c r="M260" s="9" t="s">
        <v>4771</v>
      </c>
      <c r="N260" s="9">
        <v>650</v>
      </c>
      <c r="O260" s="9">
        <v>5</v>
      </c>
      <c r="P260" s="9">
        <v>2</v>
      </c>
      <c r="Q260" s="9">
        <v>3</v>
      </c>
      <c r="R260" s="9">
        <v>7</v>
      </c>
      <c r="S260" s="9">
        <v>17</v>
      </c>
      <c r="T260"/>
      <c r="U260"/>
      <c r="V260" s="14">
        <f>SUM($S$9:S260)</f>
        <v>11994</v>
      </c>
      <c r="W260" s="15">
        <v>252</v>
      </c>
      <c r="X260" s="16">
        <f t="shared" si="6"/>
        <v>0.76756687571995397</v>
      </c>
      <c r="Y260" s="17">
        <f>INDEX([1]Mapping!$C$3:$C$12,MATCH($X260,[1]Mapping!$D$3:$D$12,1))</f>
        <v>3</v>
      </c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</row>
    <row r="261" spans="2:39" s="1" customFormat="1" ht="15" x14ac:dyDescent="0.25">
      <c r="B261" s="5">
        <f t="shared" si="7"/>
        <v>253</v>
      </c>
      <c r="C261" s="9" t="s">
        <v>4772</v>
      </c>
      <c r="D261" s="9" t="s">
        <v>4773</v>
      </c>
      <c r="E261" s="9"/>
      <c r="F261" s="9" t="s">
        <v>4774</v>
      </c>
      <c r="G261" s="28">
        <v>53840</v>
      </c>
      <c r="H261" s="9" t="s">
        <v>4775</v>
      </c>
      <c r="I261" s="9" t="s">
        <v>3000</v>
      </c>
      <c r="J261" s="9" t="s">
        <v>4776</v>
      </c>
      <c r="K261" s="9"/>
      <c r="L261" s="9" t="s">
        <v>4777</v>
      </c>
      <c r="M261" s="9" t="s">
        <v>4778</v>
      </c>
      <c r="N261" s="9">
        <v>324</v>
      </c>
      <c r="O261" s="9">
        <v>0</v>
      </c>
      <c r="P261" s="9">
        <v>3</v>
      </c>
      <c r="Q261" s="9">
        <v>6</v>
      </c>
      <c r="R261" s="9">
        <v>8</v>
      </c>
      <c r="S261" s="9">
        <v>17</v>
      </c>
      <c r="T261"/>
      <c r="U261"/>
      <c r="V261" s="14">
        <f>SUM($S$9:S261)</f>
        <v>12011</v>
      </c>
      <c r="W261" s="15">
        <v>253</v>
      </c>
      <c r="X261" s="16">
        <f t="shared" si="6"/>
        <v>0.7686548060924101</v>
      </c>
      <c r="Y261" s="17">
        <f>INDEX([1]Mapping!$C$3:$C$12,MATCH($X261,[1]Mapping!$D$3:$D$12,1))</f>
        <v>3</v>
      </c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</row>
    <row r="262" spans="2:39" s="1" customFormat="1" ht="15" x14ac:dyDescent="0.25">
      <c r="B262" s="5">
        <f t="shared" si="7"/>
        <v>254</v>
      </c>
      <c r="C262" s="9" t="s">
        <v>4779</v>
      </c>
      <c r="D262" s="9" t="s">
        <v>4780</v>
      </c>
      <c r="E262" s="9"/>
      <c r="F262" s="9" t="s">
        <v>3190</v>
      </c>
      <c r="G262" s="28" t="s">
        <v>4781</v>
      </c>
      <c r="H262" s="9" t="s">
        <v>3192</v>
      </c>
      <c r="I262" s="9" t="s">
        <v>3036</v>
      </c>
      <c r="J262" s="9" t="s">
        <v>4782</v>
      </c>
      <c r="K262" s="9" t="s">
        <v>4783</v>
      </c>
      <c r="L262" s="9" t="s">
        <v>4784</v>
      </c>
      <c r="M262" s="9" t="s">
        <v>4785</v>
      </c>
      <c r="N262" s="9">
        <v>220</v>
      </c>
      <c r="O262" s="9">
        <v>2</v>
      </c>
      <c r="P262" s="9">
        <v>4</v>
      </c>
      <c r="Q262" s="9">
        <v>11</v>
      </c>
      <c r="R262" s="9">
        <v>0</v>
      </c>
      <c r="S262" s="9">
        <v>17</v>
      </c>
      <c r="T262"/>
      <c r="U262"/>
      <c r="V262" s="14">
        <f>SUM($S$9:S262)</f>
        <v>12028</v>
      </c>
      <c r="W262" s="15">
        <v>254</v>
      </c>
      <c r="X262" s="16">
        <f t="shared" si="6"/>
        <v>0.76974273646486624</v>
      </c>
      <c r="Y262" s="17">
        <f>INDEX([1]Mapping!$C$3:$C$12,MATCH($X262,[1]Mapping!$D$3:$D$12,1))</f>
        <v>3</v>
      </c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</row>
    <row r="263" spans="2:39" s="1" customFormat="1" ht="15" x14ac:dyDescent="0.25">
      <c r="B263" s="5">
        <f t="shared" si="7"/>
        <v>255</v>
      </c>
      <c r="C263" s="9" t="s">
        <v>4786</v>
      </c>
      <c r="D263" s="9" t="s">
        <v>4787</v>
      </c>
      <c r="E263" s="9"/>
      <c r="F263" s="9" t="s">
        <v>3308</v>
      </c>
      <c r="G263" s="28">
        <v>24116</v>
      </c>
      <c r="H263" s="9" t="s">
        <v>3309</v>
      </c>
      <c r="I263" s="9" t="s">
        <v>3184</v>
      </c>
      <c r="J263" s="9" t="s">
        <v>4788</v>
      </c>
      <c r="K263" s="9" t="s">
        <v>4789</v>
      </c>
      <c r="L263" s="9" t="s">
        <v>4790</v>
      </c>
      <c r="M263" s="9" t="s">
        <v>4791</v>
      </c>
      <c r="N263" s="9">
        <v>24</v>
      </c>
      <c r="O263" s="9">
        <v>2</v>
      </c>
      <c r="P263" s="9">
        <v>4</v>
      </c>
      <c r="Q263" s="9">
        <v>9</v>
      </c>
      <c r="R263" s="9">
        <v>2</v>
      </c>
      <c r="S263" s="9">
        <v>17</v>
      </c>
      <c r="T263"/>
      <c r="U263"/>
      <c r="V263" s="14">
        <f>SUM($S$9:S263)</f>
        <v>12045</v>
      </c>
      <c r="W263" s="15">
        <v>255</v>
      </c>
      <c r="X263" s="16">
        <f t="shared" si="6"/>
        <v>0.77083066683732238</v>
      </c>
      <c r="Y263" s="17">
        <f>INDEX([1]Mapping!$C$3:$C$12,MATCH($X263,[1]Mapping!$D$3:$D$12,1))</f>
        <v>3</v>
      </c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</row>
    <row r="264" spans="2:39" s="1" customFormat="1" ht="15" x14ac:dyDescent="0.25">
      <c r="B264" s="5">
        <f t="shared" si="7"/>
        <v>256</v>
      </c>
      <c r="C264" s="9" t="s">
        <v>4792</v>
      </c>
      <c r="D264" s="9" t="s">
        <v>4793</v>
      </c>
      <c r="E264" s="9"/>
      <c r="F264" s="9" t="s">
        <v>4794</v>
      </c>
      <c r="G264" s="28">
        <v>26603</v>
      </c>
      <c r="H264" s="9" t="s">
        <v>4794</v>
      </c>
      <c r="I264" s="9" t="s">
        <v>3080</v>
      </c>
      <c r="J264" s="9" t="s">
        <v>4795</v>
      </c>
      <c r="K264" s="9"/>
      <c r="L264" s="9"/>
      <c r="M264" s="9" t="s">
        <v>4796</v>
      </c>
      <c r="N264" s="9">
        <v>283</v>
      </c>
      <c r="O264" s="9">
        <v>4</v>
      </c>
      <c r="P264" s="9">
        <v>1</v>
      </c>
      <c r="Q264" s="9">
        <v>5</v>
      </c>
      <c r="R264" s="9">
        <v>7</v>
      </c>
      <c r="S264" s="9">
        <v>17</v>
      </c>
      <c r="T264"/>
      <c r="U264"/>
      <c r="V264" s="14">
        <f>SUM($S$9:S264)</f>
        <v>12062</v>
      </c>
      <c r="W264" s="15">
        <v>256</v>
      </c>
      <c r="X264" s="16">
        <f t="shared" si="6"/>
        <v>0.77191859720977862</v>
      </c>
      <c r="Y264" s="17">
        <f>INDEX([1]Mapping!$C$3:$C$12,MATCH($X264,[1]Mapping!$D$3:$D$12,1))</f>
        <v>3</v>
      </c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</row>
    <row r="265" spans="2:39" s="1" customFormat="1" ht="15" x14ac:dyDescent="0.25">
      <c r="B265" s="5">
        <f t="shared" si="7"/>
        <v>257</v>
      </c>
      <c r="C265" s="9" t="s">
        <v>4797</v>
      </c>
      <c r="D265" s="9" t="s">
        <v>4798</v>
      </c>
      <c r="E265" s="9"/>
      <c r="F265" s="9" t="s">
        <v>3182</v>
      </c>
      <c r="G265" s="28">
        <v>23560</v>
      </c>
      <c r="H265" s="9" t="s">
        <v>3183</v>
      </c>
      <c r="I265" s="9" t="s">
        <v>3184</v>
      </c>
      <c r="J265" s="9" t="s">
        <v>4799</v>
      </c>
      <c r="K265" s="9" t="s">
        <v>4800</v>
      </c>
      <c r="L265" s="9" t="s">
        <v>4801</v>
      </c>
      <c r="M265" s="9" t="s">
        <v>4802</v>
      </c>
      <c r="N265" s="9">
        <v>400</v>
      </c>
      <c r="O265" s="9">
        <v>0</v>
      </c>
      <c r="P265" s="9">
        <v>4</v>
      </c>
      <c r="Q265" s="9">
        <v>5</v>
      </c>
      <c r="R265" s="9">
        <v>8</v>
      </c>
      <c r="S265" s="9">
        <v>17</v>
      </c>
      <c r="T265"/>
      <c r="U265"/>
      <c r="V265" s="14">
        <f>SUM($S$9:S265)</f>
        <v>12079</v>
      </c>
      <c r="W265" s="15">
        <v>257</v>
      </c>
      <c r="X265" s="16">
        <f t="shared" si="6"/>
        <v>0.77300652758223476</v>
      </c>
      <c r="Y265" s="17">
        <f>INDEX([1]Mapping!$C$3:$C$12,MATCH($X265,[1]Mapping!$D$3:$D$12,1))</f>
        <v>3</v>
      </c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</row>
    <row r="266" spans="2:39" s="1" customFormat="1" ht="15" x14ac:dyDescent="0.25">
      <c r="B266" s="5">
        <f t="shared" si="7"/>
        <v>258</v>
      </c>
      <c r="C266" s="9" t="s">
        <v>4803</v>
      </c>
      <c r="D266" s="9" t="s">
        <v>4804</v>
      </c>
      <c r="E266" s="9"/>
      <c r="F266" s="9" t="s">
        <v>4805</v>
      </c>
      <c r="G266" s="28">
        <v>29664</v>
      </c>
      <c r="H266" s="9" t="s">
        <v>4806</v>
      </c>
      <c r="I266" s="9" t="s">
        <v>3080</v>
      </c>
      <c r="J266" s="9" t="s">
        <v>4807</v>
      </c>
      <c r="K266" s="9" t="s">
        <v>4808</v>
      </c>
      <c r="L266" s="9" t="s">
        <v>4809</v>
      </c>
      <c r="M266" s="9" t="s">
        <v>4810</v>
      </c>
      <c r="N266" s="9">
        <v>236</v>
      </c>
      <c r="O266" s="9">
        <v>6</v>
      </c>
      <c r="P266" s="9">
        <v>3</v>
      </c>
      <c r="Q266" s="9">
        <v>5</v>
      </c>
      <c r="R266" s="9">
        <v>2</v>
      </c>
      <c r="S266" s="9">
        <v>16</v>
      </c>
      <c r="T266"/>
      <c r="U266"/>
      <c r="V266" s="14">
        <f>SUM($S$9:S266)</f>
        <v>12095</v>
      </c>
      <c r="W266" s="15">
        <v>258</v>
      </c>
      <c r="X266" s="16">
        <f t="shared" ref="X266:X329" si="8">(V266/$V$790)</f>
        <v>0.7740304620504288</v>
      </c>
      <c r="Y266" s="17">
        <f>INDEX([1]Mapping!$C$3:$C$12,MATCH($X266,[1]Mapping!$D$3:$D$12,1))</f>
        <v>3</v>
      </c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</row>
    <row r="267" spans="2:39" s="1" customFormat="1" ht="15" x14ac:dyDescent="0.25">
      <c r="B267" s="5">
        <f t="shared" ref="B267:B330" si="9">B266+1</f>
        <v>259</v>
      </c>
      <c r="C267" s="9" t="s">
        <v>4811</v>
      </c>
      <c r="D267" s="9" t="s">
        <v>4812</v>
      </c>
      <c r="E267" s="9"/>
      <c r="F267" s="9" t="s">
        <v>4813</v>
      </c>
      <c r="G267" s="28">
        <v>94469</v>
      </c>
      <c r="H267" s="9" t="s">
        <v>4813</v>
      </c>
      <c r="I267" s="9" t="s">
        <v>2991</v>
      </c>
      <c r="J267" s="9" t="s">
        <v>4814</v>
      </c>
      <c r="K267" s="9" t="s">
        <v>4815</v>
      </c>
      <c r="L267" s="9" t="s">
        <v>4816</v>
      </c>
      <c r="M267" s="9" t="s">
        <v>4817</v>
      </c>
      <c r="N267" s="9">
        <v>470</v>
      </c>
      <c r="O267" s="9">
        <v>7</v>
      </c>
      <c r="P267" s="9">
        <v>1</v>
      </c>
      <c r="Q267" s="9">
        <v>5</v>
      </c>
      <c r="R267" s="9">
        <v>3</v>
      </c>
      <c r="S267" s="9">
        <v>16</v>
      </c>
      <c r="T267"/>
      <c r="U267"/>
      <c r="V267" s="14">
        <f>SUM($S$9:S267)</f>
        <v>12111</v>
      </c>
      <c r="W267" s="15">
        <v>259</v>
      </c>
      <c r="X267" s="16">
        <f t="shared" si="8"/>
        <v>0.77505439651862285</v>
      </c>
      <c r="Y267" s="17">
        <f>INDEX([1]Mapping!$C$3:$C$12,MATCH($X267,[1]Mapping!$D$3:$D$12,1))</f>
        <v>3</v>
      </c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</row>
    <row r="268" spans="2:39" s="1" customFormat="1" ht="15" x14ac:dyDescent="0.25">
      <c r="B268" s="5">
        <f t="shared" si="9"/>
        <v>260</v>
      </c>
      <c r="C268" s="9" t="s">
        <v>4818</v>
      </c>
      <c r="D268" s="9" t="s">
        <v>4819</v>
      </c>
      <c r="E268" s="9"/>
      <c r="F268" s="9" t="s">
        <v>4820</v>
      </c>
      <c r="G268" s="28">
        <v>24939</v>
      </c>
      <c r="H268" s="9" t="s">
        <v>4821</v>
      </c>
      <c r="I268" s="9" t="s">
        <v>3184</v>
      </c>
      <c r="J268" s="9" t="s">
        <v>4822</v>
      </c>
      <c r="K268" s="9" t="s">
        <v>4823</v>
      </c>
      <c r="L268" s="9" t="s">
        <v>4824</v>
      </c>
      <c r="M268" s="9" t="s">
        <v>4825</v>
      </c>
      <c r="N268" s="9">
        <v>384</v>
      </c>
      <c r="O268" s="9">
        <v>3</v>
      </c>
      <c r="P268" s="9">
        <v>0</v>
      </c>
      <c r="Q268" s="9">
        <v>8</v>
      </c>
      <c r="R268" s="9">
        <v>5</v>
      </c>
      <c r="S268" s="9">
        <v>16</v>
      </c>
      <c r="T268"/>
      <c r="U268"/>
      <c r="V268" s="14">
        <f>SUM($S$9:S268)</f>
        <v>12127</v>
      </c>
      <c r="W268" s="15">
        <v>260</v>
      </c>
      <c r="X268" s="16">
        <f t="shared" si="8"/>
        <v>0.77607833098681689</v>
      </c>
      <c r="Y268" s="17">
        <f>INDEX([1]Mapping!$C$3:$C$12,MATCH($X268,[1]Mapping!$D$3:$D$12,1))</f>
        <v>3</v>
      </c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</row>
    <row r="269" spans="2:39" s="1" customFormat="1" ht="15" x14ac:dyDescent="0.25">
      <c r="B269" s="5">
        <f t="shared" si="9"/>
        <v>261</v>
      </c>
      <c r="C269" s="9" t="s">
        <v>4826</v>
      </c>
      <c r="D269" s="9" t="s">
        <v>4827</v>
      </c>
      <c r="E269" s="9"/>
      <c r="F269" s="9" t="s">
        <v>4828</v>
      </c>
      <c r="G269" s="28">
        <v>33332</v>
      </c>
      <c r="H269" s="9" t="s">
        <v>4828</v>
      </c>
      <c r="I269" s="9" t="s">
        <v>3000</v>
      </c>
      <c r="J269" s="9" t="s">
        <v>4829</v>
      </c>
      <c r="K269" s="9" t="s">
        <v>4830</v>
      </c>
      <c r="L269" s="9" t="s">
        <v>4831</v>
      </c>
      <c r="M269" s="9" t="s">
        <v>4832</v>
      </c>
      <c r="N269" s="9">
        <v>410</v>
      </c>
      <c r="O269" s="9">
        <v>4</v>
      </c>
      <c r="P269" s="9">
        <v>5</v>
      </c>
      <c r="Q269" s="9">
        <v>0</v>
      </c>
      <c r="R269" s="9">
        <v>7</v>
      </c>
      <c r="S269" s="9">
        <v>16</v>
      </c>
      <c r="T269"/>
      <c r="U269"/>
      <c r="V269" s="14">
        <f>SUM($S$9:S269)</f>
        <v>12143</v>
      </c>
      <c r="W269" s="15">
        <v>261</v>
      </c>
      <c r="X269" s="16">
        <f t="shared" si="8"/>
        <v>0.77710226545501093</v>
      </c>
      <c r="Y269" s="17">
        <f>INDEX([1]Mapping!$C$3:$C$12,MATCH($X269,[1]Mapping!$D$3:$D$12,1))</f>
        <v>3</v>
      </c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</row>
    <row r="270" spans="2:39" s="1" customFormat="1" ht="15" x14ac:dyDescent="0.25">
      <c r="B270" s="5">
        <f t="shared" si="9"/>
        <v>262</v>
      </c>
      <c r="C270" s="9" t="s">
        <v>4833</v>
      </c>
      <c r="D270" s="9" t="s">
        <v>4834</v>
      </c>
      <c r="E270" s="9"/>
      <c r="F270" s="9" t="s">
        <v>4835</v>
      </c>
      <c r="G270" s="28" t="s">
        <v>4836</v>
      </c>
      <c r="H270" s="9" t="s">
        <v>4837</v>
      </c>
      <c r="I270" s="9" t="s">
        <v>3036</v>
      </c>
      <c r="J270" s="9" t="s">
        <v>4838</v>
      </c>
      <c r="K270" s="9" t="s">
        <v>4839</v>
      </c>
      <c r="L270" s="9" t="s">
        <v>4840</v>
      </c>
      <c r="M270" s="9" t="s">
        <v>4841</v>
      </c>
      <c r="N270" s="9">
        <v>550</v>
      </c>
      <c r="O270" s="9">
        <v>1</v>
      </c>
      <c r="P270" s="9">
        <v>1</v>
      </c>
      <c r="Q270" s="9">
        <v>0</v>
      </c>
      <c r="R270" s="9">
        <v>14</v>
      </c>
      <c r="S270" s="9">
        <v>16</v>
      </c>
      <c r="T270"/>
      <c r="U270"/>
      <c r="V270" s="14">
        <f>SUM($S$9:S270)</f>
        <v>12159</v>
      </c>
      <c r="W270" s="15">
        <v>262</v>
      </c>
      <c r="X270" s="16">
        <f t="shared" si="8"/>
        <v>0.77812619992320486</v>
      </c>
      <c r="Y270" s="17">
        <f>INDEX([1]Mapping!$C$3:$C$12,MATCH($X270,[1]Mapping!$D$3:$D$12,1))</f>
        <v>3</v>
      </c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</row>
    <row r="271" spans="2:39" s="1" customFormat="1" ht="15" x14ac:dyDescent="0.25">
      <c r="B271" s="5">
        <f t="shared" si="9"/>
        <v>263</v>
      </c>
      <c r="C271" s="9" t="s">
        <v>4842</v>
      </c>
      <c r="D271" s="9" t="s">
        <v>4843</v>
      </c>
      <c r="E271" s="9"/>
      <c r="F271" s="9" t="s">
        <v>3119</v>
      </c>
      <c r="G271" s="28">
        <v>20099</v>
      </c>
      <c r="H271" s="9" t="s">
        <v>3120</v>
      </c>
      <c r="I271" s="9" t="s">
        <v>3119</v>
      </c>
      <c r="J271" s="9" t="s">
        <v>4844</v>
      </c>
      <c r="K271" s="9" t="s">
        <v>4845</v>
      </c>
      <c r="L271" s="9" t="s">
        <v>4846</v>
      </c>
      <c r="M271" s="9" t="s">
        <v>4847</v>
      </c>
      <c r="N271" s="9">
        <v>651</v>
      </c>
      <c r="O271" s="9">
        <v>1</v>
      </c>
      <c r="P271" s="9">
        <v>4</v>
      </c>
      <c r="Q271" s="9">
        <v>6</v>
      </c>
      <c r="R271" s="9">
        <v>5</v>
      </c>
      <c r="S271" s="9">
        <v>16</v>
      </c>
      <c r="T271"/>
      <c r="U271"/>
      <c r="V271" s="14">
        <f>SUM($S$9:S271)</f>
        <v>12175</v>
      </c>
      <c r="W271" s="15">
        <v>263</v>
      </c>
      <c r="X271" s="16">
        <f t="shared" si="8"/>
        <v>0.77915013439139891</v>
      </c>
      <c r="Y271" s="17">
        <f>INDEX([1]Mapping!$C$3:$C$12,MATCH($X271,[1]Mapping!$D$3:$D$12,1))</f>
        <v>3</v>
      </c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</row>
    <row r="272" spans="2:39" s="1" customFormat="1" ht="15" x14ac:dyDescent="0.25">
      <c r="B272" s="5">
        <f t="shared" si="9"/>
        <v>264</v>
      </c>
      <c r="C272" s="9" t="s">
        <v>4848</v>
      </c>
      <c r="D272" s="9" t="s">
        <v>4849</v>
      </c>
      <c r="E272" s="9"/>
      <c r="F272" s="9" t="s">
        <v>4850</v>
      </c>
      <c r="G272" s="28">
        <v>92318</v>
      </c>
      <c r="H272" s="9" t="s">
        <v>4851</v>
      </c>
      <c r="I272" s="9" t="s">
        <v>2991</v>
      </c>
      <c r="J272" s="9" t="s">
        <v>4852</v>
      </c>
      <c r="K272" s="9" t="s">
        <v>4853</v>
      </c>
      <c r="L272" s="9" t="s">
        <v>4854</v>
      </c>
      <c r="M272" s="9" t="s">
        <v>4855</v>
      </c>
      <c r="N272" s="9">
        <v>530</v>
      </c>
      <c r="O272" s="9">
        <v>6</v>
      </c>
      <c r="P272" s="9">
        <v>0</v>
      </c>
      <c r="Q272" s="9">
        <v>3</v>
      </c>
      <c r="R272" s="9">
        <v>7</v>
      </c>
      <c r="S272" s="9">
        <v>16</v>
      </c>
      <c r="T272"/>
      <c r="U272"/>
      <c r="V272" s="14">
        <f>SUM($S$9:S272)</f>
        <v>12191</v>
      </c>
      <c r="W272" s="15">
        <v>264</v>
      </c>
      <c r="X272" s="16">
        <f t="shared" si="8"/>
        <v>0.78017406885959295</v>
      </c>
      <c r="Y272" s="17">
        <f>INDEX([1]Mapping!$C$3:$C$12,MATCH($X272,[1]Mapping!$D$3:$D$12,1))</f>
        <v>3</v>
      </c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</row>
    <row r="273" spans="2:39" s="1" customFormat="1" ht="15" x14ac:dyDescent="0.25">
      <c r="B273" s="5">
        <f t="shared" si="9"/>
        <v>265</v>
      </c>
      <c r="C273" s="9" t="s">
        <v>4856</v>
      </c>
      <c r="D273" s="9" t="s">
        <v>4857</v>
      </c>
      <c r="E273" s="9"/>
      <c r="F273" s="9" t="s">
        <v>4858</v>
      </c>
      <c r="G273" s="28">
        <v>25524</v>
      </c>
      <c r="H273" s="9" t="s">
        <v>4859</v>
      </c>
      <c r="I273" s="9" t="s">
        <v>3184</v>
      </c>
      <c r="J273" s="9" t="s">
        <v>4860</v>
      </c>
      <c r="K273" s="9" t="s">
        <v>4861</v>
      </c>
      <c r="L273" s="9" t="s">
        <v>4862</v>
      </c>
      <c r="M273" s="9" t="s">
        <v>4863</v>
      </c>
      <c r="N273" s="9">
        <v>601</v>
      </c>
      <c r="O273" s="9">
        <v>0</v>
      </c>
      <c r="P273" s="9">
        <v>2</v>
      </c>
      <c r="Q273" s="9">
        <v>0</v>
      </c>
      <c r="R273" s="9">
        <v>14</v>
      </c>
      <c r="S273" s="9">
        <v>16</v>
      </c>
      <c r="T273"/>
      <c r="U273"/>
      <c r="V273" s="14">
        <f>SUM($S$9:S273)</f>
        <v>12207</v>
      </c>
      <c r="W273" s="15">
        <v>265</v>
      </c>
      <c r="X273" s="16">
        <f t="shared" si="8"/>
        <v>0.78119800332778699</v>
      </c>
      <c r="Y273" s="17">
        <f>INDEX([1]Mapping!$C$3:$C$12,MATCH($X273,[1]Mapping!$D$3:$D$12,1))</f>
        <v>3</v>
      </c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</row>
    <row r="274" spans="2:39" s="1" customFormat="1" ht="15" x14ac:dyDescent="0.25">
      <c r="B274" s="5">
        <f t="shared" si="9"/>
        <v>266</v>
      </c>
      <c r="C274" s="9" t="s">
        <v>4864</v>
      </c>
      <c r="D274" s="9" t="s">
        <v>4865</v>
      </c>
      <c r="E274" s="9"/>
      <c r="F274" s="9" t="s">
        <v>4866</v>
      </c>
      <c r="G274" s="28">
        <v>95032</v>
      </c>
      <c r="H274" s="9" t="s">
        <v>4866</v>
      </c>
      <c r="I274" s="9" t="s">
        <v>2991</v>
      </c>
      <c r="J274" s="9" t="s">
        <v>4867</v>
      </c>
      <c r="K274" s="9" t="s">
        <v>4868</v>
      </c>
      <c r="L274" s="9" t="s">
        <v>4869</v>
      </c>
      <c r="M274" s="9" t="s">
        <v>4870</v>
      </c>
      <c r="N274" s="9">
        <v>465</v>
      </c>
      <c r="O274" s="9">
        <v>4</v>
      </c>
      <c r="P274" s="9">
        <v>0</v>
      </c>
      <c r="Q274" s="9">
        <v>11</v>
      </c>
      <c r="R274" s="9">
        <v>1</v>
      </c>
      <c r="S274" s="9">
        <v>16</v>
      </c>
      <c r="T274"/>
      <c r="U274"/>
      <c r="V274" s="14">
        <f>SUM($S$9:S274)</f>
        <v>12223</v>
      </c>
      <c r="W274" s="15">
        <v>266</v>
      </c>
      <c r="X274" s="16">
        <f t="shared" si="8"/>
        <v>0.78222193779598104</v>
      </c>
      <c r="Y274" s="17">
        <f>INDEX([1]Mapping!$C$3:$C$12,MATCH($X274,[1]Mapping!$D$3:$D$12,1))</f>
        <v>3</v>
      </c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</row>
    <row r="275" spans="2:39" s="1" customFormat="1" ht="15" x14ac:dyDescent="0.25">
      <c r="B275" s="5">
        <f t="shared" si="9"/>
        <v>267</v>
      </c>
      <c r="C275" s="9" t="s">
        <v>4871</v>
      </c>
      <c r="D275" s="9" t="s">
        <v>4872</v>
      </c>
      <c r="E275" s="9"/>
      <c r="F275" s="9" t="s">
        <v>4873</v>
      </c>
      <c r="G275" s="28" t="s">
        <v>4874</v>
      </c>
      <c r="H275" s="9" t="s">
        <v>4875</v>
      </c>
      <c r="I275" s="9" t="s">
        <v>3036</v>
      </c>
      <c r="J275" s="9" t="s">
        <v>4876</v>
      </c>
      <c r="K275" s="9" t="s">
        <v>4877</v>
      </c>
      <c r="L275" s="9" t="s">
        <v>4878</v>
      </c>
      <c r="M275" s="9" t="s">
        <v>4879</v>
      </c>
      <c r="N275" s="9">
        <v>230</v>
      </c>
      <c r="O275" s="9">
        <v>6</v>
      </c>
      <c r="P275" s="9">
        <v>4</v>
      </c>
      <c r="Q275" s="9">
        <v>1</v>
      </c>
      <c r="R275" s="9">
        <v>5</v>
      </c>
      <c r="S275" s="9">
        <v>16</v>
      </c>
      <c r="T275"/>
      <c r="U275"/>
      <c r="V275" s="14">
        <f>SUM($S$9:S275)</f>
        <v>12239</v>
      </c>
      <c r="W275" s="15">
        <v>267</v>
      </c>
      <c r="X275" s="16">
        <f t="shared" si="8"/>
        <v>0.78324587226417508</v>
      </c>
      <c r="Y275" s="17">
        <f>INDEX([1]Mapping!$C$3:$C$12,MATCH($X275,[1]Mapping!$D$3:$D$12,1))</f>
        <v>3</v>
      </c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</row>
    <row r="276" spans="2:39" s="1" customFormat="1" ht="15" x14ac:dyDescent="0.25">
      <c r="B276" s="5">
        <f t="shared" si="9"/>
        <v>268</v>
      </c>
      <c r="C276" s="9" t="s">
        <v>4880</v>
      </c>
      <c r="D276" s="9" t="s">
        <v>4881</v>
      </c>
      <c r="E276" s="9"/>
      <c r="F276" s="9" t="s">
        <v>4820</v>
      </c>
      <c r="G276" s="28">
        <v>24939</v>
      </c>
      <c r="H276" s="9" t="s">
        <v>4821</v>
      </c>
      <c r="I276" s="9" t="s">
        <v>3184</v>
      </c>
      <c r="J276" s="9" t="s">
        <v>4882</v>
      </c>
      <c r="K276" s="9" t="s">
        <v>4883</v>
      </c>
      <c r="L276" s="9" t="s">
        <v>4884</v>
      </c>
      <c r="M276" s="9" t="s">
        <v>4885</v>
      </c>
      <c r="N276" s="9">
        <v>400</v>
      </c>
      <c r="O276" s="9">
        <v>3</v>
      </c>
      <c r="P276" s="9">
        <v>9</v>
      </c>
      <c r="Q276" s="9">
        <v>4</v>
      </c>
      <c r="R276" s="9">
        <v>0</v>
      </c>
      <c r="S276" s="9">
        <v>16</v>
      </c>
      <c r="T276"/>
      <c r="U276"/>
      <c r="V276" s="14">
        <f>SUM($S$9:S276)</f>
        <v>12255</v>
      </c>
      <c r="W276" s="15">
        <v>268</v>
      </c>
      <c r="X276" s="16">
        <f t="shared" si="8"/>
        <v>0.78426980673236912</v>
      </c>
      <c r="Y276" s="17">
        <f>INDEX([1]Mapping!$C$3:$C$12,MATCH($X276,[1]Mapping!$D$3:$D$12,1))</f>
        <v>3</v>
      </c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</row>
    <row r="277" spans="2:39" s="1" customFormat="1" ht="15" x14ac:dyDescent="0.25">
      <c r="B277" s="5">
        <f t="shared" si="9"/>
        <v>269</v>
      </c>
      <c r="C277" s="9" t="s">
        <v>4886</v>
      </c>
      <c r="D277" s="9" t="s">
        <v>4887</v>
      </c>
      <c r="E277" s="9"/>
      <c r="F277" s="9" t="s">
        <v>4888</v>
      </c>
      <c r="G277" s="28">
        <v>23966</v>
      </c>
      <c r="H277" s="9" t="s">
        <v>4889</v>
      </c>
      <c r="I277" s="9" t="s">
        <v>3344</v>
      </c>
      <c r="J277" s="9" t="s">
        <v>4890</v>
      </c>
      <c r="K277" s="9" t="s">
        <v>4891</v>
      </c>
      <c r="L277" s="9" t="s">
        <v>4892</v>
      </c>
      <c r="M277" s="9" t="s">
        <v>4893</v>
      </c>
      <c r="N277" s="9">
        <v>505</v>
      </c>
      <c r="O277" s="9">
        <v>5</v>
      </c>
      <c r="P277" s="9">
        <v>4</v>
      </c>
      <c r="Q277" s="9">
        <v>3</v>
      </c>
      <c r="R277" s="9">
        <v>4</v>
      </c>
      <c r="S277" s="9">
        <v>16</v>
      </c>
      <c r="T277"/>
      <c r="U277"/>
      <c r="V277" s="14">
        <f>SUM($S$9:S277)</f>
        <v>12271</v>
      </c>
      <c r="W277" s="15">
        <v>269</v>
      </c>
      <c r="X277" s="16">
        <f t="shared" si="8"/>
        <v>0.78529374120056317</v>
      </c>
      <c r="Y277" s="17">
        <f>INDEX([1]Mapping!$C$3:$C$12,MATCH($X277,[1]Mapping!$D$3:$D$12,1))</f>
        <v>3</v>
      </c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</row>
    <row r="278" spans="2:39" s="1" customFormat="1" ht="15" x14ac:dyDescent="0.25">
      <c r="B278" s="5">
        <f t="shared" si="9"/>
        <v>270</v>
      </c>
      <c r="C278" s="9" t="s">
        <v>4894</v>
      </c>
      <c r="D278" s="9" t="s">
        <v>4895</v>
      </c>
      <c r="E278" s="9"/>
      <c r="F278" s="9" t="s">
        <v>4896</v>
      </c>
      <c r="G278" s="28">
        <v>31535</v>
      </c>
      <c r="H278" s="9" t="s">
        <v>3079</v>
      </c>
      <c r="I278" s="9" t="s">
        <v>3080</v>
      </c>
      <c r="J278" s="9" t="s">
        <v>4897</v>
      </c>
      <c r="K278" s="9" t="s">
        <v>4898</v>
      </c>
      <c r="L278" s="9" t="s">
        <v>4899</v>
      </c>
      <c r="M278" s="9" t="s">
        <v>4900</v>
      </c>
      <c r="N278" s="9">
        <v>272</v>
      </c>
      <c r="O278" s="9">
        <v>8</v>
      </c>
      <c r="P278" s="9">
        <v>3</v>
      </c>
      <c r="Q278" s="9">
        <v>4</v>
      </c>
      <c r="R278" s="9">
        <v>1</v>
      </c>
      <c r="S278" s="9">
        <v>16</v>
      </c>
      <c r="T278"/>
      <c r="U278"/>
      <c r="V278" s="14">
        <f>SUM($S$9:S278)</f>
        <v>12287</v>
      </c>
      <c r="W278" s="15">
        <v>270</v>
      </c>
      <c r="X278" s="16">
        <f t="shared" si="8"/>
        <v>0.78631767566875721</v>
      </c>
      <c r="Y278" s="17">
        <f>INDEX([1]Mapping!$C$3:$C$12,MATCH($X278,[1]Mapping!$D$3:$D$12,1))</f>
        <v>3</v>
      </c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</row>
    <row r="279" spans="2:39" s="1" customFormat="1" ht="15" x14ac:dyDescent="0.25">
      <c r="B279" s="5">
        <f t="shared" si="9"/>
        <v>271</v>
      </c>
      <c r="C279" s="9" t="s">
        <v>4901</v>
      </c>
      <c r="D279" s="9" t="s">
        <v>4902</v>
      </c>
      <c r="E279" s="9"/>
      <c r="F279" s="9" t="s">
        <v>4903</v>
      </c>
      <c r="G279" s="28">
        <v>52249</v>
      </c>
      <c r="H279" s="9" t="s">
        <v>4904</v>
      </c>
      <c r="I279" s="9" t="s">
        <v>3000</v>
      </c>
      <c r="J279" s="9" t="s">
        <v>4905</v>
      </c>
      <c r="K279" s="9" t="s">
        <v>4906</v>
      </c>
      <c r="L279" s="9" t="s">
        <v>4907</v>
      </c>
      <c r="M279" s="9" t="s">
        <v>4908</v>
      </c>
      <c r="N279" s="9">
        <v>389</v>
      </c>
      <c r="O279" s="9">
        <v>2</v>
      </c>
      <c r="P279" s="9">
        <v>4</v>
      </c>
      <c r="Q279" s="9">
        <v>3</v>
      </c>
      <c r="R279" s="9">
        <v>7</v>
      </c>
      <c r="S279" s="9">
        <v>16</v>
      </c>
      <c r="T279"/>
      <c r="U279"/>
      <c r="V279" s="14">
        <f>SUM($S$9:S279)</f>
        <v>12303</v>
      </c>
      <c r="W279" s="15">
        <v>271</v>
      </c>
      <c r="X279" s="16">
        <f t="shared" si="8"/>
        <v>0.78734161013695125</v>
      </c>
      <c r="Y279" s="17">
        <f>INDEX([1]Mapping!$C$3:$C$12,MATCH($X279,[1]Mapping!$D$3:$D$12,1))</f>
        <v>3</v>
      </c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</row>
    <row r="280" spans="2:39" s="1" customFormat="1" ht="15" x14ac:dyDescent="0.25">
      <c r="B280" s="5">
        <f t="shared" si="9"/>
        <v>272</v>
      </c>
      <c r="C280" s="9" t="s">
        <v>4909</v>
      </c>
      <c r="D280" s="9" t="s">
        <v>4910</v>
      </c>
      <c r="E280" s="9"/>
      <c r="F280" s="9" t="s">
        <v>4911</v>
      </c>
      <c r="G280" s="28" t="s">
        <v>4912</v>
      </c>
      <c r="H280" s="9" t="s">
        <v>4911</v>
      </c>
      <c r="I280" s="9" t="s">
        <v>3036</v>
      </c>
      <c r="J280" s="9" t="s">
        <v>4913</v>
      </c>
      <c r="K280" s="9" t="s">
        <v>4914</v>
      </c>
      <c r="L280" s="9" t="s">
        <v>4915</v>
      </c>
      <c r="M280" s="9" t="s">
        <v>4916</v>
      </c>
      <c r="N280" s="9">
        <v>415</v>
      </c>
      <c r="O280" s="9">
        <v>0</v>
      </c>
      <c r="P280" s="9">
        <v>0</v>
      </c>
      <c r="Q280" s="9">
        <v>3</v>
      </c>
      <c r="R280" s="9">
        <v>13</v>
      </c>
      <c r="S280" s="9">
        <v>16</v>
      </c>
      <c r="T280"/>
      <c r="U280"/>
      <c r="V280" s="14">
        <f>SUM($S$9:S280)</f>
        <v>12319</v>
      </c>
      <c r="W280" s="15">
        <v>272</v>
      </c>
      <c r="X280" s="16">
        <f t="shared" si="8"/>
        <v>0.7883655446051453</v>
      </c>
      <c r="Y280" s="17">
        <f>INDEX([1]Mapping!$C$3:$C$12,MATCH($X280,[1]Mapping!$D$3:$D$12,1))</f>
        <v>3</v>
      </c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</row>
    <row r="281" spans="2:39" s="1" customFormat="1" ht="15" x14ac:dyDescent="0.25">
      <c r="B281" s="5">
        <f t="shared" si="9"/>
        <v>273</v>
      </c>
      <c r="C281" s="9" t="s">
        <v>4917</v>
      </c>
      <c r="D281" s="9" t="s">
        <v>4918</v>
      </c>
      <c r="E281" s="9"/>
      <c r="F281" s="9" t="s">
        <v>4919</v>
      </c>
      <c r="G281" s="28">
        <v>72336</v>
      </c>
      <c r="H281" s="9" t="s">
        <v>4920</v>
      </c>
      <c r="I281" s="9" t="s">
        <v>3021</v>
      </c>
      <c r="J281" s="9" t="s">
        <v>4921</v>
      </c>
      <c r="K281" s="9" t="s">
        <v>4922</v>
      </c>
      <c r="L281" s="9" t="s">
        <v>4923</v>
      </c>
      <c r="M281" s="9" t="s">
        <v>4924</v>
      </c>
      <c r="N281" s="9">
        <v>219</v>
      </c>
      <c r="O281" s="9">
        <v>1</v>
      </c>
      <c r="P281" s="9">
        <v>0</v>
      </c>
      <c r="Q281" s="9">
        <v>5</v>
      </c>
      <c r="R281" s="9">
        <v>9</v>
      </c>
      <c r="S281" s="9">
        <v>15</v>
      </c>
      <c r="T281"/>
      <c r="U281"/>
      <c r="V281" s="14">
        <f>SUM($S$9:S281)</f>
        <v>12334</v>
      </c>
      <c r="W281" s="15">
        <v>273</v>
      </c>
      <c r="X281" s="16">
        <f t="shared" si="8"/>
        <v>0.78932548316907714</v>
      </c>
      <c r="Y281" s="17">
        <f>INDEX([1]Mapping!$C$3:$C$12,MATCH($X281,[1]Mapping!$D$3:$D$12,1))</f>
        <v>3</v>
      </c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</row>
    <row r="282" spans="2:39" s="1" customFormat="1" ht="15" x14ac:dyDescent="0.25">
      <c r="B282" s="5">
        <f t="shared" si="9"/>
        <v>274</v>
      </c>
      <c r="C282" s="9" t="s">
        <v>4925</v>
      </c>
      <c r="D282" s="9" t="s">
        <v>4926</v>
      </c>
      <c r="E282" s="9"/>
      <c r="F282" s="9" t="s">
        <v>4927</v>
      </c>
      <c r="G282" s="28">
        <v>63739</v>
      </c>
      <c r="H282" s="9" t="s">
        <v>4927</v>
      </c>
      <c r="I282" s="9" t="s">
        <v>2991</v>
      </c>
      <c r="J282" s="9" t="s">
        <v>4928</v>
      </c>
      <c r="K282" s="9" t="s">
        <v>4929</v>
      </c>
      <c r="L282" s="9" t="s">
        <v>4930</v>
      </c>
      <c r="M282" s="9" t="s">
        <v>4931</v>
      </c>
      <c r="N282" s="9">
        <v>723</v>
      </c>
      <c r="O282" s="9">
        <v>7</v>
      </c>
      <c r="P282" s="9">
        <v>3</v>
      </c>
      <c r="Q282" s="9">
        <v>5</v>
      </c>
      <c r="R282" s="9">
        <v>0</v>
      </c>
      <c r="S282" s="9">
        <v>15</v>
      </c>
      <c r="T282"/>
      <c r="U282"/>
      <c r="V282" s="14">
        <f>SUM($S$9:S282)</f>
        <v>12349</v>
      </c>
      <c r="W282" s="15">
        <v>274</v>
      </c>
      <c r="X282" s="16">
        <f t="shared" si="8"/>
        <v>0.79028542173300909</v>
      </c>
      <c r="Y282" s="17">
        <f>INDEX([1]Mapping!$C$3:$C$12,MATCH($X282,[1]Mapping!$D$3:$D$12,1))</f>
        <v>3</v>
      </c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</row>
    <row r="283" spans="2:39" s="1" customFormat="1" ht="15" x14ac:dyDescent="0.25">
      <c r="B283" s="5">
        <f t="shared" si="9"/>
        <v>275</v>
      </c>
      <c r="C283" s="9" t="s">
        <v>4932</v>
      </c>
      <c r="D283" s="9" t="s">
        <v>4933</v>
      </c>
      <c r="E283" s="9"/>
      <c r="F283" s="9" t="s">
        <v>3517</v>
      </c>
      <c r="G283" s="28">
        <v>34119</v>
      </c>
      <c r="H283" s="9" t="s">
        <v>3518</v>
      </c>
      <c r="I283" s="9" t="s">
        <v>3088</v>
      </c>
      <c r="J283" s="9" t="s">
        <v>4934</v>
      </c>
      <c r="K283" s="9" t="s">
        <v>4935</v>
      </c>
      <c r="L283" s="9" t="s">
        <v>4936</v>
      </c>
      <c r="M283" s="9" t="s">
        <v>4937</v>
      </c>
      <c r="N283" s="9">
        <v>315</v>
      </c>
      <c r="O283" s="9">
        <v>8</v>
      </c>
      <c r="P283" s="9">
        <v>3</v>
      </c>
      <c r="Q283" s="9">
        <v>4</v>
      </c>
      <c r="R283" s="9">
        <v>0</v>
      </c>
      <c r="S283" s="9">
        <v>15</v>
      </c>
      <c r="T283"/>
      <c r="U283"/>
      <c r="V283" s="14">
        <f>SUM($S$9:S283)</f>
        <v>12364</v>
      </c>
      <c r="W283" s="15">
        <v>275</v>
      </c>
      <c r="X283" s="16">
        <f t="shared" si="8"/>
        <v>0.79124536029694104</v>
      </c>
      <c r="Y283" s="17">
        <f>INDEX([1]Mapping!$C$3:$C$12,MATCH($X283,[1]Mapping!$D$3:$D$12,1))</f>
        <v>3</v>
      </c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</row>
    <row r="284" spans="2:39" s="1" customFormat="1" ht="15" x14ac:dyDescent="0.25">
      <c r="B284" s="5">
        <f t="shared" si="9"/>
        <v>276</v>
      </c>
      <c r="C284" s="9" t="s">
        <v>4938</v>
      </c>
      <c r="D284" s="9" t="s">
        <v>4939</v>
      </c>
      <c r="E284" s="9"/>
      <c r="F284" s="9" t="s">
        <v>4940</v>
      </c>
      <c r="G284" s="28" t="s">
        <v>4941</v>
      </c>
      <c r="H284" s="9" t="s">
        <v>4942</v>
      </c>
      <c r="I284" s="9" t="s">
        <v>3036</v>
      </c>
      <c r="J284" s="9" t="s">
        <v>4943</v>
      </c>
      <c r="K284" s="9" t="s">
        <v>4944</v>
      </c>
      <c r="L284" s="9" t="s">
        <v>4945</v>
      </c>
      <c r="M284" s="9" t="s">
        <v>4946</v>
      </c>
      <c r="N284" s="9">
        <v>290</v>
      </c>
      <c r="O284" s="9">
        <v>4</v>
      </c>
      <c r="P284" s="9">
        <v>1</v>
      </c>
      <c r="Q284" s="9">
        <v>6</v>
      </c>
      <c r="R284" s="9">
        <v>4</v>
      </c>
      <c r="S284" s="9">
        <v>15</v>
      </c>
      <c r="T284"/>
      <c r="U284"/>
      <c r="V284" s="14">
        <f>SUM($S$9:S284)</f>
        <v>12379</v>
      </c>
      <c r="W284" s="15">
        <v>276</v>
      </c>
      <c r="X284" s="16">
        <f t="shared" si="8"/>
        <v>0.79220529886087288</v>
      </c>
      <c r="Y284" s="17">
        <f>INDEX([1]Mapping!$C$3:$C$12,MATCH($X284,[1]Mapping!$D$3:$D$12,1))</f>
        <v>3</v>
      </c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</row>
    <row r="285" spans="2:39" s="1" customFormat="1" ht="15" x14ac:dyDescent="0.25">
      <c r="B285" s="5">
        <f t="shared" si="9"/>
        <v>277</v>
      </c>
      <c r="C285" s="9" t="s">
        <v>4947</v>
      </c>
      <c r="D285" s="9" t="s">
        <v>4948</v>
      </c>
      <c r="E285" s="9"/>
      <c r="F285" s="9" t="s">
        <v>3301</v>
      </c>
      <c r="G285" s="28">
        <v>53115</v>
      </c>
      <c r="H285" s="9" t="s">
        <v>3302</v>
      </c>
      <c r="I285" s="9" t="s">
        <v>3000</v>
      </c>
      <c r="J285" s="9" t="s">
        <v>4949</v>
      </c>
      <c r="K285" s="9" t="s">
        <v>4950</v>
      </c>
      <c r="L285" s="9" t="s">
        <v>4951</v>
      </c>
      <c r="M285" s="9" t="s">
        <v>4952</v>
      </c>
      <c r="N285" s="9">
        <v>312</v>
      </c>
      <c r="O285" s="9">
        <v>3</v>
      </c>
      <c r="P285" s="9">
        <v>4</v>
      </c>
      <c r="Q285" s="9">
        <v>4</v>
      </c>
      <c r="R285" s="9">
        <v>4</v>
      </c>
      <c r="S285" s="9">
        <v>15</v>
      </c>
      <c r="T285"/>
      <c r="U285"/>
      <c r="V285" s="14">
        <f>SUM($S$9:S285)</f>
        <v>12394</v>
      </c>
      <c r="W285" s="15">
        <v>277</v>
      </c>
      <c r="X285" s="16">
        <f t="shared" si="8"/>
        <v>0.79316523742480483</v>
      </c>
      <c r="Y285" s="17">
        <f>INDEX([1]Mapping!$C$3:$C$12,MATCH($X285,[1]Mapping!$D$3:$D$12,1))</f>
        <v>3</v>
      </c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</row>
    <row r="286" spans="2:39" s="1" customFormat="1" ht="15" x14ac:dyDescent="0.25">
      <c r="B286" s="5">
        <f t="shared" si="9"/>
        <v>278</v>
      </c>
      <c r="C286" s="9" t="s">
        <v>4953</v>
      </c>
      <c r="D286" s="9" t="s">
        <v>4954</v>
      </c>
      <c r="E286" s="9"/>
      <c r="F286" s="9" t="s">
        <v>3609</v>
      </c>
      <c r="G286" s="28" t="s">
        <v>4955</v>
      </c>
      <c r="H286" s="9" t="s">
        <v>3610</v>
      </c>
      <c r="I286" s="9" t="s">
        <v>3052</v>
      </c>
      <c r="J286" s="9" t="s">
        <v>4956</v>
      </c>
      <c r="K286" s="9" t="s">
        <v>4957</v>
      </c>
      <c r="L286" s="9" t="s">
        <v>4958</v>
      </c>
      <c r="M286" s="9" t="s">
        <v>4959</v>
      </c>
      <c r="N286" s="9">
        <v>368</v>
      </c>
      <c r="O286" s="9">
        <v>4</v>
      </c>
      <c r="P286" s="9">
        <v>7</v>
      </c>
      <c r="Q286" s="9">
        <v>0</v>
      </c>
      <c r="R286" s="9">
        <v>4</v>
      </c>
      <c r="S286" s="9">
        <v>15</v>
      </c>
      <c r="T286"/>
      <c r="U286"/>
      <c r="V286" s="14">
        <f>SUM($S$9:S286)</f>
        <v>12409</v>
      </c>
      <c r="W286" s="15">
        <v>278</v>
      </c>
      <c r="X286" s="16">
        <f t="shared" si="8"/>
        <v>0.79412517598873678</v>
      </c>
      <c r="Y286" s="17">
        <f>INDEX([1]Mapping!$C$3:$C$12,MATCH($X286,[1]Mapping!$D$3:$D$12,1))</f>
        <v>3</v>
      </c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</row>
    <row r="287" spans="2:39" s="1" customFormat="1" ht="15" x14ac:dyDescent="0.25">
      <c r="B287" s="5">
        <f t="shared" si="9"/>
        <v>279</v>
      </c>
      <c r="C287" s="9" t="s">
        <v>4960</v>
      </c>
      <c r="D287" s="9" t="s">
        <v>4961</v>
      </c>
      <c r="E287" s="9"/>
      <c r="F287" s="9" t="s">
        <v>3453</v>
      </c>
      <c r="G287" s="28">
        <v>42109</v>
      </c>
      <c r="H287" s="9" t="s">
        <v>3454</v>
      </c>
      <c r="I287" s="9" t="s">
        <v>3000</v>
      </c>
      <c r="J287" s="9" t="s">
        <v>4962</v>
      </c>
      <c r="K287" s="9" t="s">
        <v>4963</v>
      </c>
      <c r="L287" s="9" t="s">
        <v>4964</v>
      </c>
      <c r="M287" s="9" t="s">
        <v>4965</v>
      </c>
      <c r="N287" s="9">
        <v>363</v>
      </c>
      <c r="O287" s="9">
        <v>6</v>
      </c>
      <c r="P287" s="9">
        <v>4</v>
      </c>
      <c r="Q287" s="9">
        <v>4</v>
      </c>
      <c r="R287" s="9">
        <v>1</v>
      </c>
      <c r="S287" s="9">
        <v>15</v>
      </c>
      <c r="T287"/>
      <c r="U287"/>
      <c r="V287" s="14">
        <f>SUM($S$9:S287)</f>
        <v>12424</v>
      </c>
      <c r="W287" s="15">
        <v>279</v>
      </c>
      <c r="X287" s="16">
        <f t="shared" si="8"/>
        <v>0.79508511455266861</v>
      </c>
      <c r="Y287" s="17">
        <f>INDEX([1]Mapping!$C$3:$C$12,MATCH($X287,[1]Mapping!$D$3:$D$12,1))</f>
        <v>3</v>
      </c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</row>
    <row r="288" spans="2:39" s="1" customFormat="1" ht="15" x14ac:dyDescent="0.25">
      <c r="B288" s="5">
        <f t="shared" si="9"/>
        <v>280</v>
      </c>
      <c r="C288" s="9" t="s">
        <v>4966</v>
      </c>
      <c r="D288" s="9" t="s">
        <v>4967</v>
      </c>
      <c r="E288" s="9"/>
      <c r="F288" s="9" t="s">
        <v>3158</v>
      </c>
      <c r="G288" s="28">
        <v>69121</v>
      </c>
      <c r="H288" s="9" t="s">
        <v>3158</v>
      </c>
      <c r="I288" s="9" t="s">
        <v>3021</v>
      </c>
      <c r="J288" s="9" t="s">
        <v>4968</v>
      </c>
      <c r="K288" s="9" t="s">
        <v>4969</v>
      </c>
      <c r="L288" s="9" t="s">
        <v>4970</v>
      </c>
      <c r="M288" s="9" t="s">
        <v>4971</v>
      </c>
      <c r="N288" s="9">
        <v>238</v>
      </c>
      <c r="O288" s="9">
        <v>2</v>
      </c>
      <c r="P288" s="9">
        <v>1</v>
      </c>
      <c r="Q288" s="9">
        <v>6</v>
      </c>
      <c r="R288" s="9">
        <v>6</v>
      </c>
      <c r="S288" s="9">
        <v>15</v>
      </c>
      <c r="T288"/>
      <c r="U288"/>
      <c r="V288" s="14">
        <f>SUM($S$9:S288)</f>
        <v>12439</v>
      </c>
      <c r="W288" s="15">
        <v>280</v>
      </c>
      <c r="X288" s="16">
        <f t="shared" si="8"/>
        <v>0.79604505311660056</v>
      </c>
      <c r="Y288" s="17">
        <f>INDEX([1]Mapping!$C$3:$C$12,MATCH($X288,[1]Mapping!$D$3:$D$12,1))</f>
        <v>3</v>
      </c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</row>
    <row r="289" spans="2:39" s="1" customFormat="1" ht="15" x14ac:dyDescent="0.25">
      <c r="B289" s="5">
        <f t="shared" si="9"/>
        <v>281</v>
      </c>
      <c r="C289" s="9" t="s">
        <v>4972</v>
      </c>
      <c r="D289" s="9" t="s">
        <v>4973</v>
      </c>
      <c r="E289" s="9"/>
      <c r="F289" s="9" t="s">
        <v>4974</v>
      </c>
      <c r="G289" s="28">
        <v>42653</v>
      </c>
      <c r="H289" s="9" t="s">
        <v>4975</v>
      </c>
      <c r="I289" s="9" t="s">
        <v>3000</v>
      </c>
      <c r="J289" s="9" t="s">
        <v>4976</v>
      </c>
      <c r="K289" s="9" t="s">
        <v>4977</v>
      </c>
      <c r="L289" s="9" t="s">
        <v>4978</v>
      </c>
      <c r="M289" s="9" t="s">
        <v>4979</v>
      </c>
      <c r="N289" s="9">
        <v>658</v>
      </c>
      <c r="O289" s="9">
        <v>10</v>
      </c>
      <c r="P289" s="9">
        <v>0</v>
      </c>
      <c r="Q289" s="9">
        <v>3</v>
      </c>
      <c r="R289" s="9">
        <v>2</v>
      </c>
      <c r="S289" s="9">
        <v>15</v>
      </c>
      <c r="T289"/>
      <c r="U289"/>
      <c r="V289" s="14">
        <f>SUM($S$9:S289)</f>
        <v>12454</v>
      </c>
      <c r="W289" s="15">
        <v>281</v>
      </c>
      <c r="X289" s="16">
        <f t="shared" si="8"/>
        <v>0.7970049916805324</v>
      </c>
      <c r="Y289" s="17">
        <f>INDEX([1]Mapping!$C$3:$C$12,MATCH($X289,[1]Mapping!$D$3:$D$12,1))</f>
        <v>3</v>
      </c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</row>
    <row r="290" spans="2:39" s="1" customFormat="1" ht="15" x14ac:dyDescent="0.25">
      <c r="B290" s="5">
        <f t="shared" si="9"/>
        <v>282</v>
      </c>
      <c r="C290" s="9" t="s">
        <v>4980</v>
      </c>
      <c r="D290" s="9" t="s">
        <v>4981</v>
      </c>
      <c r="E290" s="9"/>
      <c r="F290" s="9" t="s">
        <v>4612</v>
      </c>
      <c r="G290" s="28">
        <v>65199</v>
      </c>
      <c r="H290" s="9" t="s">
        <v>4613</v>
      </c>
      <c r="I290" s="9" t="s">
        <v>3088</v>
      </c>
      <c r="J290" s="9" t="s">
        <v>4982</v>
      </c>
      <c r="K290" s="9" t="s">
        <v>4983</v>
      </c>
      <c r="L290" s="9" t="s">
        <v>4984</v>
      </c>
      <c r="M290" s="9" t="s">
        <v>4985</v>
      </c>
      <c r="N290" s="9">
        <v>826</v>
      </c>
      <c r="O290" s="9">
        <v>2</v>
      </c>
      <c r="P290" s="9">
        <v>5</v>
      </c>
      <c r="Q290" s="9">
        <v>2</v>
      </c>
      <c r="R290" s="9">
        <v>6</v>
      </c>
      <c r="S290" s="9">
        <v>15</v>
      </c>
      <c r="T290"/>
      <c r="U290"/>
      <c r="V290" s="14">
        <f>SUM($S$9:S290)</f>
        <v>12469</v>
      </c>
      <c r="W290" s="15">
        <v>282</v>
      </c>
      <c r="X290" s="16">
        <f t="shared" si="8"/>
        <v>0.79796493024446435</v>
      </c>
      <c r="Y290" s="17">
        <f>INDEX([1]Mapping!$C$3:$C$12,MATCH($X290,[1]Mapping!$D$3:$D$12,1))</f>
        <v>3</v>
      </c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</row>
    <row r="291" spans="2:39" s="1" customFormat="1" ht="15" x14ac:dyDescent="0.25">
      <c r="B291" s="5">
        <f t="shared" si="9"/>
        <v>283</v>
      </c>
      <c r="C291" s="9" t="s">
        <v>4986</v>
      </c>
      <c r="D291" s="9" t="s">
        <v>4987</v>
      </c>
      <c r="E291" s="9"/>
      <c r="F291" s="9" t="s">
        <v>4988</v>
      </c>
      <c r="G291" s="28">
        <v>83734</v>
      </c>
      <c r="H291" s="9" t="s">
        <v>4989</v>
      </c>
      <c r="I291" s="9" t="s">
        <v>2991</v>
      </c>
      <c r="J291" s="9" t="s">
        <v>4990</v>
      </c>
      <c r="K291" s="9" t="s">
        <v>4991</v>
      </c>
      <c r="L291" s="9" t="s">
        <v>4992</v>
      </c>
      <c r="M291" s="9" t="s">
        <v>4993</v>
      </c>
      <c r="N291" s="9">
        <v>350</v>
      </c>
      <c r="O291" s="9">
        <v>0</v>
      </c>
      <c r="P291" s="9">
        <v>6</v>
      </c>
      <c r="Q291" s="9">
        <v>6</v>
      </c>
      <c r="R291" s="9">
        <v>3</v>
      </c>
      <c r="S291" s="9">
        <v>15</v>
      </c>
      <c r="T291"/>
      <c r="U291"/>
      <c r="V291" s="14">
        <f>SUM($S$9:S291)</f>
        <v>12484</v>
      </c>
      <c r="W291" s="15">
        <v>283</v>
      </c>
      <c r="X291" s="16">
        <f t="shared" si="8"/>
        <v>0.7989248688083963</v>
      </c>
      <c r="Y291" s="17">
        <f>INDEX([1]Mapping!$C$3:$C$12,MATCH($X291,[1]Mapping!$D$3:$D$12,1))</f>
        <v>3</v>
      </c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</row>
    <row r="292" spans="2:39" s="1" customFormat="1" ht="15" x14ac:dyDescent="0.25">
      <c r="B292" s="5">
        <f t="shared" si="9"/>
        <v>284</v>
      </c>
      <c r="C292" s="9" t="s">
        <v>4994</v>
      </c>
      <c r="D292" s="9" t="s">
        <v>4995</v>
      </c>
      <c r="E292" s="9"/>
      <c r="F292" s="9" t="s">
        <v>4348</v>
      </c>
      <c r="G292" s="28">
        <v>31134</v>
      </c>
      <c r="H292" s="9" t="s">
        <v>4348</v>
      </c>
      <c r="I292" s="9" t="s">
        <v>3080</v>
      </c>
      <c r="J292" s="9" t="s">
        <v>4996</v>
      </c>
      <c r="K292" s="9" t="s">
        <v>4997</v>
      </c>
      <c r="L292" s="9" t="s">
        <v>4998</v>
      </c>
      <c r="M292" s="9" t="s">
        <v>4999</v>
      </c>
      <c r="N292" s="9">
        <v>508</v>
      </c>
      <c r="O292" s="9">
        <v>0</v>
      </c>
      <c r="P292" s="9">
        <v>0</v>
      </c>
      <c r="Q292" s="9">
        <v>3</v>
      </c>
      <c r="R292" s="9">
        <v>12</v>
      </c>
      <c r="S292" s="9">
        <v>15</v>
      </c>
      <c r="T292"/>
      <c r="U292"/>
      <c r="V292" s="14">
        <f>SUM($S$9:S292)</f>
        <v>12499</v>
      </c>
      <c r="W292" s="15">
        <v>284</v>
      </c>
      <c r="X292" s="16">
        <f t="shared" si="8"/>
        <v>0.79988480737232814</v>
      </c>
      <c r="Y292" s="17">
        <f>INDEX([1]Mapping!$C$3:$C$12,MATCH($X292,[1]Mapping!$D$3:$D$12,1))</f>
        <v>3</v>
      </c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</row>
    <row r="293" spans="2:39" s="1" customFormat="1" ht="15" x14ac:dyDescent="0.25">
      <c r="B293" s="5">
        <f t="shared" si="9"/>
        <v>285</v>
      </c>
      <c r="C293" s="9" t="s">
        <v>5000</v>
      </c>
      <c r="D293" s="9" t="s">
        <v>5001</v>
      </c>
      <c r="E293" s="9"/>
      <c r="F293" s="9" t="s">
        <v>3059</v>
      </c>
      <c r="G293" s="28">
        <v>97074</v>
      </c>
      <c r="H293" s="9" t="s">
        <v>3059</v>
      </c>
      <c r="I293" s="9" t="s">
        <v>2991</v>
      </c>
      <c r="J293" s="9" t="s">
        <v>5002</v>
      </c>
      <c r="K293" s="9" t="s">
        <v>5003</v>
      </c>
      <c r="L293" s="9" t="s">
        <v>5004</v>
      </c>
      <c r="M293" s="9" t="s">
        <v>5005</v>
      </c>
      <c r="N293" s="9">
        <v>675</v>
      </c>
      <c r="O293" s="9">
        <v>2</v>
      </c>
      <c r="P293" s="9">
        <v>4</v>
      </c>
      <c r="Q293" s="9">
        <v>3</v>
      </c>
      <c r="R293" s="9">
        <v>6</v>
      </c>
      <c r="S293" s="9">
        <v>15</v>
      </c>
      <c r="T293"/>
      <c r="U293"/>
      <c r="V293" s="14">
        <f>SUM($S$9:S293)</f>
        <v>12514</v>
      </c>
      <c r="W293" s="15">
        <v>285</v>
      </c>
      <c r="X293" s="16">
        <f t="shared" si="8"/>
        <v>0.80084474593626009</v>
      </c>
      <c r="Y293" s="17">
        <f>INDEX([1]Mapping!$C$3:$C$12,MATCH($X293,[1]Mapping!$D$3:$D$12,1))</f>
        <v>2</v>
      </c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</row>
    <row r="294" spans="2:39" s="1" customFormat="1" ht="15" x14ac:dyDescent="0.25">
      <c r="B294" s="5">
        <f t="shared" si="9"/>
        <v>286</v>
      </c>
      <c r="C294" s="9" t="s">
        <v>5006</v>
      </c>
      <c r="D294" s="9" t="s">
        <v>5007</v>
      </c>
      <c r="E294" s="9"/>
      <c r="F294" s="9" t="s">
        <v>5008</v>
      </c>
      <c r="G294" s="28">
        <v>82256</v>
      </c>
      <c r="H294" s="9" t="s">
        <v>5008</v>
      </c>
      <c r="I294" s="9" t="s">
        <v>2991</v>
      </c>
      <c r="J294" s="9" t="s">
        <v>5009</v>
      </c>
      <c r="K294" s="9" t="s">
        <v>5010</v>
      </c>
      <c r="L294" s="9" t="s">
        <v>5011</v>
      </c>
      <c r="M294" s="9" t="s">
        <v>5012</v>
      </c>
      <c r="N294" s="9">
        <v>380</v>
      </c>
      <c r="O294" s="9">
        <v>8</v>
      </c>
      <c r="P294" s="9">
        <v>0</v>
      </c>
      <c r="Q294" s="9">
        <v>3</v>
      </c>
      <c r="R294" s="9">
        <v>4</v>
      </c>
      <c r="S294" s="9">
        <v>15</v>
      </c>
      <c r="T294"/>
      <c r="U294"/>
      <c r="V294" s="14">
        <f>SUM($S$9:S294)</f>
        <v>12529</v>
      </c>
      <c r="W294" s="15">
        <v>286</v>
      </c>
      <c r="X294" s="16">
        <f t="shared" si="8"/>
        <v>0.80180468450019193</v>
      </c>
      <c r="Y294" s="17">
        <f>INDEX([1]Mapping!$C$3:$C$12,MATCH($X294,[1]Mapping!$D$3:$D$12,1))</f>
        <v>2</v>
      </c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</row>
    <row r="295" spans="2:39" s="1" customFormat="1" ht="15" x14ac:dyDescent="0.25">
      <c r="B295" s="5">
        <f t="shared" si="9"/>
        <v>287</v>
      </c>
      <c r="C295" s="9" t="s">
        <v>5013</v>
      </c>
      <c r="D295" s="9" t="s">
        <v>5014</v>
      </c>
      <c r="E295" s="9"/>
      <c r="F295" s="9" t="s">
        <v>5015</v>
      </c>
      <c r="G295" s="28" t="s">
        <v>5016</v>
      </c>
      <c r="H295" s="9" t="s">
        <v>5017</v>
      </c>
      <c r="I295" s="9" t="s">
        <v>3168</v>
      </c>
      <c r="J295" s="9" t="s">
        <v>5018</v>
      </c>
      <c r="K295" s="9" t="s">
        <v>5019</v>
      </c>
      <c r="L295" s="9"/>
      <c r="M295" s="9" t="s">
        <v>5020</v>
      </c>
      <c r="N295" s="9">
        <v>306</v>
      </c>
      <c r="O295" s="9">
        <v>2</v>
      </c>
      <c r="P295" s="9">
        <v>4</v>
      </c>
      <c r="Q295" s="9">
        <v>4</v>
      </c>
      <c r="R295" s="9">
        <v>5</v>
      </c>
      <c r="S295" s="9">
        <v>15</v>
      </c>
      <c r="T295"/>
      <c r="U295"/>
      <c r="V295" s="14">
        <f>SUM($S$9:S295)</f>
        <v>12544</v>
      </c>
      <c r="W295" s="15">
        <v>287</v>
      </c>
      <c r="X295" s="16">
        <f t="shared" si="8"/>
        <v>0.80276462306412388</v>
      </c>
      <c r="Y295" s="17">
        <f>INDEX([1]Mapping!$C$3:$C$12,MATCH($X295,[1]Mapping!$D$3:$D$12,1))</f>
        <v>2</v>
      </c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</row>
    <row r="296" spans="2:39" s="1" customFormat="1" ht="15" x14ac:dyDescent="0.25">
      <c r="B296" s="5">
        <f t="shared" si="9"/>
        <v>288</v>
      </c>
      <c r="C296" s="9" t="s">
        <v>5021</v>
      </c>
      <c r="D296" s="9" t="s">
        <v>5022</v>
      </c>
      <c r="E296" s="9"/>
      <c r="F296" s="9" t="s">
        <v>5023</v>
      </c>
      <c r="G296" s="28">
        <v>47441</v>
      </c>
      <c r="H296" s="9" t="s">
        <v>4605</v>
      </c>
      <c r="I296" s="9" t="s">
        <v>3000</v>
      </c>
      <c r="J296" s="9" t="s">
        <v>5024</v>
      </c>
      <c r="K296" s="9" t="s">
        <v>5025</v>
      </c>
      <c r="L296" s="9" t="s">
        <v>5026</v>
      </c>
      <c r="M296" s="9" t="s">
        <v>5027</v>
      </c>
      <c r="N296" s="9">
        <v>519</v>
      </c>
      <c r="O296" s="9">
        <v>0</v>
      </c>
      <c r="P296" s="9">
        <v>4</v>
      </c>
      <c r="Q296" s="9">
        <v>11</v>
      </c>
      <c r="R296" s="9">
        <v>0</v>
      </c>
      <c r="S296" s="9">
        <v>15</v>
      </c>
      <c r="T296"/>
      <c r="U296"/>
      <c r="V296" s="14">
        <f>SUM($S$9:S296)</f>
        <v>12559</v>
      </c>
      <c r="W296" s="15">
        <v>288</v>
      </c>
      <c r="X296" s="16">
        <f t="shared" si="8"/>
        <v>0.80372456162805583</v>
      </c>
      <c r="Y296" s="17">
        <f>INDEX([1]Mapping!$C$3:$C$12,MATCH($X296,[1]Mapping!$D$3:$D$12,1))</f>
        <v>2</v>
      </c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</row>
    <row r="297" spans="2:39" s="1" customFormat="1" ht="15" x14ac:dyDescent="0.25">
      <c r="B297" s="5">
        <f t="shared" si="9"/>
        <v>289</v>
      </c>
      <c r="C297" s="9" t="s">
        <v>5028</v>
      </c>
      <c r="D297" s="9" t="s">
        <v>5029</v>
      </c>
      <c r="E297" s="9"/>
      <c r="F297" s="9" t="s">
        <v>3967</v>
      </c>
      <c r="G297" s="28">
        <v>58455</v>
      </c>
      <c r="H297" s="9" t="s">
        <v>3968</v>
      </c>
      <c r="I297" s="9" t="s">
        <v>3000</v>
      </c>
      <c r="J297" s="9" t="s">
        <v>5030</v>
      </c>
      <c r="K297" s="9" t="s">
        <v>5031</v>
      </c>
      <c r="L297" s="9" t="s">
        <v>5032</v>
      </c>
      <c r="M297" s="9" t="s">
        <v>5033</v>
      </c>
      <c r="N297" s="9">
        <v>279</v>
      </c>
      <c r="O297" s="9">
        <v>4</v>
      </c>
      <c r="P297" s="9">
        <v>0</v>
      </c>
      <c r="Q297" s="9">
        <v>8</v>
      </c>
      <c r="R297" s="9">
        <v>3</v>
      </c>
      <c r="S297" s="9">
        <v>15</v>
      </c>
      <c r="T297"/>
      <c r="U297"/>
      <c r="V297" s="14">
        <f>SUM($S$9:S297)</f>
        <v>12574</v>
      </c>
      <c r="W297" s="15">
        <v>289</v>
      </c>
      <c r="X297" s="16">
        <f t="shared" si="8"/>
        <v>0.80468450019198767</v>
      </c>
      <c r="Y297" s="17">
        <f>INDEX([1]Mapping!$C$3:$C$12,MATCH($X297,[1]Mapping!$D$3:$D$12,1))</f>
        <v>2</v>
      </c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</row>
    <row r="298" spans="2:39" s="1" customFormat="1" ht="15" x14ac:dyDescent="0.25">
      <c r="B298" s="5">
        <f t="shared" si="9"/>
        <v>290</v>
      </c>
      <c r="C298" s="9" t="s">
        <v>5034</v>
      </c>
      <c r="D298" s="9" t="s">
        <v>4948</v>
      </c>
      <c r="E298" s="9"/>
      <c r="F298" s="9" t="s">
        <v>4473</v>
      </c>
      <c r="G298" s="28">
        <v>84034</v>
      </c>
      <c r="H298" s="9" t="s">
        <v>4473</v>
      </c>
      <c r="I298" s="9" t="s">
        <v>2991</v>
      </c>
      <c r="J298" s="9" t="s">
        <v>5035</v>
      </c>
      <c r="K298" s="9" t="s">
        <v>5036</v>
      </c>
      <c r="L298" s="9" t="s">
        <v>5037</v>
      </c>
      <c r="M298" s="9" t="s">
        <v>5038</v>
      </c>
      <c r="N298" s="9">
        <v>520</v>
      </c>
      <c r="O298" s="9">
        <v>3</v>
      </c>
      <c r="P298" s="9">
        <v>3</v>
      </c>
      <c r="Q298" s="9">
        <v>3</v>
      </c>
      <c r="R298" s="9">
        <v>6</v>
      </c>
      <c r="S298" s="9">
        <v>15</v>
      </c>
      <c r="T298"/>
      <c r="U298"/>
      <c r="V298" s="14">
        <f>SUM($S$9:S298)</f>
        <v>12589</v>
      </c>
      <c r="W298" s="15">
        <v>290</v>
      </c>
      <c r="X298" s="16">
        <f t="shared" si="8"/>
        <v>0.80564443875591962</v>
      </c>
      <c r="Y298" s="17">
        <f>INDEX([1]Mapping!$C$3:$C$12,MATCH($X298,[1]Mapping!$D$3:$D$12,1))</f>
        <v>2</v>
      </c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</row>
    <row r="299" spans="2:39" s="1" customFormat="1" ht="15" x14ac:dyDescent="0.25">
      <c r="B299" s="5">
        <f t="shared" si="9"/>
        <v>291</v>
      </c>
      <c r="C299" s="9" t="s">
        <v>5039</v>
      </c>
      <c r="D299" s="9" t="s">
        <v>5040</v>
      </c>
      <c r="E299" s="9"/>
      <c r="F299" s="9" t="s">
        <v>5041</v>
      </c>
      <c r="G299" s="28">
        <v>84307</v>
      </c>
      <c r="H299" s="9" t="s">
        <v>5042</v>
      </c>
      <c r="I299" s="9" t="s">
        <v>2991</v>
      </c>
      <c r="J299" s="9" t="s">
        <v>5043</v>
      </c>
      <c r="K299" s="9" t="s">
        <v>5044</v>
      </c>
      <c r="L299" s="9" t="s">
        <v>5045</v>
      </c>
      <c r="M299" s="9" t="s">
        <v>5046</v>
      </c>
      <c r="N299" s="9">
        <v>275</v>
      </c>
      <c r="O299" s="9">
        <v>4</v>
      </c>
      <c r="P299" s="9">
        <v>0</v>
      </c>
      <c r="Q299" s="9">
        <v>5</v>
      </c>
      <c r="R299" s="9">
        <v>5</v>
      </c>
      <c r="S299" s="9">
        <v>14</v>
      </c>
      <c r="T299"/>
      <c r="U299"/>
      <c r="V299" s="14">
        <f>SUM($S$9:S299)</f>
        <v>12603</v>
      </c>
      <c r="W299" s="15">
        <v>291</v>
      </c>
      <c r="X299" s="16">
        <f t="shared" si="8"/>
        <v>0.80654038141558937</v>
      </c>
      <c r="Y299" s="17">
        <f>INDEX([1]Mapping!$C$3:$C$12,MATCH($X299,[1]Mapping!$D$3:$D$12,1))</f>
        <v>2</v>
      </c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</row>
    <row r="300" spans="2:39" s="1" customFormat="1" ht="15" x14ac:dyDescent="0.25">
      <c r="B300" s="5">
        <f t="shared" si="9"/>
        <v>292</v>
      </c>
      <c r="C300" s="9" t="s">
        <v>5047</v>
      </c>
      <c r="D300" s="9" t="s">
        <v>5048</v>
      </c>
      <c r="E300" s="9"/>
      <c r="F300" s="9" t="s">
        <v>3736</v>
      </c>
      <c r="G300" s="28">
        <v>93053</v>
      </c>
      <c r="H300" s="9" t="s">
        <v>3736</v>
      </c>
      <c r="I300" s="9" t="s">
        <v>2991</v>
      </c>
      <c r="J300" s="9" t="s">
        <v>5049</v>
      </c>
      <c r="K300" s="9" t="s">
        <v>5050</v>
      </c>
      <c r="L300" s="9" t="s">
        <v>5051</v>
      </c>
      <c r="M300" s="9" t="s">
        <v>5052</v>
      </c>
      <c r="N300" s="9">
        <v>839</v>
      </c>
      <c r="O300" s="9">
        <v>7</v>
      </c>
      <c r="P300" s="9">
        <v>0</v>
      </c>
      <c r="Q300" s="9">
        <v>5</v>
      </c>
      <c r="R300" s="9">
        <v>2</v>
      </c>
      <c r="S300" s="9">
        <v>14</v>
      </c>
      <c r="T300"/>
      <c r="U300"/>
      <c r="V300" s="14">
        <f>SUM($S$9:S300)</f>
        <v>12617</v>
      </c>
      <c r="W300" s="15">
        <v>292</v>
      </c>
      <c r="X300" s="16">
        <f t="shared" si="8"/>
        <v>0.80743632407525923</v>
      </c>
      <c r="Y300" s="17">
        <f>INDEX([1]Mapping!$C$3:$C$12,MATCH($X300,[1]Mapping!$D$3:$D$12,1))</f>
        <v>2</v>
      </c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</row>
    <row r="301" spans="2:39" s="1" customFormat="1" ht="15" x14ac:dyDescent="0.25">
      <c r="B301" s="5">
        <f t="shared" si="9"/>
        <v>293</v>
      </c>
      <c r="C301" s="9" t="s">
        <v>5053</v>
      </c>
      <c r="D301" s="9" t="s">
        <v>5054</v>
      </c>
      <c r="E301" s="9"/>
      <c r="F301" s="9" t="s">
        <v>5055</v>
      </c>
      <c r="G301" s="28">
        <v>48683</v>
      </c>
      <c r="H301" s="9" t="s">
        <v>3896</v>
      </c>
      <c r="I301" s="9" t="s">
        <v>3000</v>
      </c>
      <c r="J301" s="9" t="s">
        <v>5056</v>
      </c>
      <c r="K301" s="9" t="s">
        <v>5057</v>
      </c>
      <c r="L301" s="9" t="s">
        <v>5058</v>
      </c>
      <c r="M301" s="9" t="s">
        <v>5059</v>
      </c>
      <c r="N301" s="9">
        <v>284</v>
      </c>
      <c r="O301" s="9">
        <v>3</v>
      </c>
      <c r="P301" s="9">
        <v>7</v>
      </c>
      <c r="Q301" s="9">
        <v>4</v>
      </c>
      <c r="R301" s="9">
        <v>0</v>
      </c>
      <c r="S301" s="9">
        <v>14</v>
      </c>
      <c r="T301"/>
      <c r="U301"/>
      <c r="V301" s="14">
        <f>SUM($S$9:S301)</f>
        <v>12631</v>
      </c>
      <c r="W301" s="15">
        <v>293</v>
      </c>
      <c r="X301" s="16">
        <f t="shared" si="8"/>
        <v>0.80833226673492897</v>
      </c>
      <c r="Y301" s="17">
        <f>INDEX([1]Mapping!$C$3:$C$12,MATCH($X301,[1]Mapping!$D$3:$D$12,1))</f>
        <v>2</v>
      </c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</row>
    <row r="302" spans="2:39" s="1" customFormat="1" ht="15" x14ac:dyDescent="0.25">
      <c r="B302" s="5">
        <f t="shared" si="9"/>
        <v>294</v>
      </c>
      <c r="C302" s="9" t="s">
        <v>5060</v>
      </c>
      <c r="D302" s="9" t="s">
        <v>5061</v>
      </c>
      <c r="E302" s="9"/>
      <c r="F302" s="9" t="s">
        <v>5062</v>
      </c>
      <c r="G302" s="28">
        <v>82166</v>
      </c>
      <c r="H302" s="9" t="s">
        <v>3014</v>
      </c>
      <c r="I302" s="9" t="s">
        <v>2991</v>
      </c>
      <c r="J302" s="9" t="s">
        <v>5063</v>
      </c>
      <c r="K302" s="9" t="s">
        <v>5064</v>
      </c>
      <c r="L302" s="9" t="s">
        <v>5065</v>
      </c>
      <c r="M302" s="9" t="s">
        <v>5066</v>
      </c>
      <c r="N302" s="9">
        <v>105</v>
      </c>
      <c r="O302" s="9">
        <v>4</v>
      </c>
      <c r="P302" s="9">
        <v>2</v>
      </c>
      <c r="Q302" s="9">
        <v>0</v>
      </c>
      <c r="R302" s="9">
        <v>8</v>
      </c>
      <c r="S302" s="9">
        <v>14</v>
      </c>
      <c r="T302"/>
      <c r="U302"/>
      <c r="V302" s="14">
        <f>SUM($S$9:S302)</f>
        <v>12645</v>
      </c>
      <c r="W302" s="15">
        <v>294</v>
      </c>
      <c r="X302" s="16">
        <f t="shared" si="8"/>
        <v>0.80922820939459872</v>
      </c>
      <c r="Y302" s="17">
        <f>INDEX([1]Mapping!$C$3:$C$12,MATCH($X302,[1]Mapping!$D$3:$D$12,1))</f>
        <v>2</v>
      </c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</row>
    <row r="303" spans="2:39" s="1" customFormat="1" ht="15" x14ac:dyDescent="0.25">
      <c r="B303" s="5">
        <f t="shared" si="9"/>
        <v>295</v>
      </c>
      <c r="C303" s="9" t="s">
        <v>5067</v>
      </c>
      <c r="D303" s="9" t="s">
        <v>5068</v>
      </c>
      <c r="E303" s="9"/>
      <c r="F303" s="9" t="s">
        <v>3844</v>
      </c>
      <c r="G303" s="28">
        <v>63450</v>
      </c>
      <c r="H303" s="9" t="s">
        <v>3845</v>
      </c>
      <c r="I303" s="9" t="s">
        <v>3088</v>
      </c>
      <c r="J303" s="9" t="s">
        <v>5069</v>
      </c>
      <c r="K303" s="9" t="s">
        <v>5070</v>
      </c>
      <c r="L303" s="9" t="s">
        <v>5071</v>
      </c>
      <c r="M303" s="9" t="s">
        <v>5072</v>
      </c>
      <c r="N303" s="9">
        <v>277</v>
      </c>
      <c r="O303" s="9">
        <v>0</v>
      </c>
      <c r="P303" s="9">
        <v>1</v>
      </c>
      <c r="Q303" s="9">
        <v>4</v>
      </c>
      <c r="R303" s="9">
        <v>9</v>
      </c>
      <c r="S303" s="9">
        <v>14</v>
      </c>
      <c r="T303"/>
      <c r="U303"/>
      <c r="V303" s="14">
        <f>SUM($S$9:S303)</f>
        <v>12659</v>
      </c>
      <c r="W303" s="15">
        <v>295</v>
      </c>
      <c r="X303" s="16">
        <f t="shared" si="8"/>
        <v>0.81012415205426858</v>
      </c>
      <c r="Y303" s="17">
        <f>INDEX([1]Mapping!$C$3:$C$12,MATCH($X303,[1]Mapping!$D$3:$D$12,1))</f>
        <v>2</v>
      </c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</row>
    <row r="304" spans="2:39" s="1" customFormat="1" ht="15" x14ac:dyDescent="0.25">
      <c r="B304" s="5">
        <f t="shared" si="9"/>
        <v>296</v>
      </c>
      <c r="C304" s="9" t="s">
        <v>5073</v>
      </c>
      <c r="D304" s="9" t="s">
        <v>5074</v>
      </c>
      <c r="E304" s="9"/>
      <c r="F304" s="9" t="s">
        <v>5075</v>
      </c>
      <c r="G304" s="28">
        <v>40822</v>
      </c>
      <c r="H304" s="9" t="s">
        <v>5075</v>
      </c>
      <c r="I304" s="9" t="s">
        <v>3000</v>
      </c>
      <c r="J304" s="9" t="s">
        <v>5076</v>
      </c>
      <c r="K304" s="9" t="s">
        <v>5077</v>
      </c>
      <c r="L304" s="9" t="s">
        <v>5078</v>
      </c>
      <c r="M304" s="9" t="s">
        <v>5079</v>
      </c>
      <c r="N304" s="9">
        <v>245</v>
      </c>
      <c r="O304" s="9">
        <v>4</v>
      </c>
      <c r="P304" s="9">
        <v>4</v>
      </c>
      <c r="Q304" s="9">
        <v>6</v>
      </c>
      <c r="R304" s="9">
        <v>0</v>
      </c>
      <c r="S304" s="9">
        <v>14</v>
      </c>
      <c r="T304"/>
      <c r="U304"/>
      <c r="V304" s="14">
        <f>SUM($S$9:S304)</f>
        <v>12673</v>
      </c>
      <c r="W304" s="15">
        <v>296</v>
      </c>
      <c r="X304" s="16">
        <f t="shared" si="8"/>
        <v>0.81102009471393832</v>
      </c>
      <c r="Y304" s="17">
        <f>INDEX([1]Mapping!$C$3:$C$12,MATCH($X304,[1]Mapping!$D$3:$D$12,1))</f>
        <v>2</v>
      </c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</row>
    <row r="305" spans="2:39" s="1" customFormat="1" ht="15" x14ac:dyDescent="0.25">
      <c r="B305" s="5">
        <f t="shared" si="9"/>
        <v>297</v>
      </c>
      <c r="C305" s="9" t="s">
        <v>5080</v>
      </c>
      <c r="D305" s="9" t="s">
        <v>4939</v>
      </c>
      <c r="E305" s="9"/>
      <c r="F305" s="9" t="s">
        <v>5081</v>
      </c>
      <c r="G305" s="28">
        <v>67434</v>
      </c>
      <c r="H305" s="9" t="s">
        <v>5082</v>
      </c>
      <c r="I305" s="9" t="s">
        <v>3052</v>
      </c>
      <c r="J305" s="9" t="s">
        <v>5083</v>
      </c>
      <c r="K305" s="9" t="s">
        <v>5084</v>
      </c>
      <c r="L305" s="9" t="s">
        <v>5085</v>
      </c>
      <c r="M305" s="9" t="s">
        <v>5086</v>
      </c>
      <c r="N305" s="9">
        <v>362</v>
      </c>
      <c r="O305" s="9">
        <v>4</v>
      </c>
      <c r="P305" s="9">
        <v>0</v>
      </c>
      <c r="Q305" s="9">
        <v>6</v>
      </c>
      <c r="R305" s="9">
        <v>4</v>
      </c>
      <c r="S305" s="9">
        <v>14</v>
      </c>
      <c r="T305"/>
      <c r="U305"/>
      <c r="V305" s="14">
        <f>SUM($S$9:S305)</f>
        <v>12687</v>
      </c>
      <c r="W305" s="15">
        <v>297</v>
      </c>
      <c r="X305" s="16">
        <f t="shared" si="8"/>
        <v>0.81191603737360807</v>
      </c>
      <c r="Y305" s="17">
        <f>INDEX([1]Mapping!$C$3:$C$12,MATCH($X305,[1]Mapping!$D$3:$D$12,1))</f>
        <v>2</v>
      </c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</row>
    <row r="306" spans="2:39" s="1" customFormat="1" ht="15" x14ac:dyDescent="0.25">
      <c r="B306" s="5">
        <f t="shared" si="9"/>
        <v>298</v>
      </c>
      <c r="C306" s="9" t="s">
        <v>5087</v>
      </c>
      <c r="D306" s="9" t="s">
        <v>5088</v>
      </c>
      <c r="E306" s="9"/>
      <c r="F306" s="9" t="s">
        <v>5089</v>
      </c>
      <c r="G306" s="28">
        <v>63571</v>
      </c>
      <c r="H306" s="9" t="s">
        <v>3845</v>
      </c>
      <c r="I306" s="9" t="s">
        <v>3088</v>
      </c>
      <c r="J306" s="9" t="s">
        <v>5090</v>
      </c>
      <c r="K306" s="9" t="s">
        <v>5091</v>
      </c>
      <c r="L306" s="9" t="s">
        <v>5092</v>
      </c>
      <c r="M306" s="9" t="s">
        <v>5093</v>
      </c>
      <c r="N306" s="9">
        <v>488</v>
      </c>
      <c r="O306" s="9">
        <v>5</v>
      </c>
      <c r="P306" s="9">
        <v>0</v>
      </c>
      <c r="Q306" s="9">
        <v>3</v>
      </c>
      <c r="R306" s="9">
        <v>6</v>
      </c>
      <c r="S306" s="9">
        <v>14</v>
      </c>
      <c r="T306"/>
      <c r="U306"/>
      <c r="V306" s="14">
        <f>SUM($S$9:S306)</f>
        <v>12701</v>
      </c>
      <c r="W306" s="15">
        <v>298</v>
      </c>
      <c r="X306" s="16">
        <f t="shared" si="8"/>
        <v>0.81281198003327793</v>
      </c>
      <c r="Y306" s="17">
        <f>INDEX([1]Mapping!$C$3:$C$12,MATCH($X306,[1]Mapping!$D$3:$D$12,1))</f>
        <v>2</v>
      </c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</row>
    <row r="307" spans="2:39" s="1" customFormat="1" ht="15" x14ac:dyDescent="0.25">
      <c r="B307" s="5">
        <f t="shared" si="9"/>
        <v>299</v>
      </c>
      <c r="C307" s="9" t="s">
        <v>5094</v>
      </c>
      <c r="D307" s="9" t="s">
        <v>5095</v>
      </c>
      <c r="E307" s="9"/>
      <c r="F307" s="9" t="s">
        <v>3533</v>
      </c>
      <c r="G307" s="28">
        <v>41066</v>
      </c>
      <c r="H307" s="9" t="s">
        <v>3534</v>
      </c>
      <c r="I307" s="9" t="s">
        <v>3000</v>
      </c>
      <c r="J307" s="9" t="s">
        <v>5096</v>
      </c>
      <c r="K307" s="9" t="s">
        <v>5097</v>
      </c>
      <c r="L307" s="9" t="s">
        <v>5098</v>
      </c>
      <c r="M307" s="9" t="s">
        <v>5099</v>
      </c>
      <c r="N307" s="9">
        <v>310</v>
      </c>
      <c r="O307" s="9">
        <v>6</v>
      </c>
      <c r="P307" s="9">
        <v>4</v>
      </c>
      <c r="Q307" s="9">
        <v>0</v>
      </c>
      <c r="R307" s="9">
        <v>4</v>
      </c>
      <c r="S307" s="9">
        <v>14</v>
      </c>
      <c r="T307"/>
      <c r="U307"/>
      <c r="V307" s="14">
        <f>SUM($S$9:S307)</f>
        <v>12715</v>
      </c>
      <c r="W307" s="15">
        <v>299</v>
      </c>
      <c r="X307" s="16">
        <f t="shared" si="8"/>
        <v>0.81370792269294767</v>
      </c>
      <c r="Y307" s="17">
        <f>INDEX([1]Mapping!$C$3:$C$12,MATCH($X307,[1]Mapping!$D$3:$D$12,1))</f>
        <v>2</v>
      </c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</row>
    <row r="308" spans="2:39" s="1" customFormat="1" ht="15" x14ac:dyDescent="0.25">
      <c r="B308" s="5">
        <f t="shared" si="9"/>
        <v>300</v>
      </c>
      <c r="C308" s="9" t="s">
        <v>5100</v>
      </c>
      <c r="D308" s="9" t="s">
        <v>5101</v>
      </c>
      <c r="E308" s="9"/>
      <c r="F308" s="9" t="s">
        <v>4741</v>
      </c>
      <c r="G308" s="28">
        <v>41464</v>
      </c>
      <c r="H308" s="9" t="s">
        <v>4384</v>
      </c>
      <c r="I308" s="9" t="s">
        <v>3000</v>
      </c>
      <c r="J308" s="9" t="s">
        <v>5102</v>
      </c>
      <c r="K308" s="9" t="s">
        <v>5103</v>
      </c>
      <c r="L308" s="9" t="s">
        <v>5104</v>
      </c>
      <c r="M308" s="9" t="s">
        <v>5105</v>
      </c>
      <c r="N308" s="9">
        <v>537</v>
      </c>
      <c r="O308" s="9">
        <v>2</v>
      </c>
      <c r="P308" s="9">
        <v>4</v>
      </c>
      <c r="Q308" s="9">
        <v>1</v>
      </c>
      <c r="R308" s="9">
        <v>7</v>
      </c>
      <c r="S308" s="9">
        <v>14</v>
      </c>
      <c r="T308"/>
      <c r="U308"/>
      <c r="V308" s="14">
        <f>SUM($S$9:S308)</f>
        <v>12729</v>
      </c>
      <c r="W308" s="15">
        <v>300</v>
      </c>
      <c r="X308" s="16">
        <f t="shared" si="8"/>
        <v>0.81460386535261742</v>
      </c>
      <c r="Y308" s="17">
        <f>INDEX([1]Mapping!$C$3:$C$12,MATCH($X308,[1]Mapping!$D$3:$D$12,1))</f>
        <v>2</v>
      </c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</row>
    <row r="309" spans="2:39" s="1" customFormat="1" ht="15" x14ac:dyDescent="0.25">
      <c r="B309" s="5">
        <f t="shared" si="9"/>
        <v>301</v>
      </c>
      <c r="C309" s="9" t="s">
        <v>5106</v>
      </c>
      <c r="D309" s="9" t="s">
        <v>5107</v>
      </c>
      <c r="E309" s="9"/>
      <c r="F309" s="9" t="s">
        <v>2998</v>
      </c>
      <c r="G309" s="28">
        <v>50737</v>
      </c>
      <c r="H309" s="9" t="s">
        <v>2999</v>
      </c>
      <c r="I309" s="9" t="s">
        <v>3000</v>
      </c>
      <c r="J309" s="9" t="s">
        <v>5108</v>
      </c>
      <c r="K309" s="9" t="s">
        <v>5109</v>
      </c>
      <c r="L309" s="9" t="s">
        <v>5110</v>
      </c>
      <c r="M309" s="9" t="s">
        <v>5111</v>
      </c>
      <c r="N309" s="9">
        <v>291</v>
      </c>
      <c r="O309" s="9">
        <v>1</v>
      </c>
      <c r="P309" s="9">
        <v>1</v>
      </c>
      <c r="Q309" s="9">
        <v>1</v>
      </c>
      <c r="R309" s="9">
        <v>11</v>
      </c>
      <c r="S309" s="9">
        <v>14</v>
      </c>
      <c r="T309"/>
      <c r="U309"/>
      <c r="V309" s="14">
        <f>SUM($S$9:S309)</f>
        <v>12743</v>
      </c>
      <c r="W309" s="15">
        <v>301</v>
      </c>
      <c r="X309" s="16">
        <f t="shared" si="8"/>
        <v>0.81549980801228716</v>
      </c>
      <c r="Y309" s="17">
        <f>INDEX([1]Mapping!$C$3:$C$12,MATCH($X309,[1]Mapping!$D$3:$D$12,1))</f>
        <v>2</v>
      </c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</row>
    <row r="310" spans="2:39" s="1" customFormat="1" ht="15" x14ac:dyDescent="0.25">
      <c r="B310" s="5">
        <f t="shared" si="9"/>
        <v>302</v>
      </c>
      <c r="C310" s="9" t="s">
        <v>5112</v>
      </c>
      <c r="D310" s="9" t="s">
        <v>5113</v>
      </c>
      <c r="E310" s="9"/>
      <c r="F310" s="9" t="s">
        <v>5114</v>
      </c>
      <c r="G310" s="28">
        <v>67227</v>
      </c>
      <c r="H310" s="9" t="s">
        <v>5115</v>
      </c>
      <c r="I310" s="9" t="s">
        <v>3052</v>
      </c>
      <c r="J310" s="9" t="s">
        <v>5116</v>
      </c>
      <c r="K310" s="9" t="s">
        <v>5117</v>
      </c>
      <c r="L310" s="9" t="s">
        <v>5118</v>
      </c>
      <c r="M310" s="9" t="s">
        <v>5119</v>
      </c>
      <c r="N310" s="9">
        <v>315</v>
      </c>
      <c r="O310" s="9">
        <v>3</v>
      </c>
      <c r="P310" s="9">
        <v>3</v>
      </c>
      <c r="Q310" s="9">
        <v>4</v>
      </c>
      <c r="R310" s="9">
        <v>4</v>
      </c>
      <c r="S310" s="9">
        <v>14</v>
      </c>
      <c r="T310"/>
      <c r="U310"/>
      <c r="V310" s="14">
        <f>SUM($S$9:S310)</f>
        <v>12757</v>
      </c>
      <c r="W310" s="15">
        <v>302</v>
      </c>
      <c r="X310" s="16">
        <f t="shared" si="8"/>
        <v>0.81639575067195702</v>
      </c>
      <c r="Y310" s="17">
        <f>INDEX([1]Mapping!$C$3:$C$12,MATCH($X310,[1]Mapping!$D$3:$D$12,1))</f>
        <v>2</v>
      </c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</row>
    <row r="311" spans="2:39" s="1" customFormat="1" ht="15" x14ac:dyDescent="0.25">
      <c r="B311" s="5">
        <f t="shared" si="9"/>
        <v>303</v>
      </c>
      <c r="C311" s="9" t="s">
        <v>5120</v>
      </c>
      <c r="D311" s="9" t="s">
        <v>5121</v>
      </c>
      <c r="E311" s="9"/>
      <c r="F311" s="9" t="s">
        <v>3086</v>
      </c>
      <c r="G311" s="28">
        <v>65929</v>
      </c>
      <c r="H311" s="9" t="s">
        <v>3087</v>
      </c>
      <c r="I311" s="9" t="s">
        <v>3088</v>
      </c>
      <c r="J311" s="9" t="s">
        <v>5122</v>
      </c>
      <c r="K311" s="9" t="s">
        <v>5123</v>
      </c>
      <c r="L311" s="9" t="s">
        <v>5124</v>
      </c>
      <c r="M311" s="9" t="s">
        <v>5125</v>
      </c>
      <c r="N311" s="9">
        <v>858</v>
      </c>
      <c r="O311" s="9">
        <v>1</v>
      </c>
      <c r="P311" s="9">
        <v>4</v>
      </c>
      <c r="Q311" s="9">
        <v>5</v>
      </c>
      <c r="R311" s="9">
        <v>4</v>
      </c>
      <c r="S311" s="9">
        <v>14</v>
      </c>
      <c r="T311"/>
      <c r="U311"/>
      <c r="V311" s="14">
        <f>SUM($S$9:S311)</f>
        <v>12771</v>
      </c>
      <c r="W311" s="15">
        <v>303</v>
      </c>
      <c r="X311" s="16">
        <f t="shared" si="8"/>
        <v>0.81729169333162677</v>
      </c>
      <c r="Y311" s="17">
        <f>INDEX([1]Mapping!$C$3:$C$12,MATCH($X311,[1]Mapping!$D$3:$D$12,1))</f>
        <v>2</v>
      </c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</row>
    <row r="312" spans="2:39" s="1" customFormat="1" ht="15" x14ac:dyDescent="0.25">
      <c r="B312" s="5">
        <f t="shared" si="9"/>
        <v>304</v>
      </c>
      <c r="C312" s="9" t="s">
        <v>5126</v>
      </c>
      <c r="D312" s="9" t="s">
        <v>5127</v>
      </c>
      <c r="E312" s="9"/>
      <c r="F312" s="9" t="s">
        <v>5128</v>
      </c>
      <c r="G312" s="28">
        <v>88048</v>
      </c>
      <c r="H312" s="9" t="s">
        <v>5129</v>
      </c>
      <c r="I312" s="9" t="s">
        <v>3021</v>
      </c>
      <c r="J312" s="9" t="s">
        <v>5130</v>
      </c>
      <c r="K312" s="9" t="s">
        <v>5131</v>
      </c>
      <c r="L312" s="9" t="s">
        <v>5132</v>
      </c>
      <c r="M312" s="9" t="s">
        <v>5133</v>
      </c>
      <c r="N312" s="9">
        <v>370</v>
      </c>
      <c r="O312" s="9">
        <v>1</v>
      </c>
      <c r="P312" s="9">
        <v>0</v>
      </c>
      <c r="Q312" s="9">
        <v>4</v>
      </c>
      <c r="R312" s="9">
        <v>9</v>
      </c>
      <c r="S312" s="9">
        <v>14</v>
      </c>
      <c r="T312"/>
      <c r="U312"/>
      <c r="V312" s="14">
        <f>SUM($S$9:S312)</f>
        <v>12785</v>
      </c>
      <c r="W312" s="15">
        <v>304</v>
      </c>
      <c r="X312" s="16">
        <f t="shared" si="8"/>
        <v>0.81818763599129651</v>
      </c>
      <c r="Y312" s="17">
        <f>INDEX([1]Mapping!$C$3:$C$12,MATCH($X312,[1]Mapping!$D$3:$D$12,1))</f>
        <v>2</v>
      </c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</row>
    <row r="313" spans="2:39" s="1" customFormat="1" ht="15" x14ac:dyDescent="0.25">
      <c r="B313" s="5">
        <f t="shared" si="9"/>
        <v>305</v>
      </c>
      <c r="C313" s="9" t="s">
        <v>5134</v>
      </c>
      <c r="D313" s="9" t="s">
        <v>5135</v>
      </c>
      <c r="E313" s="9"/>
      <c r="F313" s="9" t="s">
        <v>5136</v>
      </c>
      <c r="G313" s="28">
        <v>95326</v>
      </c>
      <c r="H313" s="9" t="s">
        <v>5136</v>
      </c>
      <c r="I313" s="9" t="s">
        <v>2991</v>
      </c>
      <c r="J313" s="9" t="s">
        <v>5137</v>
      </c>
      <c r="K313" s="9" t="s">
        <v>5138</v>
      </c>
      <c r="L313" s="9" t="s">
        <v>5139</v>
      </c>
      <c r="M313" s="9" t="s">
        <v>5140</v>
      </c>
      <c r="N313" s="9">
        <v>540</v>
      </c>
      <c r="O313" s="9">
        <v>4</v>
      </c>
      <c r="P313" s="9">
        <v>2</v>
      </c>
      <c r="Q313" s="9">
        <v>7</v>
      </c>
      <c r="R313" s="9">
        <v>1</v>
      </c>
      <c r="S313" s="9">
        <v>14</v>
      </c>
      <c r="T313"/>
      <c r="U313"/>
      <c r="V313" s="14">
        <f>SUM($S$9:S313)</f>
        <v>12799</v>
      </c>
      <c r="W313" s="15">
        <v>305</v>
      </c>
      <c r="X313" s="16">
        <f t="shared" si="8"/>
        <v>0.81908357865096637</v>
      </c>
      <c r="Y313" s="17">
        <f>INDEX([1]Mapping!$C$3:$C$12,MATCH($X313,[1]Mapping!$D$3:$D$12,1))</f>
        <v>2</v>
      </c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</row>
    <row r="314" spans="2:39" s="1" customFormat="1" ht="15" x14ac:dyDescent="0.25">
      <c r="B314" s="5">
        <f t="shared" si="9"/>
        <v>306</v>
      </c>
      <c r="C314" s="9" t="s">
        <v>5141</v>
      </c>
      <c r="D314" s="9" t="s">
        <v>5142</v>
      </c>
      <c r="E314" s="9"/>
      <c r="F314" s="9" t="s">
        <v>4054</v>
      </c>
      <c r="G314" s="28">
        <v>97421</v>
      </c>
      <c r="H314" s="9" t="s">
        <v>4054</v>
      </c>
      <c r="I314" s="9" t="s">
        <v>2991</v>
      </c>
      <c r="J314" s="9" t="s">
        <v>5143</v>
      </c>
      <c r="K314" s="9" t="s">
        <v>5144</v>
      </c>
      <c r="L314" s="9" t="s">
        <v>5145</v>
      </c>
      <c r="M314" s="9" t="s">
        <v>5146</v>
      </c>
      <c r="N314" s="9">
        <v>272</v>
      </c>
      <c r="O314" s="9">
        <v>4</v>
      </c>
      <c r="P314" s="9">
        <v>4</v>
      </c>
      <c r="Q314" s="9">
        <v>0</v>
      </c>
      <c r="R314" s="9">
        <v>5</v>
      </c>
      <c r="S314" s="9">
        <v>13</v>
      </c>
      <c r="T314"/>
      <c r="U314"/>
      <c r="V314" s="14">
        <f>SUM($S$9:S314)</f>
        <v>12812</v>
      </c>
      <c r="W314" s="15">
        <v>306</v>
      </c>
      <c r="X314" s="16">
        <f t="shared" si="8"/>
        <v>0.81991552540637402</v>
      </c>
      <c r="Y314" s="17">
        <f>INDEX([1]Mapping!$C$3:$C$12,MATCH($X314,[1]Mapping!$D$3:$D$12,1))</f>
        <v>2</v>
      </c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</row>
    <row r="315" spans="2:39" s="1" customFormat="1" ht="15" x14ac:dyDescent="0.25">
      <c r="B315" s="5">
        <f t="shared" si="9"/>
        <v>307</v>
      </c>
      <c r="C315" s="9" t="s">
        <v>5147</v>
      </c>
      <c r="D315" s="9" t="s">
        <v>5148</v>
      </c>
      <c r="E315" s="9"/>
      <c r="F315" s="9" t="s">
        <v>5149</v>
      </c>
      <c r="G315" s="28">
        <v>78532</v>
      </c>
      <c r="H315" s="9" t="s">
        <v>5149</v>
      </c>
      <c r="I315" s="9" t="s">
        <v>3021</v>
      </c>
      <c r="J315" s="9" t="s">
        <v>5150</v>
      </c>
      <c r="K315" s="9" t="s">
        <v>5151</v>
      </c>
      <c r="L315" s="9" t="s">
        <v>5152</v>
      </c>
      <c r="M315" s="9" t="s">
        <v>5153</v>
      </c>
      <c r="N315" s="9">
        <v>324</v>
      </c>
      <c r="O315" s="9">
        <v>3</v>
      </c>
      <c r="P315" s="9">
        <v>0</v>
      </c>
      <c r="Q315" s="9">
        <v>4</v>
      </c>
      <c r="R315" s="9">
        <v>6</v>
      </c>
      <c r="S315" s="9">
        <v>13</v>
      </c>
      <c r="T315"/>
      <c r="U315"/>
      <c r="V315" s="14">
        <f>SUM($S$9:S315)</f>
        <v>12825</v>
      </c>
      <c r="W315" s="15">
        <v>307</v>
      </c>
      <c r="X315" s="16">
        <f t="shared" si="8"/>
        <v>0.82074747216178168</v>
      </c>
      <c r="Y315" s="17">
        <f>INDEX([1]Mapping!$C$3:$C$12,MATCH($X315,[1]Mapping!$D$3:$D$12,1))</f>
        <v>2</v>
      </c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</row>
    <row r="316" spans="2:39" s="1" customFormat="1" ht="15" x14ac:dyDescent="0.25">
      <c r="B316" s="5">
        <f t="shared" si="9"/>
        <v>308</v>
      </c>
      <c r="C316" s="9" t="s">
        <v>5154</v>
      </c>
      <c r="D316" s="9" t="s">
        <v>5155</v>
      </c>
      <c r="E316" s="9"/>
      <c r="F316" s="9" t="s">
        <v>5156</v>
      </c>
      <c r="G316" s="28">
        <v>39288</v>
      </c>
      <c r="H316" s="9" t="s">
        <v>5157</v>
      </c>
      <c r="I316" s="9" t="s">
        <v>3168</v>
      </c>
      <c r="J316" s="9" t="s">
        <v>5158</v>
      </c>
      <c r="K316" s="9" t="s">
        <v>5159</v>
      </c>
      <c r="L316" s="9" t="s">
        <v>5160</v>
      </c>
      <c r="M316" s="9" t="s">
        <v>5161</v>
      </c>
      <c r="N316" s="9">
        <v>240</v>
      </c>
      <c r="O316" s="9">
        <v>7</v>
      </c>
      <c r="P316" s="9">
        <v>6</v>
      </c>
      <c r="Q316" s="9">
        <v>0</v>
      </c>
      <c r="R316" s="9">
        <v>0</v>
      </c>
      <c r="S316" s="9">
        <v>13</v>
      </c>
      <c r="T316"/>
      <c r="U316"/>
      <c r="V316" s="14">
        <f>SUM($S$9:S316)</f>
        <v>12838</v>
      </c>
      <c r="W316" s="15">
        <v>308</v>
      </c>
      <c r="X316" s="16">
        <f t="shared" si="8"/>
        <v>0.82157941891718933</v>
      </c>
      <c r="Y316" s="17">
        <f>INDEX([1]Mapping!$C$3:$C$12,MATCH($X316,[1]Mapping!$D$3:$D$12,1))</f>
        <v>2</v>
      </c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</row>
    <row r="317" spans="2:39" s="1" customFormat="1" ht="15" x14ac:dyDescent="0.25">
      <c r="B317" s="5">
        <f t="shared" si="9"/>
        <v>309</v>
      </c>
      <c r="C317" s="9" t="s">
        <v>5162</v>
      </c>
      <c r="D317" s="9" t="s">
        <v>5163</v>
      </c>
      <c r="E317" s="9"/>
      <c r="F317" s="9" t="s">
        <v>3431</v>
      </c>
      <c r="G317" s="28">
        <v>28755</v>
      </c>
      <c r="H317" s="9" t="s">
        <v>3923</v>
      </c>
      <c r="I317" s="9" t="s">
        <v>3431</v>
      </c>
      <c r="J317" s="9" t="s">
        <v>5164</v>
      </c>
      <c r="K317" s="9" t="s">
        <v>5165</v>
      </c>
      <c r="L317" s="9" t="s">
        <v>4321</v>
      </c>
      <c r="M317" s="9" t="s">
        <v>5166</v>
      </c>
      <c r="N317" s="9">
        <v>537</v>
      </c>
      <c r="O317" s="9">
        <v>4</v>
      </c>
      <c r="P317" s="9">
        <v>3</v>
      </c>
      <c r="Q317" s="9">
        <v>5</v>
      </c>
      <c r="R317" s="9">
        <v>1</v>
      </c>
      <c r="S317" s="9">
        <v>13</v>
      </c>
      <c r="T317"/>
      <c r="U317"/>
      <c r="V317" s="14">
        <f>SUM($S$9:S317)</f>
        <v>12851</v>
      </c>
      <c r="W317" s="15">
        <v>309</v>
      </c>
      <c r="X317" s="16">
        <f t="shared" si="8"/>
        <v>0.82241136567259698</v>
      </c>
      <c r="Y317" s="17">
        <f>INDEX([1]Mapping!$C$3:$C$12,MATCH($X317,[1]Mapping!$D$3:$D$12,1))</f>
        <v>2</v>
      </c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</row>
    <row r="318" spans="2:39" s="1" customFormat="1" ht="15" x14ac:dyDescent="0.25">
      <c r="B318" s="5">
        <f t="shared" si="9"/>
        <v>310</v>
      </c>
      <c r="C318" s="9" t="s">
        <v>5167</v>
      </c>
      <c r="D318" s="9" t="s">
        <v>4857</v>
      </c>
      <c r="E318" s="9"/>
      <c r="F318" s="9" t="s">
        <v>5168</v>
      </c>
      <c r="G318" s="28">
        <v>42549</v>
      </c>
      <c r="H318" s="9" t="s">
        <v>5075</v>
      </c>
      <c r="I318" s="9" t="s">
        <v>3000</v>
      </c>
      <c r="J318" s="9" t="s">
        <v>5169</v>
      </c>
      <c r="K318" s="9" t="s">
        <v>5170</v>
      </c>
      <c r="L318" s="9" t="s">
        <v>5171</v>
      </c>
      <c r="M318" s="9" t="s">
        <v>5172</v>
      </c>
      <c r="N318" s="9">
        <v>473</v>
      </c>
      <c r="O318" s="9">
        <v>4</v>
      </c>
      <c r="P318" s="9">
        <v>2</v>
      </c>
      <c r="Q318" s="9">
        <v>4</v>
      </c>
      <c r="R318" s="9">
        <v>3</v>
      </c>
      <c r="S318" s="9">
        <v>13</v>
      </c>
      <c r="T318"/>
      <c r="U318"/>
      <c r="V318" s="14">
        <f>SUM($S$9:S318)</f>
        <v>12864</v>
      </c>
      <c r="W318" s="15">
        <v>310</v>
      </c>
      <c r="X318" s="16">
        <f t="shared" si="8"/>
        <v>0.82324331242800464</v>
      </c>
      <c r="Y318" s="17">
        <f>INDEX([1]Mapping!$C$3:$C$12,MATCH($X318,[1]Mapping!$D$3:$D$12,1))</f>
        <v>2</v>
      </c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</row>
    <row r="319" spans="2:39" s="1" customFormat="1" ht="15" x14ac:dyDescent="0.25">
      <c r="B319" s="5">
        <f t="shared" si="9"/>
        <v>311</v>
      </c>
      <c r="C319" s="9" t="s">
        <v>5173</v>
      </c>
      <c r="D319" s="9" t="s">
        <v>5174</v>
      </c>
      <c r="E319" s="9"/>
      <c r="F319" s="9" t="s">
        <v>5175</v>
      </c>
      <c r="G319" s="28" t="s">
        <v>5176</v>
      </c>
      <c r="H319" s="9" t="s">
        <v>5177</v>
      </c>
      <c r="I319" s="9" t="s">
        <v>3129</v>
      </c>
      <c r="J319" s="9" t="s">
        <v>5178</v>
      </c>
      <c r="K319" s="9" t="s">
        <v>5179</v>
      </c>
      <c r="L319" s="9" t="s">
        <v>5180</v>
      </c>
      <c r="M319" s="9" t="s">
        <v>5181</v>
      </c>
      <c r="N319" s="9">
        <v>529</v>
      </c>
      <c r="O319" s="9">
        <v>4</v>
      </c>
      <c r="P319" s="9">
        <v>0</v>
      </c>
      <c r="Q319" s="9">
        <v>2</v>
      </c>
      <c r="R319" s="9">
        <v>7</v>
      </c>
      <c r="S319" s="9">
        <v>13</v>
      </c>
      <c r="T319"/>
      <c r="U319"/>
      <c r="V319" s="14">
        <f>SUM($S$9:S319)</f>
        <v>12877</v>
      </c>
      <c r="W319" s="15">
        <v>311</v>
      </c>
      <c r="X319" s="16">
        <f t="shared" si="8"/>
        <v>0.82407525918341229</v>
      </c>
      <c r="Y319" s="17">
        <f>INDEX([1]Mapping!$C$3:$C$12,MATCH($X319,[1]Mapping!$D$3:$D$12,1))</f>
        <v>2</v>
      </c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</row>
    <row r="320" spans="2:39" s="1" customFormat="1" ht="15" x14ac:dyDescent="0.25">
      <c r="B320" s="5">
        <f t="shared" si="9"/>
        <v>312</v>
      </c>
      <c r="C320" s="9" t="s">
        <v>5182</v>
      </c>
      <c r="D320" s="9" t="s">
        <v>5183</v>
      </c>
      <c r="E320" s="9"/>
      <c r="F320" s="9" t="s">
        <v>4046</v>
      </c>
      <c r="G320" s="28">
        <v>57072</v>
      </c>
      <c r="H320" s="9" t="s">
        <v>4047</v>
      </c>
      <c r="I320" s="9" t="s">
        <v>3000</v>
      </c>
      <c r="J320" s="9" t="s">
        <v>5184</v>
      </c>
      <c r="K320" s="9" t="s">
        <v>5185</v>
      </c>
      <c r="L320" s="9" t="s">
        <v>5186</v>
      </c>
      <c r="M320" s="9" t="s">
        <v>5187</v>
      </c>
      <c r="N320" s="9">
        <v>429</v>
      </c>
      <c r="O320" s="9">
        <v>1</v>
      </c>
      <c r="P320" s="9">
        <v>3</v>
      </c>
      <c r="Q320" s="9">
        <v>9</v>
      </c>
      <c r="R320" s="9">
        <v>0</v>
      </c>
      <c r="S320" s="9">
        <v>13</v>
      </c>
      <c r="T320"/>
      <c r="U320"/>
      <c r="V320" s="14">
        <f>SUM($S$9:S320)</f>
        <v>12890</v>
      </c>
      <c r="W320" s="15">
        <v>312</v>
      </c>
      <c r="X320" s="16">
        <f t="shared" si="8"/>
        <v>0.82490720593881994</v>
      </c>
      <c r="Y320" s="17">
        <f>INDEX([1]Mapping!$C$3:$C$12,MATCH($X320,[1]Mapping!$D$3:$D$12,1))</f>
        <v>2</v>
      </c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</row>
    <row r="321" spans="2:39" s="1" customFormat="1" ht="15" x14ac:dyDescent="0.25">
      <c r="B321" s="5">
        <f t="shared" si="9"/>
        <v>313</v>
      </c>
      <c r="C321" s="9" t="s">
        <v>5188</v>
      </c>
      <c r="D321" s="9" t="s">
        <v>5189</v>
      </c>
      <c r="E321" s="9"/>
      <c r="F321" s="9" t="s">
        <v>5190</v>
      </c>
      <c r="G321" s="28">
        <v>25421</v>
      </c>
      <c r="H321" s="9" t="s">
        <v>5190</v>
      </c>
      <c r="I321" s="9" t="s">
        <v>3184</v>
      </c>
      <c r="J321" s="9" t="s">
        <v>5191</v>
      </c>
      <c r="K321" s="9"/>
      <c r="L321" s="9" t="s">
        <v>5192</v>
      </c>
      <c r="M321" s="9" t="s">
        <v>5193</v>
      </c>
      <c r="N321" s="9">
        <v>304</v>
      </c>
      <c r="O321" s="9">
        <v>6</v>
      </c>
      <c r="P321" s="9">
        <v>0</v>
      </c>
      <c r="Q321" s="9">
        <v>7</v>
      </c>
      <c r="R321" s="9">
        <v>0</v>
      </c>
      <c r="S321" s="9">
        <v>13</v>
      </c>
      <c r="T321"/>
      <c r="U321"/>
      <c r="V321" s="14">
        <f>SUM($S$9:S321)</f>
        <v>12903</v>
      </c>
      <c r="W321" s="15">
        <v>313</v>
      </c>
      <c r="X321" s="16">
        <f t="shared" si="8"/>
        <v>0.8257391526942276</v>
      </c>
      <c r="Y321" s="17">
        <f>INDEX([1]Mapping!$C$3:$C$12,MATCH($X321,[1]Mapping!$D$3:$D$12,1))</f>
        <v>2</v>
      </c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</row>
    <row r="322" spans="2:39" s="1" customFormat="1" ht="15" x14ac:dyDescent="0.25">
      <c r="B322" s="5">
        <f t="shared" si="9"/>
        <v>314</v>
      </c>
      <c r="C322" s="9" t="s">
        <v>5194</v>
      </c>
      <c r="D322" s="9" t="s">
        <v>5195</v>
      </c>
      <c r="E322" s="9"/>
      <c r="F322" s="9" t="s">
        <v>5196</v>
      </c>
      <c r="G322" s="28">
        <v>49751</v>
      </c>
      <c r="H322" s="9" t="s">
        <v>5197</v>
      </c>
      <c r="I322" s="9" t="s">
        <v>3080</v>
      </c>
      <c r="J322" s="9" t="s">
        <v>5198</v>
      </c>
      <c r="K322" s="9" t="s">
        <v>5199</v>
      </c>
      <c r="L322" s="9" t="s">
        <v>5200</v>
      </c>
      <c r="M322" s="9" t="s">
        <v>5201</v>
      </c>
      <c r="N322" s="9">
        <v>140</v>
      </c>
      <c r="O322" s="9">
        <v>3</v>
      </c>
      <c r="P322" s="9">
        <v>4</v>
      </c>
      <c r="Q322" s="9">
        <v>3</v>
      </c>
      <c r="R322" s="9">
        <v>3</v>
      </c>
      <c r="S322" s="9">
        <v>13</v>
      </c>
      <c r="T322"/>
      <c r="U322"/>
      <c r="V322" s="14">
        <f>SUM($S$9:S322)</f>
        <v>12916</v>
      </c>
      <c r="W322" s="15">
        <v>314</v>
      </c>
      <c r="X322" s="16">
        <f t="shared" si="8"/>
        <v>0.82657109944963525</v>
      </c>
      <c r="Y322" s="17">
        <f>INDEX([1]Mapping!$C$3:$C$12,MATCH($X322,[1]Mapping!$D$3:$D$12,1))</f>
        <v>2</v>
      </c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</row>
    <row r="323" spans="2:39" s="1" customFormat="1" ht="15" x14ac:dyDescent="0.25">
      <c r="B323" s="5">
        <f t="shared" si="9"/>
        <v>315</v>
      </c>
      <c r="C323" s="9" t="s">
        <v>5202</v>
      </c>
      <c r="D323" s="9" t="s">
        <v>5203</v>
      </c>
      <c r="E323" s="9"/>
      <c r="F323" s="9" t="s">
        <v>3086</v>
      </c>
      <c r="G323" s="28">
        <v>60487</v>
      </c>
      <c r="H323" s="9" t="s">
        <v>3087</v>
      </c>
      <c r="I323" s="9" t="s">
        <v>3088</v>
      </c>
      <c r="J323" s="9" t="s">
        <v>5204</v>
      </c>
      <c r="K323" s="9" t="s">
        <v>5205</v>
      </c>
      <c r="L323" s="9" t="s">
        <v>5206</v>
      </c>
      <c r="M323" s="9" t="s">
        <v>5207</v>
      </c>
      <c r="N323" s="9">
        <v>200</v>
      </c>
      <c r="O323" s="9">
        <v>3</v>
      </c>
      <c r="P323" s="9">
        <v>1</v>
      </c>
      <c r="Q323" s="9">
        <v>0</v>
      </c>
      <c r="R323" s="9">
        <v>9</v>
      </c>
      <c r="S323" s="9">
        <v>13</v>
      </c>
      <c r="T323"/>
      <c r="U323"/>
      <c r="V323" s="14">
        <f>SUM($S$9:S323)</f>
        <v>12929</v>
      </c>
      <c r="W323" s="15">
        <v>315</v>
      </c>
      <c r="X323" s="16">
        <f t="shared" si="8"/>
        <v>0.8274030462050429</v>
      </c>
      <c r="Y323" s="17">
        <f>INDEX([1]Mapping!$C$3:$C$12,MATCH($X323,[1]Mapping!$D$3:$D$12,1))</f>
        <v>2</v>
      </c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</row>
    <row r="324" spans="2:39" s="1" customFormat="1" ht="15" x14ac:dyDescent="0.25">
      <c r="B324" s="5">
        <f t="shared" si="9"/>
        <v>316</v>
      </c>
      <c r="C324" s="9" t="s">
        <v>5208</v>
      </c>
      <c r="D324" s="9" t="s">
        <v>5209</v>
      </c>
      <c r="E324" s="9"/>
      <c r="F324" s="9" t="s">
        <v>3078</v>
      </c>
      <c r="G324" s="28">
        <v>30169</v>
      </c>
      <c r="H324" s="9" t="s">
        <v>3079</v>
      </c>
      <c r="I324" s="9" t="s">
        <v>3080</v>
      </c>
      <c r="J324" s="9" t="s">
        <v>5210</v>
      </c>
      <c r="K324" s="9"/>
      <c r="L324" s="9" t="s">
        <v>5211</v>
      </c>
      <c r="M324" s="9" t="s">
        <v>5212</v>
      </c>
      <c r="N324" s="9">
        <v>428</v>
      </c>
      <c r="O324" s="9">
        <v>3</v>
      </c>
      <c r="P324" s="9">
        <v>4</v>
      </c>
      <c r="Q324" s="9">
        <v>2</v>
      </c>
      <c r="R324" s="9">
        <v>4</v>
      </c>
      <c r="S324" s="9">
        <v>13</v>
      </c>
      <c r="T324"/>
      <c r="U324"/>
      <c r="V324" s="14">
        <f>SUM($S$9:S324)</f>
        <v>12942</v>
      </c>
      <c r="W324" s="15">
        <v>316</v>
      </c>
      <c r="X324" s="16">
        <f t="shared" si="8"/>
        <v>0.82823499296045056</v>
      </c>
      <c r="Y324" s="17">
        <f>INDEX([1]Mapping!$C$3:$C$12,MATCH($X324,[1]Mapping!$D$3:$D$12,1))</f>
        <v>2</v>
      </c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</row>
    <row r="325" spans="2:39" s="1" customFormat="1" ht="15" x14ac:dyDescent="0.25">
      <c r="B325" s="5">
        <f t="shared" si="9"/>
        <v>317</v>
      </c>
      <c r="C325" s="9" t="s">
        <v>5213</v>
      </c>
      <c r="D325" s="9" t="s">
        <v>5214</v>
      </c>
      <c r="E325" s="9"/>
      <c r="F325" s="9" t="s">
        <v>5215</v>
      </c>
      <c r="G325" s="28">
        <v>99817</v>
      </c>
      <c r="H325" s="9" t="s">
        <v>5216</v>
      </c>
      <c r="I325" s="9" t="s">
        <v>3129</v>
      </c>
      <c r="J325" s="9" t="s">
        <v>5217</v>
      </c>
      <c r="K325" s="9" t="s">
        <v>5218</v>
      </c>
      <c r="L325" s="9" t="s">
        <v>5219</v>
      </c>
      <c r="M325" s="9" t="s">
        <v>5220</v>
      </c>
      <c r="N325" s="9">
        <v>432</v>
      </c>
      <c r="O325" s="9">
        <v>1</v>
      </c>
      <c r="P325" s="9">
        <v>0</v>
      </c>
      <c r="Q325" s="9">
        <v>10</v>
      </c>
      <c r="R325" s="9">
        <v>2</v>
      </c>
      <c r="S325" s="9">
        <v>13</v>
      </c>
      <c r="T325"/>
      <c r="U325"/>
      <c r="V325" s="14">
        <f>SUM($S$9:S325)</f>
        <v>12955</v>
      </c>
      <c r="W325" s="15">
        <v>317</v>
      </c>
      <c r="X325" s="16">
        <f t="shared" si="8"/>
        <v>0.82906693971585821</v>
      </c>
      <c r="Y325" s="17">
        <f>INDEX([1]Mapping!$C$3:$C$12,MATCH($X325,[1]Mapping!$D$3:$D$12,1))</f>
        <v>2</v>
      </c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</row>
    <row r="326" spans="2:39" s="1" customFormat="1" ht="15" x14ac:dyDescent="0.25">
      <c r="B326" s="5">
        <f t="shared" si="9"/>
        <v>318</v>
      </c>
      <c r="C326" s="9" t="s">
        <v>5221</v>
      </c>
      <c r="D326" s="9" t="s">
        <v>5222</v>
      </c>
      <c r="E326" s="9"/>
      <c r="F326" s="9" t="s">
        <v>5223</v>
      </c>
      <c r="G326" s="28">
        <v>59555</v>
      </c>
      <c r="H326" s="9" t="s">
        <v>5224</v>
      </c>
      <c r="I326" s="9" t="s">
        <v>3000</v>
      </c>
      <c r="J326" s="9" t="s">
        <v>5225</v>
      </c>
      <c r="K326" s="9" t="s">
        <v>5226</v>
      </c>
      <c r="L326" s="9" t="s">
        <v>5227</v>
      </c>
      <c r="M326" s="9" t="s">
        <v>5228</v>
      </c>
      <c r="N326" s="9">
        <v>328</v>
      </c>
      <c r="O326" s="9">
        <v>2</v>
      </c>
      <c r="P326" s="9">
        <v>4</v>
      </c>
      <c r="Q326" s="9">
        <v>3</v>
      </c>
      <c r="R326" s="9">
        <v>4</v>
      </c>
      <c r="S326" s="9">
        <v>13</v>
      </c>
      <c r="T326"/>
      <c r="U326"/>
      <c r="V326" s="14">
        <f>SUM($S$9:S326)</f>
        <v>12968</v>
      </c>
      <c r="W326" s="15">
        <v>318</v>
      </c>
      <c r="X326" s="16">
        <f t="shared" si="8"/>
        <v>0.82989888647126586</v>
      </c>
      <c r="Y326" s="17">
        <f>INDEX([1]Mapping!$C$3:$C$12,MATCH($X326,[1]Mapping!$D$3:$D$12,1))</f>
        <v>2</v>
      </c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</row>
    <row r="327" spans="2:39" s="1" customFormat="1" ht="15" x14ac:dyDescent="0.25">
      <c r="B327" s="5">
        <f t="shared" si="9"/>
        <v>319</v>
      </c>
      <c r="C327" s="9" t="s">
        <v>5229</v>
      </c>
      <c r="D327" s="9" t="s">
        <v>5230</v>
      </c>
      <c r="E327" s="9"/>
      <c r="F327" s="9" t="s">
        <v>3438</v>
      </c>
      <c r="G327" s="28">
        <v>59073</v>
      </c>
      <c r="H327" s="9" t="s">
        <v>3439</v>
      </c>
      <c r="I327" s="9" t="s">
        <v>3000</v>
      </c>
      <c r="J327" s="9" t="s">
        <v>5231</v>
      </c>
      <c r="K327" s="9" t="s">
        <v>5232</v>
      </c>
      <c r="L327" s="9" t="s">
        <v>5233</v>
      </c>
      <c r="M327" s="9" t="s">
        <v>5234</v>
      </c>
      <c r="N327" s="9">
        <v>390</v>
      </c>
      <c r="O327" s="9">
        <v>2</v>
      </c>
      <c r="P327" s="9">
        <v>0</v>
      </c>
      <c r="Q327" s="9">
        <v>5</v>
      </c>
      <c r="R327" s="9">
        <v>6</v>
      </c>
      <c r="S327" s="9">
        <v>13</v>
      </c>
      <c r="T327"/>
      <c r="U327"/>
      <c r="V327" s="14">
        <f>SUM($S$9:S327)</f>
        <v>12981</v>
      </c>
      <c r="W327" s="15">
        <v>319</v>
      </c>
      <c r="X327" s="16">
        <f t="shared" si="8"/>
        <v>0.83073083322667352</v>
      </c>
      <c r="Y327" s="17">
        <f>INDEX([1]Mapping!$C$3:$C$12,MATCH($X327,[1]Mapping!$D$3:$D$12,1))</f>
        <v>2</v>
      </c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</row>
    <row r="328" spans="2:39" s="1" customFormat="1" ht="15" x14ac:dyDescent="0.25">
      <c r="B328" s="5">
        <f t="shared" si="9"/>
        <v>320</v>
      </c>
      <c r="C328" s="9" t="s">
        <v>5235</v>
      </c>
      <c r="D328" s="9" t="s">
        <v>5236</v>
      </c>
      <c r="E328" s="9"/>
      <c r="F328" s="9" t="s">
        <v>5237</v>
      </c>
      <c r="G328" s="28">
        <v>24768</v>
      </c>
      <c r="H328" s="9" t="s">
        <v>5238</v>
      </c>
      <c r="I328" s="9" t="s">
        <v>3184</v>
      </c>
      <c r="J328" s="9" t="s">
        <v>5239</v>
      </c>
      <c r="K328" s="9" t="s">
        <v>5240</v>
      </c>
      <c r="L328" s="9" t="s">
        <v>5241</v>
      </c>
      <c r="M328" s="9" t="s">
        <v>5242</v>
      </c>
      <c r="N328" s="9">
        <v>582</v>
      </c>
      <c r="O328" s="9">
        <v>0</v>
      </c>
      <c r="P328" s="9">
        <v>8</v>
      </c>
      <c r="Q328" s="9">
        <v>1</v>
      </c>
      <c r="R328" s="9">
        <v>4</v>
      </c>
      <c r="S328" s="9">
        <v>13</v>
      </c>
      <c r="T328"/>
      <c r="U328"/>
      <c r="V328" s="14">
        <f>SUM($S$9:S328)</f>
        <v>12994</v>
      </c>
      <c r="W328" s="15">
        <v>320</v>
      </c>
      <c r="X328" s="16">
        <f t="shared" si="8"/>
        <v>0.83156277998208117</v>
      </c>
      <c r="Y328" s="17">
        <f>INDEX([1]Mapping!$C$3:$C$12,MATCH($X328,[1]Mapping!$D$3:$D$12,1))</f>
        <v>2</v>
      </c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</row>
    <row r="329" spans="2:39" s="1" customFormat="1" ht="15" x14ac:dyDescent="0.25">
      <c r="B329" s="5">
        <f t="shared" si="9"/>
        <v>321</v>
      </c>
      <c r="C329" s="9" t="s">
        <v>5243</v>
      </c>
      <c r="D329" s="9" t="s">
        <v>5244</v>
      </c>
      <c r="E329" s="9"/>
      <c r="F329" s="9" t="s">
        <v>3190</v>
      </c>
      <c r="G329" s="28" t="s">
        <v>5245</v>
      </c>
      <c r="H329" s="9" t="s">
        <v>3192</v>
      </c>
      <c r="I329" s="9" t="s">
        <v>3036</v>
      </c>
      <c r="J329" s="9" t="s">
        <v>5246</v>
      </c>
      <c r="K329" s="9" t="s">
        <v>4111</v>
      </c>
      <c r="L329" s="9" t="s">
        <v>4112</v>
      </c>
      <c r="M329" s="9" t="s">
        <v>4113</v>
      </c>
      <c r="N329" s="9">
        <v>358</v>
      </c>
      <c r="O329" s="9">
        <v>4</v>
      </c>
      <c r="P329" s="9">
        <v>0</v>
      </c>
      <c r="Q329" s="9">
        <v>0</v>
      </c>
      <c r="R329" s="9">
        <v>9</v>
      </c>
      <c r="S329" s="9">
        <v>13</v>
      </c>
      <c r="T329"/>
      <c r="U329"/>
      <c r="V329" s="14">
        <f>SUM($S$9:S329)</f>
        <v>13007</v>
      </c>
      <c r="W329" s="15">
        <v>321</v>
      </c>
      <c r="X329" s="16">
        <f t="shared" si="8"/>
        <v>0.83239472673748882</v>
      </c>
      <c r="Y329" s="17">
        <f>INDEX([1]Mapping!$C$3:$C$12,MATCH($X329,[1]Mapping!$D$3:$D$12,1))</f>
        <v>2</v>
      </c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</row>
    <row r="330" spans="2:39" s="1" customFormat="1" ht="15" x14ac:dyDescent="0.25">
      <c r="B330" s="5">
        <f t="shared" si="9"/>
        <v>322</v>
      </c>
      <c r="C330" s="9" t="s">
        <v>5247</v>
      </c>
      <c r="D330" s="9" t="s">
        <v>5248</v>
      </c>
      <c r="E330" s="9"/>
      <c r="F330" s="9" t="s">
        <v>5249</v>
      </c>
      <c r="G330" s="28" t="s">
        <v>5250</v>
      </c>
      <c r="H330" s="9" t="s">
        <v>4515</v>
      </c>
      <c r="I330" s="9" t="s">
        <v>3036</v>
      </c>
      <c r="J330" s="9" t="s">
        <v>5251</v>
      </c>
      <c r="K330" s="9" t="s">
        <v>5252</v>
      </c>
      <c r="L330" s="9" t="s">
        <v>5253</v>
      </c>
      <c r="M330" s="9" t="s">
        <v>5254</v>
      </c>
      <c r="N330" s="9">
        <v>320</v>
      </c>
      <c r="O330" s="9">
        <v>2</v>
      </c>
      <c r="P330" s="9">
        <v>0</v>
      </c>
      <c r="Q330" s="9">
        <v>9</v>
      </c>
      <c r="R330" s="9">
        <v>2</v>
      </c>
      <c r="S330" s="9">
        <v>13</v>
      </c>
      <c r="T330"/>
      <c r="U330"/>
      <c r="V330" s="14">
        <f>SUM($S$9:S330)</f>
        <v>13020</v>
      </c>
      <c r="W330" s="15">
        <v>322</v>
      </c>
      <c r="X330" s="16">
        <f t="shared" ref="X330:X393" si="10">(V330/$V$790)</f>
        <v>0.83322667349289647</v>
      </c>
      <c r="Y330" s="17">
        <f>INDEX([1]Mapping!$C$3:$C$12,MATCH($X330,[1]Mapping!$D$3:$D$12,1))</f>
        <v>2</v>
      </c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</row>
    <row r="331" spans="2:39" s="1" customFormat="1" ht="15" x14ac:dyDescent="0.25">
      <c r="B331" s="5">
        <f t="shared" ref="B331:B394" si="11">B330+1</f>
        <v>323</v>
      </c>
      <c r="C331" s="9" t="s">
        <v>5255</v>
      </c>
      <c r="D331" s="9" t="s">
        <v>5256</v>
      </c>
      <c r="E331" s="9"/>
      <c r="F331" s="9" t="s">
        <v>5257</v>
      </c>
      <c r="G331" s="28">
        <v>73557</v>
      </c>
      <c r="H331" s="9" t="s">
        <v>5258</v>
      </c>
      <c r="I331" s="9" t="s">
        <v>3021</v>
      </c>
      <c r="J331" s="9" t="s">
        <v>5259</v>
      </c>
      <c r="K331" s="9" t="s">
        <v>5260</v>
      </c>
      <c r="L331" s="9" t="s">
        <v>5261</v>
      </c>
      <c r="M331" s="9" t="s">
        <v>5262</v>
      </c>
      <c r="N331" s="9">
        <v>401</v>
      </c>
      <c r="O331" s="9">
        <v>1</v>
      </c>
      <c r="P331" s="9">
        <v>0</v>
      </c>
      <c r="Q331" s="9">
        <v>5</v>
      </c>
      <c r="R331" s="9">
        <v>7</v>
      </c>
      <c r="S331" s="9">
        <v>13</v>
      </c>
      <c r="T331"/>
      <c r="U331"/>
      <c r="V331" s="14">
        <f>SUM($S$9:S331)</f>
        <v>13033</v>
      </c>
      <c r="W331" s="15">
        <v>323</v>
      </c>
      <c r="X331" s="16">
        <f t="shared" si="10"/>
        <v>0.83405862024830413</v>
      </c>
      <c r="Y331" s="17">
        <f>INDEX([1]Mapping!$C$3:$C$12,MATCH($X331,[1]Mapping!$D$3:$D$12,1))</f>
        <v>2</v>
      </c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</row>
    <row r="332" spans="2:39" s="1" customFormat="1" ht="15" x14ac:dyDescent="0.25">
      <c r="B332" s="5">
        <f t="shared" si="11"/>
        <v>324</v>
      </c>
      <c r="C332" s="9" t="s">
        <v>5263</v>
      </c>
      <c r="D332" s="9" t="s">
        <v>5264</v>
      </c>
      <c r="E332" s="9"/>
      <c r="F332" s="9" t="s">
        <v>5265</v>
      </c>
      <c r="G332" s="28">
        <v>31582</v>
      </c>
      <c r="H332" s="9" t="s">
        <v>5266</v>
      </c>
      <c r="I332" s="9" t="s">
        <v>3080</v>
      </c>
      <c r="J332" s="9" t="s">
        <v>5267</v>
      </c>
      <c r="K332" s="9" t="s">
        <v>5268</v>
      </c>
      <c r="L332" s="9" t="s">
        <v>5269</v>
      </c>
      <c r="M332" s="9" t="s">
        <v>5270</v>
      </c>
      <c r="N332" s="9">
        <v>272</v>
      </c>
      <c r="O332" s="9">
        <v>0</v>
      </c>
      <c r="P332" s="9">
        <v>3</v>
      </c>
      <c r="Q332" s="9">
        <v>7</v>
      </c>
      <c r="R332" s="9">
        <v>3</v>
      </c>
      <c r="S332" s="9">
        <v>13</v>
      </c>
      <c r="T332"/>
      <c r="U332"/>
      <c r="V332" s="14">
        <f>SUM($S$9:S332)</f>
        <v>13046</v>
      </c>
      <c r="W332" s="15">
        <v>324</v>
      </c>
      <c r="X332" s="16">
        <f t="shared" si="10"/>
        <v>0.83489056700371178</v>
      </c>
      <c r="Y332" s="17">
        <f>INDEX([1]Mapping!$C$3:$C$12,MATCH($X332,[1]Mapping!$D$3:$D$12,1))</f>
        <v>2</v>
      </c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</row>
    <row r="333" spans="2:39" s="1" customFormat="1" ht="15" x14ac:dyDescent="0.25">
      <c r="B333" s="5">
        <f t="shared" si="11"/>
        <v>325</v>
      </c>
      <c r="C333" s="9" t="s">
        <v>5271</v>
      </c>
      <c r="D333" s="9" t="s">
        <v>5272</v>
      </c>
      <c r="E333" s="9"/>
      <c r="F333" s="9" t="s">
        <v>5273</v>
      </c>
      <c r="G333" s="28">
        <v>65812</v>
      </c>
      <c r="H333" s="9" t="s">
        <v>5274</v>
      </c>
      <c r="I333" s="9" t="s">
        <v>3088</v>
      </c>
      <c r="J333" s="9" t="s">
        <v>5275</v>
      </c>
      <c r="K333" s="9" t="s">
        <v>5276</v>
      </c>
      <c r="L333" s="9" t="s">
        <v>5277</v>
      </c>
      <c r="M333" s="9" t="s">
        <v>5278</v>
      </c>
      <c r="N333" s="9">
        <v>385</v>
      </c>
      <c r="O333" s="9">
        <v>5</v>
      </c>
      <c r="P333" s="9">
        <v>3</v>
      </c>
      <c r="Q333" s="9">
        <v>3</v>
      </c>
      <c r="R333" s="9">
        <v>2</v>
      </c>
      <c r="S333" s="9">
        <v>13</v>
      </c>
      <c r="T333"/>
      <c r="U333"/>
      <c r="V333" s="14">
        <f>SUM($S$9:S333)</f>
        <v>13059</v>
      </c>
      <c r="W333" s="15">
        <v>325</v>
      </c>
      <c r="X333" s="16">
        <f t="shared" si="10"/>
        <v>0.83572251375911943</v>
      </c>
      <c r="Y333" s="17">
        <f>INDEX([1]Mapping!$C$3:$C$12,MATCH($X333,[1]Mapping!$D$3:$D$12,1))</f>
        <v>2</v>
      </c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</row>
    <row r="334" spans="2:39" s="1" customFormat="1" ht="15" x14ac:dyDescent="0.25">
      <c r="B334" s="5">
        <f t="shared" si="11"/>
        <v>326</v>
      </c>
      <c r="C334" s="9" t="s">
        <v>5279</v>
      </c>
      <c r="D334" s="9" t="s">
        <v>5280</v>
      </c>
      <c r="E334" s="9"/>
      <c r="F334" s="9" t="s">
        <v>5281</v>
      </c>
      <c r="G334" s="28">
        <v>46047</v>
      </c>
      <c r="H334" s="9" t="s">
        <v>5282</v>
      </c>
      <c r="I334" s="9" t="s">
        <v>3000</v>
      </c>
      <c r="J334" s="9" t="s">
        <v>5283</v>
      </c>
      <c r="K334" s="9" t="s">
        <v>5284</v>
      </c>
      <c r="L334" s="9" t="s">
        <v>5285</v>
      </c>
      <c r="M334" s="9" t="s">
        <v>5286</v>
      </c>
      <c r="N334" s="9">
        <v>452</v>
      </c>
      <c r="O334" s="9">
        <v>1</v>
      </c>
      <c r="P334" s="9">
        <v>0</v>
      </c>
      <c r="Q334" s="9">
        <v>5</v>
      </c>
      <c r="R334" s="9">
        <v>7</v>
      </c>
      <c r="S334" s="9">
        <v>13</v>
      </c>
      <c r="T334"/>
      <c r="U334"/>
      <c r="V334" s="14">
        <f>SUM($S$9:S334)</f>
        <v>13072</v>
      </c>
      <c r="W334" s="15">
        <v>326</v>
      </c>
      <c r="X334" s="16">
        <f t="shared" si="10"/>
        <v>0.83655446051452709</v>
      </c>
      <c r="Y334" s="17">
        <f>INDEX([1]Mapping!$C$3:$C$12,MATCH($X334,[1]Mapping!$D$3:$D$12,1))</f>
        <v>2</v>
      </c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</row>
    <row r="335" spans="2:39" s="1" customFormat="1" ht="15" x14ac:dyDescent="0.25">
      <c r="B335" s="5">
        <f t="shared" si="11"/>
        <v>327</v>
      </c>
      <c r="C335" s="9" t="s">
        <v>5287</v>
      </c>
      <c r="D335" s="9" t="s">
        <v>5288</v>
      </c>
      <c r="E335" s="9"/>
      <c r="F335" s="9" t="s">
        <v>3165</v>
      </c>
      <c r="G335" s="28" t="s">
        <v>3166</v>
      </c>
      <c r="H335" s="9" t="s">
        <v>3167</v>
      </c>
      <c r="I335" s="9" t="s">
        <v>3168</v>
      </c>
      <c r="J335" s="9" t="s">
        <v>5289</v>
      </c>
      <c r="K335" s="9" t="s">
        <v>5290</v>
      </c>
      <c r="L335" s="9" t="s">
        <v>5291</v>
      </c>
      <c r="M335" s="9" t="s">
        <v>5292</v>
      </c>
      <c r="N335" s="9">
        <v>503</v>
      </c>
      <c r="O335" s="9">
        <v>1</v>
      </c>
      <c r="P335" s="9">
        <v>1</v>
      </c>
      <c r="Q335" s="9">
        <v>5</v>
      </c>
      <c r="R335" s="9">
        <v>6</v>
      </c>
      <c r="S335" s="9">
        <v>13</v>
      </c>
      <c r="T335"/>
      <c r="U335"/>
      <c r="V335" s="14">
        <f>SUM($S$9:S335)</f>
        <v>13085</v>
      </c>
      <c r="W335" s="15">
        <v>327</v>
      </c>
      <c r="X335" s="16">
        <f t="shared" si="10"/>
        <v>0.83738640726993474</v>
      </c>
      <c r="Y335" s="17">
        <f>INDEX([1]Mapping!$C$3:$C$12,MATCH($X335,[1]Mapping!$D$3:$D$12,1))</f>
        <v>2</v>
      </c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</row>
    <row r="336" spans="2:39" s="1" customFormat="1" ht="15" x14ac:dyDescent="0.25">
      <c r="B336" s="5">
        <f t="shared" si="11"/>
        <v>328</v>
      </c>
      <c r="C336" s="9" t="s">
        <v>5293</v>
      </c>
      <c r="D336" s="9" t="s">
        <v>5294</v>
      </c>
      <c r="E336" s="9"/>
      <c r="F336" s="9" t="s">
        <v>5295</v>
      </c>
      <c r="G336" s="28">
        <v>58313</v>
      </c>
      <c r="H336" s="9" t="s">
        <v>3968</v>
      </c>
      <c r="I336" s="9" t="s">
        <v>3000</v>
      </c>
      <c r="J336" s="9" t="s">
        <v>5296</v>
      </c>
      <c r="K336" s="9" t="s">
        <v>5297</v>
      </c>
      <c r="L336" s="9" t="s">
        <v>5298</v>
      </c>
      <c r="M336" s="9" t="s">
        <v>5299</v>
      </c>
      <c r="N336" s="9">
        <v>492</v>
      </c>
      <c r="O336" s="9">
        <v>3</v>
      </c>
      <c r="P336" s="9">
        <v>2</v>
      </c>
      <c r="Q336" s="9">
        <v>2</v>
      </c>
      <c r="R336" s="9">
        <v>5</v>
      </c>
      <c r="S336" s="9">
        <v>12</v>
      </c>
      <c r="T336"/>
      <c r="U336"/>
      <c r="V336" s="14">
        <f>SUM($S$9:S336)</f>
        <v>13097</v>
      </c>
      <c r="W336" s="15">
        <v>328</v>
      </c>
      <c r="X336" s="16">
        <f t="shared" si="10"/>
        <v>0.8381543581210803</v>
      </c>
      <c r="Y336" s="17">
        <f>INDEX([1]Mapping!$C$3:$C$12,MATCH($X336,[1]Mapping!$D$3:$D$12,1))</f>
        <v>2</v>
      </c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</row>
    <row r="337" spans="2:39" s="1" customFormat="1" ht="15" x14ac:dyDescent="0.25">
      <c r="B337" s="5">
        <f t="shared" si="11"/>
        <v>329</v>
      </c>
      <c r="C337" s="9" t="s">
        <v>5300</v>
      </c>
      <c r="D337" s="9" t="s">
        <v>5301</v>
      </c>
      <c r="E337" s="9"/>
      <c r="F337" s="9" t="s">
        <v>5302</v>
      </c>
      <c r="G337" s="28">
        <v>46236</v>
      </c>
      <c r="H337" s="9" t="s">
        <v>5303</v>
      </c>
      <c r="I337" s="9" t="s">
        <v>3000</v>
      </c>
      <c r="J337" s="9" t="s">
        <v>5304</v>
      </c>
      <c r="K337" s="9" t="s">
        <v>5305</v>
      </c>
      <c r="L337" s="9" t="s">
        <v>5306</v>
      </c>
      <c r="M337" s="9" t="s">
        <v>5307</v>
      </c>
      <c r="N337" s="9">
        <v>310</v>
      </c>
      <c r="O337" s="9">
        <v>1</v>
      </c>
      <c r="P337" s="9">
        <v>0</v>
      </c>
      <c r="Q337" s="9">
        <v>1</v>
      </c>
      <c r="R337" s="9">
        <v>10</v>
      </c>
      <c r="S337" s="9">
        <v>12</v>
      </c>
      <c r="T337"/>
      <c r="U337"/>
      <c r="V337" s="14">
        <f>SUM($S$9:S337)</f>
        <v>13109</v>
      </c>
      <c r="W337" s="15">
        <v>329</v>
      </c>
      <c r="X337" s="16">
        <f t="shared" si="10"/>
        <v>0.83892230897222575</v>
      </c>
      <c r="Y337" s="17">
        <f>INDEX([1]Mapping!$C$3:$C$12,MATCH($X337,[1]Mapping!$D$3:$D$12,1))</f>
        <v>2</v>
      </c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</row>
    <row r="338" spans="2:39" s="1" customFormat="1" ht="15" x14ac:dyDescent="0.25">
      <c r="B338" s="5">
        <f t="shared" si="11"/>
        <v>330</v>
      </c>
      <c r="C338" s="9" t="s">
        <v>5308</v>
      </c>
      <c r="D338" s="9" t="s">
        <v>5309</v>
      </c>
      <c r="E338" s="9"/>
      <c r="F338" s="9" t="s">
        <v>5310</v>
      </c>
      <c r="G338" s="28">
        <v>45770</v>
      </c>
      <c r="H338" s="9" t="s">
        <v>4656</v>
      </c>
      <c r="I338" s="9" t="s">
        <v>3000</v>
      </c>
      <c r="J338" s="9" t="s">
        <v>5311</v>
      </c>
      <c r="K338" s="9" t="s">
        <v>5312</v>
      </c>
      <c r="L338" s="9" t="s">
        <v>5313</v>
      </c>
      <c r="M338" s="9" t="s">
        <v>5314</v>
      </c>
      <c r="N338" s="9">
        <v>285</v>
      </c>
      <c r="O338" s="9">
        <v>5</v>
      </c>
      <c r="P338" s="9">
        <v>0</v>
      </c>
      <c r="Q338" s="9">
        <v>7</v>
      </c>
      <c r="R338" s="9">
        <v>0</v>
      </c>
      <c r="S338" s="9">
        <v>12</v>
      </c>
      <c r="T338"/>
      <c r="U338"/>
      <c r="V338" s="14">
        <f>SUM($S$9:S338)</f>
        <v>13121</v>
      </c>
      <c r="W338" s="15">
        <v>330</v>
      </c>
      <c r="X338" s="16">
        <f t="shared" si="10"/>
        <v>0.83969025982337131</v>
      </c>
      <c r="Y338" s="17">
        <f>INDEX([1]Mapping!$C$3:$C$12,MATCH($X338,[1]Mapping!$D$3:$D$12,1))</f>
        <v>2</v>
      </c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</row>
    <row r="339" spans="2:39" s="1" customFormat="1" ht="15" x14ac:dyDescent="0.25">
      <c r="B339" s="5">
        <f t="shared" si="11"/>
        <v>331</v>
      </c>
      <c r="C339" s="9" t="s">
        <v>5315</v>
      </c>
      <c r="D339" s="9" t="s">
        <v>5316</v>
      </c>
      <c r="E339" s="9"/>
      <c r="F339" s="9" t="s">
        <v>3384</v>
      </c>
      <c r="G339" s="28">
        <v>90419</v>
      </c>
      <c r="H339" s="9" t="s">
        <v>3384</v>
      </c>
      <c r="I339" s="9" t="s">
        <v>2991</v>
      </c>
      <c r="J339" s="9" t="s">
        <v>5317</v>
      </c>
      <c r="K339" s="9" t="s">
        <v>5318</v>
      </c>
      <c r="L339" s="9" t="s">
        <v>5319</v>
      </c>
      <c r="M339" s="9" t="s">
        <v>5320</v>
      </c>
      <c r="N339" s="9">
        <v>285</v>
      </c>
      <c r="O339" s="9">
        <v>5</v>
      </c>
      <c r="P339" s="9">
        <v>4</v>
      </c>
      <c r="Q339" s="9">
        <v>3</v>
      </c>
      <c r="R339" s="9">
        <v>0</v>
      </c>
      <c r="S339" s="9">
        <v>12</v>
      </c>
      <c r="T339"/>
      <c r="U339"/>
      <c r="V339" s="14">
        <f>SUM($S$9:S339)</f>
        <v>13133</v>
      </c>
      <c r="W339" s="15">
        <v>331</v>
      </c>
      <c r="X339" s="16">
        <f t="shared" si="10"/>
        <v>0.84045821067451687</v>
      </c>
      <c r="Y339" s="17">
        <f>INDEX([1]Mapping!$C$3:$C$12,MATCH($X339,[1]Mapping!$D$3:$D$12,1))</f>
        <v>2</v>
      </c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</row>
    <row r="340" spans="2:39" s="1" customFormat="1" ht="15" x14ac:dyDescent="0.25">
      <c r="B340" s="5">
        <f t="shared" si="11"/>
        <v>332</v>
      </c>
      <c r="C340" s="9" t="s">
        <v>5321</v>
      </c>
      <c r="D340" s="9" t="s">
        <v>5322</v>
      </c>
      <c r="E340" s="9"/>
      <c r="F340" s="9" t="s">
        <v>3617</v>
      </c>
      <c r="G340" s="28">
        <v>52353</v>
      </c>
      <c r="H340" s="9" t="s">
        <v>3617</v>
      </c>
      <c r="I340" s="9" t="s">
        <v>3000</v>
      </c>
      <c r="J340" s="9" t="s">
        <v>5323</v>
      </c>
      <c r="K340" s="9" t="s">
        <v>5324</v>
      </c>
      <c r="L340" s="9" t="s">
        <v>5325</v>
      </c>
      <c r="M340" s="9" t="s">
        <v>5326</v>
      </c>
      <c r="N340" s="9">
        <v>381</v>
      </c>
      <c r="O340" s="9">
        <v>4</v>
      </c>
      <c r="P340" s="9">
        <v>1</v>
      </c>
      <c r="Q340" s="9">
        <v>4</v>
      </c>
      <c r="R340" s="9">
        <v>3</v>
      </c>
      <c r="S340" s="9">
        <v>12</v>
      </c>
      <c r="T340"/>
      <c r="U340"/>
      <c r="V340" s="14">
        <f>SUM($S$9:S340)</f>
        <v>13145</v>
      </c>
      <c r="W340" s="15">
        <v>332</v>
      </c>
      <c r="X340" s="16">
        <f t="shared" si="10"/>
        <v>0.84122616152566232</v>
      </c>
      <c r="Y340" s="17">
        <f>INDEX([1]Mapping!$C$3:$C$12,MATCH($X340,[1]Mapping!$D$3:$D$12,1))</f>
        <v>2</v>
      </c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</row>
    <row r="341" spans="2:39" s="1" customFormat="1" ht="15" x14ac:dyDescent="0.25">
      <c r="B341" s="5">
        <f t="shared" si="11"/>
        <v>333</v>
      </c>
      <c r="C341" s="9" t="s">
        <v>5327</v>
      </c>
      <c r="D341" s="9" t="s">
        <v>5328</v>
      </c>
      <c r="E341" s="9"/>
      <c r="F341" s="9" t="s">
        <v>4605</v>
      </c>
      <c r="G341" s="28">
        <v>46483</v>
      </c>
      <c r="H341" s="9" t="s">
        <v>4605</v>
      </c>
      <c r="I341" s="9" t="s">
        <v>3000</v>
      </c>
      <c r="J341" s="9" t="s">
        <v>5329</v>
      </c>
      <c r="K341" s="9" t="s">
        <v>5330</v>
      </c>
      <c r="L341" s="9" t="s">
        <v>5331</v>
      </c>
      <c r="M341" s="9" t="s">
        <v>5332</v>
      </c>
      <c r="N341" s="9">
        <v>432</v>
      </c>
      <c r="O341" s="9">
        <v>7</v>
      </c>
      <c r="P341" s="9">
        <v>0</v>
      </c>
      <c r="Q341" s="9">
        <v>1</v>
      </c>
      <c r="R341" s="9">
        <v>4</v>
      </c>
      <c r="S341" s="9">
        <v>12</v>
      </c>
      <c r="T341"/>
      <c r="U341"/>
      <c r="V341" s="14">
        <f>SUM($S$9:S341)</f>
        <v>13157</v>
      </c>
      <c r="W341" s="15">
        <v>333</v>
      </c>
      <c r="X341" s="16">
        <f t="shared" si="10"/>
        <v>0.84199411237680788</v>
      </c>
      <c r="Y341" s="17">
        <f>INDEX([1]Mapping!$C$3:$C$12,MATCH($X341,[1]Mapping!$D$3:$D$12,1))</f>
        <v>2</v>
      </c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</row>
    <row r="342" spans="2:39" s="1" customFormat="1" ht="15" x14ac:dyDescent="0.25">
      <c r="B342" s="5">
        <f t="shared" si="11"/>
        <v>334</v>
      </c>
      <c r="C342" s="9" t="s">
        <v>5333</v>
      </c>
      <c r="D342" s="9" t="s">
        <v>5334</v>
      </c>
      <c r="E342" s="9"/>
      <c r="F342" s="9" t="s">
        <v>5335</v>
      </c>
      <c r="G342" s="28">
        <v>46535</v>
      </c>
      <c r="H342" s="9" t="s">
        <v>4605</v>
      </c>
      <c r="I342" s="9" t="s">
        <v>3000</v>
      </c>
      <c r="J342" s="9" t="s">
        <v>5336</v>
      </c>
      <c r="K342" s="9" t="s">
        <v>5337</v>
      </c>
      <c r="L342" s="9" t="s">
        <v>5338</v>
      </c>
      <c r="M342" s="9" t="s">
        <v>5339</v>
      </c>
      <c r="N342" s="9">
        <v>476</v>
      </c>
      <c r="O342" s="9">
        <v>4</v>
      </c>
      <c r="P342" s="9">
        <v>2</v>
      </c>
      <c r="Q342" s="9">
        <v>3</v>
      </c>
      <c r="R342" s="9">
        <v>3</v>
      </c>
      <c r="S342" s="9">
        <v>12</v>
      </c>
      <c r="T342"/>
      <c r="U342"/>
      <c r="V342" s="14">
        <f>SUM($S$9:S342)</f>
        <v>13169</v>
      </c>
      <c r="W342" s="15">
        <v>334</v>
      </c>
      <c r="X342" s="16">
        <f t="shared" si="10"/>
        <v>0.84276206322795344</v>
      </c>
      <c r="Y342" s="17">
        <f>INDEX([1]Mapping!$C$3:$C$12,MATCH($X342,[1]Mapping!$D$3:$D$12,1))</f>
        <v>2</v>
      </c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</row>
    <row r="343" spans="2:39" s="1" customFormat="1" ht="15" x14ac:dyDescent="0.25">
      <c r="B343" s="5">
        <f t="shared" si="11"/>
        <v>335</v>
      </c>
      <c r="C343" s="9" t="s">
        <v>5340</v>
      </c>
      <c r="D343" s="9" t="s">
        <v>5341</v>
      </c>
      <c r="E343" s="9"/>
      <c r="F343" s="9" t="s">
        <v>3265</v>
      </c>
      <c r="G343" s="28">
        <v>45894</v>
      </c>
      <c r="H343" s="9" t="s">
        <v>3266</v>
      </c>
      <c r="I343" s="9" t="s">
        <v>3000</v>
      </c>
      <c r="J343" s="9" t="s">
        <v>5342</v>
      </c>
      <c r="K343" s="9" t="s">
        <v>5343</v>
      </c>
      <c r="L343" s="9" t="s">
        <v>5344</v>
      </c>
      <c r="M343" s="9" t="s">
        <v>5345</v>
      </c>
      <c r="N343" s="9">
        <v>257</v>
      </c>
      <c r="O343" s="9">
        <v>2</v>
      </c>
      <c r="P343" s="9">
        <v>5</v>
      </c>
      <c r="Q343" s="9">
        <v>5</v>
      </c>
      <c r="R343" s="9">
        <v>0</v>
      </c>
      <c r="S343" s="9">
        <v>12</v>
      </c>
      <c r="T343"/>
      <c r="U343"/>
      <c r="V343" s="14">
        <f>SUM($S$9:S343)</f>
        <v>13181</v>
      </c>
      <c r="W343" s="15">
        <v>335</v>
      </c>
      <c r="X343" s="16">
        <f t="shared" si="10"/>
        <v>0.84353001407909889</v>
      </c>
      <c r="Y343" s="17">
        <f>INDEX([1]Mapping!$C$3:$C$12,MATCH($X343,[1]Mapping!$D$3:$D$12,1))</f>
        <v>2</v>
      </c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</row>
    <row r="344" spans="2:39" s="1" customFormat="1" ht="15" x14ac:dyDescent="0.25">
      <c r="B344" s="5">
        <f t="shared" si="11"/>
        <v>336</v>
      </c>
      <c r="C344" s="9" t="s">
        <v>5346</v>
      </c>
      <c r="D344" s="9" t="s">
        <v>5347</v>
      </c>
      <c r="E344" s="9"/>
      <c r="F344" s="9" t="s">
        <v>3190</v>
      </c>
      <c r="G344" s="28" t="s">
        <v>3191</v>
      </c>
      <c r="H344" s="9" t="s">
        <v>3192</v>
      </c>
      <c r="I344" s="9" t="s">
        <v>3036</v>
      </c>
      <c r="J344" s="9" t="s">
        <v>5348</v>
      </c>
      <c r="K344" s="9" t="s">
        <v>5349</v>
      </c>
      <c r="L344" s="9" t="s">
        <v>5350</v>
      </c>
      <c r="M344" s="9" t="s">
        <v>5351</v>
      </c>
      <c r="N344" s="9">
        <v>250</v>
      </c>
      <c r="O344" s="9">
        <v>4</v>
      </c>
      <c r="P344" s="9">
        <v>0</v>
      </c>
      <c r="Q344" s="9">
        <v>0</v>
      </c>
      <c r="R344" s="9">
        <v>8</v>
      </c>
      <c r="S344" s="9">
        <v>12</v>
      </c>
      <c r="T344"/>
      <c r="U344"/>
      <c r="V344" s="14">
        <f>SUM($S$9:S344)</f>
        <v>13193</v>
      </c>
      <c r="W344" s="15">
        <v>336</v>
      </c>
      <c r="X344" s="16">
        <f t="shared" si="10"/>
        <v>0.84429796493024445</v>
      </c>
      <c r="Y344" s="17">
        <f>INDEX([1]Mapping!$C$3:$C$12,MATCH($X344,[1]Mapping!$D$3:$D$12,1))</f>
        <v>2</v>
      </c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</row>
    <row r="345" spans="2:39" s="1" customFormat="1" ht="15" x14ac:dyDescent="0.25">
      <c r="B345" s="5">
        <f t="shared" si="11"/>
        <v>337</v>
      </c>
      <c r="C345" s="9" t="s">
        <v>5352</v>
      </c>
      <c r="D345" s="9" t="s">
        <v>5353</v>
      </c>
      <c r="E345" s="9"/>
      <c r="F345" s="9" t="s">
        <v>2998</v>
      </c>
      <c r="G345" s="28">
        <v>51067</v>
      </c>
      <c r="H345" s="9" t="s">
        <v>2999</v>
      </c>
      <c r="I345" s="9" t="s">
        <v>3000</v>
      </c>
      <c r="J345" s="9" t="s">
        <v>5354</v>
      </c>
      <c r="K345" s="9" t="s">
        <v>5355</v>
      </c>
      <c r="L345" s="9" t="s">
        <v>5356</v>
      </c>
      <c r="M345" s="9" t="s">
        <v>5357</v>
      </c>
      <c r="N345" s="9">
        <v>407</v>
      </c>
      <c r="O345" s="9">
        <v>4</v>
      </c>
      <c r="P345" s="9">
        <v>4</v>
      </c>
      <c r="Q345" s="9">
        <v>0</v>
      </c>
      <c r="R345" s="9">
        <v>4</v>
      </c>
      <c r="S345" s="9">
        <v>12</v>
      </c>
      <c r="T345"/>
      <c r="U345"/>
      <c r="V345" s="14">
        <f>SUM($S$9:S345)</f>
        <v>13205</v>
      </c>
      <c r="W345" s="15">
        <v>337</v>
      </c>
      <c r="X345" s="16">
        <f t="shared" si="10"/>
        <v>0.84506591578139001</v>
      </c>
      <c r="Y345" s="17">
        <f>INDEX([1]Mapping!$C$3:$C$12,MATCH($X345,[1]Mapping!$D$3:$D$12,1))</f>
        <v>2</v>
      </c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</row>
    <row r="346" spans="2:39" s="1" customFormat="1" ht="15" x14ac:dyDescent="0.25">
      <c r="B346" s="5">
        <f t="shared" si="11"/>
        <v>338</v>
      </c>
      <c r="C346" s="9" t="s">
        <v>5358</v>
      </c>
      <c r="D346" s="9" t="s">
        <v>5359</v>
      </c>
      <c r="E346" s="9"/>
      <c r="F346" s="9" t="s">
        <v>5360</v>
      </c>
      <c r="G346" s="28">
        <v>76887</v>
      </c>
      <c r="H346" s="9" t="s">
        <v>5361</v>
      </c>
      <c r="I346" s="9" t="s">
        <v>3052</v>
      </c>
      <c r="J346" s="9" t="s">
        <v>5362</v>
      </c>
      <c r="K346" s="9" t="s">
        <v>5363</v>
      </c>
      <c r="L346" s="9" t="s">
        <v>5364</v>
      </c>
      <c r="M346" s="9" t="s">
        <v>5365</v>
      </c>
      <c r="N346" s="9">
        <v>100</v>
      </c>
      <c r="O346" s="9">
        <v>0</v>
      </c>
      <c r="P346" s="9">
        <v>0</v>
      </c>
      <c r="Q346" s="9">
        <v>2</v>
      </c>
      <c r="R346" s="9">
        <v>10</v>
      </c>
      <c r="S346" s="9">
        <v>12</v>
      </c>
      <c r="T346"/>
      <c r="U346"/>
      <c r="V346" s="14">
        <f>SUM($S$9:S346)</f>
        <v>13217</v>
      </c>
      <c r="W346" s="15">
        <v>338</v>
      </c>
      <c r="X346" s="16">
        <f t="shared" si="10"/>
        <v>0.84583386663253557</v>
      </c>
      <c r="Y346" s="17">
        <f>INDEX([1]Mapping!$C$3:$C$12,MATCH($X346,[1]Mapping!$D$3:$D$12,1))</f>
        <v>2</v>
      </c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</row>
    <row r="347" spans="2:39" s="1" customFormat="1" ht="15" x14ac:dyDescent="0.25">
      <c r="B347" s="5">
        <f t="shared" si="11"/>
        <v>339</v>
      </c>
      <c r="C347" s="9" t="s">
        <v>5366</v>
      </c>
      <c r="D347" s="9" t="s">
        <v>5367</v>
      </c>
      <c r="E347" s="9"/>
      <c r="F347" s="9" t="s">
        <v>5368</v>
      </c>
      <c r="G347" s="28">
        <v>99510</v>
      </c>
      <c r="H347" s="9" t="s">
        <v>5369</v>
      </c>
      <c r="I347" s="9" t="s">
        <v>3129</v>
      </c>
      <c r="J347" s="9" t="s">
        <v>5370</v>
      </c>
      <c r="K347" s="9" t="s">
        <v>5371</v>
      </c>
      <c r="L347" s="9" t="s">
        <v>5372</v>
      </c>
      <c r="M347" s="9" t="s">
        <v>5373</v>
      </c>
      <c r="N347" s="9">
        <v>179</v>
      </c>
      <c r="O347" s="9">
        <v>3</v>
      </c>
      <c r="P347" s="9">
        <v>3</v>
      </c>
      <c r="Q347" s="9">
        <v>2</v>
      </c>
      <c r="R347" s="9">
        <v>4</v>
      </c>
      <c r="S347" s="9">
        <v>12</v>
      </c>
      <c r="T347"/>
      <c r="U347"/>
      <c r="V347" s="14">
        <f>SUM($S$9:S347)</f>
        <v>13229</v>
      </c>
      <c r="W347" s="15">
        <v>339</v>
      </c>
      <c r="X347" s="16">
        <f t="shared" si="10"/>
        <v>0.84660181748368102</v>
      </c>
      <c r="Y347" s="17">
        <f>INDEX([1]Mapping!$C$3:$C$12,MATCH($X347,[1]Mapping!$D$3:$D$12,1))</f>
        <v>2</v>
      </c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</row>
    <row r="348" spans="2:39" s="1" customFormat="1" ht="15" x14ac:dyDescent="0.25">
      <c r="B348" s="5">
        <f t="shared" si="11"/>
        <v>340</v>
      </c>
      <c r="C348" s="9" t="s">
        <v>5374</v>
      </c>
      <c r="D348" s="9" t="s">
        <v>5375</v>
      </c>
      <c r="E348" s="9"/>
      <c r="F348" s="9" t="s">
        <v>3119</v>
      </c>
      <c r="G348" s="28">
        <v>21075</v>
      </c>
      <c r="H348" s="9" t="s">
        <v>3120</v>
      </c>
      <c r="I348" s="9" t="s">
        <v>3119</v>
      </c>
      <c r="J348" s="9" t="s">
        <v>5376</v>
      </c>
      <c r="K348" s="9" t="s">
        <v>5377</v>
      </c>
      <c r="L348" s="9" t="s">
        <v>5378</v>
      </c>
      <c r="M348" s="9" t="s">
        <v>5379</v>
      </c>
      <c r="N348" s="9">
        <v>176</v>
      </c>
      <c r="O348" s="9">
        <v>3</v>
      </c>
      <c r="P348" s="9">
        <v>0</v>
      </c>
      <c r="Q348" s="9">
        <v>0</v>
      </c>
      <c r="R348" s="9">
        <v>9</v>
      </c>
      <c r="S348" s="9">
        <v>12</v>
      </c>
      <c r="T348"/>
      <c r="U348"/>
      <c r="V348" s="14">
        <f>SUM($S$9:S348)</f>
        <v>13241</v>
      </c>
      <c r="W348" s="15">
        <v>340</v>
      </c>
      <c r="X348" s="16">
        <f t="shared" si="10"/>
        <v>0.84736976833482658</v>
      </c>
      <c r="Y348" s="17">
        <f>INDEX([1]Mapping!$C$3:$C$12,MATCH($X348,[1]Mapping!$D$3:$D$12,1))</f>
        <v>2</v>
      </c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</row>
    <row r="349" spans="2:39" s="1" customFormat="1" ht="15" x14ac:dyDescent="0.25">
      <c r="B349" s="5">
        <f t="shared" si="11"/>
        <v>341</v>
      </c>
      <c r="C349" s="9" t="s">
        <v>5380</v>
      </c>
      <c r="D349" s="9" t="s">
        <v>5381</v>
      </c>
      <c r="E349" s="9"/>
      <c r="F349" s="9" t="s">
        <v>5382</v>
      </c>
      <c r="G349" s="28">
        <v>65549</v>
      </c>
      <c r="H349" s="9" t="s">
        <v>5383</v>
      </c>
      <c r="I349" s="9" t="s">
        <v>3088</v>
      </c>
      <c r="J349" s="9" t="s">
        <v>5384</v>
      </c>
      <c r="K349" s="9" t="s">
        <v>5385</v>
      </c>
      <c r="L349" s="9" t="s">
        <v>5386</v>
      </c>
      <c r="M349" s="9" t="s">
        <v>5387</v>
      </c>
      <c r="N349" s="9">
        <v>471</v>
      </c>
      <c r="O349" s="9">
        <v>3</v>
      </c>
      <c r="P349" s="9">
        <v>2</v>
      </c>
      <c r="Q349" s="9">
        <v>3</v>
      </c>
      <c r="R349" s="9">
        <v>4</v>
      </c>
      <c r="S349" s="9">
        <v>12</v>
      </c>
      <c r="T349"/>
      <c r="U349"/>
      <c r="V349" s="14">
        <f>SUM($S$9:S349)</f>
        <v>13253</v>
      </c>
      <c r="W349" s="15">
        <v>341</v>
      </c>
      <c r="X349" s="16">
        <f t="shared" si="10"/>
        <v>0.84813771918597214</v>
      </c>
      <c r="Y349" s="17">
        <f>INDEX([1]Mapping!$C$3:$C$12,MATCH($X349,[1]Mapping!$D$3:$D$12,1))</f>
        <v>2</v>
      </c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</row>
    <row r="350" spans="2:39" s="1" customFormat="1" ht="15" x14ac:dyDescent="0.25">
      <c r="B350" s="5">
        <f t="shared" si="11"/>
        <v>342</v>
      </c>
      <c r="C350" s="9" t="s">
        <v>5388</v>
      </c>
      <c r="D350" s="9" t="s">
        <v>5389</v>
      </c>
      <c r="E350" s="9"/>
      <c r="F350" s="9" t="s">
        <v>3301</v>
      </c>
      <c r="G350" s="28">
        <v>53129</v>
      </c>
      <c r="H350" s="9" t="s">
        <v>3302</v>
      </c>
      <c r="I350" s="9" t="s">
        <v>3000</v>
      </c>
      <c r="J350" s="9" t="s">
        <v>5390</v>
      </c>
      <c r="K350" s="9" t="s">
        <v>5391</v>
      </c>
      <c r="L350" s="9" t="s">
        <v>5392</v>
      </c>
      <c r="M350" s="9" t="s">
        <v>5393</v>
      </c>
      <c r="N350" s="9">
        <v>83</v>
      </c>
      <c r="O350" s="9">
        <v>0</v>
      </c>
      <c r="P350" s="9">
        <v>0</v>
      </c>
      <c r="Q350" s="9">
        <v>6</v>
      </c>
      <c r="R350" s="9">
        <v>6</v>
      </c>
      <c r="S350" s="9">
        <v>12</v>
      </c>
      <c r="T350"/>
      <c r="U350"/>
      <c r="V350" s="14">
        <f>SUM($S$9:S350)</f>
        <v>13265</v>
      </c>
      <c r="W350" s="15">
        <v>342</v>
      </c>
      <c r="X350" s="16">
        <f t="shared" si="10"/>
        <v>0.84890567003711759</v>
      </c>
      <c r="Y350" s="17">
        <f>INDEX([1]Mapping!$C$3:$C$12,MATCH($X350,[1]Mapping!$D$3:$D$12,1))</f>
        <v>2</v>
      </c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</row>
    <row r="351" spans="2:39" s="1" customFormat="1" ht="15" x14ac:dyDescent="0.25">
      <c r="B351" s="5">
        <f t="shared" si="11"/>
        <v>343</v>
      </c>
      <c r="C351" s="9" t="s">
        <v>5394</v>
      </c>
      <c r="D351" s="9" t="s">
        <v>5395</v>
      </c>
      <c r="E351" s="9"/>
      <c r="F351" s="9" t="s">
        <v>5396</v>
      </c>
      <c r="G351" s="28">
        <v>71229</v>
      </c>
      <c r="H351" s="9" t="s">
        <v>4061</v>
      </c>
      <c r="I351" s="9" t="s">
        <v>3021</v>
      </c>
      <c r="J351" s="9" t="s">
        <v>5397</v>
      </c>
      <c r="K351" s="9"/>
      <c r="L351" s="9" t="s">
        <v>4063</v>
      </c>
      <c r="M351" s="9" t="s">
        <v>5398</v>
      </c>
      <c r="N351" s="9">
        <v>239</v>
      </c>
      <c r="O351" s="9">
        <v>0</v>
      </c>
      <c r="P351" s="9">
        <v>3</v>
      </c>
      <c r="Q351" s="9">
        <v>5</v>
      </c>
      <c r="R351" s="9">
        <v>4</v>
      </c>
      <c r="S351" s="9">
        <v>12</v>
      </c>
      <c r="T351"/>
      <c r="U351"/>
      <c r="V351" s="14">
        <f>SUM($S$9:S351)</f>
        <v>13277</v>
      </c>
      <c r="W351" s="15">
        <v>343</v>
      </c>
      <c r="X351" s="16">
        <f t="shared" si="10"/>
        <v>0.84967362088826315</v>
      </c>
      <c r="Y351" s="17">
        <f>INDEX([1]Mapping!$C$3:$C$12,MATCH($X351,[1]Mapping!$D$3:$D$12,1))</f>
        <v>2</v>
      </c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</row>
    <row r="352" spans="2:39" s="1" customFormat="1" ht="15" x14ac:dyDescent="0.25">
      <c r="B352" s="5">
        <f t="shared" si="11"/>
        <v>344</v>
      </c>
      <c r="C352" s="9" t="s">
        <v>5399</v>
      </c>
      <c r="D352" s="9" t="s">
        <v>5400</v>
      </c>
      <c r="E352" s="9"/>
      <c r="F352" s="9" t="s">
        <v>5401</v>
      </c>
      <c r="G352" s="28">
        <v>97980</v>
      </c>
      <c r="H352" s="9" t="s">
        <v>5402</v>
      </c>
      <c r="I352" s="9" t="s">
        <v>3021</v>
      </c>
      <c r="J352" s="9" t="s">
        <v>5403</v>
      </c>
      <c r="K352" s="9" t="s">
        <v>5404</v>
      </c>
      <c r="L352" s="9" t="s">
        <v>5405</v>
      </c>
      <c r="M352" s="9" t="s">
        <v>5406</v>
      </c>
      <c r="N352" s="9">
        <v>434</v>
      </c>
      <c r="O352" s="9">
        <v>1</v>
      </c>
      <c r="P352" s="9">
        <v>3</v>
      </c>
      <c r="Q352" s="9">
        <v>8</v>
      </c>
      <c r="R352" s="9">
        <v>0</v>
      </c>
      <c r="S352" s="9">
        <v>12</v>
      </c>
      <c r="T352"/>
      <c r="U352"/>
      <c r="V352" s="14">
        <f>SUM($S$9:S352)</f>
        <v>13289</v>
      </c>
      <c r="W352" s="15">
        <v>344</v>
      </c>
      <c r="X352" s="16">
        <f t="shared" si="10"/>
        <v>0.85044157173940871</v>
      </c>
      <c r="Y352" s="17">
        <f>INDEX([1]Mapping!$C$3:$C$12,MATCH($X352,[1]Mapping!$D$3:$D$12,1))</f>
        <v>2</v>
      </c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</row>
    <row r="353" spans="2:39" s="1" customFormat="1" ht="15" x14ac:dyDescent="0.25">
      <c r="B353" s="5">
        <f t="shared" si="11"/>
        <v>345</v>
      </c>
      <c r="C353" s="9" t="s">
        <v>5407</v>
      </c>
      <c r="D353" s="9" t="s">
        <v>5408</v>
      </c>
      <c r="E353" s="9"/>
      <c r="F353" s="9" t="s">
        <v>5409</v>
      </c>
      <c r="G353" s="28">
        <v>86316</v>
      </c>
      <c r="H353" s="9" t="s">
        <v>5410</v>
      </c>
      <c r="I353" s="9" t="s">
        <v>2991</v>
      </c>
      <c r="J353" s="9" t="s">
        <v>5411</v>
      </c>
      <c r="K353" s="9"/>
      <c r="L353" s="9" t="s">
        <v>5412</v>
      </c>
      <c r="M353" s="9" t="s">
        <v>5413</v>
      </c>
      <c r="N353" s="9">
        <v>180</v>
      </c>
      <c r="O353" s="9">
        <v>4</v>
      </c>
      <c r="P353" s="9">
        <v>0</v>
      </c>
      <c r="Q353" s="9">
        <v>4</v>
      </c>
      <c r="R353" s="9">
        <v>4</v>
      </c>
      <c r="S353" s="9">
        <v>12</v>
      </c>
      <c r="T353"/>
      <c r="U353"/>
      <c r="V353" s="14">
        <f>SUM($S$9:S353)</f>
        <v>13301</v>
      </c>
      <c r="W353" s="15">
        <v>345</v>
      </c>
      <c r="X353" s="16">
        <f t="shared" si="10"/>
        <v>0.85120952259055416</v>
      </c>
      <c r="Y353" s="17">
        <f>INDEX([1]Mapping!$C$3:$C$12,MATCH($X353,[1]Mapping!$D$3:$D$12,1))</f>
        <v>2</v>
      </c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</row>
    <row r="354" spans="2:39" s="1" customFormat="1" ht="15" x14ac:dyDescent="0.25">
      <c r="B354" s="5">
        <f t="shared" si="11"/>
        <v>346</v>
      </c>
      <c r="C354" s="9" t="s">
        <v>5414</v>
      </c>
      <c r="D354" s="9" t="s">
        <v>5415</v>
      </c>
      <c r="E354" s="9"/>
      <c r="F354" s="9" t="s">
        <v>5416</v>
      </c>
      <c r="G354" s="28">
        <v>75223</v>
      </c>
      <c r="H354" s="9" t="s">
        <v>5417</v>
      </c>
      <c r="I354" s="9" t="s">
        <v>3021</v>
      </c>
      <c r="J354" s="9" t="s">
        <v>5418</v>
      </c>
      <c r="K354" s="9" t="s">
        <v>5419</v>
      </c>
      <c r="L354" s="9" t="s">
        <v>5420</v>
      </c>
      <c r="M354" s="9" t="s">
        <v>5421</v>
      </c>
      <c r="N354" s="9">
        <v>66</v>
      </c>
      <c r="O354" s="9">
        <v>0</v>
      </c>
      <c r="P354" s="9">
        <v>0</v>
      </c>
      <c r="Q354" s="9">
        <v>4</v>
      </c>
      <c r="R354" s="9">
        <v>8</v>
      </c>
      <c r="S354" s="9">
        <v>12</v>
      </c>
      <c r="T354"/>
      <c r="U354"/>
      <c r="V354" s="14">
        <f>SUM($S$9:S354)</f>
        <v>13313</v>
      </c>
      <c r="W354" s="15">
        <v>346</v>
      </c>
      <c r="X354" s="16">
        <f t="shared" si="10"/>
        <v>0.85197747344169972</v>
      </c>
      <c r="Y354" s="17">
        <f>INDEX([1]Mapping!$C$3:$C$12,MATCH($X354,[1]Mapping!$D$3:$D$12,1))</f>
        <v>2</v>
      </c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</row>
    <row r="355" spans="2:39" s="1" customFormat="1" ht="15" x14ac:dyDescent="0.25">
      <c r="B355" s="5">
        <f t="shared" si="11"/>
        <v>347</v>
      </c>
      <c r="C355" s="9" t="s">
        <v>5422</v>
      </c>
      <c r="D355" s="9" t="s">
        <v>5423</v>
      </c>
      <c r="E355" s="9"/>
      <c r="F355" s="9" t="s">
        <v>5224</v>
      </c>
      <c r="G355" s="28">
        <v>59494</v>
      </c>
      <c r="H355" s="9" t="s">
        <v>5224</v>
      </c>
      <c r="I355" s="9" t="s">
        <v>3000</v>
      </c>
      <c r="J355" s="9" t="s">
        <v>5424</v>
      </c>
      <c r="K355" s="9" t="s">
        <v>5425</v>
      </c>
      <c r="L355" s="9" t="s">
        <v>5426</v>
      </c>
      <c r="M355" s="9" t="s">
        <v>5427</v>
      </c>
      <c r="N355" s="9">
        <v>316</v>
      </c>
      <c r="O355" s="9">
        <v>0</v>
      </c>
      <c r="P355" s="9">
        <v>1</v>
      </c>
      <c r="Q355" s="9">
        <v>11</v>
      </c>
      <c r="R355" s="9">
        <v>0</v>
      </c>
      <c r="S355" s="9">
        <v>12</v>
      </c>
      <c r="T355"/>
      <c r="U355"/>
      <c r="V355" s="14">
        <f>SUM($S$9:S355)</f>
        <v>13325</v>
      </c>
      <c r="W355" s="15">
        <v>347</v>
      </c>
      <c r="X355" s="16">
        <f t="shared" si="10"/>
        <v>0.85274542429284528</v>
      </c>
      <c r="Y355" s="17">
        <f>INDEX([1]Mapping!$C$3:$C$12,MATCH($X355,[1]Mapping!$D$3:$D$12,1))</f>
        <v>2</v>
      </c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</row>
    <row r="356" spans="2:39" s="1" customFormat="1" ht="15" x14ac:dyDescent="0.25">
      <c r="B356" s="5">
        <f t="shared" si="11"/>
        <v>348</v>
      </c>
      <c r="C356" s="9" t="s">
        <v>5428</v>
      </c>
      <c r="D356" s="9" t="s">
        <v>5429</v>
      </c>
      <c r="E356" s="9"/>
      <c r="F356" s="9" t="s">
        <v>5430</v>
      </c>
      <c r="G356" s="28">
        <v>53474</v>
      </c>
      <c r="H356" s="9" t="s">
        <v>5431</v>
      </c>
      <c r="I356" s="9" t="s">
        <v>3052</v>
      </c>
      <c r="J356" s="9" t="s">
        <v>5432</v>
      </c>
      <c r="K356" s="9" t="s">
        <v>5433</v>
      </c>
      <c r="L356" s="9" t="s">
        <v>5434</v>
      </c>
      <c r="M356" s="9" t="s">
        <v>5435</v>
      </c>
      <c r="N356" s="9">
        <v>307</v>
      </c>
      <c r="O356" s="9">
        <v>4</v>
      </c>
      <c r="P356" s="9">
        <v>4</v>
      </c>
      <c r="Q356" s="9">
        <v>3</v>
      </c>
      <c r="R356" s="9">
        <v>0</v>
      </c>
      <c r="S356" s="9">
        <v>11</v>
      </c>
      <c r="T356"/>
      <c r="U356"/>
      <c r="V356" s="14">
        <f>SUM($S$9:S356)</f>
        <v>13336</v>
      </c>
      <c r="W356" s="15">
        <v>348</v>
      </c>
      <c r="X356" s="16">
        <f t="shared" si="10"/>
        <v>0.85344937923972863</v>
      </c>
      <c r="Y356" s="17">
        <f>INDEX([1]Mapping!$C$3:$C$12,MATCH($X356,[1]Mapping!$D$3:$D$12,1))</f>
        <v>2</v>
      </c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</row>
    <row r="357" spans="2:39" s="1" customFormat="1" ht="15" x14ac:dyDescent="0.25">
      <c r="B357" s="5">
        <f t="shared" si="11"/>
        <v>349</v>
      </c>
      <c r="C357" s="9" t="s">
        <v>5436</v>
      </c>
      <c r="D357" s="9" t="s">
        <v>5437</v>
      </c>
      <c r="E357" s="9"/>
      <c r="F357" s="9" t="s">
        <v>5438</v>
      </c>
      <c r="G357" s="28">
        <v>99437</v>
      </c>
      <c r="H357" s="9" t="s">
        <v>5369</v>
      </c>
      <c r="I357" s="9" t="s">
        <v>3129</v>
      </c>
      <c r="J357" s="9" t="s">
        <v>5439</v>
      </c>
      <c r="K357" s="9" t="s">
        <v>5440</v>
      </c>
      <c r="L357" s="9" t="s">
        <v>5441</v>
      </c>
      <c r="M357" s="9" t="s">
        <v>5442</v>
      </c>
      <c r="N357" s="9">
        <v>647</v>
      </c>
      <c r="O357" s="9">
        <v>0</v>
      </c>
      <c r="P357" s="9">
        <v>0</v>
      </c>
      <c r="Q357" s="9">
        <v>0</v>
      </c>
      <c r="R357" s="9">
        <v>11</v>
      </c>
      <c r="S357" s="9">
        <v>11</v>
      </c>
      <c r="T357"/>
      <c r="U357"/>
      <c r="V357" s="14">
        <f>SUM($S$9:S357)</f>
        <v>13347</v>
      </c>
      <c r="W357" s="15">
        <v>349</v>
      </c>
      <c r="X357" s="16">
        <f t="shared" si="10"/>
        <v>0.8541533341866121</v>
      </c>
      <c r="Y357" s="17">
        <f>INDEX([1]Mapping!$C$3:$C$12,MATCH($X357,[1]Mapping!$D$3:$D$12,1))</f>
        <v>2</v>
      </c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</row>
    <row r="358" spans="2:39" s="1" customFormat="1" ht="15" x14ac:dyDescent="0.25">
      <c r="B358" s="5">
        <f t="shared" si="11"/>
        <v>350</v>
      </c>
      <c r="C358" s="9" t="s">
        <v>5443</v>
      </c>
      <c r="D358" s="9" t="s">
        <v>5444</v>
      </c>
      <c r="E358" s="9"/>
      <c r="F358" s="9" t="s">
        <v>3014</v>
      </c>
      <c r="G358" s="28">
        <v>81241</v>
      </c>
      <c r="H358" s="9" t="s">
        <v>3014</v>
      </c>
      <c r="I358" s="9" t="s">
        <v>2991</v>
      </c>
      <c r="J358" s="9" t="s">
        <v>5445</v>
      </c>
      <c r="K358" s="9" t="s">
        <v>5446</v>
      </c>
      <c r="L358" s="9" t="s">
        <v>5447</v>
      </c>
      <c r="M358" s="9" t="s">
        <v>5448</v>
      </c>
      <c r="N358" s="9">
        <v>45</v>
      </c>
      <c r="O358" s="9">
        <v>4</v>
      </c>
      <c r="P358" s="9">
        <v>2</v>
      </c>
      <c r="Q358" s="9">
        <v>4</v>
      </c>
      <c r="R358" s="9">
        <v>1</v>
      </c>
      <c r="S358" s="9">
        <v>11</v>
      </c>
      <c r="T358"/>
      <c r="U358"/>
      <c r="V358" s="14">
        <f>SUM($S$9:S358)</f>
        <v>13358</v>
      </c>
      <c r="W358" s="15">
        <v>350</v>
      </c>
      <c r="X358" s="16">
        <f t="shared" si="10"/>
        <v>0.85485728913349546</v>
      </c>
      <c r="Y358" s="17">
        <f>INDEX([1]Mapping!$C$3:$C$12,MATCH($X358,[1]Mapping!$D$3:$D$12,1))</f>
        <v>2</v>
      </c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</row>
    <row r="359" spans="2:39" s="1" customFormat="1" ht="15" x14ac:dyDescent="0.25">
      <c r="B359" s="5">
        <f t="shared" si="11"/>
        <v>351</v>
      </c>
      <c r="C359" s="9" t="s">
        <v>5449</v>
      </c>
      <c r="D359" s="9" t="s">
        <v>5450</v>
      </c>
      <c r="E359" s="9"/>
      <c r="F359" s="9" t="s">
        <v>5451</v>
      </c>
      <c r="G359" s="28">
        <v>21244</v>
      </c>
      <c r="H359" s="9" t="s">
        <v>5452</v>
      </c>
      <c r="I359" s="9" t="s">
        <v>3080</v>
      </c>
      <c r="J359" s="9" t="s">
        <v>5453</v>
      </c>
      <c r="K359" s="9" t="s">
        <v>5454</v>
      </c>
      <c r="L359" s="9" t="s">
        <v>5455</v>
      </c>
      <c r="M359" s="9" t="s">
        <v>5456</v>
      </c>
      <c r="N359" s="9">
        <v>304</v>
      </c>
      <c r="O359" s="9">
        <v>1</v>
      </c>
      <c r="P359" s="9">
        <v>0</v>
      </c>
      <c r="Q359" s="9">
        <v>5</v>
      </c>
      <c r="R359" s="9">
        <v>5</v>
      </c>
      <c r="S359" s="9">
        <v>11</v>
      </c>
      <c r="T359"/>
      <c r="U359"/>
      <c r="V359" s="14">
        <f>SUM($S$9:S359)</f>
        <v>13369</v>
      </c>
      <c r="W359" s="15">
        <v>351</v>
      </c>
      <c r="X359" s="16">
        <f t="shared" si="10"/>
        <v>0.85556124408037881</v>
      </c>
      <c r="Y359" s="17">
        <f>INDEX([1]Mapping!$C$3:$C$12,MATCH($X359,[1]Mapping!$D$3:$D$12,1))</f>
        <v>2</v>
      </c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</row>
    <row r="360" spans="2:39" s="1" customFormat="1" ht="15" x14ac:dyDescent="0.25">
      <c r="B360" s="5">
        <f t="shared" si="11"/>
        <v>352</v>
      </c>
      <c r="C360" s="9" t="s">
        <v>5457</v>
      </c>
      <c r="D360" s="9" t="s">
        <v>5458</v>
      </c>
      <c r="E360" s="9"/>
      <c r="F360" s="9" t="s">
        <v>5459</v>
      </c>
      <c r="G360" s="28">
        <v>23701</v>
      </c>
      <c r="H360" s="9" t="s">
        <v>5460</v>
      </c>
      <c r="I360" s="9" t="s">
        <v>3184</v>
      </c>
      <c r="J360" s="9" t="s">
        <v>5461</v>
      </c>
      <c r="K360" s="9" t="s">
        <v>5462</v>
      </c>
      <c r="L360" s="9"/>
      <c r="M360" s="9" t="s">
        <v>5463</v>
      </c>
      <c r="N360" s="9">
        <v>197</v>
      </c>
      <c r="O360" s="9">
        <v>0</v>
      </c>
      <c r="P360" s="9">
        <v>1</v>
      </c>
      <c r="Q360" s="9">
        <v>6</v>
      </c>
      <c r="R360" s="9">
        <v>4</v>
      </c>
      <c r="S360" s="9">
        <v>11</v>
      </c>
      <c r="T360"/>
      <c r="U360"/>
      <c r="V360" s="14">
        <f>SUM($S$9:S360)</f>
        <v>13380</v>
      </c>
      <c r="W360" s="15">
        <v>352</v>
      </c>
      <c r="X360" s="16">
        <f t="shared" si="10"/>
        <v>0.85626519902726228</v>
      </c>
      <c r="Y360" s="17">
        <f>INDEX([1]Mapping!$C$3:$C$12,MATCH($X360,[1]Mapping!$D$3:$D$12,1))</f>
        <v>2</v>
      </c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</row>
    <row r="361" spans="2:39" s="1" customFormat="1" ht="15" x14ac:dyDescent="0.25">
      <c r="B361" s="5">
        <f t="shared" si="11"/>
        <v>353</v>
      </c>
      <c r="C361" s="9" t="s">
        <v>5464</v>
      </c>
      <c r="D361" s="9" t="s">
        <v>5465</v>
      </c>
      <c r="E361" s="9"/>
      <c r="F361" s="9" t="s">
        <v>5466</v>
      </c>
      <c r="G361" s="28" t="s">
        <v>5467</v>
      </c>
      <c r="H361" s="9" t="s">
        <v>4911</v>
      </c>
      <c r="I361" s="9" t="s">
        <v>3036</v>
      </c>
      <c r="J361" s="9" t="s">
        <v>5468</v>
      </c>
      <c r="K361" s="9" t="s">
        <v>5469</v>
      </c>
      <c r="L361" s="9" t="s">
        <v>5470</v>
      </c>
      <c r="M361" s="9" t="s">
        <v>5471</v>
      </c>
      <c r="N361" s="9">
        <v>440</v>
      </c>
      <c r="O361" s="9">
        <v>3</v>
      </c>
      <c r="P361" s="9">
        <v>3</v>
      </c>
      <c r="Q361" s="9">
        <v>1</v>
      </c>
      <c r="R361" s="9">
        <v>4</v>
      </c>
      <c r="S361" s="9">
        <v>11</v>
      </c>
      <c r="T361"/>
      <c r="U361"/>
      <c r="V361" s="14">
        <f>SUM($S$9:S361)</f>
        <v>13391</v>
      </c>
      <c r="W361" s="15">
        <v>353</v>
      </c>
      <c r="X361" s="16">
        <f t="shared" si="10"/>
        <v>0.85696915397414564</v>
      </c>
      <c r="Y361" s="17">
        <f>INDEX([1]Mapping!$C$3:$C$12,MATCH($X361,[1]Mapping!$D$3:$D$12,1))</f>
        <v>2</v>
      </c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</row>
    <row r="362" spans="2:39" s="1" customFormat="1" ht="15" x14ac:dyDescent="0.25">
      <c r="B362" s="5">
        <f t="shared" si="11"/>
        <v>354</v>
      </c>
      <c r="C362" s="9" t="s">
        <v>5472</v>
      </c>
      <c r="D362" s="9" t="s">
        <v>5473</v>
      </c>
      <c r="E362" s="9"/>
      <c r="F362" s="9" t="s">
        <v>4612</v>
      </c>
      <c r="G362" s="28">
        <v>65197</v>
      </c>
      <c r="H362" s="9" t="s">
        <v>4613</v>
      </c>
      <c r="I362" s="9" t="s">
        <v>3088</v>
      </c>
      <c r="J362" s="9" t="s">
        <v>5474</v>
      </c>
      <c r="K362" s="9" t="s">
        <v>5475</v>
      </c>
      <c r="L362" s="9" t="s">
        <v>5476</v>
      </c>
      <c r="M362" s="9" t="s">
        <v>5477</v>
      </c>
      <c r="N362" s="9">
        <v>304</v>
      </c>
      <c r="O362" s="9">
        <v>1</v>
      </c>
      <c r="P362" s="9">
        <v>1</v>
      </c>
      <c r="Q362" s="9">
        <v>9</v>
      </c>
      <c r="R362" s="9">
        <v>0</v>
      </c>
      <c r="S362" s="9">
        <v>11</v>
      </c>
      <c r="T362"/>
      <c r="U362"/>
      <c r="V362" s="14">
        <f>SUM($S$9:S362)</f>
        <v>13402</v>
      </c>
      <c r="W362" s="15">
        <v>354</v>
      </c>
      <c r="X362" s="16">
        <f t="shared" si="10"/>
        <v>0.8576731089210291</v>
      </c>
      <c r="Y362" s="17">
        <f>INDEX([1]Mapping!$C$3:$C$12,MATCH($X362,[1]Mapping!$D$3:$D$12,1))</f>
        <v>2</v>
      </c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</row>
    <row r="363" spans="2:39" s="1" customFormat="1" ht="15" x14ac:dyDescent="0.25">
      <c r="B363" s="5">
        <f t="shared" si="11"/>
        <v>355</v>
      </c>
      <c r="C363" s="9" t="s">
        <v>5478</v>
      </c>
      <c r="D363" s="9" t="s">
        <v>5479</v>
      </c>
      <c r="E363" s="9"/>
      <c r="F363" s="9" t="s">
        <v>5480</v>
      </c>
      <c r="G363" s="28">
        <v>18435</v>
      </c>
      <c r="H363" s="9" t="s">
        <v>5480</v>
      </c>
      <c r="I363" s="9" t="s">
        <v>3344</v>
      </c>
      <c r="J363" s="9" t="s">
        <v>5481</v>
      </c>
      <c r="K363" s="9" t="s">
        <v>5482</v>
      </c>
      <c r="L363" s="9" t="s">
        <v>5483</v>
      </c>
      <c r="M363" s="9" t="s">
        <v>5484</v>
      </c>
      <c r="N363" s="9">
        <v>467</v>
      </c>
      <c r="O363" s="9">
        <v>0</v>
      </c>
      <c r="P363" s="9">
        <v>7</v>
      </c>
      <c r="Q363" s="9">
        <v>4</v>
      </c>
      <c r="R363" s="9">
        <v>0</v>
      </c>
      <c r="S363" s="9">
        <v>11</v>
      </c>
      <c r="T363"/>
      <c r="U363"/>
      <c r="V363" s="14">
        <f>SUM($S$9:S363)</f>
        <v>13413</v>
      </c>
      <c r="W363" s="15">
        <v>355</v>
      </c>
      <c r="X363" s="16">
        <f t="shared" si="10"/>
        <v>0.85837706386791246</v>
      </c>
      <c r="Y363" s="17">
        <f>INDEX([1]Mapping!$C$3:$C$12,MATCH($X363,[1]Mapping!$D$3:$D$12,1))</f>
        <v>2</v>
      </c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</row>
    <row r="364" spans="2:39" s="1" customFormat="1" ht="15" x14ac:dyDescent="0.25">
      <c r="B364" s="5">
        <f t="shared" si="11"/>
        <v>356</v>
      </c>
      <c r="C364" s="9" t="s">
        <v>5485</v>
      </c>
      <c r="D364" s="9" t="s">
        <v>5486</v>
      </c>
      <c r="E364" s="9"/>
      <c r="F364" s="9" t="s">
        <v>5487</v>
      </c>
      <c r="G364" s="28" t="s">
        <v>5488</v>
      </c>
      <c r="H364" s="9" t="s">
        <v>5489</v>
      </c>
      <c r="I364" s="9" t="s">
        <v>3036</v>
      </c>
      <c r="J364" s="9" t="s">
        <v>5490</v>
      </c>
      <c r="K364" s="9" t="s">
        <v>5491</v>
      </c>
      <c r="L364" s="9" t="s">
        <v>5492</v>
      </c>
      <c r="M364" s="9" t="s">
        <v>5493</v>
      </c>
      <c r="N364" s="9">
        <v>390</v>
      </c>
      <c r="O364" s="9">
        <v>4</v>
      </c>
      <c r="P364" s="9">
        <v>4</v>
      </c>
      <c r="Q364" s="9">
        <v>0</v>
      </c>
      <c r="R364" s="9">
        <v>3</v>
      </c>
      <c r="S364" s="9">
        <v>11</v>
      </c>
      <c r="T364"/>
      <c r="U364"/>
      <c r="V364" s="14">
        <f>SUM($S$9:S364)</f>
        <v>13424</v>
      </c>
      <c r="W364" s="15">
        <v>356</v>
      </c>
      <c r="X364" s="16">
        <f t="shared" si="10"/>
        <v>0.85908101881479582</v>
      </c>
      <c r="Y364" s="17">
        <f>INDEX([1]Mapping!$C$3:$C$12,MATCH($X364,[1]Mapping!$D$3:$D$12,1))</f>
        <v>2</v>
      </c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</row>
    <row r="365" spans="2:39" s="1" customFormat="1" ht="15" x14ac:dyDescent="0.25">
      <c r="B365" s="5">
        <f t="shared" si="11"/>
        <v>357</v>
      </c>
      <c r="C365" s="9" t="s">
        <v>5494</v>
      </c>
      <c r="D365" s="9" t="s">
        <v>5495</v>
      </c>
      <c r="E365" s="9"/>
      <c r="F365" s="9" t="s">
        <v>5496</v>
      </c>
      <c r="G365" s="28">
        <v>23795</v>
      </c>
      <c r="H365" s="9" t="s">
        <v>5497</v>
      </c>
      <c r="I365" s="9" t="s">
        <v>3184</v>
      </c>
      <c r="J365" s="9" t="s">
        <v>5498</v>
      </c>
      <c r="K365" s="9" t="s">
        <v>5499</v>
      </c>
      <c r="L365" s="9" t="s">
        <v>5500</v>
      </c>
      <c r="M365" s="9" t="s">
        <v>5501</v>
      </c>
      <c r="N365" s="9">
        <v>993</v>
      </c>
      <c r="O365" s="9">
        <v>2</v>
      </c>
      <c r="P365" s="9">
        <v>4</v>
      </c>
      <c r="Q365" s="9">
        <v>5</v>
      </c>
      <c r="R365" s="9">
        <v>0</v>
      </c>
      <c r="S365" s="9">
        <v>11</v>
      </c>
      <c r="T365"/>
      <c r="U365"/>
      <c r="V365" s="14">
        <f>SUM($S$9:S365)</f>
        <v>13435</v>
      </c>
      <c r="W365" s="15">
        <v>357</v>
      </c>
      <c r="X365" s="16">
        <f t="shared" si="10"/>
        <v>0.85978497376167928</v>
      </c>
      <c r="Y365" s="17">
        <f>INDEX([1]Mapping!$C$3:$C$12,MATCH($X365,[1]Mapping!$D$3:$D$12,1))</f>
        <v>2</v>
      </c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</row>
    <row r="366" spans="2:39" s="1" customFormat="1" ht="15" x14ac:dyDescent="0.25">
      <c r="B366" s="5">
        <f t="shared" si="11"/>
        <v>358</v>
      </c>
      <c r="C366" s="9" t="s">
        <v>5502</v>
      </c>
      <c r="D366" s="9" t="s">
        <v>5503</v>
      </c>
      <c r="E366" s="9"/>
      <c r="F366" s="9" t="s">
        <v>3959</v>
      </c>
      <c r="G366" s="28">
        <v>56068</v>
      </c>
      <c r="H366" s="9" t="s">
        <v>3960</v>
      </c>
      <c r="I366" s="9" t="s">
        <v>3052</v>
      </c>
      <c r="J366" s="9" t="s">
        <v>5504</v>
      </c>
      <c r="K366" s="9" t="s">
        <v>5505</v>
      </c>
      <c r="L366" s="9" t="s">
        <v>3963</v>
      </c>
      <c r="M366" s="9" t="s">
        <v>5506</v>
      </c>
      <c r="N366" s="9">
        <v>349</v>
      </c>
      <c r="O366" s="9">
        <v>4</v>
      </c>
      <c r="P366" s="9">
        <v>0</v>
      </c>
      <c r="Q366" s="9">
        <v>2</v>
      </c>
      <c r="R366" s="9">
        <v>5</v>
      </c>
      <c r="S366" s="9">
        <v>11</v>
      </c>
      <c r="T366"/>
      <c r="U366"/>
      <c r="V366" s="14">
        <f>SUM($S$9:S366)</f>
        <v>13446</v>
      </c>
      <c r="W366" s="15">
        <v>358</v>
      </c>
      <c r="X366" s="16">
        <f t="shared" si="10"/>
        <v>0.86048892870856264</v>
      </c>
      <c r="Y366" s="17">
        <f>INDEX([1]Mapping!$C$3:$C$12,MATCH($X366,[1]Mapping!$D$3:$D$12,1))</f>
        <v>2</v>
      </c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</row>
    <row r="367" spans="2:39" s="1" customFormat="1" ht="15" x14ac:dyDescent="0.25">
      <c r="B367" s="5">
        <f t="shared" si="11"/>
        <v>359</v>
      </c>
      <c r="C367" s="9" t="s">
        <v>5507</v>
      </c>
      <c r="D367" s="9" t="s">
        <v>5508</v>
      </c>
      <c r="E367" s="9"/>
      <c r="F367" s="9" t="s">
        <v>5509</v>
      </c>
      <c r="G367" s="28">
        <v>25813</v>
      </c>
      <c r="H367" s="9" t="s">
        <v>5510</v>
      </c>
      <c r="I367" s="9" t="s">
        <v>3184</v>
      </c>
      <c r="J367" s="9" t="s">
        <v>5511</v>
      </c>
      <c r="K367" s="9" t="s">
        <v>5512</v>
      </c>
      <c r="L367" s="9" t="s">
        <v>5513</v>
      </c>
      <c r="M367" s="9" t="s">
        <v>5514</v>
      </c>
      <c r="N367" s="9">
        <v>263</v>
      </c>
      <c r="O367" s="9">
        <v>2</v>
      </c>
      <c r="P367" s="9">
        <v>9</v>
      </c>
      <c r="Q367" s="9">
        <v>0</v>
      </c>
      <c r="R367" s="9">
        <v>0</v>
      </c>
      <c r="S367" s="9">
        <v>11</v>
      </c>
      <c r="T367"/>
      <c r="U367"/>
      <c r="V367" s="14">
        <f>SUM($S$9:S367)</f>
        <v>13457</v>
      </c>
      <c r="W367" s="15">
        <v>359</v>
      </c>
      <c r="X367" s="16">
        <f t="shared" si="10"/>
        <v>0.86119288365544611</v>
      </c>
      <c r="Y367" s="17">
        <f>INDEX([1]Mapping!$C$3:$C$12,MATCH($X367,[1]Mapping!$D$3:$D$12,1))</f>
        <v>2</v>
      </c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</row>
    <row r="368" spans="2:39" s="1" customFormat="1" ht="15" x14ac:dyDescent="0.25">
      <c r="B368" s="5">
        <f t="shared" si="11"/>
        <v>360</v>
      </c>
      <c r="C368" s="9" t="s">
        <v>5515</v>
      </c>
      <c r="D368" s="9" t="s">
        <v>5516</v>
      </c>
      <c r="E368" s="9"/>
      <c r="F368" s="9" t="s">
        <v>5517</v>
      </c>
      <c r="G368" s="28">
        <v>23611</v>
      </c>
      <c r="H368" s="9" t="s">
        <v>5460</v>
      </c>
      <c r="I368" s="9" t="s">
        <v>3184</v>
      </c>
      <c r="J368" s="9" t="s">
        <v>5518</v>
      </c>
      <c r="K368" s="9" t="s">
        <v>5519</v>
      </c>
      <c r="L368" s="9" t="s">
        <v>5520</v>
      </c>
      <c r="M368" s="9" t="s">
        <v>5521</v>
      </c>
      <c r="N368" s="9">
        <v>75</v>
      </c>
      <c r="O368" s="9">
        <v>6</v>
      </c>
      <c r="P368" s="9">
        <v>0</v>
      </c>
      <c r="Q368" s="9">
        <v>3</v>
      </c>
      <c r="R368" s="9">
        <v>2</v>
      </c>
      <c r="S368" s="9">
        <v>11</v>
      </c>
      <c r="T368"/>
      <c r="U368"/>
      <c r="V368" s="14">
        <f>SUM($S$9:S368)</f>
        <v>13468</v>
      </c>
      <c r="W368" s="15">
        <v>360</v>
      </c>
      <c r="X368" s="16">
        <f t="shared" si="10"/>
        <v>0.86189683860232946</v>
      </c>
      <c r="Y368" s="17">
        <f>INDEX([1]Mapping!$C$3:$C$12,MATCH($X368,[1]Mapping!$D$3:$D$12,1))</f>
        <v>2</v>
      </c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</row>
    <row r="369" spans="2:39" s="1" customFormat="1" ht="15" x14ac:dyDescent="0.25">
      <c r="B369" s="5">
        <f t="shared" si="11"/>
        <v>361</v>
      </c>
      <c r="C369" s="9" t="s">
        <v>5522</v>
      </c>
      <c r="D369" s="9" t="s">
        <v>5523</v>
      </c>
      <c r="E369" s="9"/>
      <c r="F369" s="9" t="s">
        <v>3558</v>
      </c>
      <c r="G369" s="28">
        <v>44263</v>
      </c>
      <c r="H369" s="9" t="s">
        <v>3559</v>
      </c>
      <c r="I369" s="9" t="s">
        <v>3000</v>
      </c>
      <c r="J369" s="9" t="s">
        <v>5524</v>
      </c>
      <c r="K369" s="9" t="s">
        <v>5525</v>
      </c>
      <c r="L369" s="9" t="s">
        <v>5526</v>
      </c>
      <c r="M369" s="9" t="s">
        <v>5527</v>
      </c>
      <c r="N369" s="9">
        <v>293</v>
      </c>
      <c r="O369" s="9">
        <v>1</v>
      </c>
      <c r="P369" s="9">
        <v>4</v>
      </c>
      <c r="Q369" s="9">
        <v>0</v>
      </c>
      <c r="R369" s="9">
        <v>6</v>
      </c>
      <c r="S369" s="9">
        <v>11</v>
      </c>
      <c r="T369"/>
      <c r="U369"/>
      <c r="V369" s="14">
        <f>SUM($S$9:S369)</f>
        <v>13479</v>
      </c>
      <c r="W369" s="15">
        <v>361</v>
      </c>
      <c r="X369" s="16">
        <f t="shared" si="10"/>
        <v>0.86260079354921282</v>
      </c>
      <c r="Y369" s="17">
        <f>INDEX([1]Mapping!$C$3:$C$12,MATCH($X369,[1]Mapping!$D$3:$D$12,1))</f>
        <v>2</v>
      </c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</row>
    <row r="370" spans="2:39" s="1" customFormat="1" ht="15" x14ac:dyDescent="0.25">
      <c r="B370" s="5">
        <f t="shared" si="11"/>
        <v>362</v>
      </c>
      <c r="C370" s="9" t="s">
        <v>5528</v>
      </c>
      <c r="D370" s="9" t="s">
        <v>5529</v>
      </c>
      <c r="E370" s="9"/>
      <c r="F370" s="9" t="s">
        <v>3158</v>
      </c>
      <c r="G370" s="28">
        <v>69117</v>
      </c>
      <c r="H370" s="9" t="s">
        <v>3158</v>
      </c>
      <c r="I370" s="9" t="s">
        <v>3021</v>
      </c>
      <c r="J370" s="9" t="s">
        <v>5530</v>
      </c>
      <c r="K370" s="9" t="s">
        <v>5531</v>
      </c>
      <c r="L370" s="9" t="s">
        <v>5532</v>
      </c>
      <c r="M370" s="9" t="s">
        <v>5533</v>
      </c>
      <c r="N370" s="9">
        <v>84</v>
      </c>
      <c r="O370" s="9">
        <v>2</v>
      </c>
      <c r="P370" s="9">
        <v>0</v>
      </c>
      <c r="Q370" s="9">
        <v>4</v>
      </c>
      <c r="R370" s="9">
        <v>5</v>
      </c>
      <c r="S370" s="9">
        <v>11</v>
      </c>
      <c r="T370"/>
      <c r="U370"/>
      <c r="V370" s="14">
        <f>SUM($S$9:S370)</f>
        <v>13490</v>
      </c>
      <c r="W370" s="15">
        <v>362</v>
      </c>
      <c r="X370" s="16">
        <f t="shared" si="10"/>
        <v>0.86330474849609629</v>
      </c>
      <c r="Y370" s="17">
        <f>INDEX([1]Mapping!$C$3:$C$12,MATCH($X370,[1]Mapping!$D$3:$D$12,1))</f>
        <v>2</v>
      </c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</row>
    <row r="371" spans="2:39" s="1" customFormat="1" ht="15" x14ac:dyDescent="0.25">
      <c r="B371" s="5">
        <f t="shared" si="11"/>
        <v>363</v>
      </c>
      <c r="C371" s="9" t="s">
        <v>5534</v>
      </c>
      <c r="D371" s="9" t="s">
        <v>5535</v>
      </c>
      <c r="E371" s="9"/>
      <c r="F371" s="9" t="s">
        <v>5536</v>
      </c>
      <c r="G371" s="28">
        <v>82467</v>
      </c>
      <c r="H371" s="9" t="s">
        <v>5536</v>
      </c>
      <c r="I371" s="9" t="s">
        <v>2991</v>
      </c>
      <c r="J371" s="9" t="s">
        <v>5537</v>
      </c>
      <c r="K371" s="9" t="s">
        <v>5538</v>
      </c>
      <c r="L371" s="9" t="s">
        <v>5539</v>
      </c>
      <c r="M371" s="9" t="s">
        <v>5540</v>
      </c>
      <c r="N371" s="9">
        <v>490</v>
      </c>
      <c r="O371" s="9">
        <v>4</v>
      </c>
      <c r="P371" s="9">
        <v>0</v>
      </c>
      <c r="Q371" s="9">
        <v>2</v>
      </c>
      <c r="R371" s="9">
        <v>5</v>
      </c>
      <c r="S371" s="9">
        <v>11</v>
      </c>
      <c r="T371"/>
      <c r="U371"/>
      <c r="V371" s="14">
        <f>SUM($S$9:S371)</f>
        <v>13501</v>
      </c>
      <c r="W371" s="15">
        <v>363</v>
      </c>
      <c r="X371" s="16">
        <f t="shared" si="10"/>
        <v>0.86400870344297964</v>
      </c>
      <c r="Y371" s="17">
        <f>INDEX([1]Mapping!$C$3:$C$12,MATCH($X371,[1]Mapping!$D$3:$D$12,1))</f>
        <v>2</v>
      </c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</row>
    <row r="372" spans="2:39" s="1" customFormat="1" ht="15" x14ac:dyDescent="0.25">
      <c r="B372" s="5">
        <f t="shared" si="11"/>
        <v>364</v>
      </c>
      <c r="C372" s="9" t="s">
        <v>5541</v>
      </c>
      <c r="D372" s="9" t="s">
        <v>5542</v>
      </c>
      <c r="E372" s="9"/>
      <c r="F372" s="9" t="s">
        <v>5543</v>
      </c>
      <c r="G372" s="28">
        <v>66955</v>
      </c>
      <c r="H372" s="9" t="s">
        <v>5544</v>
      </c>
      <c r="I372" s="9" t="s">
        <v>3052</v>
      </c>
      <c r="J372" s="9" t="s">
        <v>5545</v>
      </c>
      <c r="K372" s="9" t="s">
        <v>5546</v>
      </c>
      <c r="L372" s="9" t="s">
        <v>5547</v>
      </c>
      <c r="M372" s="9" t="s">
        <v>5548</v>
      </c>
      <c r="N372" s="9">
        <v>399</v>
      </c>
      <c r="O372" s="9">
        <v>4</v>
      </c>
      <c r="P372" s="9">
        <v>2</v>
      </c>
      <c r="Q372" s="9">
        <v>4</v>
      </c>
      <c r="R372" s="9">
        <v>1</v>
      </c>
      <c r="S372" s="9">
        <v>11</v>
      </c>
      <c r="T372"/>
      <c r="U372"/>
      <c r="V372" s="14">
        <f>SUM($S$9:S372)</f>
        <v>13512</v>
      </c>
      <c r="W372" s="15">
        <v>364</v>
      </c>
      <c r="X372" s="16">
        <f t="shared" si="10"/>
        <v>0.864712658389863</v>
      </c>
      <c r="Y372" s="17">
        <f>INDEX([1]Mapping!$C$3:$C$12,MATCH($X372,[1]Mapping!$D$3:$D$12,1))</f>
        <v>2</v>
      </c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</row>
    <row r="373" spans="2:39" s="1" customFormat="1" ht="15" x14ac:dyDescent="0.25">
      <c r="B373" s="5">
        <f t="shared" si="11"/>
        <v>365</v>
      </c>
      <c r="C373" s="9" t="s">
        <v>5549</v>
      </c>
      <c r="D373" s="9" t="s">
        <v>5550</v>
      </c>
      <c r="E373" s="9"/>
      <c r="F373" s="9" t="s">
        <v>5551</v>
      </c>
      <c r="G373" s="28">
        <v>55543</v>
      </c>
      <c r="H373" s="9" t="s">
        <v>5551</v>
      </c>
      <c r="I373" s="9" t="s">
        <v>3052</v>
      </c>
      <c r="J373" s="9" t="s">
        <v>5552</v>
      </c>
      <c r="K373" s="9" t="s">
        <v>5553</v>
      </c>
      <c r="L373" s="9" t="s">
        <v>5554</v>
      </c>
      <c r="M373" s="9" t="s">
        <v>5555</v>
      </c>
      <c r="N373" s="9">
        <v>298</v>
      </c>
      <c r="O373" s="9">
        <v>0</v>
      </c>
      <c r="P373" s="9">
        <v>0</v>
      </c>
      <c r="Q373" s="9">
        <v>0</v>
      </c>
      <c r="R373" s="9">
        <v>11</v>
      </c>
      <c r="S373" s="9">
        <v>11</v>
      </c>
      <c r="T373"/>
      <c r="U373"/>
      <c r="V373" s="14">
        <f>SUM($S$9:S373)</f>
        <v>13523</v>
      </c>
      <c r="W373" s="15">
        <v>365</v>
      </c>
      <c r="X373" s="16">
        <f t="shared" si="10"/>
        <v>0.86541661333674647</v>
      </c>
      <c r="Y373" s="17">
        <f>INDEX([1]Mapping!$C$3:$C$12,MATCH($X373,[1]Mapping!$D$3:$D$12,1))</f>
        <v>2</v>
      </c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</row>
    <row r="374" spans="2:39" s="1" customFormat="1" ht="15" x14ac:dyDescent="0.25">
      <c r="B374" s="5">
        <f t="shared" si="11"/>
        <v>366</v>
      </c>
      <c r="C374" s="9" t="s">
        <v>5556</v>
      </c>
      <c r="D374" s="9" t="s">
        <v>5557</v>
      </c>
      <c r="E374" s="9"/>
      <c r="F374" s="9" t="s">
        <v>3007</v>
      </c>
      <c r="G374" s="28">
        <v>14163</v>
      </c>
      <c r="H374" s="9" t="s">
        <v>3008</v>
      </c>
      <c r="I374" s="9" t="s">
        <v>3007</v>
      </c>
      <c r="J374" s="9" t="s">
        <v>5558</v>
      </c>
      <c r="K374" s="9" t="s">
        <v>5559</v>
      </c>
      <c r="L374" s="9" t="s">
        <v>5560</v>
      </c>
      <c r="M374" s="9" t="s">
        <v>5561</v>
      </c>
      <c r="N374" s="9">
        <v>160</v>
      </c>
      <c r="O374" s="9">
        <v>2</v>
      </c>
      <c r="P374" s="9">
        <v>0</v>
      </c>
      <c r="Q374" s="9">
        <v>8</v>
      </c>
      <c r="R374" s="9">
        <v>1</v>
      </c>
      <c r="S374" s="9">
        <v>11</v>
      </c>
      <c r="T374"/>
      <c r="U374"/>
      <c r="V374" s="14">
        <f>SUM($S$9:S374)</f>
        <v>13534</v>
      </c>
      <c r="W374" s="15">
        <v>366</v>
      </c>
      <c r="X374" s="16">
        <f t="shared" si="10"/>
        <v>0.86612056828362982</v>
      </c>
      <c r="Y374" s="17">
        <f>INDEX([1]Mapping!$C$3:$C$12,MATCH($X374,[1]Mapping!$D$3:$D$12,1))</f>
        <v>2</v>
      </c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</row>
    <row r="375" spans="2:39" s="1" customFormat="1" ht="15" x14ac:dyDescent="0.25">
      <c r="B375" s="5">
        <f t="shared" si="11"/>
        <v>367</v>
      </c>
      <c r="C375" s="9" t="s">
        <v>5562</v>
      </c>
      <c r="D375" s="9" t="s">
        <v>5563</v>
      </c>
      <c r="E375" s="9"/>
      <c r="F375" s="9" t="s">
        <v>5564</v>
      </c>
      <c r="G375" s="28">
        <v>76870</v>
      </c>
      <c r="H375" s="9" t="s">
        <v>5565</v>
      </c>
      <c r="I375" s="9" t="s">
        <v>3052</v>
      </c>
      <c r="J375" s="9" t="s">
        <v>5566</v>
      </c>
      <c r="K375" s="9" t="s">
        <v>5567</v>
      </c>
      <c r="L375" s="9" t="s">
        <v>5568</v>
      </c>
      <c r="M375" s="9" t="s">
        <v>5569</v>
      </c>
      <c r="N375" s="9">
        <v>178</v>
      </c>
      <c r="O375" s="9">
        <v>4</v>
      </c>
      <c r="P375" s="9">
        <v>5</v>
      </c>
      <c r="Q375" s="9">
        <v>2</v>
      </c>
      <c r="R375" s="9">
        <v>0</v>
      </c>
      <c r="S375" s="9">
        <v>11</v>
      </c>
      <c r="T375"/>
      <c r="U375"/>
      <c r="V375" s="14">
        <f>SUM($S$9:S375)</f>
        <v>13545</v>
      </c>
      <c r="W375" s="15">
        <v>367</v>
      </c>
      <c r="X375" s="16">
        <f t="shared" si="10"/>
        <v>0.86682452323051329</v>
      </c>
      <c r="Y375" s="17">
        <f>INDEX([1]Mapping!$C$3:$C$12,MATCH($X375,[1]Mapping!$D$3:$D$12,1))</f>
        <v>2</v>
      </c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</row>
    <row r="376" spans="2:39" s="1" customFormat="1" ht="15" x14ac:dyDescent="0.25">
      <c r="B376" s="5">
        <f t="shared" si="11"/>
        <v>368</v>
      </c>
      <c r="C376" s="9" t="s">
        <v>5570</v>
      </c>
      <c r="D376" s="9" t="s">
        <v>5571</v>
      </c>
      <c r="E376" s="9"/>
      <c r="F376" s="9" t="s">
        <v>5572</v>
      </c>
      <c r="G376" s="28">
        <v>76829</v>
      </c>
      <c r="H376" s="9" t="s">
        <v>5361</v>
      </c>
      <c r="I376" s="9" t="s">
        <v>3052</v>
      </c>
      <c r="J376" s="9" t="s">
        <v>5573</v>
      </c>
      <c r="K376" s="9" t="s">
        <v>5574</v>
      </c>
      <c r="L376" s="9" t="s">
        <v>5575</v>
      </c>
      <c r="M376" s="9" t="s">
        <v>5576</v>
      </c>
      <c r="N376" s="9">
        <v>320</v>
      </c>
      <c r="O376" s="9">
        <v>2</v>
      </c>
      <c r="P376" s="9">
        <v>1</v>
      </c>
      <c r="Q376" s="9">
        <v>4</v>
      </c>
      <c r="R376" s="9">
        <v>4</v>
      </c>
      <c r="S376" s="9">
        <v>11</v>
      </c>
      <c r="T376"/>
      <c r="U376"/>
      <c r="V376" s="14">
        <f>SUM($S$9:S376)</f>
        <v>13556</v>
      </c>
      <c r="W376" s="15">
        <v>368</v>
      </c>
      <c r="X376" s="16">
        <f t="shared" si="10"/>
        <v>0.86752847817739664</v>
      </c>
      <c r="Y376" s="17">
        <f>INDEX([1]Mapping!$C$3:$C$12,MATCH($X376,[1]Mapping!$D$3:$D$12,1))</f>
        <v>2</v>
      </c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</row>
    <row r="377" spans="2:39" s="1" customFormat="1" ht="15" x14ac:dyDescent="0.25">
      <c r="B377" s="5">
        <f t="shared" si="11"/>
        <v>369</v>
      </c>
      <c r="C377" s="9" t="s">
        <v>5577</v>
      </c>
      <c r="D377" s="9" t="s">
        <v>5578</v>
      </c>
      <c r="E377" s="9"/>
      <c r="F377" s="9" t="s">
        <v>5579</v>
      </c>
      <c r="G377" s="28">
        <v>56727</v>
      </c>
      <c r="H377" s="9" t="s">
        <v>5580</v>
      </c>
      <c r="I377" s="9" t="s">
        <v>3052</v>
      </c>
      <c r="J377" s="9" t="s">
        <v>5581</v>
      </c>
      <c r="K377" s="9" t="s">
        <v>5582</v>
      </c>
      <c r="L377" s="9" t="s">
        <v>3963</v>
      </c>
      <c r="M377" s="9" t="s">
        <v>5583</v>
      </c>
      <c r="N377" s="9">
        <v>269</v>
      </c>
      <c r="O377" s="9">
        <v>4</v>
      </c>
      <c r="P377" s="9">
        <v>3</v>
      </c>
      <c r="Q377" s="9">
        <v>3</v>
      </c>
      <c r="R377" s="9">
        <v>1</v>
      </c>
      <c r="S377" s="9">
        <v>11</v>
      </c>
      <c r="T377"/>
      <c r="U377"/>
      <c r="V377" s="14">
        <f>SUM($S$9:S377)</f>
        <v>13567</v>
      </c>
      <c r="W377" s="15">
        <v>369</v>
      </c>
      <c r="X377" s="16">
        <f t="shared" si="10"/>
        <v>0.86823243312428</v>
      </c>
      <c r="Y377" s="17">
        <f>INDEX([1]Mapping!$C$3:$C$12,MATCH($X377,[1]Mapping!$D$3:$D$12,1))</f>
        <v>2</v>
      </c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</row>
    <row r="378" spans="2:39" s="1" customFormat="1" ht="15" x14ac:dyDescent="0.25">
      <c r="B378" s="5">
        <f t="shared" si="11"/>
        <v>370</v>
      </c>
      <c r="C378" s="9" t="s">
        <v>5584</v>
      </c>
      <c r="D378" s="9" t="s">
        <v>5288</v>
      </c>
      <c r="E378" s="9"/>
      <c r="F378" s="9" t="s">
        <v>5585</v>
      </c>
      <c r="G378" s="28">
        <v>69469</v>
      </c>
      <c r="H378" s="9" t="s">
        <v>5586</v>
      </c>
      <c r="I378" s="9" t="s">
        <v>3021</v>
      </c>
      <c r="J378" s="9" t="s">
        <v>5587</v>
      </c>
      <c r="K378" s="9" t="s">
        <v>5588</v>
      </c>
      <c r="L378" s="9" t="s">
        <v>5589</v>
      </c>
      <c r="M378" s="9" t="s">
        <v>5590</v>
      </c>
      <c r="N378" s="9">
        <v>220</v>
      </c>
      <c r="O378" s="9">
        <v>4</v>
      </c>
      <c r="P378" s="9">
        <v>2</v>
      </c>
      <c r="Q378" s="9">
        <v>2</v>
      </c>
      <c r="R378" s="9">
        <v>3</v>
      </c>
      <c r="S378" s="9">
        <v>11</v>
      </c>
      <c r="T378"/>
      <c r="U378"/>
      <c r="V378" s="14">
        <f>SUM($S$9:S378)</f>
        <v>13578</v>
      </c>
      <c r="W378" s="15">
        <v>370</v>
      </c>
      <c r="X378" s="16">
        <f t="shared" si="10"/>
        <v>0.86893638807116347</v>
      </c>
      <c r="Y378" s="17">
        <f>INDEX([1]Mapping!$C$3:$C$12,MATCH($X378,[1]Mapping!$D$3:$D$12,1))</f>
        <v>2</v>
      </c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</row>
    <row r="379" spans="2:39" s="1" customFormat="1" ht="15" x14ac:dyDescent="0.25">
      <c r="B379" s="5">
        <f t="shared" si="11"/>
        <v>371</v>
      </c>
      <c r="C379" s="9" t="s">
        <v>5591</v>
      </c>
      <c r="D379" s="9" t="s">
        <v>5592</v>
      </c>
      <c r="E379" s="9"/>
      <c r="F379" s="9" t="s">
        <v>5593</v>
      </c>
      <c r="G379" s="28">
        <v>85560</v>
      </c>
      <c r="H379" s="9" t="s">
        <v>5593</v>
      </c>
      <c r="I379" s="9" t="s">
        <v>2991</v>
      </c>
      <c r="J379" s="9" t="s">
        <v>5594</v>
      </c>
      <c r="K379" s="9" t="s">
        <v>5595</v>
      </c>
      <c r="L379" s="9"/>
      <c r="M379" s="9" t="s">
        <v>5596</v>
      </c>
      <c r="N379" s="9">
        <v>328</v>
      </c>
      <c r="O379" s="9">
        <v>3</v>
      </c>
      <c r="P379" s="9">
        <v>1</v>
      </c>
      <c r="Q379" s="9">
        <v>7</v>
      </c>
      <c r="R379" s="9">
        <v>0</v>
      </c>
      <c r="S379" s="9">
        <v>11</v>
      </c>
      <c r="T379"/>
      <c r="U379"/>
      <c r="V379" s="14">
        <f>SUM($S$9:S379)</f>
        <v>13589</v>
      </c>
      <c r="W379" s="15">
        <v>371</v>
      </c>
      <c r="X379" s="16">
        <f t="shared" si="10"/>
        <v>0.86964034301804682</v>
      </c>
      <c r="Y379" s="17">
        <f>INDEX([1]Mapping!$C$3:$C$12,MATCH($X379,[1]Mapping!$D$3:$D$12,1))</f>
        <v>2</v>
      </c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</row>
    <row r="380" spans="2:39" s="1" customFormat="1" ht="15" x14ac:dyDescent="0.25">
      <c r="B380" s="5">
        <f t="shared" si="11"/>
        <v>372</v>
      </c>
      <c r="C380" s="9" t="s">
        <v>5597</v>
      </c>
      <c r="D380" s="9" t="s">
        <v>5598</v>
      </c>
      <c r="E380" s="9"/>
      <c r="F380" s="9" t="s">
        <v>5599</v>
      </c>
      <c r="G380" s="28">
        <v>34497</v>
      </c>
      <c r="H380" s="9" t="s">
        <v>5600</v>
      </c>
      <c r="I380" s="9" t="s">
        <v>3088</v>
      </c>
      <c r="J380" s="9" t="s">
        <v>5601</v>
      </c>
      <c r="K380" s="9" t="s">
        <v>5602</v>
      </c>
      <c r="L380" s="9" t="s">
        <v>5603</v>
      </c>
      <c r="M380" s="9" t="s">
        <v>5604</v>
      </c>
      <c r="N380" s="9">
        <v>249</v>
      </c>
      <c r="O380" s="9">
        <v>4</v>
      </c>
      <c r="P380" s="9">
        <v>1</v>
      </c>
      <c r="Q380" s="9">
        <v>4</v>
      </c>
      <c r="R380" s="9">
        <v>2</v>
      </c>
      <c r="S380" s="9">
        <v>11</v>
      </c>
      <c r="T380"/>
      <c r="U380"/>
      <c r="V380" s="14">
        <f>SUM($S$9:S380)</f>
        <v>13600</v>
      </c>
      <c r="W380" s="15">
        <v>372</v>
      </c>
      <c r="X380" s="16">
        <f t="shared" si="10"/>
        <v>0.87034429796493029</v>
      </c>
      <c r="Y380" s="17">
        <f>INDEX([1]Mapping!$C$3:$C$12,MATCH($X380,[1]Mapping!$D$3:$D$12,1))</f>
        <v>2</v>
      </c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</row>
    <row r="381" spans="2:39" s="1" customFormat="1" ht="15" x14ac:dyDescent="0.25">
      <c r="B381" s="5">
        <f t="shared" si="11"/>
        <v>373</v>
      </c>
      <c r="C381" s="9" t="s">
        <v>5605</v>
      </c>
      <c r="D381" s="9" t="s">
        <v>5606</v>
      </c>
      <c r="E381" s="9"/>
      <c r="F381" s="9" t="s">
        <v>5607</v>
      </c>
      <c r="G381" s="28">
        <v>99894</v>
      </c>
      <c r="H381" s="9" t="s">
        <v>3945</v>
      </c>
      <c r="I381" s="9" t="s">
        <v>3129</v>
      </c>
      <c r="J381" s="9" t="s">
        <v>5608</v>
      </c>
      <c r="K381" s="9" t="s">
        <v>5609</v>
      </c>
      <c r="L381" s="9" t="s">
        <v>5610</v>
      </c>
      <c r="M381" s="9" t="s">
        <v>5611</v>
      </c>
      <c r="N381" s="9">
        <v>185</v>
      </c>
      <c r="O381" s="9">
        <v>2</v>
      </c>
      <c r="P381" s="9">
        <v>3</v>
      </c>
      <c r="Q381" s="9">
        <v>1</v>
      </c>
      <c r="R381" s="9">
        <v>4</v>
      </c>
      <c r="S381" s="9">
        <v>10</v>
      </c>
      <c r="T381"/>
      <c r="U381"/>
      <c r="V381" s="14">
        <f>SUM($S$9:S381)</f>
        <v>13610</v>
      </c>
      <c r="W381" s="15">
        <v>373</v>
      </c>
      <c r="X381" s="16">
        <f t="shared" si="10"/>
        <v>0.87098425700755155</v>
      </c>
      <c r="Y381" s="17">
        <f>INDEX([1]Mapping!$C$3:$C$12,MATCH($X381,[1]Mapping!$D$3:$D$12,1))</f>
        <v>2</v>
      </c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</row>
    <row r="382" spans="2:39" s="1" customFormat="1" ht="15" x14ac:dyDescent="0.25">
      <c r="B382" s="5">
        <f t="shared" si="11"/>
        <v>374</v>
      </c>
      <c r="C382" s="9" t="s">
        <v>5612</v>
      </c>
      <c r="D382" s="9" t="s">
        <v>5613</v>
      </c>
      <c r="E382" s="9"/>
      <c r="F382" s="9" t="s">
        <v>5614</v>
      </c>
      <c r="G382" s="28">
        <v>65428</v>
      </c>
      <c r="H382" s="9" t="s">
        <v>5615</v>
      </c>
      <c r="I382" s="9" t="s">
        <v>3088</v>
      </c>
      <c r="J382" s="9" t="s">
        <v>5616</v>
      </c>
      <c r="K382" s="9" t="s">
        <v>5617</v>
      </c>
      <c r="L382" s="9" t="s">
        <v>5618</v>
      </c>
      <c r="M382" s="9" t="s">
        <v>5619</v>
      </c>
      <c r="N382" s="9">
        <v>503</v>
      </c>
      <c r="O382" s="9">
        <v>1</v>
      </c>
      <c r="P382" s="9">
        <v>1</v>
      </c>
      <c r="Q382" s="9">
        <v>5</v>
      </c>
      <c r="R382" s="9">
        <v>3</v>
      </c>
      <c r="S382" s="9">
        <v>10</v>
      </c>
      <c r="T382"/>
      <c r="U382"/>
      <c r="V382" s="14">
        <f>SUM($S$9:S382)</f>
        <v>13620</v>
      </c>
      <c r="W382" s="15">
        <v>374</v>
      </c>
      <c r="X382" s="16">
        <f t="shared" si="10"/>
        <v>0.87162421605017282</v>
      </c>
      <c r="Y382" s="17">
        <f>INDEX([1]Mapping!$C$3:$C$12,MATCH($X382,[1]Mapping!$D$3:$D$12,1))</f>
        <v>2</v>
      </c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</row>
    <row r="383" spans="2:39" s="1" customFormat="1" ht="15" x14ac:dyDescent="0.25">
      <c r="B383" s="5">
        <f t="shared" si="11"/>
        <v>375</v>
      </c>
      <c r="C383" s="9" t="s">
        <v>5620</v>
      </c>
      <c r="D383" s="9" t="s">
        <v>5621</v>
      </c>
      <c r="E383" s="9"/>
      <c r="F383" s="9" t="s">
        <v>5622</v>
      </c>
      <c r="G383" s="28" t="s">
        <v>5623</v>
      </c>
      <c r="H383" s="9" t="s">
        <v>5624</v>
      </c>
      <c r="I383" s="9" t="s">
        <v>3129</v>
      </c>
      <c r="J383" s="9" t="s">
        <v>5625</v>
      </c>
      <c r="K383" s="9" t="s">
        <v>5626</v>
      </c>
      <c r="L383" s="9" t="s">
        <v>5627</v>
      </c>
      <c r="M383" s="9" t="s">
        <v>5628</v>
      </c>
      <c r="N383" s="9">
        <v>419</v>
      </c>
      <c r="O383" s="9">
        <v>0</v>
      </c>
      <c r="P383" s="9">
        <v>4</v>
      </c>
      <c r="Q383" s="9">
        <v>4</v>
      </c>
      <c r="R383" s="9">
        <v>2</v>
      </c>
      <c r="S383" s="9">
        <v>10</v>
      </c>
      <c r="T383"/>
      <c r="U383"/>
      <c r="V383" s="14">
        <f>SUM($S$9:S383)</f>
        <v>13630</v>
      </c>
      <c r="W383" s="15">
        <v>375</v>
      </c>
      <c r="X383" s="16">
        <f t="shared" si="10"/>
        <v>0.87226417509279408</v>
      </c>
      <c r="Y383" s="17">
        <f>INDEX([1]Mapping!$C$3:$C$12,MATCH($X383,[1]Mapping!$D$3:$D$12,1))</f>
        <v>2</v>
      </c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</row>
    <row r="384" spans="2:39" s="1" customFormat="1" ht="15" x14ac:dyDescent="0.25">
      <c r="B384" s="5">
        <f t="shared" si="11"/>
        <v>376</v>
      </c>
      <c r="C384" s="9" t="s">
        <v>5629</v>
      </c>
      <c r="D384" s="9" t="s">
        <v>5630</v>
      </c>
      <c r="E384" s="9"/>
      <c r="F384" s="9" t="s">
        <v>5631</v>
      </c>
      <c r="G384" s="28">
        <v>32545</v>
      </c>
      <c r="H384" s="9" t="s">
        <v>3795</v>
      </c>
      <c r="I384" s="9" t="s">
        <v>3000</v>
      </c>
      <c r="J384" s="9" t="s">
        <v>5632</v>
      </c>
      <c r="K384" s="9" t="s">
        <v>5633</v>
      </c>
      <c r="L384" s="9" t="s">
        <v>5634</v>
      </c>
      <c r="M384" s="9" t="s">
        <v>5635</v>
      </c>
      <c r="N384" s="9">
        <v>330</v>
      </c>
      <c r="O384" s="9">
        <v>0</v>
      </c>
      <c r="P384" s="9">
        <v>0</v>
      </c>
      <c r="Q384" s="9">
        <v>8</v>
      </c>
      <c r="R384" s="9">
        <v>2</v>
      </c>
      <c r="S384" s="9">
        <v>10</v>
      </c>
      <c r="T384"/>
      <c r="U384"/>
      <c r="V384" s="14">
        <f>SUM($S$9:S384)</f>
        <v>13640</v>
      </c>
      <c r="W384" s="15">
        <v>376</v>
      </c>
      <c r="X384" s="16">
        <f t="shared" si="10"/>
        <v>0.87290413413541534</v>
      </c>
      <c r="Y384" s="17">
        <f>INDEX([1]Mapping!$C$3:$C$12,MATCH($X384,[1]Mapping!$D$3:$D$12,1))</f>
        <v>2</v>
      </c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</row>
    <row r="385" spans="2:39" s="1" customFormat="1" ht="15" x14ac:dyDescent="0.25">
      <c r="B385" s="5">
        <f t="shared" si="11"/>
        <v>377</v>
      </c>
      <c r="C385" s="9" t="s">
        <v>5636</v>
      </c>
      <c r="D385" s="9" t="s">
        <v>5637</v>
      </c>
      <c r="E385" s="9"/>
      <c r="F385" s="9" t="s">
        <v>5310</v>
      </c>
      <c r="G385" s="28">
        <v>45768</v>
      </c>
      <c r="H385" s="9" t="s">
        <v>4656</v>
      </c>
      <c r="I385" s="9" t="s">
        <v>3000</v>
      </c>
      <c r="J385" s="9" t="s">
        <v>5638</v>
      </c>
      <c r="K385" s="9" t="s">
        <v>5639</v>
      </c>
      <c r="L385" s="9" t="s">
        <v>5640</v>
      </c>
      <c r="M385" s="9" t="s">
        <v>5641</v>
      </c>
      <c r="N385" s="9">
        <v>281</v>
      </c>
      <c r="O385" s="9">
        <v>4</v>
      </c>
      <c r="P385" s="9">
        <v>0</v>
      </c>
      <c r="Q385" s="9">
        <v>6</v>
      </c>
      <c r="R385" s="9">
        <v>0</v>
      </c>
      <c r="S385" s="9">
        <v>10</v>
      </c>
      <c r="T385"/>
      <c r="U385"/>
      <c r="V385" s="14">
        <f>SUM($S$9:S385)</f>
        <v>13650</v>
      </c>
      <c r="W385" s="15">
        <v>377</v>
      </c>
      <c r="X385" s="16">
        <f t="shared" si="10"/>
        <v>0.87354409317803661</v>
      </c>
      <c r="Y385" s="17">
        <f>INDEX([1]Mapping!$C$3:$C$12,MATCH($X385,[1]Mapping!$D$3:$D$12,1))</f>
        <v>2</v>
      </c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</row>
    <row r="386" spans="2:39" s="1" customFormat="1" ht="15" x14ac:dyDescent="0.25">
      <c r="B386" s="5">
        <f t="shared" si="11"/>
        <v>378</v>
      </c>
      <c r="C386" s="9" t="s">
        <v>5642</v>
      </c>
      <c r="D386" s="9" t="s">
        <v>5643</v>
      </c>
      <c r="E386" s="9"/>
      <c r="F386" s="9" t="s">
        <v>3014</v>
      </c>
      <c r="G386" s="28">
        <v>80639</v>
      </c>
      <c r="H386" s="9" t="s">
        <v>3014</v>
      </c>
      <c r="I386" s="9" t="s">
        <v>2991</v>
      </c>
      <c r="J386" s="9" t="s">
        <v>5644</v>
      </c>
      <c r="K386" s="9" t="s">
        <v>5645</v>
      </c>
      <c r="L386" s="9" t="s">
        <v>5646</v>
      </c>
      <c r="M386" s="9" t="s">
        <v>5647</v>
      </c>
      <c r="N386" s="9">
        <v>405</v>
      </c>
      <c r="O386" s="9">
        <v>0</v>
      </c>
      <c r="P386" s="9">
        <v>0</v>
      </c>
      <c r="Q386" s="9">
        <v>3</v>
      </c>
      <c r="R386" s="9">
        <v>7</v>
      </c>
      <c r="S386" s="9">
        <v>10</v>
      </c>
      <c r="T386"/>
      <c r="U386"/>
      <c r="V386" s="14">
        <f>SUM($S$9:S386)</f>
        <v>13660</v>
      </c>
      <c r="W386" s="15">
        <v>378</v>
      </c>
      <c r="X386" s="16">
        <f t="shared" si="10"/>
        <v>0.87418405222065787</v>
      </c>
      <c r="Y386" s="17">
        <f>INDEX([1]Mapping!$C$3:$C$12,MATCH($X386,[1]Mapping!$D$3:$D$12,1))</f>
        <v>2</v>
      </c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</row>
    <row r="387" spans="2:39" s="1" customFormat="1" ht="15" x14ac:dyDescent="0.25">
      <c r="B387" s="5">
        <f t="shared" si="11"/>
        <v>379</v>
      </c>
      <c r="C387" s="9" t="s">
        <v>5648</v>
      </c>
      <c r="D387" s="9" t="s">
        <v>5649</v>
      </c>
      <c r="E387" s="9"/>
      <c r="F387" s="9" t="s">
        <v>5650</v>
      </c>
      <c r="G387" s="28">
        <v>17309</v>
      </c>
      <c r="H387" s="9" t="s">
        <v>5651</v>
      </c>
      <c r="I387" s="9" t="s">
        <v>3344</v>
      </c>
      <c r="J387" s="9" t="s">
        <v>5652</v>
      </c>
      <c r="K387" s="9" t="s">
        <v>5653</v>
      </c>
      <c r="L387" s="9" t="s">
        <v>5654</v>
      </c>
      <c r="M387" s="9" t="s">
        <v>5655</v>
      </c>
      <c r="N387" s="9">
        <v>224</v>
      </c>
      <c r="O387" s="9">
        <v>4</v>
      </c>
      <c r="P387" s="9">
        <v>0</v>
      </c>
      <c r="Q387" s="9">
        <v>6</v>
      </c>
      <c r="R387" s="9">
        <v>0</v>
      </c>
      <c r="S387" s="9">
        <v>10</v>
      </c>
      <c r="T387"/>
      <c r="U387"/>
      <c r="V387" s="14">
        <f>SUM($S$9:S387)</f>
        <v>13670</v>
      </c>
      <c r="W387" s="15">
        <v>379</v>
      </c>
      <c r="X387" s="16">
        <f t="shared" si="10"/>
        <v>0.87482401126327913</v>
      </c>
      <c r="Y387" s="17">
        <f>INDEX([1]Mapping!$C$3:$C$12,MATCH($X387,[1]Mapping!$D$3:$D$12,1))</f>
        <v>2</v>
      </c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</row>
    <row r="388" spans="2:39" s="1" customFormat="1" ht="15" x14ac:dyDescent="0.25">
      <c r="B388" s="5">
        <f t="shared" si="11"/>
        <v>380</v>
      </c>
      <c r="C388" s="9" t="s">
        <v>5656</v>
      </c>
      <c r="D388" s="9" t="s">
        <v>5657</v>
      </c>
      <c r="E388" s="9"/>
      <c r="F388" s="9" t="s">
        <v>5658</v>
      </c>
      <c r="G388" s="28" t="s">
        <v>5659</v>
      </c>
      <c r="H388" s="9" t="s">
        <v>5660</v>
      </c>
      <c r="I388" s="9" t="s">
        <v>3168</v>
      </c>
      <c r="J388" s="9" t="s">
        <v>5661</v>
      </c>
      <c r="K388" s="9" t="s">
        <v>5662</v>
      </c>
      <c r="L388" s="9" t="s">
        <v>5663</v>
      </c>
      <c r="M388" s="9" t="s">
        <v>5664</v>
      </c>
      <c r="N388" s="9">
        <v>210</v>
      </c>
      <c r="O388" s="9">
        <v>4</v>
      </c>
      <c r="P388" s="9">
        <v>1</v>
      </c>
      <c r="Q388" s="9">
        <v>4</v>
      </c>
      <c r="R388" s="9">
        <v>1</v>
      </c>
      <c r="S388" s="9">
        <v>10</v>
      </c>
      <c r="T388"/>
      <c r="U388"/>
      <c r="V388" s="14">
        <f>SUM($S$9:S388)</f>
        <v>13680</v>
      </c>
      <c r="W388" s="15">
        <v>380</v>
      </c>
      <c r="X388" s="16">
        <f t="shared" si="10"/>
        <v>0.8754639703059004</v>
      </c>
      <c r="Y388" s="17">
        <f>INDEX([1]Mapping!$C$3:$C$12,MATCH($X388,[1]Mapping!$D$3:$D$12,1))</f>
        <v>2</v>
      </c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</row>
    <row r="389" spans="2:39" s="1" customFormat="1" ht="15" x14ac:dyDescent="0.25">
      <c r="B389" s="5">
        <f t="shared" si="11"/>
        <v>381</v>
      </c>
      <c r="C389" s="9" t="s">
        <v>5665</v>
      </c>
      <c r="D389" s="9" t="s">
        <v>5666</v>
      </c>
      <c r="E389" s="9"/>
      <c r="F389" s="9" t="s">
        <v>5667</v>
      </c>
      <c r="G389" s="28">
        <v>21465</v>
      </c>
      <c r="H389" s="9" t="s">
        <v>5668</v>
      </c>
      <c r="I389" s="9" t="s">
        <v>3184</v>
      </c>
      <c r="J389" s="9" t="s">
        <v>5669</v>
      </c>
      <c r="K389" s="9" t="s">
        <v>5670</v>
      </c>
      <c r="L389" s="9" t="s">
        <v>5671</v>
      </c>
      <c r="M389" s="9" t="s">
        <v>5672</v>
      </c>
      <c r="N389" s="9">
        <v>351</v>
      </c>
      <c r="O389" s="9">
        <v>5</v>
      </c>
      <c r="P389" s="9">
        <v>4</v>
      </c>
      <c r="Q389" s="9">
        <v>0</v>
      </c>
      <c r="R389" s="9">
        <v>1</v>
      </c>
      <c r="S389" s="9">
        <v>10</v>
      </c>
      <c r="T389"/>
      <c r="U389"/>
      <c r="V389" s="14">
        <f>SUM($S$9:S389)</f>
        <v>13690</v>
      </c>
      <c r="W389" s="15">
        <v>381</v>
      </c>
      <c r="X389" s="16">
        <f t="shared" si="10"/>
        <v>0.87610392934852166</v>
      </c>
      <c r="Y389" s="17">
        <f>INDEX([1]Mapping!$C$3:$C$12,MATCH($X389,[1]Mapping!$D$3:$D$12,1))</f>
        <v>2</v>
      </c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</row>
    <row r="390" spans="2:39" s="1" customFormat="1" ht="15" x14ac:dyDescent="0.25">
      <c r="B390" s="5">
        <f t="shared" si="11"/>
        <v>382</v>
      </c>
      <c r="C390" s="9" t="s">
        <v>5673</v>
      </c>
      <c r="D390" s="9" t="s">
        <v>5674</v>
      </c>
      <c r="E390" s="9"/>
      <c r="F390" s="9" t="s">
        <v>5675</v>
      </c>
      <c r="G390" s="28">
        <v>49832</v>
      </c>
      <c r="H390" s="9" t="s">
        <v>5197</v>
      </c>
      <c r="I390" s="9" t="s">
        <v>3080</v>
      </c>
      <c r="J390" s="9" t="s">
        <v>5676</v>
      </c>
      <c r="K390" s="9" t="s">
        <v>5677</v>
      </c>
      <c r="L390" s="9" t="s">
        <v>5678</v>
      </c>
      <c r="M390" s="9" t="s">
        <v>5679</v>
      </c>
      <c r="N390" s="9">
        <v>115</v>
      </c>
      <c r="O390" s="9">
        <v>4</v>
      </c>
      <c r="P390" s="9">
        <v>0</v>
      </c>
      <c r="Q390" s="9">
        <v>4</v>
      </c>
      <c r="R390" s="9">
        <v>2</v>
      </c>
      <c r="S390" s="9">
        <v>10</v>
      </c>
      <c r="T390"/>
      <c r="U390"/>
      <c r="V390" s="14">
        <f>SUM($S$9:S390)</f>
        <v>13700</v>
      </c>
      <c r="W390" s="15">
        <v>382</v>
      </c>
      <c r="X390" s="16">
        <f t="shared" si="10"/>
        <v>0.87674388839114292</v>
      </c>
      <c r="Y390" s="17">
        <f>INDEX([1]Mapping!$C$3:$C$12,MATCH($X390,[1]Mapping!$D$3:$D$12,1))</f>
        <v>2</v>
      </c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</row>
    <row r="391" spans="2:39" s="1" customFormat="1" ht="15" x14ac:dyDescent="0.25">
      <c r="B391" s="5">
        <f t="shared" si="11"/>
        <v>383</v>
      </c>
      <c r="C391" s="9" t="s">
        <v>5680</v>
      </c>
      <c r="D391" s="9" t="s">
        <v>5681</v>
      </c>
      <c r="E391" s="9"/>
      <c r="F391" s="9" t="s">
        <v>5682</v>
      </c>
      <c r="G391" s="28" t="s">
        <v>5683</v>
      </c>
      <c r="H391" s="9" t="s">
        <v>5684</v>
      </c>
      <c r="I391" s="9" t="s">
        <v>3036</v>
      </c>
      <c r="J391" s="9" t="s">
        <v>5685</v>
      </c>
      <c r="K391" s="9" t="s">
        <v>5686</v>
      </c>
      <c r="L391" s="9" t="s">
        <v>5687</v>
      </c>
      <c r="M391" s="9" t="s">
        <v>5688</v>
      </c>
      <c r="N391" s="9">
        <v>330</v>
      </c>
      <c r="O391" s="9">
        <v>0</v>
      </c>
      <c r="P391" s="9">
        <v>2</v>
      </c>
      <c r="Q391" s="9">
        <v>5</v>
      </c>
      <c r="R391" s="9">
        <v>3</v>
      </c>
      <c r="S391" s="9">
        <v>10</v>
      </c>
      <c r="T391"/>
      <c r="U391"/>
      <c r="V391" s="14">
        <f>SUM($S$9:S391)</f>
        <v>13710</v>
      </c>
      <c r="W391" s="15">
        <v>383</v>
      </c>
      <c r="X391" s="16">
        <f t="shared" si="10"/>
        <v>0.87738384743376419</v>
      </c>
      <c r="Y391" s="17">
        <f>INDEX([1]Mapping!$C$3:$C$12,MATCH($X391,[1]Mapping!$D$3:$D$12,1))</f>
        <v>2</v>
      </c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</row>
    <row r="392" spans="2:39" s="1" customFormat="1" ht="15" x14ac:dyDescent="0.25">
      <c r="B392" s="5">
        <f t="shared" si="11"/>
        <v>384</v>
      </c>
      <c r="C392" s="9" t="s">
        <v>5689</v>
      </c>
      <c r="D392" s="9" t="s">
        <v>5690</v>
      </c>
      <c r="E392" s="9"/>
      <c r="F392" s="9" t="s">
        <v>5691</v>
      </c>
      <c r="G392" s="28">
        <v>39638</v>
      </c>
      <c r="H392" s="9" t="s">
        <v>5692</v>
      </c>
      <c r="I392" s="9" t="s">
        <v>3168</v>
      </c>
      <c r="J392" s="9" t="s">
        <v>5693</v>
      </c>
      <c r="K392" s="9" t="s">
        <v>5694</v>
      </c>
      <c r="L392" s="9" t="s">
        <v>5695</v>
      </c>
      <c r="M392" s="9" t="s">
        <v>5696</v>
      </c>
      <c r="N392" s="9">
        <v>180</v>
      </c>
      <c r="O392" s="9">
        <v>3</v>
      </c>
      <c r="P392" s="9">
        <v>3</v>
      </c>
      <c r="Q392" s="9">
        <v>0</v>
      </c>
      <c r="R392" s="9">
        <v>4</v>
      </c>
      <c r="S392" s="9">
        <v>10</v>
      </c>
      <c r="T392"/>
      <c r="U392"/>
      <c r="V392" s="14">
        <f>SUM($S$9:S392)</f>
        <v>13720</v>
      </c>
      <c r="W392" s="15">
        <v>384</v>
      </c>
      <c r="X392" s="16">
        <f t="shared" si="10"/>
        <v>0.87802380647638556</v>
      </c>
      <c r="Y392" s="17">
        <f>INDEX([1]Mapping!$C$3:$C$12,MATCH($X392,[1]Mapping!$D$3:$D$12,1))</f>
        <v>2</v>
      </c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</row>
    <row r="393" spans="2:39" s="1" customFormat="1" ht="15" x14ac:dyDescent="0.25">
      <c r="B393" s="5">
        <f t="shared" si="11"/>
        <v>385</v>
      </c>
      <c r="C393" s="9" t="s">
        <v>5697</v>
      </c>
      <c r="D393" s="9" t="s">
        <v>5698</v>
      </c>
      <c r="E393" s="9"/>
      <c r="F393" s="9" t="s">
        <v>5699</v>
      </c>
      <c r="G393" s="28">
        <v>91154</v>
      </c>
      <c r="H393" s="9" t="s">
        <v>5699</v>
      </c>
      <c r="I393" s="9" t="s">
        <v>2991</v>
      </c>
      <c r="J393" s="9" t="s">
        <v>5700</v>
      </c>
      <c r="K393" s="9" t="s">
        <v>5701</v>
      </c>
      <c r="L393" s="9" t="s">
        <v>5702</v>
      </c>
      <c r="M393" s="9" t="s">
        <v>5703</v>
      </c>
      <c r="N393" s="9">
        <v>285</v>
      </c>
      <c r="O393" s="9">
        <v>0</v>
      </c>
      <c r="P393" s="9">
        <v>4</v>
      </c>
      <c r="Q393" s="9">
        <v>1</v>
      </c>
      <c r="R393" s="9">
        <v>5</v>
      </c>
      <c r="S393" s="9">
        <v>10</v>
      </c>
      <c r="T393"/>
      <c r="U393"/>
      <c r="V393" s="14">
        <f>SUM($S$9:S393)</f>
        <v>13730</v>
      </c>
      <c r="W393" s="15">
        <v>385</v>
      </c>
      <c r="X393" s="16">
        <f t="shared" si="10"/>
        <v>0.87866376551900682</v>
      </c>
      <c r="Y393" s="17">
        <f>INDEX([1]Mapping!$C$3:$C$12,MATCH($X393,[1]Mapping!$D$3:$D$12,1))</f>
        <v>2</v>
      </c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</row>
    <row r="394" spans="2:39" s="1" customFormat="1" ht="15" x14ac:dyDescent="0.25">
      <c r="B394" s="5">
        <f t="shared" si="11"/>
        <v>386</v>
      </c>
      <c r="C394" s="9" t="s">
        <v>5704</v>
      </c>
      <c r="D394" s="9" t="s">
        <v>5705</v>
      </c>
      <c r="E394" s="9"/>
      <c r="F394" s="9" t="s">
        <v>5706</v>
      </c>
      <c r="G394" s="28">
        <v>73430</v>
      </c>
      <c r="H394" s="9" t="s">
        <v>5258</v>
      </c>
      <c r="I394" s="9" t="s">
        <v>3021</v>
      </c>
      <c r="J394" s="9" t="s">
        <v>5707</v>
      </c>
      <c r="K394" s="9" t="s">
        <v>5708</v>
      </c>
      <c r="L394" s="9" t="s">
        <v>5261</v>
      </c>
      <c r="M394" s="9" t="s">
        <v>5709</v>
      </c>
      <c r="N394" s="9">
        <v>399</v>
      </c>
      <c r="O394" s="9">
        <v>4</v>
      </c>
      <c r="P394" s="9">
        <v>4</v>
      </c>
      <c r="Q394" s="9">
        <v>2</v>
      </c>
      <c r="R394" s="9">
        <v>0</v>
      </c>
      <c r="S394" s="9">
        <v>10</v>
      </c>
      <c r="T394"/>
      <c r="U394"/>
      <c r="V394" s="14">
        <f>SUM($S$9:S394)</f>
        <v>13740</v>
      </c>
      <c r="W394" s="15">
        <v>386</v>
      </c>
      <c r="X394" s="16">
        <f t="shared" ref="X394:X457" si="12">(V394/$V$790)</f>
        <v>0.87930372456162809</v>
      </c>
      <c r="Y394" s="17">
        <f>INDEX([1]Mapping!$C$3:$C$12,MATCH($X394,[1]Mapping!$D$3:$D$12,1))</f>
        <v>2</v>
      </c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</row>
    <row r="395" spans="2:39" s="1" customFormat="1" ht="15" x14ac:dyDescent="0.25">
      <c r="B395" s="5">
        <f t="shared" ref="B395:B458" si="13">B394+1</f>
        <v>387</v>
      </c>
      <c r="C395" s="9" t="s">
        <v>5710</v>
      </c>
      <c r="D395" s="9" t="s">
        <v>5711</v>
      </c>
      <c r="E395" s="9"/>
      <c r="F395" s="9" t="s">
        <v>5712</v>
      </c>
      <c r="G395" s="28">
        <v>14641</v>
      </c>
      <c r="H395" s="9" t="s">
        <v>5713</v>
      </c>
      <c r="I395" s="9" t="s">
        <v>3328</v>
      </c>
      <c r="J395" s="9" t="s">
        <v>5714</v>
      </c>
      <c r="K395" s="9" t="s">
        <v>5715</v>
      </c>
      <c r="L395" s="9" t="s">
        <v>5716</v>
      </c>
      <c r="M395" s="9" t="s">
        <v>5717</v>
      </c>
      <c r="N395" s="9">
        <v>312</v>
      </c>
      <c r="O395" s="9">
        <v>0</v>
      </c>
      <c r="P395" s="9">
        <v>0</v>
      </c>
      <c r="Q395" s="9">
        <v>0</v>
      </c>
      <c r="R395" s="9">
        <v>10</v>
      </c>
      <c r="S395" s="9">
        <v>10</v>
      </c>
      <c r="T395"/>
      <c r="U395"/>
      <c r="V395" s="14">
        <f>SUM($S$9:S395)</f>
        <v>13750</v>
      </c>
      <c r="W395" s="15">
        <v>387</v>
      </c>
      <c r="X395" s="16">
        <f t="shared" si="12"/>
        <v>0.87994368360424935</v>
      </c>
      <c r="Y395" s="17">
        <f>INDEX([1]Mapping!$C$3:$C$12,MATCH($X395,[1]Mapping!$D$3:$D$12,1))</f>
        <v>2</v>
      </c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</row>
    <row r="396" spans="2:39" s="1" customFormat="1" ht="15" x14ac:dyDescent="0.25">
      <c r="B396" s="5">
        <f t="shared" si="13"/>
        <v>388</v>
      </c>
      <c r="C396" s="9" t="s">
        <v>5718</v>
      </c>
      <c r="D396" s="9" t="s">
        <v>5719</v>
      </c>
      <c r="E396" s="9"/>
      <c r="F396" s="9" t="s">
        <v>5720</v>
      </c>
      <c r="G396" s="28">
        <v>15907</v>
      </c>
      <c r="H396" s="9" t="s">
        <v>5721</v>
      </c>
      <c r="I396" s="9" t="s">
        <v>3328</v>
      </c>
      <c r="J396" s="9" t="s">
        <v>5722</v>
      </c>
      <c r="K396" s="9"/>
      <c r="L396" s="9" t="s">
        <v>5723</v>
      </c>
      <c r="M396" s="9" t="s">
        <v>5724</v>
      </c>
      <c r="N396" s="9">
        <v>211</v>
      </c>
      <c r="O396" s="9">
        <v>0</v>
      </c>
      <c r="P396" s="9">
        <v>6</v>
      </c>
      <c r="Q396" s="9">
        <v>0</v>
      </c>
      <c r="R396" s="9">
        <v>4</v>
      </c>
      <c r="S396" s="9">
        <v>10</v>
      </c>
      <c r="T396"/>
      <c r="U396"/>
      <c r="V396" s="14">
        <f>SUM($S$9:S396)</f>
        <v>13760</v>
      </c>
      <c r="W396" s="15">
        <v>388</v>
      </c>
      <c r="X396" s="16">
        <f t="shared" si="12"/>
        <v>0.88058364264687061</v>
      </c>
      <c r="Y396" s="17">
        <f>INDEX([1]Mapping!$C$3:$C$12,MATCH($X396,[1]Mapping!$D$3:$D$12,1))</f>
        <v>2</v>
      </c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</row>
    <row r="397" spans="2:39" s="1" customFormat="1" ht="15" x14ac:dyDescent="0.25">
      <c r="B397" s="5">
        <f t="shared" si="13"/>
        <v>389</v>
      </c>
      <c r="C397" s="9" t="s">
        <v>5725</v>
      </c>
      <c r="D397" s="9" t="s">
        <v>5726</v>
      </c>
      <c r="E397" s="9"/>
      <c r="F397" s="9" t="s">
        <v>3144</v>
      </c>
      <c r="G397" s="28">
        <v>45138</v>
      </c>
      <c r="H397" s="9" t="s">
        <v>3145</v>
      </c>
      <c r="I397" s="9" t="s">
        <v>3000</v>
      </c>
      <c r="J397" s="9" t="s">
        <v>5727</v>
      </c>
      <c r="K397" s="9" t="s">
        <v>5728</v>
      </c>
      <c r="L397" s="9" t="s">
        <v>5729</v>
      </c>
      <c r="M397" s="9" t="s">
        <v>5730</v>
      </c>
      <c r="N397" s="9">
        <v>487</v>
      </c>
      <c r="O397" s="9">
        <v>1</v>
      </c>
      <c r="P397" s="9">
        <v>5</v>
      </c>
      <c r="Q397" s="9">
        <v>4</v>
      </c>
      <c r="R397" s="9">
        <v>0</v>
      </c>
      <c r="S397" s="9">
        <v>10</v>
      </c>
      <c r="T397"/>
      <c r="U397"/>
      <c r="V397" s="14">
        <f>SUM($S$9:S397)</f>
        <v>13770</v>
      </c>
      <c r="W397" s="15">
        <v>389</v>
      </c>
      <c r="X397" s="16">
        <f t="shared" si="12"/>
        <v>0.88122360168949188</v>
      </c>
      <c r="Y397" s="17">
        <f>INDEX([1]Mapping!$C$3:$C$12,MATCH($X397,[1]Mapping!$D$3:$D$12,1))</f>
        <v>2</v>
      </c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</row>
    <row r="398" spans="2:39" s="1" customFormat="1" ht="15" x14ac:dyDescent="0.25">
      <c r="B398" s="5">
        <f t="shared" si="13"/>
        <v>390</v>
      </c>
      <c r="C398" s="9" t="s">
        <v>5731</v>
      </c>
      <c r="D398" s="9" t="s">
        <v>5732</v>
      </c>
      <c r="E398" s="9"/>
      <c r="F398" s="9" t="s">
        <v>5733</v>
      </c>
      <c r="G398" s="28">
        <v>32657</v>
      </c>
      <c r="H398" s="9" t="s">
        <v>4767</v>
      </c>
      <c r="I398" s="9" t="s">
        <v>3000</v>
      </c>
      <c r="J398" s="9" t="s">
        <v>5734</v>
      </c>
      <c r="K398" s="9" t="s">
        <v>5735</v>
      </c>
      <c r="L398" s="9" t="s">
        <v>4770</v>
      </c>
      <c r="M398" s="9" t="s">
        <v>4771</v>
      </c>
      <c r="N398" s="9">
        <v>444</v>
      </c>
      <c r="O398" s="9">
        <v>4</v>
      </c>
      <c r="P398" s="9">
        <v>0</v>
      </c>
      <c r="Q398" s="9">
        <v>3</v>
      </c>
      <c r="R398" s="9">
        <v>3</v>
      </c>
      <c r="S398" s="9">
        <v>10</v>
      </c>
      <c r="T398"/>
      <c r="U398"/>
      <c r="V398" s="14">
        <f>SUM($S$9:S398)</f>
        <v>13780</v>
      </c>
      <c r="W398" s="15">
        <v>390</v>
      </c>
      <c r="X398" s="16">
        <f t="shared" si="12"/>
        <v>0.88186356073211314</v>
      </c>
      <c r="Y398" s="17">
        <f>INDEX([1]Mapping!$C$3:$C$12,MATCH($X398,[1]Mapping!$D$3:$D$12,1))</f>
        <v>2</v>
      </c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</row>
    <row r="399" spans="2:39" s="1" customFormat="1" ht="15" x14ac:dyDescent="0.25">
      <c r="B399" s="5">
        <f t="shared" si="13"/>
        <v>391</v>
      </c>
      <c r="C399" s="9" t="s">
        <v>5736</v>
      </c>
      <c r="D399" s="9" t="s">
        <v>5737</v>
      </c>
      <c r="E399" s="9"/>
      <c r="F399" s="9" t="s">
        <v>5738</v>
      </c>
      <c r="G399" s="28">
        <v>77933</v>
      </c>
      <c r="H399" s="9" t="s">
        <v>3860</v>
      </c>
      <c r="I399" s="9" t="s">
        <v>3021</v>
      </c>
      <c r="J399" s="9" t="s">
        <v>5739</v>
      </c>
      <c r="K399" s="9" t="s">
        <v>5740</v>
      </c>
      <c r="L399" s="9" t="s">
        <v>5741</v>
      </c>
      <c r="M399" s="9" t="s">
        <v>5742</v>
      </c>
      <c r="N399" s="9">
        <v>409</v>
      </c>
      <c r="O399" s="9">
        <v>0</v>
      </c>
      <c r="P399" s="9">
        <v>0</v>
      </c>
      <c r="Q399" s="9">
        <v>7</v>
      </c>
      <c r="R399" s="9">
        <v>3</v>
      </c>
      <c r="S399" s="9">
        <v>10</v>
      </c>
      <c r="T399"/>
      <c r="U399"/>
      <c r="V399" s="14">
        <f>SUM($S$9:S399)</f>
        <v>13790</v>
      </c>
      <c r="W399" s="15">
        <v>391</v>
      </c>
      <c r="X399" s="16">
        <f t="shared" si="12"/>
        <v>0.8825035197747344</v>
      </c>
      <c r="Y399" s="17">
        <f>INDEX([1]Mapping!$C$3:$C$12,MATCH($X399,[1]Mapping!$D$3:$D$12,1))</f>
        <v>2</v>
      </c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</row>
    <row r="400" spans="2:39" s="1" customFormat="1" ht="15" x14ac:dyDescent="0.25">
      <c r="B400" s="5">
        <f t="shared" si="13"/>
        <v>392</v>
      </c>
      <c r="C400" s="9" t="s">
        <v>5743</v>
      </c>
      <c r="D400" s="9" t="s">
        <v>5744</v>
      </c>
      <c r="E400" s="9"/>
      <c r="F400" s="9" t="s">
        <v>5745</v>
      </c>
      <c r="G400" s="28">
        <v>14712</v>
      </c>
      <c r="H400" s="9" t="s">
        <v>5713</v>
      </c>
      <c r="I400" s="9" t="s">
        <v>3328</v>
      </c>
      <c r="J400" s="9" t="s">
        <v>5746</v>
      </c>
      <c r="K400" s="9" t="s">
        <v>5747</v>
      </c>
      <c r="L400" s="9" t="s">
        <v>5748</v>
      </c>
      <c r="M400" s="9" t="s">
        <v>5749</v>
      </c>
      <c r="N400" s="9">
        <v>185</v>
      </c>
      <c r="O400" s="9">
        <v>1</v>
      </c>
      <c r="P400" s="9">
        <v>0</v>
      </c>
      <c r="Q400" s="9">
        <v>0</v>
      </c>
      <c r="R400" s="9">
        <v>9</v>
      </c>
      <c r="S400" s="9">
        <v>10</v>
      </c>
      <c r="T400"/>
      <c r="U400"/>
      <c r="V400" s="14">
        <f>SUM($S$9:S400)</f>
        <v>13800</v>
      </c>
      <c r="W400" s="15">
        <v>392</v>
      </c>
      <c r="X400" s="16">
        <f t="shared" si="12"/>
        <v>0.88314347881735566</v>
      </c>
      <c r="Y400" s="17">
        <f>INDEX([1]Mapping!$C$3:$C$12,MATCH($X400,[1]Mapping!$D$3:$D$12,1))</f>
        <v>2</v>
      </c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</row>
    <row r="401" spans="2:39" s="1" customFormat="1" ht="15" x14ac:dyDescent="0.25">
      <c r="B401" s="5">
        <f t="shared" si="13"/>
        <v>393</v>
      </c>
      <c r="C401" s="9" t="s">
        <v>5750</v>
      </c>
      <c r="D401" s="9" t="s">
        <v>5751</v>
      </c>
      <c r="E401" s="9"/>
      <c r="F401" s="9" t="s">
        <v>5752</v>
      </c>
      <c r="G401" s="28">
        <v>18528</v>
      </c>
      <c r="H401" s="9" t="s">
        <v>5753</v>
      </c>
      <c r="I401" s="9" t="s">
        <v>3344</v>
      </c>
      <c r="J401" s="9" t="s">
        <v>5754</v>
      </c>
      <c r="K401" s="9" t="s">
        <v>5755</v>
      </c>
      <c r="L401" s="9" t="s">
        <v>5756</v>
      </c>
      <c r="M401" s="9" t="s">
        <v>5757</v>
      </c>
      <c r="N401" s="9">
        <v>206</v>
      </c>
      <c r="O401" s="9">
        <v>4</v>
      </c>
      <c r="P401" s="9">
        <v>3</v>
      </c>
      <c r="Q401" s="9">
        <v>0</v>
      </c>
      <c r="R401" s="9">
        <v>3</v>
      </c>
      <c r="S401" s="9">
        <v>10</v>
      </c>
      <c r="T401"/>
      <c r="U401"/>
      <c r="V401" s="14">
        <f>SUM($S$9:S401)</f>
        <v>13810</v>
      </c>
      <c r="W401" s="15">
        <v>393</v>
      </c>
      <c r="X401" s="16">
        <f t="shared" si="12"/>
        <v>0.88378343785997693</v>
      </c>
      <c r="Y401" s="17">
        <f>INDEX([1]Mapping!$C$3:$C$12,MATCH($X401,[1]Mapping!$D$3:$D$12,1))</f>
        <v>2</v>
      </c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</row>
    <row r="402" spans="2:39" s="1" customFormat="1" ht="15" x14ac:dyDescent="0.25">
      <c r="B402" s="5">
        <f t="shared" si="13"/>
        <v>394</v>
      </c>
      <c r="C402" s="9" t="s">
        <v>5758</v>
      </c>
      <c r="D402" s="9" t="s">
        <v>5759</v>
      </c>
      <c r="E402" s="9"/>
      <c r="F402" s="9" t="s">
        <v>5760</v>
      </c>
      <c r="G402" s="28">
        <v>58239</v>
      </c>
      <c r="H402" s="9" t="s">
        <v>3487</v>
      </c>
      <c r="I402" s="9" t="s">
        <v>3000</v>
      </c>
      <c r="J402" s="9" t="s">
        <v>5761</v>
      </c>
      <c r="K402" s="9" t="s">
        <v>5762</v>
      </c>
      <c r="L402" s="9" t="s">
        <v>5763</v>
      </c>
      <c r="M402" s="9" t="s">
        <v>5764</v>
      </c>
      <c r="N402" s="9">
        <v>266</v>
      </c>
      <c r="O402" s="9">
        <v>0</v>
      </c>
      <c r="P402" s="9">
        <v>4</v>
      </c>
      <c r="Q402" s="9">
        <v>3</v>
      </c>
      <c r="R402" s="9">
        <v>3</v>
      </c>
      <c r="S402" s="9">
        <v>10</v>
      </c>
      <c r="T402"/>
      <c r="U402"/>
      <c r="V402" s="14">
        <f>SUM($S$9:S402)</f>
        <v>13820</v>
      </c>
      <c r="W402" s="15">
        <v>394</v>
      </c>
      <c r="X402" s="16">
        <f t="shared" si="12"/>
        <v>0.88442339690259819</v>
      </c>
      <c r="Y402" s="17">
        <f>INDEX([1]Mapping!$C$3:$C$12,MATCH($X402,[1]Mapping!$D$3:$D$12,1))</f>
        <v>2</v>
      </c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</row>
    <row r="403" spans="2:39" s="1" customFormat="1" ht="15" x14ac:dyDescent="0.25">
      <c r="B403" s="5">
        <f t="shared" si="13"/>
        <v>395</v>
      </c>
      <c r="C403" s="9" t="s">
        <v>5765</v>
      </c>
      <c r="D403" s="9" t="s">
        <v>5766</v>
      </c>
      <c r="E403" s="9"/>
      <c r="F403" s="9" t="s">
        <v>5767</v>
      </c>
      <c r="G403" s="28">
        <v>57548</v>
      </c>
      <c r="H403" s="9" t="s">
        <v>5768</v>
      </c>
      <c r="I403" s="9" t="s">
        <v>3052</v>
      </c>
      <c r="J403" s="9" t="s">
        <v>5769</v>
      </c>
      <c r="K403" s="9" t="s">
        <v>5770</v>
      </c>
      <c r="L403" s="9" t="s">
        <v>5771</v>
      </c>
      <c r="M403" s="9" t="s">
        <v>5772</v>
      </c>
      <c r="N403" s="9">
        <v>279</v>
      </c>
      <c r="O403" s="9">
        <v>0</v>
      </c>
      <c r="P403" s="9">
        <v>4</v>
      </c>
      <c r="Q403" s="9">
        <v>4</v>
      </c>
      <c r="R403" s="9">
        <v>2</v>
      </c>
      <c r="S403" s="9">
        <v>10</v>
      </c>
      <c r="T403"/>
      <c r="U403"/>
      <c r="V403" s="14">
        <f>SUM($S$9:S403)</f>
        <v>13830</v>
      </c>
      <c r="W403" s="15">
        <v>395</v>
      </c>
      <c r="X403" s="16">
        <f t="shared" si="12"/>
        <v>0.88506335594521945</v>
      </c>
      <c r="Y403" s="17">
        <f>INDEX([1]Mapping!$C$3:$C$12,MATCH($X403,[1]Mapping!$D$3:$D$12,1))</f>
        <v>2</v>
      </c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</row>
    <row r="404" spans="2:39" s="1" customFormat="1" ht="15" x14ac:dyDescent="0.25">
      <c r="B404" s="5">
        <f t="shared" si="13"/>
        <v>396</v>
      </c>
      <c r="C404" s="9" t="s">
        <v>5773</v>
      </c>
      <c r="D404" s="9" t="s">
        <v>5774</v>
      </c>
      <c r="E404" s="9"/>
      <c r="F404" s="9" t="s">
        <v>3550</v>
      </c>
      <c r="G404" s="28">
        <v>33617</v>
      </c>
      <c r="H404" s="9" t="s">
        <v>3551</v>
      </c>
      <c r="I404" s="9" t="s">
        <v>3000</v>
      </c>
      <c r="J404" s="9" t="s">
        <v>5775</v>
      </c>
      <c r="K404" s="9" t="s">
        <v>5776</v>
      </c>
      <c r="L404" s="9" t="s">
        <v>5777</v>
      </c>
      <c r="M404" s="9" t="s">
        <v>5778</v>
      </c>
      <c r="N404" s="9">
        <v>1040</v>
      </c>
      <c r="O404" s="9">
        <v>7</v>
      </c>
      <c r="P404" s="9">
        <v>1</v>
      </c>
      <c r="Q404" s="9">
        <v>2</v>
      </c>
      <c r="R404" s="9">
        <v>0</v>
      </c>
      <c r="S404" s="9">
        <v>10</v>
      </c>
      <c r="T404"/>
      <c r="U404"/>
      <c r="V404" s="14">
        <f>SUM($S$9:S404)</f>
        <v>13840</v>
      </c>
      <c r="W404" s="15">
        <v>396</v>
      </c>
      <c r="X404" s="16">
        <f t="shared" si="12"/>
        <v>0.88570331498784083</v>
      </c>
      <c r="Y404" s="17">
        <f>INDEX([1]Mapping!$C$3:$C$12,MATCH($X404,[1]Mapping!$D$3:$D$12,1))</f>
        <v>2</v>
      </c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</row>
    <row r="405" spans="2:39" s="1" customFormat="1" ht="15" x14ac:dyDescent="0.25">
      <c r="B405" s="5">
        <f t="shared" si="13"/>
        <v>397</v>
      </c>
      <c r="C405" s="9" t="s">
        <v>5779</v>
      </c>
      <c r="D405" s="9" t="s">
        <v>5780</v>
      </c>
      <c r="E405" s="9"/>
      <c r="F405" s="9" t="s">
        <v>5781</v>
      </c>
      <c r="G405" s="28">
        <v>30938</v>
      </c>
      <c r="H405" s="9" t="s">
        <v>3079</v>
      </c>
      <c r="I405" s="9" t="s">
        <v>3080</v>
      </c>
      <c r="J405" s="9" t="s">
        <v>5782</v>
      </c>
      <c r="K405" s="9" t="s">
        <v>5783</v>
      </c>
      <c r="L405" s="9" t="s">
        <v>5784</v>
      </c>
      <c r="M405" s="9" t="s">
        <v>5785</v>
      </c>
      <c r="N405" s="9">
        <v>216</v>
      </c>
      <c r="O405" s="9">
        <v>4</v>
      </c>
      <c r="P405" s="9">
        <v>0</v>
      </c>
      <c r="Q405" s="9">
        <v>4</v>
      </c>
      <c r="R405" s="9">
        <v>2</v>
      </c>
      <c r="S405" s="9">
        <v>10</v>
      </c>
      <c r="T405"/>
      <c r="U405"/>
      <c r="V405" s="14">
        <f>SUM($S$9:S405)</f>
        <v>13850</v>
      </c>
      <c r="W405" s="15">
        <v>397</v>
      </c>
      <c r="X405" s="16">
        <f t="shared" si="12"/>
        <v>0.88634327403046209</v>
      </c>
      <c r="Y405" s="17">
        <f>INDEX([1]Mapping!$C$3:$C$12,MATCH($X405,[1]Mapping!$D$3:$D$12,1))</f>
        <v>2</v>
      </c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</row>
    <row r="406" spans="2:39" s="1" customFormat="1" ht="15" x14ac:dyDescent="0.25">
      <c r="B406" s="5">
        <f t="shared" si="13"/>
        <v>398</v>
      </c>
      <c r="C406" s="9" t="s">
        <v>5786</v>
      </c>
      <c r="D406" s="9" t="s">
        <v>5787</v>
      </c>
      <c r="E406" s="9"/>
      <c r="F406" s="9" t="s">
        <v>5788</v>
      </c>
      <c r="G406" s="28">
        <v>64646</v>
      </c>
      <c r="H406" s="9" t="s">
        <v>5789</v>
      </c>
      <c r="I406" s="9" t="s">
        <v>3088</v>
      </c>
      <c r="J406" s="9" t="s">
        <v>5790</v>
      </c>
      <c r="K406" s="9" t="s">
        <v>5791</v>
      </c>
      <c r="L406" s="9" t="s">
        <v>5792</v>
      </c>
      <c r="M406" s="9" t="s">
        <v>5793</v>
      </c>
      <c r="N406" s="9">
        <v>259</v>
      </c>
      <c r="O406" s="9">
        <v>1</v>
      </c>
      <c r="P406" s="9">
        <v>4</v>
      </c>
      <c r="Q406" s="9">
        <v>0</v>
      </c>
      <c r="R406" s="9">
        <v>5</v>
      </c>
      <c r="S406" s="9">
        <v>10</v>
      </c>
      <c r="T406"/>
      <c r="U406"/>
      <c r="V406" s="14">
        <f>SUM($S$9:S406)</f>
        <v>13860</v>
      </c>
      <c r="W406" s="15">
        <v>398</v>
      </c>
      <c r="X406" s="16">
        <f t="shared" si="12"/>
        <v>0.88698323307308335</v>
      </c>
      <c r="Y406" s="17">
        <f>INDEX([1]Mapping!$C$3:$C$12,MATCH($X406,[1]Mapping!$D$3:$D$12,1))</f>
        <v>2</v>
      </c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</row>
    <row r="407" spans="2:39" s="1" customFormat="1" ht="15" x14ac:dyDescent="0.25">
      <c r="B407" s="5">
        <f t="shared" si="13"/>
        <v>399</v>
      </c>
      <c r="C407" s="9" t="s">
        <v>5794</v>
      </c>
      <c r="D407" s="9" t="s">
        <v>5795</v>
      </c>
      <c r="E407" s="9"/>
      <c r="F407" s="9" t="s">
        <v>5796</v>
      </c>
      <c r="G407" s="28">
        <v>93309</v>
      </c>
      <c r="H407" s="9" t="s">
        <v>5796</v>
      </c>
      <c r="I407" s="9" t="s">
        <v>2991</v>
      </c>
      <c r="J407" s="9" t="s">
        <v>5797</v>
      </c>
      <c r="K407" s="9" t="s">
        <v>5798</v>
      </c>
      <c r="L407" s="9" t="s">
        <v>5799</v>
      </c>
      <c r="M407" s="9" t="s">
        <v>5800</v>
      </c>
      <c r="N407" s="9">
        <v>182</v>
      </c>
      <c r="O407" s="9">
        <v>6</v>
      </c>
      <c r="P407" s="9">
        <v>4</v>
      </c>
      <c r="Q407" s="9">
        <v>0</v>
      </c>
      <c r="R407" s="9">
        <v>0</v>
      </c>
      <c r="S407" s="9">
        <v>10</v>
      </c>
      <c r="T407"/>
      <c r="U407"/>
      <c r="V407" s="14">
        <f>SUM($S$9:S407)</f>
        <v>13870</v>
      </c>
      <c r="W407" s="15">
        <v>399</v>
      </c>
      <c r="X407" s="16">
        <f t="shared" si="12"/>
        <v>0.88762319211570462</v>
      </c>
      <c r="Y407" s="17">
        <f>INDEX([1]Mapping!$C$3:$C$12,MATCH($X407,[1]Mapping!$D$3:$D$12,1))</f>
        <v>2</v>
      </c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</row>
    <row r="408" spans="2:39" s="1" customFormat="1" ht="15" x14ac:dyDescent="0.25">
      <c r="B408" s="5">
        <f t="shared" si="13"/>
        <v>400</v>
      </c>
      <c r="C408" s="9" t="s">
        <v>5801</v>
      </c>
      <c r="D408" s="9" t="s">
        <v>5802</v>
      </c>
      <c r="E408" s="9"/>
      <c r="F408" s="9" t="s">
        <v>5803</v>
      </c>
      <c r="G408" s="28">
        <v>35423</v>
      </c>
      <c r="H408" s="9" t="s">
        <v>3377</v>
      </c>
      <c r="I408" s="9" t="s">
        <v>3088</v>
      </c>
      <c r="J408" s="9" t="s">
        <v>5804</v>
      </c>
      <c r="K408" s="9" t="s">
        <v>5805</v>
      </c>
      <c r="L408" s="9" t="s">
        <v>5806</v>
      </c>
      <c r="M408" s="9" t="s">
        <v>5807</v>
      </c>
      <c r="N408" s="9">
        <v>242</v>
      </c>
      <c r="O408" s="9">
        <v>8</v>
      </c>
      <c r="P408" s="9">
        <v>1</v>
      </c>
      <c r="Q408" s="9">
        <v>0</v>
      </c>
      <c r="R408" s="9">
        <v>1</v>
      </c>
      <c r="S408" s="9">
        <v>10</v>
      </c>
      <c r="T408"/>
      <c r="U408"/>
      <c r="V408" s="14">
        <f>SUM($S$9:S408)</f>
        <v>13880</v>
      </c>
      <c r="W408" s="15">
        <v>400</v>
      </c>
      <c r="X408" s="16">
        <f t="shared" si="12"/>
        <v>0.88826315115832588</v>
      </c>
      <c r="Y408" s="17">
        <f>INDEX([1]Mapping!$C$3:$C$12,MATCH($X408,[1]Mapping!$D$3:$D$12,1))</f>
        <v>2</v>
      </c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</row>
    <row r="409" spans="2:39" s="1" customFormat="1" ht="15" x14ac:dyDescent="0.25">
      <c r="B409" s="5">
        <f t="shared" si="13"/>
        <v>401</v>
      </c>
      <c r="C409" s="9" t="s">
        <v>5808</v>
      </c>
      <c r="D409" s="9" t="s">
        <v>5809</v>
      </c>
      <c r="E409" s="9"/>
      <c r="F409" s="9" t="s">
        <v>3078</v>
      </c>
      <c r="G409" s="28">
        <v>30559</v>
      </c>
      <c r="H409" s="9" t="s">
        <v>3079</v>
      </c>
      <c r="I409" s="9" t="s">
        <v>3080</v>
      </c>
      <c r="J409" s="9" t="s">
        <v>5810</v>
      </c>
      <c r="K409" s="9"/>
      <c r="L409" s="9" t="s">
        <v>5211</v>
      </c>
      <c r="M409" s="9" t="s">
        <v>5811</v>
      </c>
      <c r="N409" s="9">
        <v>198</v>
      </c>
      <c r="O409" s="9">
        <v>7</v>
      </c>
      <c r="P409" s="9">
        <v>1</v>
      </c>
      <c r="Q409" s="9">
        <v>1</v>
      </c>
      <c r="R409" s="9">
        <v>1</v>
      </c>
      <c r="S409" s="9">
        <v>10</v>
      </c>
      <c r="T409"/>
      <c r="U409"/>
      <c r="V409" s="14">
        <f>SUM($S$9:S409)</f>
        <v>13890</v>
      </c>
      <c r="W409" s="15">
        <v>401</v>
      </c>
      <c r="X409" s="16">
        <f t="shared" si="12"/>
        <v>0.88890311020094714</v>
      </c>
      <c r="Y409" s="17">
        <f>INDEX([1]Mapping!$C$3:$C$12,MATCH($X409,[1]Mapping!$D$3:$D$12,1))</f>
        <v>2</v>
      </c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</row>
    <row r="410" spans="2:39" s="1" customFormat="1" ht="15" x14ac:dyDescent="0.25">
      <c r="B410" s="5">
        <f t="shared" si="13"/>
        <v>402</v>
      </c>
      <c r="C410" s="9" t="s">
        <v>5812</v>
      </c>
      <c r="D410" s="9" t="s">
        <v>5813</v>
      </c>
      <c r="E410" s="9"/>
      <c r="F410" s="9" t="s">
        <v>5814</v>
      </c>
      <c r="G410" s="28">
        <v>24558</v>
      </c>
      <c r="H410" s="9" t="s">
        <v>5497</v>
      </c>
      <c r="I410" s="9" t="s">
        <v>3184</v>
      </c>
      <c r="J410" s="9" t="s">
        <v>5815</v>
      </c>
      <c r="K410" s="9" t="s">
        <v>5816</v>
      </c>
      <c r="L410" s="9" t="s">
        <v>5817</v>
      </c>
      <c r="M410" s="9" t="s">
        <v>5818</v>
      </c>
      <c r="N410" s="9">
        <v>165</v>
      </c>
      <c r="O410" s="9">
        <v>3</v>
      </c>
      <c r="P410" s="9">
        <v>4</v>
      </c>
      <c r="Q410" s="9">
        <v>0</v>
      </c>
      <c r="R410" s="9">
        <v>2</v>
      </c>
      <c r="S410" s="9">
        <v>9</v>
      </c>
      <c r="T410"/>
      <c r="U410"/>
      <c r="V410" s="14">
        <f>SUM($S$9:S410)</f>
        <v>13899</v>
      </c>
      <c r="W410" s="15">
        <v>402</v>
      </c>
      <c r="X410" s="16">
        <f t="shared" si="12"/>
        <v>0.88947907333930631</v>
      </c>
      <c r="Y410" s="17">
        <f>INDEX([1]Mapping!$C$3:$C$12,MATCH($X410,[1]Mapping!$D$3:$D$12,1))</f>
        <v>2</v>
      </c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</row>
    <row r="411" spans="2:39" s="1" customFormat="1" ht="15" x14ac:dyDescent="0.25">
      <c r="B411" s="5">
        <f t="shared" si="13"/>
        <v>403</v>
      </c>
      <c r="C411" s="9" t="s">
        <v>5819</v>
      </c>
      <c r="D411" s="9" t="s">
        <v>5820</v>
      </c>
      <c r="E411" s="9"/>
      <c r="F411" s="9" t="s">
        <v>5821</v>
      </c>
      <c r="G411" s="28">
        <v>56626</v>
      </c>
      <c r="H411" s="9" t="s">
        <v>5580</v>
      </c>
      <c r="I411" s="9" t="s">
        <v>3052</v>
      </c>
      <c r="J411" s="9" t="s">
        <v>5822</v>
      </c>
      <c r="K411" s="9" t="s">
        <v>5823</v>
      </c>
      <c r="L411" s="9" t="s">
        <v>5824</v>
      </c>
      <c r="M411" s="9" t="s">
        <v>5825</v>
      </c>
      <c r="N411" s="9">
        <v>254</v>
      </c>
      <c r="O411" s="9">
        <v>0</v>
      </c>
      <c r="P411" s="9">
        <v>0</v>
      </c>
      <c r="Q411" s="9">
        <v>3</v>
      </c>
      <c r="R411" s="9">
        <v>6</v>
      </c>
      <c r="S411" s="9">
        <v>9</v>
      </c>
      <c r="T411"/>
      <c r="U411"/>
      <c r="V411" s="14">
        <f>SUM($S$9:S411)</f>
        <v>13908</v>
      </c>
      <c r="W411" s="15">
        <v>403</v>
      </c>
      <c r="X411" s="16">
        <f t="shared" si="12"/>
        <v>0.89005503647766548</v>
      </c>
      <c r="Y411" s="17">
        <f>INDEX([1]Mapping!$C$3:$C$12,MATCH($X411,[1]Mapping!$D$3:$D$12,1))</f>
        <v>2</v>
      </c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</row>
    <row r="412" spans="2:39" s="1" customFormat="1" ht="15" x14ac:dyDescent="0.25">
      <c r="B412" s="5">
        <f t="shared" si="13"/>
        <v>404</v>
      </c>
      <c r="C412" s="9" t="s">
        <v>5826</v>
      </c>
      <c r="D412" s="9" t="s">
        <v>5827</v>
      </c>
      <c r="E412" s="9"/>
      <c r="F412" s="9" t="s">
        <v>5828</v>
      </c>
      <c r="G412" s="28">
        <v>79312</v>
      </c>
      <c r="H412" s="9" t="s">
        <v>5828</v>
      </c>
      <c r="I412" s="9" t="s">
        <v>3021</v>
      </c>
      <c r="J412" s="9" t="s">
        <v>5829</v>
      </c>
      <c r="K412" s="9" t="s">
        <v>5830</v>
      </c>
      <c r="L412" s="9" t="s">
        <v>5831</v>
      </c>
      <c r="M412" s="9" t="s">
        <v>5832</v>
      </c>
      <c r="N412" s="9">
        <v>263</v>
      </c>
      <c r="O412" s="9">
        <v>0</v>
      </c>
      <c r="P412" s="9">
        <v>4</v>
      </c>
      <c r="Q412" s="9">
        <v>0</v>
      </c>
      <c r="R412" s="9">
        <v>5</v>
      </c>
      <c r="S412" s="9">
        <v>9</v>
      </c>
      <c r="T412"/>
      <c r="U412"/>
      <c r="V412" s="14">
        <f>SUM($S$9:S412)</f>
        <v>13917</v>
      </c>
      <c r="W412" s="15">
        <v>404</v>
      </c>
      <c r="X412" s="16">
        <f t="shared" si="12"/>
        <v>0.89063099961602454</v>
      </c>
      <c r="Y412" s="17">
        <f>INDEX([1]Mapping!$C$3:$C$12,MATCH($X412,[1]Mapping!$D$3:$D$12,1))</f>
        <v>2</v>
      </c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</row>
    <row r="413" spans="2:39" s="1" customFormat="1" ht="15" x14ac:dyDescent="0.25">
      <c r="B413" s="5">
        <f t="shared" si="13"/>
        <v>405</v>
      </c>
      <c r="C413" s="9" t="s">
        <v>5833</v>
      </c>
      <c r="D413" s="9" t="s">
        <v>5834</v>
      </c>
      <c r="E413" s="9"/>
      <c r="F413" s="9" t="s">
        <v>3384</v>
      </c>
      <c r="G413" s="28">
        <v>90491</v>
      </c>
      <c r="H413" s="9" t="s">
        <v>3384</v>
      </c>
      <c r="I413" s="9" t="s">
        <v>2991</v>
      </c>
      <c r="J413" s="9" t="s">
        <v>5835</v>
      </c>
      <c r="K413" s="9" t="s">
        <v>5836</v>
      </c>
      <c r="L413" s="9" t="s">
        <v>5837</v>
      </c>
      <c r="M413" s="9" t="s">
        <v>5838</v>
      </c>
      <c r="N413" s="9">
        <v>260</v>
      </c>
      <c r="O413" s="9">
        <v>0</v>
      </c>
      <c r="P413" s="9">
        <v>0</v>
      </c>
      <c r="Q413" s="9">
        <v>0</v>
      </c>
      <c r="R413" s="9">
        <v>9</v>
      </c>
      <c r="S413" s="9">
        <v>9</v>
      </c>
      <c r="T413"/>
      <c r="U413"/>
      <c r="V413" s="14">
        <f>SUM($S$9:S413)</f>
        <v>13926</v>
      </c>
      <c r="W413" s="15">
        <v>405</v>
      </c>
      <c r="X413" s="16">
        <f t="shared" si="12"/>
        <v>0.89120696275438371</v>
      </c>
      <c r="Y413" s="17">
        <f>INDEX([1]Mapping!$C$3:$C$12,MATCH($X413,[1]Mapping!$D$3:$D$12,1))</f>
        <v>2</v>
      </c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</row>
    <row r="414" spans="2:39" s="1" customFormat="1" ht="15" x14ac:dyDescent="0.25">
      <c r="B414" s="5">
        <f t="shared" si="13"/>
        <v>406</v>
      </c>
      <c r="C414" s="9" t="s">
        <v>5839</v>
      </c>
      <c r="D414" s="9" t="s">
        <v>5840</v>
      </c>
      <c r="E414" s="9"/>
      <c r="F414" s="9" t="s">
        <v>5841</v>
      </c>
      <c r="G414" s="28">
        <v>38820</v>
      </c>
      <c r="H414" s="9" t="s">
        <v>3526</v>
      </c>
      <c r="I414" s="9" t="s">
        <v>3168</v>
      </c>
      <c r="J414" s="9" t="s">
        <v>5842</v>
      </c>
      <c r="K414" s="9" t="s">
        <v>5843</v>
      </c>
      <c r="L414" s="9" t="s">
        <v>5844</v>
      </c>
      <c r="M414" s="9" t="s">
        <v>5845</v>
      </c>
      <c r="N414" s="9">
        <v>331</v>
      </c>
      <c r="O414" s="9">
        <v>0</v>
      </c>
      <c r="P414" s="9">
        <v>5</v>
      </c>
      <c r="Q414" s="9">
        <v>3</v>
      </c>
      <c r="R414" s="9">
        <v>1</v>
      </c>
      <c r="S414" s="9">
        <v>9</v>
      </c>
      <c r="T414"/>
      <c r="U414"/>
      <c r="V414" s="14">
        <f>SUM($S$9:S414)</f>
        <v>13935</v>
      </c>
      <c r="W414" s="15">
        <v>406</v>
      </c>
      <c r="X414" s="16">
        <f t="shared" si="12"/>
        <v>0.89178292589274288</v>
      </c>
      <c r="Y414" s="17">
        <f>INDEX([1]Mapping!$C$3:$C$12,MATCH($X414,[1]Mapping!$D$3:$D$12,1))</f>
        <v>2</v>
      </c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</row>
    <row r="415" spans="2:39" s="1" customFormat="1" ht="15" x14ac:dyDescent="0.25">
      <c r="B415" s="5">
        <f t="shared" si="13"/>
        <v>407</v>
      </c>
      <c r="C415" s="9" t="s">
        <v>5846</v>
      </c>
      <c r="D415" s="9" t="s">
        <v>5847</v>
      </c>
      <c r="E415" s="9"/>
      <c r="F415" s="9" t="s">
        <v>5848</v>
      </c>
      <c r="G415" s="28">
        <v>49808</v>
      </c>
      <c r="H415" s="9" t="s">
        <v>5197</v>
      </c>
      <c r="I415" s="9" t="s">
        <v>3080</v>
      </c>
      <c r="J415" s="9" t="s">
        <v>5849</v>
      </c>
      <c r="K415" s="9" t="s">
        <v>5850</v>
      </c>
      <c r="L415" s="9" t="s">
        <v>5851</v>
      </c>
      <c r="M415" s="9" t="s">
        <v>5852</v>
      </c>
      <c r="N415" s="9">
        <v>401</v>
      </c>
      <c r="O415" s="9">
        <v>3</v>
      </c>
      <c r="P415" s="9">
        <v>1</v>
      </c>
      <c r="Q415" s="9">
        <v>5</v>
      </c>
      <c r="R415" s="9">
        <v>0</v>
      </c>
      <c r="S415" s="9">
        <v>9</v>
      </c>
      <c r="T415"/>
      <c r="U415"/>
      <c r="V415" s="14">
        <f>SUM($S$9:S415)</f>
        <v>13944</v>
      </c>
      <c r="W415" s="15">
        <v>407</v>
      </c>
      <c r="X415" s="16">
        <f t="shared" si="12"/>
        <v>0.89235888903110205</v>
      </c>
      <c r="Y415" s="17">
        <f>INDEX([1]Mapping!$C$3:$C$12,MATCH($X415,[1]Mapping!$D$3:$D$12,1))</f>
        <v>2</v>
      </c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</row>
    <row r="416" spans="2:39" s="1" customFormat="1" ht="15" x14ac:dyDescent="0.25">
      <c r="B416" s="5">
        <f t="shared" si="13"/>
        <v>408</v>
      </c>
      <c r="C416" s="9" t="s">
        <v>5853</v>
      </c>
      <c r="D416" s="9" t="s">
        <v>5854</v>
      </c>
      <c r="E416" s="9"/>
      <c r="F416" s="9" t="s">
        <v>5855</v>
      </c>
      <c r="G416" s="28">
        <v>54634</v>
      </c>
      <c r="H416" s="9" t="s">
        <v>5856</v>
      </c>
      <c r="I416" s="9" t="s">
        <v>3052</v>
      </c>
      <c r="J416" s="9" t="s">
        <v>5857</v>
      </c>
      <c r="K416" s="9" t="s">
        <v>5858</v>
      </c>
      <c r="L416" s="9" t="s">
        <v>5859</v>
      </c>
      <c r="M416" s="9" t="s">
        <v>5860</v>
      </c>
      <c r="N416" s="9">
        <v>244</v>
      </c>
      <c r="O416" s="9">
        <v>0</v>
      </c>
      <c r="P416" s="9">
        <v>5</v>
      </c>
      <c r="Q416" s="9">
        <v>4</v>
      </c>
      <c r="R416" s="9">
        <v>0</v>
      </c>
      <c r="S416" s="9">
        <v>9</v>
      </c>
      <c r="T416"/>
      <c r="U416"/>
      <c r="V416" s="14">
        <f>SUM($S$9:S416)</f>
        <v>13953</v>
      </c>
      <c r="W416" s="15">
        <v>408</v>
      </c>
      <c r="X416" s="16">
        <f t="shared" si="12"/>
        <v>0.89293485216946111</v>
      </c>
      <c r="Y416" s="17">
        <f>INDEX([1]Mapping!$C$3:$C$12,MATCH($X416,[1]Mapping!$D$3:$D$12,1))</f>
        <v>2</v>
      </c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</row>
    <row r="417" spans="2:39" s="1" customFormat="1" ht="15" x14ac:dyDescent="0.25">
      <c r="B417" s="5">
        <f t="shared" si="13"/>
        <v>409</v>
      </c>
      <c r="C417" s="9" t="s">
        <v>5861</v>
      </c>
      <c r="D417" s="9" t="s">
        <v>5862</v>
      </c>
      <c r="E417" s="9"/>
      <c r="F417" s="9" t="s">
        <v>5863</v>
      </c>
      <c r="G417" s="28">
        <v>44575</v>
      </c>
      <c r="H417" s="9" t="s">
        <v>4656</v>
      </c>
      <c r="I417" s="9" t="s">
        <v>3000</v>
      </c>
      <c r="J417" s="9" t="s">
        <v>5864</v>
      </c>
      <c r="K417" s="9" t="s">
        <v>5865</v>
      </c>
      <c r="L417" s="9" t="s">
        <v>5866</v>
      </c>
      <c r="M417" s="9" t="s">
        <v>5867</v>
      </c>
      <c r="N417" s="9">
        <v>204</v>
      </c>
      <c r="O417" s="9">
        <v>2</v>
      </c>
      <c r="P417" s="9">
        <v>3</v>
      </c>
      <c r="Q417" s="9">
        <v>4</v>
      </c>
      <c r="R417" s="9">
        <v>0</v>
      </c>
      <c r="S417" s="9">
        <v>9</v>
      </c>
      <c r="T417"/>
      <c r="U417"/>
      <c r="V417" s="14">
        <f>SUM($S$9:S417)</f>
        <v>13962</v>
      </c>
      <c r="W417" s="15">
        <v>409</v>
      </c>
      <c r="X417" s="16">
        <f t="shared" si="12"/>
        <v>0.89351081530782028</v>
      </c>
      <c r="Y417" s="17">
        <f>INDEX([1]Mapping!$C$3:$C$12,MATCH($X417,[1]Mapping!$D$3:$D$12,1))</f>
        <v>2</v>
      </c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</row>
    <row r="418" spans="2:39" s="1" customFormat="1" ht="15" x14ac:dyDescent="0.25">
      <c r="B418" s="5">
        <f t="shared" si="13"/>
        <v>410</v>
      </c>
      <c r="C418" s="9" t="s">
        <v>5868</v>
      </c>
      <c r="D418" s="9" t="s">
        <v>5869</v>
      </c>
      <c r="E418" s="9"/>
      <c r="F418" s="9" t="s">
        <v>3066</v>
      </c>
      <c r="G418" s="28">
        <v>70176</v>
      </c>
      <c r="H418" s="9" t="s">
        <v>3066</v>
      </c>
      <c r="I418" s="9" t="s">
        <v>3021</v>
      </c>
      <c r="J418" s="9" t="s">
        <v>5870</v>
      </c>
      <c r="K418" s="9" t="s">
        <v>5871</v>
      </c>
      <c r="L418" s="9" t="s">
        <v>5872</v>
      </c>
      <c r="M418" s="9" t="s">
        <v>5873</v>
      </c>
      <c r="N418" s="9">
        <v>400</v>
      </c>
      <c r="O418" s="9">
        <v>0</v>
      </c>
      <c r="P418" s="9">
        <v>0</v>
      </c>
      <c r="Q418" s="9">
        <v>3</v>
      </c>
      <c r="R418" s="9">
        <v>6</v>
      </c>
      <c r="S418" s="9">
        <v>9</v>
      </c>
      <c r="T418"/>
      <c r="U418"/>
      <c r="V418" s="14">
        <f>SUM($S$9:S418)</f>
        <v>13971</v>
      </c>
      <c r="W418" s="15">
        <v>410</v>
      </c>
      <c r="X418" s="16">
        <f t="shared" si="12"/>
        <v>0.89408677844617945</v>
      </c>
      <c r="Y418" s="17">
        <f>INDEX([1]Mapping!$C$3:$C$12,MATCH($X418,[1]Mapping!$D$3:$D$12,1))</f>
        <v>2</v>
      </c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</row>
    <row r="419" spans="2:39" s="1" customFormat="1" ht="15" x14ac:dyDescent="0.25">
      <c r="B419" s="5">
        <f t="shared" si="13"/>
        <v>411</v>
      </c>
      <c r="C419" s="9" t="s">
        <v>5874</v>
      </c>
      <c r="D419" s="9" t="s">
        <v>5875</v>
      </c>
      <c r="E419" s="9"/>
      <c r="F419" s="9" t="s">
        <v>5876</v>
      </c>
      <c r="G419" s="28">
        <v>57627</v>
      </c>
      <c r="H419" s="9" t="s">
        <v>5877</v>
      </c>
      <c r="I419" s="9" t="s">
        <v>3052</v>
      </c>
      <c r="J419" s="9" t="s">
        <v>5878</v>
      </c>
      <c r="K419" s="9" t="s">
        <v>5879</v>
      </c>
      <c r="L419" s="9" t="s">
        <v>5880</v>
      </c>
      <c r="M419" s="9" t="s">
        <v>5881</v>
      </c>
      <c r="N419" s="9">
        <v>179</v>
      </c>
      <c r="O419" s="9">
        <v>3</v>
      </c>
      <c r="P419" s="9">
        <v>3</v>
      </c>
      <c r="Q419" s="9">
        <v>0</v>
      </c>
      <c r="R419" s="9">
        <v>3</v>
      </c>
      <c r="S419" s="9">
        <v>9</v>
      </c>
      <c r="T419"/>
      <c r="U419"/>
      <c r="V419" s="14">
        <f>SUM($S$9:S419)</f>
        <v>13980</v>
      </c>
      <c r="W419" s="15">
        <v>411</v>
      </c>
      <c r="X419" s="16">
        <f t="shared" si="12"/>
        <v>0.89466274158453862</v>
      </c>
      <c r="Y419" s="17">
        <f>INDEX([1]Mapping!$C$3:$C$12,MATCH($X419,[1]Mapping!$D$3:$D$12,1))</f>
        <v>2</v>
      </c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</row>
    <row r="420" spans="2:39" s="1" customFormat="1" ht="15" x14ac:dyDescent="0.25">
      <c r="B420" s="5">
        <f t="shared" si="13"/>
        <v>412</v>
      </c>
      <c r="C420" s="9" t="s">
        <v>5882</v>
      </c>
      <c r="D420" s="9" t="s">
        <v>5883</v>
      </c>
      <c r="E420" s="9"/>
      <c r="F420" s="9" t="s">
        <v>5884</v>
      </c>
      <c r="G420" s="28">
        <v>26316</v>
      </c>
      <c r="H420" s="9" t="s">
        <v>5885</v>
      </c>
      <c r="I420" s="9" t="s">
        <v>3080</v>
      </c>
      <c r="J420" s="9" t="s">
        <v>5886</v>
      </c>
      <c r="K420" s="9"/>
      <c r="L420" s="9" t="s">
        <v>5887</v>
      </c>
      <c r="M420" s="9" t="s">
        <v>5888</v>
      </c>
      <c r="N420" s="9">
        <v>155</v>
      </c>
      <c r="O420" s="9">
        <v>3</v>
      </c>
      <c r="P420" s="9">
        <v>2</v>
      </c>
      <c r="Q420" s="9">
        <v>4</v>
      </c>
      <c r="R420" s="9">
        <v>0</v>
      </c>
      <c r="S420" s="9">
        <v>9</v>
      </c>
      <c r="T420"/>
      <c r="U420"/>
      <c r="V420" s="14">
        <f>SUM($S$9:S420)</f>
        <v>13989</v>
      </c>
      <c r="W420" s="15">
        <v>412</v>
      </c>
      <c r="X420" s="16">
        <f t="shared" si="12"/>
        <v>0.89523870472289768</v>
      </c>
      <c r="Y420" s="17">
        <f>INDEX([1]Mapping!$C$3:$C$12,MATCH($X420,[1]Mapping!$D$3:$D$12,1))</f>
        <v>2</v>
      </c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</row>
    <row r="421" spans="2:39" s="1" customFormat="1" ht="15" x14ac:dyDescent="0.25">
      <c r="B421" s="5">
        <f t="shared" si="13"/>
        <v>413</v>
      </c>
      <c r="C421" s="9" t="s">
        <v>5889</v>
      </c>
      <c r="D421" s="9" t="s">
        <v>5890</v>
      </c>
      <c r="E421" s="9"/>
      <c r="F421" s="9" t="s">
        <v>2998</v>
      </c>
      <c r="G421" s="28">
        <v>50733</v>
      </c>
      <c r="H421" s="9" t="s">
        <v>2999</v>
      </c>
      <c r="I421" s="9" t="s">
        <v>3000</v>
      </c>
      <c r="J421" s="9" t="s">
        <v>5891</v>
      </c>
      <c r="K421" s="9" t="s">
        <v>5892</v>
      </c>
      <c r="L421" s="9" t="s">
        <v>5893</v>
      </c>
      <c r="M421" s="9" t="s">
        <v>5894</v>
      </c>
      <c r="N421" s="9">
        <v>370</v>
      </c>
      <c r="O421" s="9">
        <v>0</v>
      </c>
      <c r="P421" s="9">
        <v>0</v>
      </c>
      <c r="Q421" s="9">
        <v>7</v>
      </c>
      <c r="R421" s="9">
        <v>2</v>
      </c>
      <c r="S421" s="9">
        <v>9</v>
      </c>
      <c r="T421"/>
      <c r="U421"/>
      <c r="V421" s="14">
        <f>SUM($S$9:S421)</f>
        <v>13998</v>
      </c>
      <c r="W421" s="15">
        <v>413</v>
      </c>
      <c r="X421" s="16">
        <f t="shared" si="12"/>
        <v>0.89581466786125685</v>
      </c>
      <c r="Y421" s="17">
        <f>INDEX([1]Mapping!$C$3:$C$12,MATCH($X421,[1]Mapping!$D$3:$D$12,1))</f>
        <v>2</v>
      </c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</row>
    <row r="422" spans="2:39" s="1" customFormat="1" ht="15" x14ac:dyDescent="0.25">
      <c r="B422" s="5">
        <f t="shared" si="13"/>
        <v>414</v>
      </c>
      <c r="C422" s="9" t="s">
        <v>5895</v>
      </c>
      <c r="D422" s="9" t="s">
        <v>5896</v>
      </c>
      <c r="E422" s="9"/>
      <c r="F422" s="9" t="s">
        <v>4656</v>
      </c>
      <c r="G422" s="28">
        <v>45659</v>
      </c>
      <c r="H422" s="9" t="s">
        <v>4656</v>
      </c>
      <c r="I422" s="9" t="s">
        <v>3000</v>
      </c>
      <c r="J422" s="9" t="s">
        <v>5897</v>
      </c>
      <c r="K422" s="9"/>
      <c r="L422" s="9" t="s">
        <v>5898</v>
      </c>
      <c r="M422" s="9" t="s">
        <v>5899</v>
      </c>
      <c r="N422" s="9">
        <v>463</v>
      </c>
      <c r="O422" s="9">
        <v>5</v>
      </c>
      <c r="P422" s="9">
        <v>1</v>
      </c>
      <c r="Q422" s="9">
        <v>3</v>
      </c>
      <c r="R422" s="9">
        <v>0</v>
      </c>
      <c r="S422" s="9">
        <v>9</v>
      </c>
      <c r="T422"/>
      <c r="U422"/>
      <c r="V422" s="14">
        <f>SUM($S$9:S422)</f>
        <v>14007</v>
      </c>
      <c r="W422" s="15">
        <v>414</v>
      </c>
      <c r="X422" s="16">
        <f t="shared" si="12"/>
        <v>0.89639063099961602</v>
      </c>
      <c r="Y422" s="17">
        <f>INDEX([1]Mapping!$C$3:$C$12,MATCH($X422,[1]Mapping!$D$3:$D$12,1))</f>
        <v>2</v>
      </c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</row>
    <row r="423" spans="2:39" s="1" customFormat="1" ht="15" x14ac:dyDescent="0.25">
      <c r="B423" s="5">
        <f t="shared" si="13"/>
        <v>415</v>
      </c>
      <c r="C423" s="9" t="s">
        <v>5900</v>
      </c>
      <c r="D423" s="9" t="s">
        <v>5901</v>
      </c>
      <c r="E423" s="9"/>
      <c r="F423" s="9" t="s">
        <v>5902</v>
      </c>
      <c r="G423" s="28" t="s">
        <v>5903</v>
      </c>
      <c r="H423" s="9" t="s">
        <v>5684</v>
      </c>
      <c r="I423" s="9" t="s">
        <v>3036</v>
      </c>
      <c r="J423" s="9" t="s">
        <v>5904</v>
      </c>
      <c r="K423" s="9" t="s">
        <v>5905</v>
      </c>
      <c r="L423" s="9" t="s">
        <v>5906</v>
      </c>
      <c r="M423" s="9" t="s">
        <v>5907</v>
      </c>
      <c r="N423" s="9">
        <v>315</v>
      </c>
      <c r="O423" s="9">
        <v>4</v>
      </c>
      <c r="P423" s="9">
        <v>0</v>
      </c>
      <c r="Q423" s="9">
        <v>3</v>
      </c>
      <c r="R423" s="9">
        <v>2</v>
      </c>
      <c r="S423" s="9">
        <v>9</v>
      </c>
      <c r="T423"/>
      <c r="U423"/>
      <c r="V423" s="14">
        <f>SUM($S$9:S423)</f>
        <v>14016</v>
      </c>
      <c r="W423" s="15">
        <v>415</v>
      </c>
      <c r="X423" s="16">
        <f t="shared" si="12"/>
        <v>0.89696659413797519</v>
      </c>
      <c r="Y423" s="17">
        <f>INDEX([1]Mapping!$C$3:$C$12,MATCH($X423,[1]Mapping!$D$3:$D$12,1))</f>
        <v>2</v>
      </c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</row>
    <row r="424" spans="2:39" s="1" customFormat="1" ht="15" x14ac:dyDescent="0.25">
      <c r="B424" s="5">
        <f t="shared" si="13"/>
        <v>416</v>
      </c>
      <c r="C424" s="9" t="s">
        <v>5908</v>
      </c>
      <c r="D424" s="9" t="s">
        <v>5909</v>
      </c>
      <c r="E424" s="9"/>
      <c r="F424" s="9" t="s">
        <v>5910</v>
      </c>
      <c r="G424" s="28">
        <v>66346</v>
      </c>
      <c r="H424" s="9" t="s">
        <v>3774</v>
      </c>
      <c r="I424" s="9" t="s">
        <v>3097</v>
      </c>
      <c r="J424" s="9" t="s">
        <v>5911</v>
      </c>
      <c r="K424" s="9" t="s">
        <v>5912</v>
      </c>
      <c r="L424" s="9" t="s">
        <v>5913</v>
      </c>
      <c r="M424" s="9" t="s">
        <v>5914</v>
      </c>
      <c r="N424" s="9">
        <v>400</v>
      </c>
      <c r="O424" s="9">
        <v>2</v>
      </c>
      <c r="P424" s="9">
        <v>4</v>
      </c>
      <c r="Q424" s="9">
        <v>2</v>
      </c>
      <c r="R424" s="9">
        <v>1</v>
      </c>
      <c r="S424" s="9">
        <v>9</v>
      </c>
      <c r="T424"/>
      <c r="U424"/>
      <c r="V424" s="14">
        <f>SUM($S$9:S424)</f>
        <v>14025</v>
      </c>
      <c r="W424" s="15">
        <v>416</v>
      </c>
      <c r="X424" s="16">
        <f t="shared" si="12"/>
        <v>0.89754255727633436</v>
      </c>
      <c r="Y424" s="17">
        <f>INDEX([1]Mapping!$C$3:$C$12,MATCH($X424,[1]Mapping!$D$3:$D$12,1))</f>
        <v>2</v>
      </c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</row>
    <row r="425" spans="2:39" s="1" customFormat="1" ht="15" x14ac:dyDescent="0.25">
      <c r="B425" s="5">
        <f t="shared" si="13"/>
        <v>417</v>
      </c>
      <c r="C425" s="9" t="s">
        <v>5915</v>
      </c>
      <c r="D425" s="9" t="s">
        <v>5916</v>
      </c>
      <c r="E425" s="9"/>
      <c r="F425" s="9" t="s">
        <v>4340</v>
      </c>
      <c r="G425" s="28">
        <v>44791</v>
      </c>
      <c r="H425" s="9" t="s">
        <v>4341</v>
      </c>
      <c r="I425" s="9" t="s">
        <v>3000</v>
      </c>
      <c r="J425" s="9" t="s">
        <v>5917</v>
      </c>
      <c r="K425" s="9" t="s">
        <v>5918</v>
      </c>
      <c r="L425" s="9" t="s">
        <v>5919</v>
      </c>
      <c r="M425" s="9" t="s">
        <v>5920</v>
      </c>
      <c r="N425" s="9">
        <v>645</v>
      </c>
      <c r="O425" s="9">
        <v>7</v>
      </c>
      <c r="P425" s="9">
        <v>0</v>
      </c>
      <c r="Q425" s="9">
        <v>0</v>
      </c>
      <c r="R425" s="9">
        <v>2</v>
      </c>
      <c r="S425" s="9">
        <v>9</v>
      </c>
      <c r="T425"/>
      <c r="U425"/>
      <c r="V425" s="14">
        <f>SUM($S$9:S425)</f>
        <v>14034</v>
      </c>
      <c r="W425" s="15">
        <v>417</v>
      </c>
      <c r="X425" s="16">
        <f t="shared" si="12"/>
        <v>0.89811852041469342</v>
      </c>
      <c r="Y425" s="17">
        <f>INDEX([1]Mapping!$C$3:$C$12,MATCH($X425,[1]Mapping!$D$3:$D$12,1))</f>
        <v>2</v>
      </c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</row>
    <row r="426" spans="2:39" s="1" customFormat="1" ht="15" x14ac:dyDescent="0.25">
      <c r="B426" s="5">
        <f t="shared" si="13"/>
        <v>418</v>
      </c>
      <c r="C426" s="9" t="s">
        <v>5921</v>
      </c>
      <c r="D426" s="9" t="s">
        <v>5922</v>
      </c>
      <c r="E426" s="9"/>
      <c r="F426" s="9" t="s">
        <v>5923</v>
      </c>
      <c r="G426" s="28">
        <v>14974</v>
      </c>
      <c r="H426" s="9" t="s">
        <v>5924</v>
      </c>
      <c r="I426" s="9" t="s">
        <v>3328</v>
      </c>
      <c r="J426" s="9" t="s">
        <v>5925</v>
      </c>
      <c r="K426" s="9" t="s">
        <v>5926</v>
      </c>
      <c r="L426" s="9" t="s">
        <v>5927</v>
      </c>
      <c r="M426" s="9" t="s">
        <v>5928</v>
      </c>
      <c r="N426" s="9">
        <v>245</v>
      </c>
      <c r="O426" s="9">
        <v>4</v>
      </c>
      <c r="P426" s="9">
        <v>3</v>
      </c>
      <c r="Q426" s="9">
        <v>2</v>
      </c>
      <c r="R426" s="9">
        <v>0</v>
      </c>
      <c r="S426" s="9">
        <v>9</v>
      </c>
      <c r="T426"/>
      <c r="U426"/>
      <c r="V426" s="14">
        <f>SUM($S$9:S426)</f>
        <v>14043</v>
      </c>
      <c r="W426" s="15">
        <v>418</v>
      </c>
      <c r="X426" s="16">
        <f t="shared" si="12"/>
        <v>0.89869448355305259</v>
      </c>
      <c r="Y426" s="17">
        <f>INDEX([1]Mapping!$C$3:$C$12,MATCH($X426,[1]Mapping!$D$3:$D$12,1))</f>
        <v>2</v>
      </c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</row>
    <row r="427" spans="2:39" s="1" customFormat="1" ht="15" x14ac:dyDescent="0.25">
      <c r="B427" s="5">
        <f t="shared" si="13"/>
        <v>419</v>
      </c>
      <c r="C427" s="9" t="s">
        <v>5929</v>
      </c>
      <c r="D427" s="9" t="s">
        <v>5930</v>
      </c>
      <c r="E427" s="9"/>
      <c r="F427" s="9" t="s">
        <v>5931</v>
      </c>
      <c r="G427" s="28">
        <v>37154</v>
      </c>
      <c r="H427" s="9" t="s">
        <v>5931</v>
      </c>
      <c r="I427" s="9" t="s">
        <v>3080</v>
      </c>
      <c r="J427" s="9" t="s">
        <v>5932</v>
      </c>
      <c r="K427" s="9" t="s">
        <v>5933</v>
      </c>
      <c r="L427" s="9" t="s">
        <v>5934</v>
      </c>
      <c r="M427" s="9" t="s">
        <v>5935</v>
      </c>
      <c r="N427" s="9">
        <v>210</v>
      </c>
      <c r="O427" s="9">
        <v>4</v>
      </c>
      <c r="P427" s="9">
        <v>0</v>
      </c>
      <c r="Q427" s="9">
        <v>2</v>
      </c>
      <c r="R427" s="9">
        <v>3</v>
      </c>
      <c r="S427" s="9">
        <v>9</v>
      </c>
      <c r="T427"/>
      <c r="U427"/>
      <c r="V427" s="14">
        <f>SUM($S$9:S427)</f>
        <v>14052</v>
      </c>
      <c r="W427" s="15">
        <v>419</v>
      </c>
      <c r="X427" s="16">
        <f t="shared" si="12"/>
        <v>0.89927044669141176</v>
      </c>
      <c r="Y427" s="17">
        <f>INDEX([1]Mapping!$C$3:$C$12,MATCH($X427,[1]Mapping!$D$3:$D$12,1))</f>
        <v>2</v>
      </c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</row>
    <row r="428" spans="2:39" s="1" customFormat="1" ht="15" x14ac:dyDescent="0.25">
      <c r="B428" s="5">
        <f t="shared" si="13"/>
        <v>420</v>
      </c>
      <c r="C428" s="9" t="s">
        <v>5936</v>
      </c>
      <c r="D428" s="9" t="s">
        <v>5937</v>
      </c>
      <c r="E428" s="9"/>
      <c r="F428" s="9" t="s">
        <v>5938</v>
      </c>
      <c r="G428" s="28">
        <v>86609</v>
      </c>
      <c r="H428" s="9" t="s">
        <v>5939</v>
      </c>
      <c r="I428" s="9" t="s">
        <v>2991</v>
      </c>
      <c r="J428" s="9" t="s">
        <v>5940</v>
      </c>
      <c r="K428" s="9" t="s">
        <v>5941</v>
      </c>
      <c r="L428" s="9" t="s">
        <v>5942</v>
      </c>
      <c r="M428" s="9" t="s">
        <v>5943</v>
      </c>
      <c r="N428" s="9">
        <v>255</v>
      </c>
      <c r="O428" s="9">
        <v>3</v>
      </c>
      <c r="P428" s="9">
        <v>0</v>
      </c>
      <c r="Q428" s="9">
        <v>4</v>
      </c>
      <c r="R428" s="9">
        <v>2</v>
      </c>
      <c r="S428" s="9">
        <v>9</v>
      </c>
      <c r="T428"/>
      <c r="U428"/>
      <c r="V428" s="14">
        <f>SUM($S$9:S428)</f>
        <v>14061</v>
      </c>
      <c r="W428" s="15">
        <v>420</v>
      </c>
      <c r="X428" s="16">
        <f t="shared" si="12"/>
        <v>0.89984640982977093</v>
      </c>
      <c r="Y428" s="17">
        <f>INDEX([1]Mapping!$C$3:$C$12,MATCH($X428,[1]Mapping!$D$3:$D$12,1))</f>
        <v>2</v>
      </c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</row>
    <row r="429" spans="2:39" s="1" customFormat="1" ht="15" x14ac:dyDescent="0.25">
      <c r="B429" s="5">
        <f t="shared" si="13"/>
        <v>421</v>
      </c>
      <c r="C429" s="9" t="s">
        <v>5944</v>
      </c>
      <c r="D429" s="9" t="s">
        <v>5945</v>
      </c>
      <c r="E429" s="9"/>
      <c r="F429" s="9" t="s">
        <v>5946</v>
      </c>
      <c r="G429" s="28">
        <v>59227</v>
      </c>
      <c r="H429" s="9" t="s">
        <v>5947</v>
      </c>
      <c r="I429" s="9" t="s">
        <v>3000</v>
      </c>
      <c r="J429" s="9" t="s">
        <v>5948</v>
      </c>
      <c r="K429" s="9" t="s">
        <v>5949</v>
      </c>
      <c r="L429" s="9" t="s">
        <v>5950</v>
      </c>
      <c r="M429" s="9" t="s">
        <v>5951</v>
      </c>
      <c r="N429" s="9">
        <v>260</v>
      </c>
      <c r="O429" s="9">
        <v>3</v>
      </c>
      <c r="P429" s="9">
        <v>4</v>
      </c>
      <c r="Q429" s="9">
        <v>2</v>
      </c>
      <c r="R429" s="9">
        <v>0</v>
      </c>
      <c r="S429" s="9">
        <v>9</v>
      </c>
      <c r="T429"/>
      <c r="U429"/>
      <c r="V429" s="14">
        <f>SUM($S$9:S429)</f>
        <v>14070</v>
      </c>
      <c r="W429" s="15">
        <v>421</v>
      </c>
      <c r="X429" s="16">
        <f t="shared" si="12"/>
        <v>0.90042237296812999</v>
      </c>
      <c r="Y429" s="17">
        <f>INDEX([1]Mapping!$C$3:$C$12,MATCH($X429,[1]Mapping!$D$3:$D$12,1))</f>
        <v>1</v>
      </c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</row>
    <row r="430" spans="2:39" s="1" customFormat="1" ht="15" x14ac:dyDescent="0.25">
      <c r="B430" s="5">
        <f t="shared" si="13"/>
        <v>422</v>
      </c>
      <c r="C430" s="9" t="s">
        <v>5952</v>
      </c>
      <c r="D430" s="9" t="s">
        <v>5953</v>
      </c>
      <c r="E430" s="9"/>
      <c r="F430" s="9" t="s">
        <v>4032</v>
      </c>
      <c r="G430" s="28">
        <v>47053</v>
      </c>
      <c r="H430" s="9" t="s">
        <v>4033</v>
      </c>
      <c r="I430" s="9" t="s">
        <v>3000</v>
      </c>
      <c r="J430" s="9" t="s">
        <v>5954</v>
      </c>
      <c r="K430" s="9" t="s">
        <v>5955</v>
      </c>
      <c r="L430" s="9" t="s">
        <v>5956</v>
      </c>
      <c r="M430" s="9" t="s">
        <v>5957</v>
      </c>
      <c r="N430" s="9">
        <v>413</v>
      </c>
      <c r="O430" s="9">
        <v>2</v>
      </c>
      <c r="P430" s="9">
        <v>1</v>
      </c>
      <c r="Q430" s="9">
        <v>4</v>
      </c>
      <c r="R430" s="9">
        <v>2</v>
      </c>
      <c r="S430" s="9">
        <v>9</v>
      </c>
      <c r="T430"/>
      <c r="U430"/>
      <c r="V430" s="14">
        <f>SUM($S$9:S430)</f>
        <v>14079</v>
      </c>
      <c r="W430" s="15">
        <v>422</v>
      </c>
      <c r="X430" s="16">
        <f t="shared" si="12"/>
        <v>0.90099833610648916</v>
      </c>
      <c r="Y430" s="17">
        <f>INDEX([1]Mapping!$C$3:$C$12,MATCH($X430,[1]Mapping!$D$3:$D$12,1))</f>
        <v>1</v>
      </c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</row>
    <row r="431" spans="2:39" s="1" customFormat="1" ht="15" x14ac:dyDescent="0.25">
      <c r="B431" s="5">
        <f t="shared" si="13"/>
        <v>423</v>
      </c>
      <c r="C431" s="9" t="s">
        <v>5958</v>
      </c>
      <c r="D431" s="9" t="s">
        <v>5959</v>
      </c>
      <c r="E431" s="9"/>
      <c r="F431" s="9" t="s">
        <v>3301</v>
      </c>
      <c r="G431" s="28">
        <v>53113</v>
      </c>
      <c r="H431" s="9" t="s">
        <v>3302</v>
      </c>
      <c r="I431" s="9" t="s">
        <v>3000</v>
      </c>
      <c r="J431" s="9" t="s">
        <v>5960</v>
      </c>
      <c r="K431" s="9" t="s">
        <v>5961</v>
      </c>
      <c r="L431" s="9" t="s">
        <v>5962</v>
      </c>
      <c r="M431" s="9" t="s">
        <v>5963</v>
      </c>
      <c r="N431" s="9">
        <v>236</v>
      </c>
      <c r="O431" s="9">
        <v>2</v>
      </c>
      <c r="P431" s="9">
        <v>1</v>
      </c>
      <c r="Q431" s="9">
        <v>4</v>
      </c>
      <c r="R431" s="9">
        <v>2</v>
      </c>
      <c r="S431" s="9">
        <v>9</v>
      </c>
      <c r="T431"/>
      <c r="U431"/>
      <c r="V431" s="14">
        <f>SUM($S$9:S431)</f>
        <v>14088</v>
      </c>
      <c r="W431" s="15">
        <v>423</v>
      </c>
      <c r="X431" s="16">
        <f t="shared" si="12"/>
        <v>0.90157429924484833</v>
      </c>
      <c r="Y431" s="17">
        <f>INDEX([1]Mapping!$C$3:$C$12,MATCH($X431,[1]Mapping!$D$3:$D$12,1))</f>
        <v>1</v>
      </c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</row>
    <row r="432" spans="2:39" s="1" customFormat="1" ht="15" x14ac:dyDescent="0.25">
      <c r="B432" s="5">
        <f t="shared" si="13"/>
        <v>424</v>
      </c>
      <c r="C432" s="9" t="s">
        <v>5964</v>
      </c>
      <c r="D432" s="9" t="s">
        <v>5965</v>
      </c>
      <c r="E432" s="9"/>
      <c r="F432" s="9" t="s">
        <v>5966</v>
      </c>
      <c r="G432" s="28">
        <v>40724</v>
      </c>
      <c r="H432" s="9" t="s">
        <v>5075</v>
      </c>
      <c r="I432" s="9" t="s">
        <v>3000</v>
      </c>
      <c r="J432" s="9" t="s">
        <v>5967</v>
      </c>
      <c r="K432" s="9" t="s">
        <v>5968</v>
      </c>
      <c r="L432" s="9" t="s">
        <v>5969</v>
      </c>
      <c r="M432" s="9" t="s">
        <v>5970</v>
      </c>
      <c r="N432" s="9">
        <v>183</v>
      </c>
      <c r="O432" s="9">
        <v>2</v>
      </c>
      <c r="P432" s="9">
        <v>4</v>
      </c>
      <c r="Q432" s="9">
        <v>2</v>
      </c>
      <c r="R432" s="9">
        <v>1</v>
      </c>
      <c r="S432" s="9">
        <v>9</v>
      </c>
      <c r="T432"/>
      <c r="U432"/>
      <c r="V432" s="14">
        <f>SUM($S$9:S432)</f>
        <v>14097</v>
      </c>
      <c r="W432" s="15">
        <v>424</v>
      </c>
      <c r="X432" s="16">
        <f t="shared" si="12"/>
        <v>0.9021502623832075</v>
      </c>
      <c r="Y432" s="17">
        <f>INDEX([1]Mapping!$C$3:$C$12,MATCH($X432,[1]Mapping!$D$3:$D$12,1))</f>
        <v>1</v>
      </c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</row>
    <row r="433" spans="2:39" s="1" customFormat="1" ht="15" x14ac:dyDescent="0.25">
      <c r="B433" s="5">
        <f t="shared" si="13"/>
        <v>425</v>
      </c>
      <c r="C433" s="9" t="s">
        <v>5971</v>
      </c>
      <c r="D433" s="9" t="s">
        <v>5972</v>
      </c>
      <c r="E433" s="9"/>
      <c r="F433" s="9" t="s">
        <v>5973</v>
      </c>
      <c r="G433" s="28">
        <v>17235</v>
      </c>
      <c r="H433" s="9" t="s">
        <v>5974</v>
      </c>
      <c r="I433" s="9" t="s">
        <v>3344</v>
      </c>
      <c r="J433" s="9" t="s">
        <v>5975</v>
      </c>
      <c r="K433" s="9" t="s">
        <v>5976</v>
      </c>
      <c r="L433" s="9" t="s">
        <v>5977</v>
      </c>
      <c r="M433" s="9" t="s">
        <v>5978</v>
      </c>
      <c r="N433" s="9">
        <v>164</v>
      </c>
      <c r="O433" s="9">
        <v>4</v>
      </c>
      <c r="P433" s="9">
        <v>2</v>
      </c>
      <c r="Q433" s="9">
        <v>2</v>
      </c>
      <c r="R433" s="9">
        <v>1</v>
      </c>
      <c r="S433" s="9">
        <v>9</v>
      </c>
      <c r="T433"/>
      <c r="U433"/>
      <c r="V433" s="14">
        <f>SUM($S$9:S433)</f>
        <v>14106</v>
      </c>
      <c r="W433" s="15">
        <v>425</v>
      </c>
      <c r="X433" s="16">
        <f t="shared" si="12"/>
        <v>0.90272622552156667</v>
      </c>
      <c r="Y433" s="17">
        <f>INDEX([1]Mapping!$C$3:$C$12,MATCH($X433,[1]Mapping!$D$3:$D$12,1))</f>
        <v>1</v>
      </c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</row>
    <row r="434" spans="2:39" s="1" customFormat="1" ht="15" x14ac:dyDescent="0.25">
      <c r="B434" s="5">
        <f t="shared" si="13"/>
        <v>426</v>
      </c>
      <c r="C434" s="9" t="s">
        <v>5979</v>
      </c>
      <c r="D434" s="9" t="s">
        <v>5980</v>
      </c>
      <c r="E434" s="9"/>
      <c r="F434" s="9" t="s">
        <v>3127</v>
      </c>
      <c r="G434" s="28">
        <v>99097</v>
      </c>
      <c r="H434" s="9" t="s">
        <v>3128</v>
      </c>
      <c r="I434" s="9" t="s">
        <v>3129</v>
      </c>
      <c r="J434" s="9" t="s">
        <v>5981</v>
      </c>
      <c r="K434" s="9" t="s">
        <v>5982</v>
      </c>
      <c r="L434" s="9" t="s">
        <v>5983</v>
      </c>
      <c r="M434" s="9" t="s">
        <v>5984</v>
      </c>
      <c r="N434" s="9">
        <v>419</v>
      </c>
      <c r="O434" s="9">
        <v>4</v>
      </c>
      <c r="P434" s="9">
        <v>0</v>
      </c>
      <c r="Q434" s="9">
        <v>1</v>
      </c>
      <c r="R434" s="9">
        <v>4</v>
      </c>
      <c r="S434" s="9">
        <v>9</v>
      </c>
      <c r="T434"/>
      <c r="U434"/>
      <c r="V434" s="14">
        <f>SUM($S$9:S434)</f>
        <v>14115</v>
      </c>
      <c r="W434" s="15">
        <v>426</v>
      </c>
      <c r="X434" s="16">
        <f t="shared" si="12"/>
        <v>0.90330218865992573</v>
      </c>
      <c r="Y434" s="17">
        <f>INDEX([1]Mapping!$C$3:$C$12,MATCH($X434,[1]Mapping!$D$3:$D$12,1))</f>
        <v>1</v>
      </c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</row>
    <row r="435" spans="2:39" s="1" customFormat="1" ht="15" x14ac:dyDescent="0.25">
      <c r="B435" s="5">
        <f t="shared" si="13"/>
        <v>427</v>
      </c>
      <c r="C435" s="9" t="s">
        <v>5985</v>
      </c>
      <c r="D435" s="9" t="s">
        <v>5986</v>
      </c>
      <c r="E435" s="9"/>
      <c r="F435" s="9" t="s">
        <v>5987</v>
      </c>
      <c r="G435" s="28">
        <v>74722</v>
      </c>
      <c r="H435" s="9" t="s">
        <v>5988</v>
      </c>
      <c r="I435" s="9" t="s">
        <v>3021</v>
      </c>
      <c r="J435" s="9" t="s">
        <v>5989</v>
      </c>
      <c r="K435" s="9" t="s">
        <v>5990</v>
      </c>
      <c r="L435" s="9" t="s">
        <v>5991</v>
      </c>
      <c r="M435" s="9" t="s">
        <v>5992</v>
      </c>
      <c r="N435" s="9">
        <v>195</v>
      </c>
      <c r="O435" s="9">
        <v>7</v>
      </c>
      <c r="P435" s="9">
        <v>2</v>
      </c>
      <c r="Q435" s="9">
        <v>0</v>
      </c>
      <c r="R435" s="9">
        <v>0</v>
      </c>
      <c r="S435" s="9">
        <v>9</v>
      </c>
      <c r="T435"/>
      <c r="U435"/>
      <c r="V435" s="14">
        <f>SUM($S$9:S435)</f>
        <v>14124</v>
      </c>
      <c r="W435" s="15">
        <v>427</v>
      </c>
      <c r="X435" s="16">
        <f t="shared" si="12"/>
        <v>0.9038781517982849</v>
      </c>
      <c r="Y435" s="17">
        <f>INDEX([1]Mapping!$C$3:$C$12,MATCH($X435,[1]Mapping!$D$3:$D$12,1))</f>
        <v>1</v>
      </c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</row>
    <row r="436" spans="2:39" s="1" customFormat="1" ht="15" x14ac:dyDescent="0.25">
      <c r="B436" s="5">
        <f t="shared" si="13"/>
        <v>428</v>
      </c>
      <c r="C436" s="9" t="s">
        <v>5993</v>
      </c>
      <c r="D436" s="9" t="s">
        <v>5994</v>
      </c>
      <c r="E436" s="9"/>
      <c r="F436" s="9" t="s">
        <v>5995</v>
      </c>
      <c r="G436" s="28">
        <v>27474</v>
      </c>
      <c r="H436" s="9" t="s">
        <v>5995</v>
      </c>
      <c r="I436" s="9" t="s">
        <v>3080</v>
      </c>
      <c r="J436" s="9" t="s">
        <v>5996</v>
      </c>
      <c r="K436" s="9" t="s">
        <v>5997</v>
      </c>
      <c r="L436" s="9" t="s">
        <v>5998</v>
      </c>
      <c r="M436" s="9" t="s">
        <v>5999</v>
      </c>
      <c r="N436" s="9">
        <v>191</v>
      </c>
      <c r="O436" s="9">
        <v>0</v>
      </c>
      <c r="P436" s="9">
        <v>0</v>
      </c>
      <c r="Q436" s="9">
        <v>3</v>
      </c>
      <c r="R436" s="9">
        <v>6</v>
      </c>
      <c r="S436" s="9">
        <v>9</v>
      </c>
      <c r="T436"/>
      <c r="U436"/>
      <c r="V436" s="14">
        <f>SUM($S$9:S436)</f>
        <v>14133</v>
      </c>
      <c r="W436" s="15">
        <v>428</v>
      </c>
      <c r="X436" s="16">
        <f t="shared" si="12"/>
        <v>0.90445411493664407</v>
      </c>
      <c r="Y436" s="17">
        <f>INDEX([1]Mapping!$C$3:$C$12,MATCH($X436,[1]Mapping!$D$3:$D$12,1))</f>
        <v>1</v>
      </c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</row>
    <row r="437" spans="2:39" s="1" customFormat="1" ht="15" x14ac:dyDescent="0.25">
      <c r="B437" s="5">
        <f t="shared" si="13"/>
        <v>429</v>
      </c>
      <c r="C437" s="9" t="s">
        <v>6000</v>
      </c>
      <c r="D437" s="9" t="s">
        <v>6001</v>
      </c>
      <c r="E437" s="9"/>
      <c r="F437" s="9" t="s">
        <v>6002</v>
      </c>
      <c r="G437" s="28">
        <v>89312</v>
      </c>
      <c r="H437" s="9" t="s">
        <v>6002</v>
      </c>
      <c r="I437" s="9" t="s">
        <v>2991</v>
      </c>
      <c r="J437" s="9" t="s">
        <v>6003</v>
      </c>
      <c r="K437" s="9" t="s">
        <v>6004</v>
      </c>
      <c r="L437" s="9" t="s">
        <v>6005</v>
      </c>
      <c r="M437" s="9" t="s">
        <v>6006</v>
      </c>
      <c r="N437" s="9">
        <v>240</v>
      </c>
      <c r="O437" s="9">
        <v>0</v>
      </c>
      <c r="P437" s="9">
        <v>0</v>
      </c>
      <c r="Q437" s="9">
        <v>5</v>
      </c>
      <c r="R437" s="9">
        <v>4</v>
      </c>
      <c r="S437" s="9">
        <v>9</v>
      </c>
      <c r="T437"/>
      <c r="U437"/>
      <c r="V437" s="14">
        <f>SUM($S$9:S437)</f>
        <v>14142</v>
      </c>
      <c r="W437" s="15">
        <v>429</v>
      </c>
      <c r="X437" s="16">
        <f t="shared" si="12"/>
        <v>0.90503007807500324</v>
      </c>
      <c r="Y437" s="17">
        <f>INDEX([1]Mapping!$C$3:$C$12,MATCH($X437,[1]Mapping!$D$3:$D$12,1))</f>
        <v>1</v>
      </c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</row>
    <row r="438" spans="2:39" s="1" customFormat="1" ht="15" x14ac:dyDescent="0.25">
      <c r="B438" s="5">
        <f t="shared" si="13"/>
        <v>430</v>
      </c>
      <c r="C438" s="9" t="s">
        <v>6007</v>
      </c>
      <c r="D438" s="9" t="s">
        <v>6008</v>
      </c>
      <c r="E438" s="9"/>
      <c r="F438" s="9" t="s">
        <v>6009</v>
      </c>
      <c r="G438" s="28">
        <v>99610</v>
      </c>
      <c r="H438" s="9" t="s">
        <v>6009</v>
      </c>
      <c r="I438" s="9" t="s">
        <v>3129</v>
      </c>
      <c r="J438" s="9" t="s">
        <v>6010</v>
      </c>
      <c r="K438" s="9" t="s">
        <v>6011</v>
      </c>
      <c r="L438" s="9" t="s">
        <v>6012</v>
      </c>
      <c r="M438" s="9" t="s">
        <v>6013</v>
      </c>
      <c r="N438" s="9">
        <v>192</v>
      </c>
      <c r="O438" s="9">
        <v>0</v>
      </c>
      <c r="P438" s="9">
        <v>0</v>
      </c>
      <c r="Q438" s="9">
        <v>9</v>
      </c>
      <c r="R438" s="9">
        <v>0</v>
      </c>
      <c r="S438" s="9">
        <v>9</v>
      </c>
      <c r="T438"/>
      <c r="U438"/>
      <c r="V438" s="14">
        <f>SUM($S$9:S438)</f>
        <v>14151</v>
      </c>
      <c r="W438" s="15">
        <v>430</v>
      </c>
      <c r="X438" s="16">
        <f t="shared" si="12"/>
        <v>0.9056060412133623</v>
      </c>
      <c r="Y438" s="17">
        <f>INDEX([1]Mapping!$C$3:$C$12,MATCH($X438,[1]Mapping!$D$3:$D$12,1))</f>
        <v>1</v>
      </c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</row>
    <row r="439" spans="2:39" s="1" customFormat="1" ht="15" x14ac:dyDescent="0.25">
      <c r="B439" s="5">
        <f t="shared" si="13"/>
        <v>431</v>
      </c>
      <c r="C439" s="9" t="s">
        <v>6014</v>
      </c>
      <c r="D439" s="9" t="s">
        <v>6015</v>
      </c>
      <c r="E439" s="9"/>
      <c r="F439" s="9" t="s">
        <v>5551</v>
      </c>
      <c r="G439" s="28">
        <v>55543</v>
      </c>
      <c r="H439" s="9" t="s">
        <v>5551</v>
      </c>
      <c r="I439" s="9" t="s">
        <v>3052</v>
      </c>
      <c r="J439" s="9" t="s">
        <v>6016</v>
      </c>
      <c r="K439" s="9" t="s">
        <v>6017</v>
      </c>
      <c r="L439" s="9" t="s">
        <v>6018</v>
      </c>
      <c r="M439" s="9" t="s">
        <v>6019</v>
      </c>
      <c r="N439" s="9">
        <v>351</v>
      </c>
      <c r="O439" s="9">
        <v>2</v>
      </c>
      <c r="P439" s="9">
        <v>0</v>
      </c>
      <c r="Q439" s="9">
        <v>3</v>
      </c>
      <c r="R439" s="9">
        <v>4</v>
      </c>
      <c r="S439" s="9">
        <v>9</v>
      </c>
      <c r="T439"/>
      <c r="U439"/>
      <c r="V439" s="14">
        <f>SUM($S$9:S439)</f>
        <v>14160</v>
      </c>
      <c r="W439" s="15">
        <v>431</v>
      </c>
      <c r="X439" s="16">
        <f t="shared" si="12"/>
        <v>0.90618200435172147</v>
      </c>
      <c r="Y439" s="17">
        <f>INDEX([1]Mapping!$C$3:$C$12,MATCH($X439,[1]Mapping!$D$3:$D$12,1))</f>
        <v>1</v>
      </c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</row>
    <row r="440" spans="2:39" s="1" customFormat="1" ht="15" x14ac:dyDescent="0.25">
      <c r="B440" s="5">
        <f t="shared" si="13"/>
        <v>432</v>
      </c>
      <c r="C440" s="9" t="s">
        <v>6020</v>
      </c>
      <c r="D440" s="9" t="s">
        <v>6021</v>
      </c>
      <c r="E440" s="9"/>
      <c r="F440" s="9" t="s">
        <v>6022</v>
      </c>
      <c r="G440" s="28">
        <v>70374</v>
      </c>
      <c r="H440" s="9" t="s">
        <v>3066</v>
      </c>
      <c r="I440" s="9" t="s">
        <v>3021</v>
      </c>
      <c r="J440" s="9" t="s">
        <v>6023</v>
      </c>
      <c r="K440" s="9" t="s">
        <v>6024</v>
      </c>
      <c r="L440" s="9" t="s">
        <v>6025</v>
      </c>
      <c r="M440" s="9" t="s">
        <v>6026</v>
      </c>
      <c r="N440" s="9">
        <v>85</v>
      </c>
      <c r="O440" s="9">
        <v>3</v>
      </c>
      <c r="P440" s="9">
        <v>2</v>
      </c>
      <c r="Q440" s="9">
        <v>4</v>
      </c>
      <c r="R440" s="9">
        <v>0</v>
      </c>
      <c r="S440" s="9">
        <v>9</v>
      </c>
      <c r="T440"/>
      <c r="U440"/>
      <c r="V440" s="14">
        <f>SUM($S$9:S440)</f>
        <v>14169</v>
      </c>
      <c r="W440" s="15">
        <v>432</v>
      </c>
      <c r="X440" s="16">
        <f t="shared" si="12"/>
        <v>0.90675796749008064</v>
      </c>
      <c r="Y440" s="17">
        <f>INDEX([1]Mapping!$C$3:$C$12,MATCH($X440,[1]Mapping!$D$3:$D$12,1))</f>
        <v>1</v>
      </c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</row>
    <row r="441" spans="2:39" s="1" customFormat="1" ht="15" x14ac:dyDescent="0.25">
      <c r="B441" s="5">
        <f t="shared" si="13"/>
        <v>433</v>
      </c>
      <c r="C441" s="9" t="s">
        <v>6027</v>
      </c>
      <c r="D441" s="9" t="s">
        <v>6028</v>
      </c>
      <c r="E441" s="9"/>
      <c r="F441" s="9" t="s">
        <v>6029</v>
      </c>
      <c r="G441" s="28">
        <v>55469</v>
      </c>
      <c r="H441" s="9" t="s">
        <v>6030</v>
      </c>
      <c r="I441" s="9" t="s">
        <v>3052</v>
      </c>
      <c r="J441" s="9" t="s">
        <v>6031</v>
      </c>
      <c r="K441" s="9" t="s">
        <v>6032</v>
      </c>
      <c r="L441" s="9" t="s">
        <v>6033</v>
      </c>
      <c r="M441" s="9" t="s">
        <v>6034</v>
      </c>
      <c r="N441" s="9">
        <v>246</v>
      </c>
      <c r="O441" s="9">
        <v>0</v>
      </c>
      <c r="P441" s="9">
        <v>4</v>
      </c>
      <c r="Q441" s="9">
        <v>4</v>
      </c>
      <c r="R441" s="9">
        <v>0</v>
      </c>
      <c r="S441" s="9">
        <v>8</v>
      </c>
      <c r="T441"/>
      <c r="U441"/>
      <c r="V441" s="14">
        <f>SUM($S$9:S441)</f>
        <v>14177</v>
      </c>
      <c r="W441" s="15">
        <v>433</v>
      </c>
      <c r="X441" s="16">
        <f t="shared" si="12"/>
        <v>0.90726993472417761</v>
      </c>
      <c r="Y441" s="17">
        <f>INDEX([1]Mapping!$C$3:$C$12,MATCH($X441,[1]Mapping!$D$3:$D$12,1))</f>
        <v>1</v>
      </c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</row>
    <row r="442" spans="2:39" s="1" customFormat="1" ht="15" x14ac:dyDescent="0.25">
      <c r="B442" s="5">
        <f t="shared" si="13"/>
        <v>434</v>
      </c>
      <c r="C442" s="9" t="s">
        <v>6035</v>
      </c>
      <c r="D442" s="9" t="s">
        <v>6036</v>
      </c>
      <c r="E442" s="9"/>
      <c r="F442" s="9" t="s">
        <v>6037</v>
      </c>
      <c r="G442" s="28">
        <v>72250</v>
      </c>
      <c r="H442" s="9" t="s">
        <v>6037</v>
      </c>
      <c r="I442" s="9" t="s">
        <v>3021</v>
      </c>
      <c r="J442" s="9" t="s">
        <v>6038</v>
      </c>
      <c r="K442" s="9" t="s">
        <v>6039</v>
      </c>
      <c r="L442" s="9" t="s">
        <v>6040</v>
      </c>
      <c r="M442" s="9" t="s">
        <v>6041</v>
      </c>
      <c r="N442" s="9">
        <v>343</v>
      </c>
      <c r="O442" s="9">
        <v>1</v>
      </c>
      <c r="P442" s="9">
        <v>4</v>
      </c>
      <c r="Q442" s="9">
        <v>0</v>
      </c>
      <c r="R442" s="9">
        <v>3</v>
      </c>
      <c r="S442" s="9">
        <v>8</v>
      </c>
      <c r="T442"/>
      <c r="U442"/>
      <c r="V442" s="14">
        <f>SUM($S$9:S442)</f>
        <v>14185</v>
      </c>
      <c r="W442" s="15">
        <v>434</v>
      </c>
      <c r="X442" s="16">
        <f t="shared" si="12"/>
        <v>0.90778190195827468</v>
      </c>
      <c r="Y442" s="17">
        <f>INDEX([1]Mapping!$C$3:$C$12,MATCH($X442,[1]Mapping!$D$3:$D$12,1))</f>
        <v>1</v>
      </c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</row>
    <row r="443" spans="2:39" s="1" customFormat="1" ht="15" x14ac:dyDescent="0.25">
      <c r="B443" s="5">
        <f t="shared" si="13"/>
        <v>435</v>
      </c>
      <c r="C443" s="9" t="s">
        <v>6042</v>
      </c>
      <c r="D443" s="9" t="s">
        <v>5127</v>
      </c>
      <c r="E443" s="9"/>
      <c r="F443" s="9" t="s">
        <v>6043</v>
      </c>
      <c r="G443" s="28" t="s">
        <v>6044</v>
      </c>
      <c r="H443" s="9" t="s">
        <v>4942</v>
      </c>
      <c r="I443" s="9" t="s">
        <v>3036</v>
      </c>
      <c r="J443" s="9" t="s">
        <v>6045</v>
      </c>
      <c r="K443" s="9" t="s">
        <v>6046</v>
      </c>
      <c r="L443" s="9" t="s">
        <v>6047</v>
      </c>
      <c r="M443" s="9" t="s">
        <v>6048</v>
      </c>
      <c r="N443" s="9">
        <v>653</v>
      </c>
      <c r="O443" s="9">
        <v>2</v>
      </c>
      <c r="P443" s="9">
        <v>5</v>
      </c>
      <c r="Q443" s="9">
        <v>0</v>
      </c>
      <c r="R443" s="9">
        <v>1</v>
      </c>
      <c r="S443" s="9">
        <v>8</v>
      </c>
      <c r="T443"/>
      <c r="U443"/>
      <c r="V443" s="14">
        <f>SUM($S$9:S443)</f>
        <v>14193</v>
      </c>
      <c r="W443" s="15">
        <v>435</v>
      </c>
      <c r="X443" s="16">
        <f t="shared" si="12"/>
        <v>0.90829386919237165</v>
      </c>
      <c r="Y443" s="17">
        <f>INDEX([1]Mapping!$C$3:$C$12,MATCH($X443,[1]Mapping!$D$3:$D$12,1))</f>
        <v>1</v>
      </c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</row>
    <row r="444" spans="2:39" s="1" customFormat="1" ht="15" x14ac:dyDescent="0.25">
      <c r="B444" s="5">
        <f t="shared" si="13"/>
        <v>436</v>
      </c>
      <c r="C444" s="9" t="s">
        <v>6049</v>
      </c>
      <c r="D444" s="9" t="s">
        <v>6050</v>
      </c>
      <c r="E444" s="9"/>
      <c r="F444" s="9" t="s">
        <v>5223</v>
      </c>
      <c r="G444" s="28">
        <v>59555</v>
      </c>
      <c r="H444" s="9" t="s">
        <v>5224</v>
      </c>
      <c r="I444" s="9" t="s">
        <v>3000</v>
      </c>
      <c r="J444" s="9" t="s">
        <v>6051</v>
      </c>
      <c r="K444" s="9" t="s">
        <v>6052</v>
      </c>
      <c r="L444" s="9" t="s">
        <v>6053</v>
      </c>
      <c r="M444" s="9" t="s">
        <v>6054</v>
      </c>
      <c r="N444" s="9">
        <v>295</v>
      </c>
      <c r="O444" s="9">
        <v>0</v>
      </c>
      <c r="P444" s="9">
        <v>0</v>
      </c>
      <c r="Q444" s="9">
        <v>0</v>
      </c>
      <c r="R444" s="9">
        <v>8</v>
      </c>
      <c r="S444" s="9">
        <v>8</v>
      </c>
      <c r="T444"/>
      <c r="U444"/>
      <c r="V444" s="14">
        <f>SUM($S$9:S444)</f>
        <v>14201</v>
      </c>
      <c r="W444" s="15">
        <v>436</v>
      </c>
      <c r="X444" s="16">
        <f t="shared" si="12"/>
        <v>0.90880583642646873</v>
      </c>
      <c r="Y444" s="17">
        <f>INDEX([1]Mapping!$C$3:$C$12,MATCH($X444,[1]Mapping!$D$3:$D$12,1))</f>
        <v>1</v>
      </c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</row>
    <row r="445" spans="2:39" s="1" customFormat="1" ht="15" x14ac:dyDescent="0.25">
      <c r="B445" s="5">
        <f t="shared" si="13"/>
        <v>437</v>
      </c>
      <c r="C445" s="9" t="s">
        <v>6055</v>
      </c>
      <c r="D445" s="9" t="s">
        <v>6056</v>
      </c>
      <c r="E445" s="9"/>
      <c r="F445" s="9" t="s">
        <v>6057</v>
      </c>
      <c r="G445" s="28">
        <v>85072</v>
      </c>
      <c r="H445" s="9" t="s">
        <v>6057</v>
      </c>
      <c r="I445" s="9" t="s">
        <v>2991</v>
      </c>
      <c r="J445" s="9" t="s">
        <v>6058</v>
      </c>
      <c r="K445" s="9" t="s">
        <v>6059</v>
      </c>
      <c r="L445" s="9" t="s">
        <v>6060</v>
      </c>
      <c r="M445" s="9" t="s">
        <v>6061</v>
      </c>
      <c r="N445" s="9">
        <v>152</v>
      </c>
      <c r="O445" s="9">
        <v>0</v>
      </c>
      <c r="P445" s="9">
        <v>4</v>
      </c>
      <c r="Q445" s="9">
        <v>2</v>
      </c>
      <c r="R445" s="9">
        <v>2</v>
      </c>
      <c r="S445" s="9">
        <v>8</v>
      </c>
      <c r="T445"/>
      <c r="U445"/>
      <c r="V445" s="14">
        <f>SUM($S$9:S445)</f>
        <v>14209</v>
      </c>
      <c r="W445" s="15">
        <v>437</v>
      </c>
      <c r="X445" s="16">
        <f t="shared" si="12"/>
        <v>0.90931780366056569</v>
      </c>
      <c r="Y445" s="17">
        <f>INDEX([1]Mapping!$C$3:$C$12,MATCH($X445,[1]Mapping!$D$3:$D$12,1))</f>
        <v>1</v>
      </c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</row>
    <row r="446" spans="2:39" s="1" customFormat="1" ht="15" x14ac:dyDescent="0.25">
      <c r="B446" s="5">
        <f t="shared" si="13"/>
        <v>438</v>
      </c>
      <c r="C446" s="9" t="s">
        <v>6062</v>
      </c>
      <c r="D446" s="9" t="s">
        <v>6063</v>
      </c>
      <c r="E446" s="9"/>
      <c r="F446" s="9" t="s">
        <v>6064</v>
      </c>
      <c r="G446" s="28">
        <v>48653</v>
      </c>
      <c r="H446" s="9" t="s">
        <v>6064</v>
      </c>
      <c r="I446" s="9" t="s">
        <v>3000</v>
      </c>
      <c r="J446" s="9" t="s">
        <v>6065</v>
      </c>
      <c r="K446" s="9" t="s">
        <v>6066</v>
      </c>
      <c r="L446" s="9" t="s">
        <v>6067</v>
      </c>
      <c r="M446" s="9" t="s">
        <v>6068</v>
      </c>
      <c r="N446" s="9">
        <v>325</v>
      </c>
      <c r="O446" s="9">
        <v>4</v>
      </c>
      <c r="P446" s="9">
        <v>2</v>
      </c>
      <c r="Q446" s="9">
        <v>1</v>
      </c>
      <c r="R446" s="9">
        <v>1</v>
      </c>
      <c r="S446" s="9">
        <v>8</v>
      </c>
      <c r="T446"/>
      <c r="U446"/>
      <c r="V446" s="14">
        <f>SUM($S$9:S446)</f>
        <v>14217</v>
      </c>
      <c r="W446" s="15">
        <v>438</v>
      </c>
      <c r="X446" s="16">
        <f t="shared" si="12"/>
        <v>0.90982977089466277</v>
      </c>
      <c r="Y446" s="17">
        <f>INDEX([1]Mapping!$C$3:$C$12,MATCH($X446,[1]Mapping!$D$3:$D$12,1))</f>
        <v>1</v>
      </c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</row>
    <row r="447" spans="2:39" s="1" customFormat="1" ht="15" x14ac:dyDescent="0.25">
      <c r="B447" s="5">
        <f t="shared" si="13"/>
        <v>439</v>
      </c>
      <c r="C447" s="9" t="s">
        <v>6069</v>
      </c>
      <c r="D447" s="9" t="s">
        <v>6070</v>
      </c>
      <c r="E447" s="9"/>
      <c r="F447" s="9" t="s">
        <v>6071</v>
      </c>
      <c r="G447" s="28">
        <v>66539</v>
      </c>
      <c r="H447" s="9" t="s">
        <v>6072</v>
      </c>
      <c r="I447" s="9" t="s">
        <v>3097</v>
      </c>
      <c r="J447" s="9" t="s">
        <v>6073</v>
      </c>
      <c r="K447" s="9" t="s">
        <v>6074</v>
      </c>
      <c r="L447" s="9" t="s">
        <v>6075</v>
      </c>
      <c r="M447" s="9" t="s">
        <v>6076</v>
      </c>
      <c r="N447" s="9">
        <v>188</v>
      </c>
      <c r="O447" s="9">
        <v>4</v>
      </c>
      <c r="P447" s="9">
        <v>0</v>
      </c>
      <c r="Q447" s="9">
        <v>4</v>
      </c>
      <c r="R447" s="9">
        <v>0</v>
      </c>
      <c r="S447" s="9">
        <v>8</v>
      </c>
      <c r="T447"/>
      <c r="U447"/>
      <c r="V447" s="14">
        <f>SUM($S$9:S447)</f>
        <v>14225</v>
      </c>
      <c r="W447" s="15">
        <v>439</v>
      </c>
      <c r="X447" s="16">
        <f t="shared" si="12"/>
        <v>0.91034173812875974</v>
      </c>
      <c r="Y447" s="17">
        <f>INDEX([1]Mapping!$C$3:$C$12,MATCH($X447,[1]Mapping!$D$3:$D$12,1))</f>
        <v>1</v>
      </c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</row>
    <row r="448" spans="2:39" s="1" customFormat="1" ht="15" x14ac:dyDescent="0.25">
      <c r="B448" s="5">
        <f t="shared" si="13"/>
        <v>440</v>
      </c>
      <c r="C448" s="9" t="s">
        <v>6077</v>
      </c>
      <c r="D448" s="9" t="s">
        <v>6078</v>
      </c>
      <c r="E448" s="9"/>
      <c r="F448" s="9" t="s">
        <v>6079</v>
      </c>
      <c r="G448" s="28">
        <v>23758</v>
      </c>
      <c r="H448" s="9" t="s">
        <v>5460</v>
      </c>
      <c r="I448" s="9" t="s">
        <v>3184</v>
      </c>
      <c r="J448" s="9" t="s">
        <v>6080</v>
      </c>
      <c r="K448" s="9" t="s">
        <v>6081</v>
      </c>
      <c r="L448" s="9" t="s">
        <v>6082</v>
      </c>
      <c r="M448" s="9" t="s">
        <v>6083</v>
      </c>
      <c r="N448" s="9">
        <v>140</v>
      </c>
      <c r="O448" s="9">
        <v>4</v>
      </c>
      <c r="P448" s="9">
        <v>0</v>
      </c>
      <c r="Q448" s="9">
        <v>4</v>
      </c>
      <c r="R448" s="9">
        <v>0</v>
      </c>
      <c r="S448" s="9">
        <v>8</v>
      </c>
      <c r="T448"/>
      <c r="U448"/>
      <c r="V448" s="14">
        <f>SUM($S$9:S448)</f>
        <v>14233</v>
      </c>
      <c r="W448" s="15">
        <v>440</v>
      </c>
      <c r="X448" s="16">
        <f t="shared" si="12"/>
        <v>0.91085370536285681</v>
      </c>
      <c r="Y448" s="17">
        <f>INDEX([1]Mapping!$C$3:$C$12,MATCH($X448,[1]Mapping!$D$3:$D$12,1))</f>
        <v>1</v>
      </c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</row>
    <row r="449" spans="2:39" s="1" customFormat="1" ht="15" x14ac:dyDescent="0.25">
      <c r="B449" s="5">
        <f t="shared" si="13"/>
        <v>441</v>
      </c>
      <c r="C449" s="9" t="s">
        <v>6084</v>
      </c>
      <c r="D449" s="9" t="s">
        <v>6085</v>
      </c>
      <c r="E449" s="9"/>
      <c r="F449" s="9" t="s">
        <v>6086</v>
      </c>
      <c r="G449" s="28" t="s">
        <v>6087</v>
      </c>
      <c r="H449" s="9" t="s">
        <v>3526</v>
      </c>
      <c r="I449" s="9" t="s">
        <v>3168</v>
      </c>
      <c r="J449" s="9" t="s">
        <v>6088</v>
      </c>
      <c r="K449" s="9" t="s">
        <v>6089</v>
      </c>
      <c r="L449" s="9" t="s">
        <v>3529</v>
      </c>
      <c r="M449" s="9" t="s">
        <v>6090</v>
      </c>
      <c r="N449" s="9">
        <v>383</v>
      </c>
      <c r="O449" s="9">
        <v>0</v>
      </c>
      <c r="P449" s="9">
        <v>0</v>
      </c>
      <c r="Q449" s="9">
        <v>4</v>
      </c>
      <c r="R449" s="9">
        <v>4</v>
      </c>
      <c r="S449" s="9">
        <v>8</v>
      </c>
      <c r="T449"/>
      <c r="U449"/>
      <c r="V449" s="14">
        <f>SUM($S$9:S449)</f>
        <v>14241</v>
      </c>
      <c r="W449" s="15">
        <v>441</v>
      </c>
      <c r="X449" s="16">
        <f t="shared" si="12"/>
        <v>0.91136567259695378</v>
      </c>
      <c r="Y449" s="17">
        <f>INDEX([1]Mapping!$C$3:$C$12,MATCH($X449,[1]Mapping!$D$3:$D$12,1))</f>
        <v>1</v>
      </c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</row>
    <row r="450" spans="2:39" s="1" customFormat="1" ht="15" x14ac:dyDescent="0.25">
      <c r="B450" s="5">
        <f t="shared" si="13"/>
        <v>442</v>
      </c>
      <c r="C450" s="9" t="s">
        <v>6091</v>
      </c>
      <c r="D450" s="9" t="s">
        <v>6092</v>
      </c>
      <c r="E450" s="9"/>
      <c r="F450" s="9" t="s">
        <v>6093</v>
      </c>
      <c r="G450" s="28">
        <v>88131</v>
      </c>
      <c r="H450" s="9" t="s">
        <v>6093</v>
      </c>
      <c r="I450" s="9" t="s">
        <v>2991</v>
      </c>
      <c r="J450" s="9" t="s">
        <v>6094</v>
      </c>
      <c r="K450" s="9" t="s">
        <v>6095</v>
      </c>
      <c r="L450" s="9" t="s">
        <v>6096</v>
      </c>
      <c r="M450" s="9" t="s">
        <v>6097</v>
      </c>
      <c r="N450" s="9">
        <v>110</v>
      </c>
      <c r="O450" s="9">
        <v>4</v>
      </c>
      <c r="P450" s="9">
        <v>1</v>
      </c>
      <c r="Q450" s="9">
        <v>3</v>
      </c>
      <c r="R450" s="9">
        <v>0</v>
      </c>
      <c r="S450" s="9">
        <v>8</v>
      </c>
      <c r="T450"/>
      <c r="U450"/>
      <c r="V450" s="14">
        <f>SUM($S$9:S450)</f>
        <v>14249</v>
      </c>
      <c r="W450" s="15">
        <v>442</v>
      </c>
      <c r="X450" s="16">
        <f t="shared" si="12"/>
        <v>0.91187763983105086</v>
      </c>
      <c r="Y450" s="17">
        <f>INDEX([1]Mapping!$C$3:$C$12,MATCH($X450,[1]Mapping!$D$3:$D$12,1))</f>
        <v>1</v>
      </c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</row>
    <row r="451" spans="2:39" s="1" customFormat="1" ht="15" x14ac:dyDescent="0.25">
      <c r="B451" s="5">
        <f t="shared" si="13"/>
        <v>443</v>
      </c>
      <c r="C451" s="9" t="s">
        <v>6098</v>
      </c>
      <c r="D451" s="9" t="s">
        <v>6099</v>
      </c>
      <c r="E451" s="9"/>
      <c r="F451" s="9" t="s">
        <v>6100</v>
      </c>
      <c r="G451" s="28">
        <v>57462</v>
      </c>
      <c r="H451" s="9" t="s">
        <v>6100</v>
      </c>
      <c r="I451" s="9" t="s">
        <v>3000</v>
      </c>
      <c r="J451" s="9" t="s">
        <v>6101</v>
      </c>
      <c r="K451" s="9" t="s">
        <v>6102</v>
      </c>
      <c r="L451" s="9" t="s">
        <v>6103</v>
      </c>
      <c r="M451" s="9" t="s">
        <v>6104</v>
      </c>
      <c r="N451" s="9">
        <v>371</v>
      </c>
      <c r="O451" s="9">
        <v>2</v>
      </c>
      <c r="P451" s="9">
        <v>4</v>
      </c>
      <c r="Q451" s="9">
        <v>2</v>
      </c>
      <c r="R451" s="9">
        <v>0</v>
      </c>
      <c r="S451" s="9">
        <v>8</v>
      </c>
      <c r="T451"/>
      <c r="U451"/>
      <c r="V451" s="14">
        <f>SUM($S$9:S451)</f>
        <v>14257</v>
      </c>
      <c r="W451" s="15">
        <v>443</v>
      </c>
      <c r="X451" s="16">
        <f t="shared" si="12"/>
        <v>0.91238960706514782</v>
      </c>
      <c r="Y451" s="17">
        <f>INDEX([1]Mapping!$C$3:$C$12,MATCH($X451,[1]Mapping!$D$3:$D$12,1))</f>
        <v>1</v>
      </c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</row>
    <row r="452" spans="2:39" s="1" customFormat="1" ht="15" x14ac:dyDescent="0.25">
      <c r="B452" s="5">
        <f t="shared" si="13"/>
        <v>444</v>
      </c>
      <c r="C452" s="9" t="s">
        <v>6105</v>
      </c>
      <c r="D452" s="9" t="s">
        <v>6106</v>
      </c>
      <c r="E452" s="9"/>
      <c r="F452" s="9" t="s">
        <v>3144</v>
      </c>
      <c r="G452" s="28">
        <v>45131</v>
      </c>
      <c r="H452" s="9" t="s">
        <v>3145</v>
      </c>
      <c r="I452" s="9" t="s">
        <v>3000</v>
      </c>
      <c r="J452" s="9" t="s">
        <v>6107</v>
      </c>
      <c r="K452" s="9" t="s">
        <v>6108</v>
      </c>
      <c r="L452" s="9" t="s">
        <v>6109</v>
      </c>
      <c r="M452" s="9" t="s">
        <v>6110</v>
      </c>
      <c r="N452" s="9">
        <v>575</v>
      </c>
      <c r="O452" s="9">
        <v>0</v>
      </c>
      <c r="P452" s="9">
        <v>4</v>
      </c>
      <c r="Q452" s="9">
        <v>4</v>
      </c>
      <c r="R452" s="9">
        <v>0</v>
      </c>
      <c r="S452" s="9">
        <v>8</v>
      </c>
      <c r="T452"/>
      <c r="U452"/>
      <c r="V452" s="14">
        <f>SUM($S$9:S452)</f>
        <v>14265</v>
      </c>
      <c r="W452" s="15">
        <v>444</v>
      </c>
      <c r="X452" s="16">
        <f t="shared" si="12"/>
        <v>0.9129015742992449</v>
      </c>
      <c r="Y452" s="17">
        <f>INDEX([1]Mapping!$C$3:$C$12,MATCH($X452,[1]Mapping!$D$3:$D$12,1))</f>
        <v>1</v>
      </c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</row>
    <row r="453" spans="2:39" s="1" customFormat="1" ht="15" x14ac:dyDescent="0.25">
      <c r="B453" s="5">
        <f t="shared" si="13"/>
        <v>445</v>
      </c>
      <c r="C453" s="9" t="s">
        <v>6111</v>
      </c>
      <c r="D453" s="9" t="s">
        <v>6112</v>
      </c>
      <c r="E453" s="9"/>
      <c r="F453" s="9" t="s">
        <v>5281</v>
      </c>
      <c r="G453" s="28">
        <v>46145</v>
      </c>
      <c r="H453" s="9" t="s">
        <v>5282</v>
      </c>
      <c r="I453" s="9" t="s">
        <v>3000</v>
      </c>
      <c r="J453" s="9" t="s">
        <v>6113</v>
      </c>
      <c r="K453" s="9" t="s">
        <v>6114</v>
      </c>
      <c r="L453" s="9" t="s">
        <v>6115</v>
      </c>
      <c r="M453" s="9" t="s">
        <v>6116</v>
      </c>
      <c r="N453" s="9">
        <v>325</v>
      </c>
      <c r="O453" s="9">
        <v>0</v>
      </c>
      <c r="P453" s="9">
        <v>0</v>
      </c>
      <c r="Q453" s="9">
        <v>8</v>
      </c>
      <c r="R453" s="9">
        <v>0</v>
      </c>
      <c r="S453" s="9">
        <v>8</v>
      </c>
      <c r="T453"/>
      <c r="U453"/>
      <c r="V453" s="14">
        <f>SUM($S$9:S453)</f>
        <v>14273</v>
      </c>
      <c r="W453" s="15">
        <v>445</v>
      </c>
      <c r="X453" s="16">
        <f t="shared" si="12"/>
        <v>0.91341354153334187</v>
      </c>
      <c r="Y453" s="17">
        <f>INDEX([1]Mapping!$C$3:$C$12,MATCH($X453,[1]Mapping!$D$3:$D$12,1))</f>
        <v>1</v>
      </c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</row>
    <row r="454" spans="2:39" s="1" customFormat="1" ht="15" x14ac:dyDescent="0.25">
      <c r="B454" s="5">
        <f t="shared" si="13"/>
        <v>446</v>
      </c>
      <c r="C454" s="9" t="s">
        <v>6117</v>
      </c>
      <c r="D454" s="9" t="s">
        <v>6118</v>
      </c>
      <c r="E454" s="9"/>
      <c r="F454" s="9" t="s">
        <v>6119</v>
      </c>
      <c r="G454" s="28">
        <v>63906</v>
      </c>
      <c r="H454" s="9" t="s">
        <v>6120</v>
      </c>
      <c r="I454" s="9" t="s">
        <v>2991</v>
      </c>
      <c r="J454" s="9" t="s">
        <v>6121</v>
      </c>
      <c r="K454" s="9" t="s">
        <v>6122</v>
      </c>
      <c r="L454" s="9" t="s">
        <v>6123</v>
      </c>
      <c r="M454" s="9" t="s">
        <v>6124</v>
      </c>
      <c r="N454" s="9">
        <v>267</v>
      </c>
      <c r="O454" s="9">
        <v>4</v>
      </c>
      <c r="P454" s="9">
        <v>0</v>
      </c>
      <c r="Q454" s="9">
        <v>0</v>
      </c>
      <c r="R454" s="9">
        <v>4</v>
      </c>
      <c r="S454" s="9">
        <v>8</v>
      </c>
      <c r="T454"/>
      <c r="U454"/>
      <c r="V454" s="14">
        <f>SUM($S$9:S454)</f>
        <v>14281</v>
      </c>
      <c r="W454" s="15">
        <v>446</v>
      </c>
      <c r="X454" s="16">
        <f t="shared" si="12"/>
        <v>0.91392550876743883</v>
      </c>
      <c r="Y454" s="17">
        <f>INDEX([1]Mapping!$C$3:$C$12,MATCH($X454,[1]Mapping!$D$3:$D$12,1))</f>
        <v>1</v>
      </c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</row>
    <row r="455" spans="2:39" s="1" customFormat="1" ht="15" x14ac:dyDescent="0.25">
      <c r="B455" s="5">
        <f t="shared" si="13"/>
        <v>447</v>
      </c>
      <c r="C455" s="9" t="s">
        <v>6125</v>
      </c>
      <c r="D455" s="9" t="s">
        <v>6126</v>
      </c>
      <c r="E455" s="9"/>
      <c r="F455" s="9" t="s">
        <v>6127</v>
      </c>
      <c r="G455" s="28">
        <v>29410</v>
      </c>
      <c r="H455" s="9" t="s">
        <v>5692</v>
      </c>
      <c r="I455" s="9" t="s">
        <v>3168</v>
      </c>
      <c r="J455" s="9" t="s">
        <v>6128</v>
      </c>
      <c r="K455" s="9" t="s">
        <v>6129</v>
      </c>
      <c r="L455" s="9" t="s">
        <v>5695</v>
      </c>
      <c r="M455" s="9" t="s">
        <v>5696</v>
      </c>
      <c r="N455" s="9">
        <v>207</v>
      </c>
      <c r="O455" s="9">
        <v>0</v>
      </c>
      <c r="P455" s="9">
        <v>1</v>
      </c>
      <c r="Q455" s="9">
        <v>6</v>
      </c>
      <c r="R455" s="9">
        <v>1</v>
      </c>
      <c r="S455" s="9">
        <v>8</v>
      </c>
      <c r="T455"/>
      <c r="U455"/>
      <c r="V455" s="14">
        <f>SUM($S$9:S455)</f>
        <v>14289</v>
      </c>
      <c r="W455" s="15">
        <v>447</v>
      </c>
      <c r="X455" s="16">
        <f t="shared" si="12"/>
        <v>0.91443747600153591</v>
      </c>
      <c r="Y455" s="17">
        <f>INDEX([1]Mapping!$C$3:$C$12,MATCH($X455,[1]Mapping!$D$3:$D$12,1))</f>
        <v>1</v>
      </c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</row>
    <row r="456" spans="2:39" s="1" customFormat="1" ht="15" x14ac:dyDescent="0.25">
      <c r="B456" s="5">
        <f t="shared" si="13"/>
        <v>448</v>
      </c>
      <c r="C456" s="9" t="s">
        <v>6130</v>
      </c>
      <c r="D456" s="9" t="s">
        <v>6131</v>
      </c>
      <c r="E456" s="9"/>
      <c r="F456" s="9" t="s">
        <v>3249</v>
      </c>
      <c r="G456" s="28">
        <v>52064</v>
      </c>
      <c r="H456" s="9" t="s">
        <v>3250</v>
      </c>
      <c r="I456" s="9" t="s">
        <v>3000</v>
      </c>
      <c r="J456" s="9" t="s">
        <v>6132</v>
      </c>
      <c r="K456" s="9" t="s">
        <v>6133</v>
      </c>
      <c r="L456" s="9" t="s">
        <v>6134</v>
      </c>
      <c r="M456" s="9" t="s">
        <v>6135</v>
      </c>
      <c r="N456" s="9">
        <v>378</v>
      </c>
      <c r="O456" s="9">
        <v>4</v>
      </c>
      <c r="P456" s="9">
        <v>0</v>
      </c>
      <c r="Q456" s="9">
        <v>2</v>
      </c>
      <c r="R456" s="9">
        <v>2</v>
      </c>
      <c r="S456" s="9">
        <v>8</v>
      </c>
      <c r="T456"/>
      <c r="U456"/>
      <c r="V456" s="14">
        <f>SUM($S$9:S456)</f>
        <v>14297</v>
      </c>
      <c r="W456" s="15">
        <v>448</v>
      </c>
      <c r="X456" s="16">
        <f t="shared" si="12"/>
        <v>0.91494944323563288</v>
      </c>
      <c r="Y456" s="17">
        <f>INDEX([1]Mapping!$C$3:$C$12,MATCH($X456,[1]Mapping!$D$3:$D$12,1))</f>
        <v>1</v>
      </c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</row>
    <row r="457" spans="2:39" s="1" customFormat="1" ht="15" x14ac:dyDescent="0.25">
      <c r="B457" s="5">
        <f t="shared" si="13"/>
        <v>449</v>
      </c>
      <c r="C457" s="9" t="s">
        <v>6136</v>
      </c>
      <c r="D457" s="9" t="s">
        <v>6137</v>
      </c>
      <c r="E457" s="9"/>
      <c r="F457" s="9" t="s">
        <v>6138</v>
      </c>
      <c r="G457" s="28">
        <v>74321</v>
      </c>
      <c r="H457" s="9" t="s">
        <v>4663</v>
      </c>
      <c r="I457" s="9" t="s">
        <v>3021</v>
      </c>
      <c r="J457" s="9" t="s">
        <v>6139</v>
      </c>
      <c r="K457" s="9" t="s">
        <v>6140</v>
      </c>
      <c r="L457" s="9" t="s">
        <v>6141</v>
      </c>
      <c r="M457" s="9" t="s">
        <v>6142</v>
      </c>
      <c r="N457" s="9">
        <v>416</v>
      </c>
      <c r="O457" s="9">
        <v>2</v>
      </c>
      <c r="P457" s="9">
        <v>0</v>
      </c>
      <c r="Q457" s="9">
        <v>4</v>
      </c>
      <c r="R457" s="9">
        <v>2</v>
      </c>
      <c r="S457" s="9">
        <v>8</v>
      </c>
      <c r="T457"/>
      <c r="U457"/>
      <c r="V457" s="14">
        <f>SUM($S$9:S457)</f>
        <v>14305</v>
      </c>
      <c r="W457" s="15">
        <v>449</v>
      </c>
      <c r="X457" s="16">
        <f t="shared" si="12"/>
        <v>0.91546141046972995</v>
      </c>
      <c r="Y457" s="17">
        <f>INDEX([1]Mapping!$C$3:$C$12,MATCH($X457,[1]Mapping!$D$3:$D$12,1))</f>
        <v>1</v>
      </c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</row>
    <row r="458" spans="2:39" s="1" customFormat="1" ht="15" x14ac:dyDescent="0.25">
      <c r="B458" s="5">
        <f t="shared" si="13"/>
        <v>450</v>
      </c>
      <c r="C458" s="9" t="s">
        <v>6143</v>
      </c>
      <c r="D458" s="9" t="s">
        <v>6144</v>
      </c>
      <c r="E458" s="9"/>
      <c r="F458" s="9" t="s">
        <v>6145</v>
      </c>
      <c r="G458" s="28" t="s">
        <v>6146</v>
      </c>
      <c r="H458" s="9" t="s">
        <v>6147</v>
      </c>
      <c r="I458" s="9" t="s">
        <v>3036</v>
      </c>
      <c r="J458" s="9" t="s">
        <v>6148</v>
      </c>
      <c r="K458" s="9" t="s">
        <v>6149</v>
      </c>
      <c r="L458" s="9" t="s">
        <v>6150</v>
      </c>
      <c r="M458" s="9" t="s">
        <v>6151</v>
      </c>
      <c r="N458" s="9">
        <v>338</v>
      </c>
      <c r="O458" s="9">
        <v>4</v>
      </c>
      <c r="P458" s="9">
        <v>4</v>
      </c>
      <c r="Q458" s="9">
        <v>0</v>
      </c>
      <c r="R458" s="9">
        <v>0</v>
      </c>
      <c r="S458" s="9">
        <v>8</v>
      </c>
      <c r="T458"/>
      <c r="U458"/>
      <c r="V458" s="14">
        <f>SUM($S$9:S458)</f>
        <v>14313</v>
      </c>
      <c r="W458" s="15">
        <v>450</v>
      </c>
      <c r="X458" s="16">
        <f t="shared" ref="X458:X521" si="14">(V458/$V$790)</f>
        <v>0.91597337770382692</v>
      </c>
      <c r="Y458" s="17">
        <f>INDEX([1]Mapping!$C$3:$C$12,MATCH($X458,[1]Mapping!$D$3:$D$12,1))</f>
        <v>1</v>
      </c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</row>
    <row r="459" spans="2:39" s="1" customFormat="1" ht="15" x14ac:dyDescent="0.25">
      <c r="B459" s="5">
        <f t="shared" ref="B459:B522" si="15">B458+1</f>
        <v>451</v>
      </c>
      <c r="C459" s="9" t="s">
        <v>6152</v>
      </c>
      <c r="D459" s="9" t="s">
        <v>6153</v>
      </c>
      <c r="E459" s="9"/>
      <c r="F459" s="9" t="s">
        <v>6154</v>
      </c>
      <c r="G459" s="28" t="s">
        <v>6155</v>
      </c>
      <c r="H459" s="9" t="s">
        <v>6156</v>
      </c>
      <c r="I459" s="9" t="s">
        <v>3168</v>
      </c>
      <c r="J459" s="9" t="s">
        <v>6157</v>
      </c>
      <c r="K459" s="9" t="s">
        <v>6158</v>
      </c>
      <c r="L459" s="9" t="s">
        <v>6159</v>
      </c>
      <c r="M459" s="9" t="s">
        <v>6160</v>
      </c>
      <c r="N459" s="9">
        <v>301</v>
      </c>
      <c r="O459" s="9">
        <v>3</v>
      </c>
      <c r="P459" s="9">
        <v>0</v>
      </c>
      <c r="Q459" s="9">
        <v>5</v>
      </c>
      <c r="R459" s="9">
        <v>0</v>
      </c>
      <c r="S459" s="9">
        <v>8</v>
      </c>
      <c r="T459"/>
      <c r="U459"/>
      <c r="V459" s="14">
        <f>SUM($S$9:S459)</f>
        <v>14321</v>
      </c>
      <c r="W459" s="15">
        <v>451</v>
      </c>
      <c r="X459" s="16">
        <f t="shared" si="14"/>
        <v>0.916485344937924</v>
      </c>
      <c r="Y459" s="17">
        <f>INDEX([1]Mapping!$C$3:$C$12,MATCH($X459,[1]Mapping!$D$3:$D$12,1))</f>
        <v>1</v>
      </c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</row>
    <row r="460" spans="2:39" s="1" customFormat="1" ht="15" x14ac:dyDescent="0.25">
      <c r="B460" s="5">
        <f t="shared" si="15"/>
        <v>452</v>
      </c>
      <c r="C460" s="9" t="s">
        <v>6161</v>
      </c>
      <c r="D460" s="9" t="s">
        <v>6162</v>
      </c>
      <c r="E460" s="9"/>
      <c r="F460" s="9" t="s">
        <v>3007</v>
      </c>
      <c r="G460" s="28">
        <v>12621</v>
      </c>
      <c r="H460" s="9" t="s">
        <v>3008</v>
      </c>
      <c r="I460" s="9" t="s">
        <v>3007</v>
      </c>
      <c r="J460" s="9" t="s">
        <v>6163</v>
      </c>
      <c r="K460" s="9" t="s">
        <v>6164</v>
      </c>
      <c r="L460" s="9" t="s">
        <v>3373</v>
      </c>
      <c r="M460" s="9" t="s">
        <v>6165</v>
      </c>
      <c r="N460" s="9">
        <v>426</v>
      </c>
      <c r="O460" s="9">
        <v>3</v>
      </c>
      <c r="P460" s="9">
        <v>4</v>
      </c>
      <c r="Q460" s="9">
        <v>0</v>
      </c>
      <c r="R460" s="9">
        <v>1</v>
      </c>
      <c r="S460" s="9">
        <v>8</v>
      </c>
      <c r="T460"/>
      <c r="U460"/>
      <c r="V460" s="14">
        <f>SUM($S$9:S460)</f>
        <v>14329</v>
      </c>
      <c r="W460" s="15">
        <v>452</v>
      </c>
      <c r="X460" s="16">
        <f t="shared" si="14"/>
        <v>0.91699731217202096</v>
      </c>
      <c r="Y460" s="17">
        <f>INDEX([1]Mapping!$C$3:$C$12,MATCH($X460,[1]Mapping!$D$3:$D$12,1))</f>
        <v>1</v>
      </c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</row>
    <row r="461" spans="2:39" s="1" customFormat="1" ht="15" x14ac:dyDescent="0.25">
      <c r="B461" s="5">
        <f t="shared" si="15"/>
        <v>453</v>
      </c>
      <c r="C461" s="9" t="s">
        <v>6166</v>
      </c>
      <c r="D461" s="9" t="s">
        <v>6167</v>
      </c>
      <c r="E461" s="9"/>
      <c r="F461" s="9" t="s">
        <v>6168</v>
      </c>
      <c r="G461" s="28">
        <v>99947</v>
      </c>
      <c r="H461" s="9" t="s">
        <v>6169</v>
      </c>
      <c r="I461" s="9" t="s">
        <v>3129</v>
      </c>
      <c r="J461" s="9" t="s">
        <v>6170</v>
      </c>
      <c r="K461" s="9" t="s">
        <v>6171</v>
      </c>
      <c r="L461" s="9" t="s">
        <v>6172</v>
      </c>
      <c r="M461" s="9" t="s">
        <v>6173</v>
      </c>
      <c r="N461" s="9">
        <v>195</v>
      </c>
      <c r="O461" s="9">
        <v>4</v>
      </c>
      <c r="P461" s="9">
        <v>1</v>
      </c>
      <c r="Q461" s="9">
        <v>3</v>
      </c>
      <c r="R461" s="9">
        <v>0</v>
      </c>
      <c r="S461" s="9">
        <v>8</v>
      </c>
      <c r="T461"/>
      <c r="U461"/>
      <c r="V461" s="14">
        <f>SUM($S$9:S461)</f>
        <v>14337</v>
      </c>
      <c r="W461" s="15">
        <v>453</v>
      </c>
      <c r="X461" s="16">
        <f t="shared" si="14"/>
        <v>0.91750927940611804</v>
      </c>
      <c r="Y461" s="17">
        <f>INDEX([1]Mapping!$C$3:$C$12,MATCH($X461,[1]Mapping!$D$3:$D$12,1))</f>
        <v>1</v>
      </c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</row>
    <row r="462" spans="2:39" s="1" customFormat="1" ht="15" x14ac:dyDescent="0.25">
      <c r="B462" s="5">
        <f t="shared" si="15"/>
        <v>454</v>
      </c>
      <c r="C462" s="9" t="s">
        <v>6174</v>
      </c>
      <c r="D462" s="9" t="s">
        <v>6175</v>
      </c>
      <c r="E462" s="9"/>
      <c r="F462" s="9" t="s">
        <v>6176</v>
      </c>
      <c r="G462" s="28" t="s">
        <v>6177</v>
      </c>
      <c r="H462" s="9" t="s">
        <v>6147</v>
      </c>
      <c r="I462" s="9" t="s">
        <v>3036</v>
      </c>
      <c r="J462" s="9" t="s">
        <v>6178</v>
      </c>
      <c r="K462" s="9" t="s">
        <v>6179</v>
      </c>
      <c r="L462" s="9" t="s">
        <v>6180</v>
      </c>
      <c r="M462" s="9" t="s">
        <v>6181</v>
      </c>
      <c r="N462" s="9">
        <v>180</v>
      </c>
      <c r="O462" s="9">
        <v>4</v>
      </c>
      <c r="P462" s="9">
        <v>0</v>
      </c>
      <c r="Q462" s="9">
        <v>1</v>
      </c>
      <c r="R462" s="9">
        <v>3</v>
      </c>
      <c r="S462" s="9">
        <v>8</v>
      </c>
      <c r="T462"/>
      <c r="U462"/>
      <c r="V462" s="14">
        <f>SUM($S$9:S462)</f>
        <v>14345</v>
      </c>
      <c r="W462" s="15">
        <v>454</v>
      </c>
      <c r="X462" s="16">
        <f t="shared" si="14"/>
        <v>0.91802124664021501</v>
      </c>
      <c r="Y462" s="17">
        <f>INDEX([1]Mapping!$C$3:$C$12,MATCH($X462,[1]Mapping!$D$3:$D$12,1))</f>
        <v>1</v>
      </c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</row>
    <row r="463" spans="2:39" s="1" customFormat="1" ht="15" x14ac:dyDescent="0.25">
      <c r="B463" s="5">
        <f t="shared" si="15"/>
        <v>455</v>
      </c>
      <c r="C463" s="9" t="s">
        <v>6182</v>
      </c>
      <c r="D463" s="9" t="s">
        <v>6183</v>
      </c>
      <c r="E463" s="9"/>
      <c r="F463" s="9" t="s">
        <v>6184</v>
      </c>
      <c r="G463" s="28">
        <v>16515</v>
      </c>
      <c r="H463" s="9" t="s">
        <v>6185</v>
      </c>
      <c r="I463" s="9" t="s">
        <v>3328</v>
      </c>
      <c r="J463" s="9" t="s">
        <v>6186</v>
      </c>
      <c r="K463" s="9" t="s">
        <v>6187</v>
      </c>
      <c r="L463" s="9" t="s">
        <v>6188</v>
      </c>
      <c r="M463" s="9" t="s">
        <v>6189</v>
      </c>
      <c r="N463" s="9">
        <v>203</v>
      </c>
      <c r="O463" s="9">
        <v>4</v>
      </c>
      <c r="P463" s="9">
        <v>4</v>
      </c>
      <c r="Q463" s="9">
        <v>0</v>
      </c>
      <c r="R463" s="9">
        <v>0</v>
      </c>
      <c r="S463" s="9">
        <v>8</v>
      </c>
      <c r="T463"/>
      <c r="U463"/>
      <c r="V463" s="14">
        <f>SUM($S$9:S463)</f>
        <v>14353</v>
      </c>
      <c r="W463" s="15">
        <v>455</v>
      </c>
      <c r="X463" s="16">
        <f t="shared" si="14"/>
        <v>0.91853321387431208</v>
      </c>
      <c r="Y463" s="17">
        <f>INDEX([1]Mapping!$C$3:$C$12,MATCH($X463,[1]Mapping!$D$3:$D$12,1))</f>
        <v>1</v>
      </c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</row>
    <row r="464" spans="2:39" s="1" customFormat="1" ht="15" x14ac:dyDescent="0.25">
      <c r="B464" s="5">
        <f t="shared" si="15"/>
        <v>456</v>
      </c>
      <c r="C464" s="9" t="s">
        <v>6190</v>
      </c>
      <c r="D464" s="9" t="s">
        <v>6191</v>
      </c>
      <c r="E464" s="9"/>
      <c r="F464" s="9" t="s">
        <v>3020</v>
      </c>
      <c r="G464" s="28">
        <v>79104</v>
      </c>
      <c r="H464" s="9" t="s">
        <v>3020</v>
      </c>
      <c r="I464" s="9" t="s">
        <v>3021</v>
      </c>
      <c r="J464" s="9" t="s">
        <v>6192</v>
      </c>
      <c r="K464" s="9" t="s">
        <v>6193</v>
      </c>
      <c r="L464" s="9" t="s">
        <v>6194</v>
      </c>
      <c r="M464" s="9" t="s">
        <v>6195</v>
      </c>
      <c r="N464" s="9">
        <v>282</v>
      </c>
      <c r="O464" s="9">
        <v>0</v>
      </c>
      <c r="P464" s="9">
        <v>2</v>
      </c>
      <c r="Q464" s="9">
        <v>0</v>
      </c>
      <c r="R464" s="9">
        <v>6</v>
      </c>
      <c r="S464" s="9">
        <v>8</v>
      </c>
      <c r="T464"/>
      <c r="U464"/>
      <c r="V464" s="14">
        <f>SUM($S$9:S464)</f>
        <v>14361</v>
      </c>
      <c r="W464" s="15">
        <v>456</v>
      </c>
      <c r="X464" s="16">
        <f t="shared" si="14"/>
        <v>0.91904518110840905</v>
      </c>
      <c r="Y464" s="17">
        <f>INDEX([1]Mapping!$C$3:$C$12,MATCH($X464,[1]Mapping!$D$3:$D$12,1))</f>
        <v>1</v>
      </c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</row>
    <row r="465" spans="2:39" s="1" customFormat="1" ht="15" x14ac:dyDescent="0.25">
      <c r="B465" s="5">
        <f t="shared" si="15"/>
        <v>457</v>
      </c>
      <c r="C465" s="9" t="s">
        <v>6196</v>
      </c>
      <c r="D465" s="9" t="s">
        <v>6197</v>
      </c>
      <c r="E465" s="9"/>
      <c r="F465" s="9" t="s">
        <v>6198</v>
      </c>
      <c r="G465" s="28">
        <v>24837</v>
      </c>
      <c r="H465" s="9" t="s">
        <v>6199</v>
      </c>
      <c r="I465" s="9" t="s">
        <v>3184</v>
      </c>
      <c r="J465" s="9" t="s">
        <v>6200</v>
      </c>
      <c r="K465" s="9" t="s">
        <v>6201</v>
      </c>
      <c r="L465" s="9" t="s">
        <v>6202</v>
      </c>
      <c r="M465" s="9" t="s">
        <v>6203</v>
      </c>
      <c r="N465" s="9">
        <v>307</v>
      </c>
      <c r="O465" s="9">
        <v>1</v>
      </c>
      <c r="P465" s="9">
        <v>7</v>
      </c>
      <c r="Q465" s="9">
        <v>0</v>
      </c>
      <c r="R465" s="9">
        <v>0</v>
      </c>
      <c r="S465" s="9">
        <v>8</v>
      </c>
      <c r="T465"/>
      <c r="U465"/>
      <c r="V465" s="14">
        <f>SUM($S$9:S465)</f>
        <v>14369</v>
      </c>
      <c r="W465" s="15">
        <v>457</v>
      </c>
      <c r="X465" s="16">
        <f t="shared" si="14"/>
        <v>0.91955714834250613</v>
      </c>
      <c r="Y465" s="17">
        <f>INDEX([1]Mapping!$C$3:$C$12,MATCH($X465,[1]Mapping!$D$3:$D$12,1))</f>
        <v>1</v>
      </c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</row>
    <row r="466" spans="2:39" s="1" customFormat="1" ht="15" x14ac:dyDescent="0.25">
      <c r="B466" s="5">
        <f t="shared" si="15"/>
        <v>458</v>
      </c>
      <c r="C466" s="9" t="s">
        <v>6204</v>
      </c>
      <c r="D466" s="9" t="s">
        <v>6205</v>
      </c>
      <c r="E466" s="9"/>
      <c r="F466" s="9" t="s">
        <v>6206</v>
      </c>
      <c r="G466" s="28">
        <v>16321</v>
      </c>
      <c r="H466" s="9" t="s">
        <v>3585</v>
      </c>
      <c r="I466" s="9" t="s">
        <v>3328</v>
      </c>
      <c r="J466" s="9" t="s">
        <v>6207</v>
      </c>
      <c r="K466" s="9" t="s">
        <v>6208</v>
      </c>
      <c r="L466" s="9" t="s">
        <v>6209</v>
      </c>
      <c r="M466" s="9" t="s">
        <v>6210</v>
      </c>
      <c r="N466" s="9">
        <v>260</v>
      </c>
      <c r="O466" s="9">
        <v>3</v>
      </c>
      <c r="P466" s="9">
        <v>1</v>
      </c>
      <c r="Q466" s="9">
        <v>4</v>
      </c>
      <c r="R466" s="9">
        <v>0</v>
      </c>
      <c r="S466" s="9">
        <v>8</v>
      </c>
      <c r="T466"/>
      <c r="U466"/>
      <c r="V466" s="14">
        <f>SUM($S$9:S466)</f>
        <v>14377</v>
      </c>
      <c r="W466" s="15">
        <v>458</v>
      </c>
      <c r="X466" s="16">
        <f t="shared" si="14"/>
        <v>0.92006911557660309</v>
      </c>
      <c r="Y466" s="17">
        <f>INDEX([1]Mapping!$C$3:$C$12,MATCH($X466,[1]Mapping!$D$3:$D$12,1))</f>
        <v>1</v>
      </c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</row>
    <row r="467" spans="2:39" s="1" customFormat="1" ht="15" x14ac:dyDescent="0.25">
      <c r="B467" s="5">
        <f t="shared" si="15"/>
        <v>459</v>
      </c>
      <c r="C467" s="9" t="s">
        <v>6211</v>
      </c>
      <c r="D467" s="9" t="s">
        <v>6212</v>
      </c>
      <c r="E467" s="9"/>
      <c r="F467" s="9" t="s">
        <v>6213</v>
      </c>
      <c r="G467" s="28">
        <v>35066</v>
      </c>
      <c r="H467" s="9" t="s">
        <v>5600</v>
      </c>
      <c r="I467" s="9" t="s">
        <v>3088</v>
      </c>
      <c r="J467" s="9" t="s">
        <v>6214</v>
      </c>
      <c r="K467" s="9" t="s">
        <v>6215</v>
      </c>
      <c r="L467" s="9" t="s">
        <v>6216</v>
      </c>
      <c r="M467" s="9" t="s">
        <v>6217</v>
      </c>
      <c r="N467" s="9">
        <v>223</v>
      </c>
      <c r="O467" s="9">
        <v>6</v>
      </c>
      <c r="P467" s="9">
        <v>1</v>
      </c>
      <c r="Q467" s="9">
        <v>0</v>
      </c>
      <c r="R467" s="9">
        <v>1</v>
      </c>
      <c r="S467" s="9">
        <v>8</v>
      </c>
      <c r="T467"/>
      <c r="U467"/>
      <c r="V467" s="14">
        <f>SUM($S$9:S467)</f>
        <v>14385</v>
      </c>
      <c r="W467" s="15">
        <v>459</v>
      </c>
      <c r="X467" s="16">
        <f t="shared" si="14"/>
        <v>0.92058108281070017</v>
      </c>
      <c r="Y467" s="17">
        <f>INDEX([1]Mapping!$C$3:$C$12,MATCH($X467,[1]Mapping!$D$3:$D$12,1))</f>
        <v>1</v>
      </c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</row>
    <row r="468" spans="2:39" s="1" customFormat="1" ht="15" x14ac:dyDescent="0.25">
      <c r="B468" s="5">
        <f t="shared" si="15"/>
        <v>460</v>
      </c>
      <c r="C468" s="9" t="s">
        <v>6218</v>
      </c>
      <c r="D468" s="9" t="s">
        <v>6219</v>
      </c>
      <c r="E468" s="9"/>
      <c r="F468" s="9" t="s">
        <v>5023</v>
      </c>
      <c r="G468" s="28">
        <v>47441</v>
      </c>
      <c r="H468" s="9" t="s">
        <v>4605</v>
      </c>
      <c r="I468" s="9" t="s">
        <v>3000</v>
      </c>
      <c r="J468" s="9" t="s">
        <v>6220</v>
      </c>
      <c r="K468" s="9" t="s">
        <v>6221</v>
      </c>
      <c r="L468" s="9" t="s">
        <v>6222</v>
      </c>
      <c r="M468" s="9" t="s">
        <v>6223</v>
      </c>
      <c r="N468" s="9">
        <v>406</v>
      </c>
      <c r="O468" s="9">
        <v>2</v>
      </c>
      <c r="P468" s="9">
        <v>0</v>
      </c>
      <c r="Q468" s="9">
        <v>3</v>
      </c>
      <c r="R468" s="9">
        <v>3</v>
      </c>
      <c r="S468" s="9">
        <v>8</v>
      </c>
      <c r="T468"/>
      <c r="U468"/>
      <c r="V468" s="14">
        <f>SUM($S$9:S468)</f>
        <v>14393</v>
      </c>
      <c r="W468" s="15">
        <v>460</v>
      </c>
      <c r="X468" s="16">
        <f t="shared" si="14"/>
        <v>0.92109305004479713</v>
      </c>
      <c r="Y468" s="17">
        <f>INDEX([1]Mapping!$C$3:$C$12,MATCH($X468,[1]Mapping!$D$3:$D$12,1))</f>
        <v>1</v>
      </c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</row>
    <row r="469" spans="2:39" s="1" customFormat="1" ht="15" x14ac:dyDescent="0.25">
      <c r="B469" s="5">
        <f t="shared" si="15"/>
        <v>461</v>
      </c>
      <c r="C469" s="9" t="s">
        <v>6224</v>
      </c>
      <c r="D469" s="9" t="s">
        <v>6225</v>
      </c>
      <c r="E469" s="9"/>
      <c r="F469" s="9" t="s">
        <v>6226</v>
      </c>
      <c r="G469" s="28">
        <v>84347</v>
      </c>
      <c r="H469" s="9" t="s">
        <v>5042</v>
      </c>
      <c r="I469" s="9" t="s">
        <v>2991</v>
      </c>
      <c r="J469" s="9" t="s">
        <v>6227</v>
      </c>
      <c r="K469" s="9" t="s">
        <v>6228</v>
      </c>
      <c r="L469" s="9" t="s">
        <v>5045</v>
      </c>
      <c r="M469" s="9" t="s">
        <v>5046</v>
      </c>
      <c r="N469" s="9">
        <v>100</v>
      </c>
      <c r="O469" s="9">
        <v>3</v>
      </c>
      <c r="P469" s="9">
        <v>0</v>
      </c>
      <c r="Q469" s="9">
        <v>2</v>
      </c>
      <c r="R469" s="9">
        <v>3</v>
      </c>
      <c r="S469" s="9">
        <v>8</v>
      </c>
      <c r="T469"/>
      <c r="U469"/>
      <c r="V469" s="14">
        <f>SUM($S$9:S469)</f>
        <v>14401</v>
      </c>
      <c r="W469" s="15">
        <v>461</v>
      </c>
      <c r="X469" s="16">
        <f t="shared" si="14"/>
        <v>0.9216050172788941</v>
      </c>
      <c r="Y469" s="17">
        <f>INDEX([1]Mapping!$C$3:$C$12,MATCH($X469,[1]Mapping!$D$3:$D$12,1))</f>
        <v>1</v>
      </c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</row>
    <row r="470" spans="2:39" s="1" customFormat="1" ht="15" x14ac:dyDescent="0.25">
      <c r="B470" s="5">
        <f t="shared" si="15"/>
        <v>462</v>
      </c>
      <c r="C470" s="9" t="s">
        <v>6229</v>
      </c>
      <c r="D470" s="9" t="s">
        <v>6230</v>
      </c>
      <c r="E470" s="9"/>
      <c r="F470" s="9" t="s">
        <v>6231</v>
      </c>
      <c r="G470" s="28">
        <v>15711</v>
      </c>
      <c r="H470" s="9" t="s">
        <v>5721</v>
      </c>
      <c r="I470" s="9" t="s">
        <v>3328</v>
      </c>
      <c r="J470" s="9" t="s">
        <v>6232</v>
      </c>
      <c r="K470" s="9"/>
      <c r="L470" s="9" t="s">
        <v>5723</v>
      </c>
      <c r="M470" s="9" t="s">
        <v>5724</v>
      </c>
      <c r="N470" s="9">
        <v>242</v>
      </c>
      <c r="O470" s="9">
        <v>2</v>
      </c>
      <c r="P470" s="9">
        <v>4</v>
      </c>
      <c r="Q470" s="9">
        <v>2</v>
      </c>
      <c r="R470" s="9">
        <v>0</v>
      </c>
      <c r="S470" s="9">
        <v>8</v>
      </c>
      <c r="T470"/>
      <c r="U470"/>
      <c r="V470" s="14">
        <f>SUM($S$9:S470)</f>
        <v>14409</v>
      </c>
      <c r="W470" s="15">
        <v>462</v>
      </c>
      <c r="X470" s="16">
        <f t="shared" si="14"/>
        <v>0.92211698451299118</v>
      </c>
      <c r="Y470" s="17">
        <f>INDEX([1]Mapping!$C$3:$C$12,MATCH($X470,[1]Mapping!$D$3:$D$12,1))</f>
        <v>1</v>
      </c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</row>
    <row r="471" spans="2:39" s="1" customFormat="1" ht="15" x14ac:dyDescent="0.25">
      <c r="B471" s="5">
        <f t="shared" si="15"/>
        <v>463</v>
      </c>
      <c r="C471" s="9" t="s">
        <v>6233</v>
      </c>
      <c r="D471" s="9" t="s">
        <v>6234</v>
      </c>
      <c r="E471" s="9"/>
      <c r="F471" s="9" t="s">
        <v>6235</v>
      </c>
      <c r="G471" s="28">
        <v>72488</v>
      </c>
      <c r="H471" s="9" t="s">
        <v>6235</v>
      </c>
      <c r="I471" s="9" t="s">
        <v>3021</v>
      </c>
      <c r="J471" s="9" t="s">
        <v>6236</v>
      </c>
      <c r="K471" s="9" t="s">
        <v>6237</v>
      </c>
      <c r="L471" s="9" t="s">
        <v>6238</v>
      </c>
      <c r="M471" s="9" t="s">
        <v>6239</v>
      </c>
      <c r="N471" s="9">
        <v>380</v>
      </c>
      <c r="O471" s="9">
        <v>3</v>
      </c>
      <c r="P471" s="9">
        <v>0</v>
      </c>
      <c r="Q471" s="9">
        <v>1</v>
      </c>
      <c r="R471" s="9">
        <v>4</v>
      </c>
      <c r="S471" s="9">
        <v>8</v>
      </c>
      <c r="T471"/>
      <c r="U471"/>
      <c r="V471" s="14">
        <f>SUM($S$9:S471)</f>
        <v>14417</v>
      </c>
      <c r="W471" s="15">
        <v>463</v>
      </c>
      <c r="X471" s="16">
        <f t="shared" si="14"/>
        <v>0.92262895174708814</v>
      </c>
      <c r="Y471" s="17">
        <f>INDEX([1]Mapping!$C$3:$C$12,MATCH($X471,[1]Mapping!$D$3:$D$12,1))</f>
        <v>1</v>
      </c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</row>
    <row r="472" spans="2:39" s="1" customFormat="1" ht="15" x14ac:dyDescent="0.25">
      <c r="B472" s="5">
        <f t="shared" si="15"/>
        <v>464</v>
      </c>
      <c r="C472" s="9" t="s">
        <v>6240</v>
      </c>
      <c r="D472" s="9" t="s">
        <v>6241</v>
      </c>
      <c r="E472" s="9"/>
      <c r="F472" s="9" t="s">
        <v>3937</v>
      </c>
      <c r="G472" s="28">
        <v>75175</v>
      </c>
      <c r="H472" s="9" t="s">
        <v>3937</v>
      </c>
      <c r="I472" s="9" t="s">
        <v>3021</v>
      </c>
      <c r="J472" s="9" t="s">
        <v>6242</v>
      </c>
      <c r="K472" s="9" t="s">
        <v>6243</v>
      </c>
      <c r="L472" s="9" t="s">
        <v>6244</v>
      </c>
      <c r="M472" s="9" t="s">
        <v>6245</v>
      </c>
      <c r="N472" s="9">
        <v>500</v>
      </c>
      <c r="O472" s="9">
        <v>0</v>
      </c>
      <c r="P472" s="9">
        <v>2</v>
      </c>
      <c r="Q472" s="9">
        <v>3</v>
      </c>
      <c r="R472" s="9">
        <v>3</v>
      </c>
      <c r="S472" s="9">
        <v>8</v>
      </c>
      <c r="T472"/>
      <c r="U472"/>
      <c r="V472" s="14">
        <f>SUM($S$9:S472)</f>
        <v>14425</v>
      </c>
      <c r="W472" s="15">
        <v>464</v>
      </c>
      <c r="X472" s="16">
        <f t="shared" si="14"/>
        <v>0.92314091898118522</v>
      </c>
      <c r="Y472" s="17">
        <f>INDEX([1]Mapping!$C$3:$C$12,MATCH($X472,[1]Mapping!$D$3:$D$12,1))</f>
        <v>1</v>
      </c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</row>
    <row r="473" spans="2:39" s="1" customFormat="1" ht="15" x14ac:dyDescent="0.25">
      <c r="B473" s="5">
        <f t="shared" si="15"/>
        <v>465</v>
      </c>
      <c r="C473" s="9" t="s">
        <v>6246</v>
      </c>
      <c r="D473" s="9" t="s">
        <v>6247</v>
      </c>
      <c r="E473" s="9"/>
      <c r="F473" s="9" t="s">
        <v>6248</v>
      </c>
      <c r="G473" s="28">
        <v>71364</v>
      </c>
      <c r="H473" s="9" t="s">
        <v>6249</v>
      </c>
      <c r="I473" s="9" t="s">
        <v>3021</v>
      </c>
      <c r="J473" s="9" t="s">
        <v>6250</v>
      </c>
      <c r="K473" s="9" t="s">
        <v>6251</v>
      </c>
      <c r="L473" s="9" t="s">
        <v>6252</v>
      </c>
      <c r="M473" s="9" t="s">
        <v>6253</v>
      </c>
      <c r="N473" s="9">
        <v>667</v>
      </c>
      <c r="O473" s="9">
        <v>3</v>
      </c>
      <c r="P473" s="9">
        <v>4</v>
      </c>
      <c r="Q473" s="9">
        <v>1</v>
      </c>
      <c r="R473" s="9">
        <v>0</v>
      </c>
      <c r="S473" s="9">
        <v>8</v>
      </c>
      <c r="T473"/>
      <c r="U473"/>
      <c r="V473" s="14">
        <f>SUM($S$9:S473)</f>
        <v>14433</v>
      </c>
      <c r="W473" s="15">
        <v>465</v>
      </c>
      <c r="X473" s="16">
        <f t="shared" si="14"/>
        <v>0.92365288621528219</v>
      </c>
      <c r="Y473" s="17">
        <f>INDEX([1]Mapping!$C$3:$C$12,MATCH($X473,[1]Mapping!$D$3:$D$12,1))</f>
        <v>1</v>
      </c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</row>
    <row r="474" spans="2:39" s="1" customFormat="1" ht="15" x14ac:dyDescent="0.25">
      <c r="B474" s="5">
        <f t="shared" si="15"/>
        <v>466</v>
      </c>
      <c r="C474" s="9" t="s">
        <v>6254</v>
      </c>
      <c r="D474" s="9" t="s">
        <v>6255</v>
      </c>
      <c r="E474" s="9"/>
      <c r="F474" s="9" t="s">
        <v>6256</v>
      </c>
      <c r="G474" s="28" t="s">
        <v>6257</v>
      </c>
      <c r="H474" s="9" t="s">
        <v>4835</v>
      </c>
      <c r="I474" s="9" t="s">
        <v>3036</v>
      </c>
      <c r="J474" s="9" t="s">
        <v>6258</v>
      </c>
      <c r="K474" s="9" t="s">
        <v>6259</v>
      </c>
      <c r="L474" s="9" t="s">
        <v>6260</v>
      </c>
      <c r="M474" s="9" t="s">
        <v>6261</v>
      </c>
      <c r="N474" s="9">
        <v>180</v>
      </c>
      <c r="O474" s="9">
        <v>4</v>
      </c>
      <c r="P474" s="9">
        <v>3</v>
      </c>
      <c r="Q474" s="9">
        <v>0</v>
      </c>
      <c r="R474" s="9">
        <v>0</v>
      </c>
      <c r="S474" s="9">
        <v>7</v>
      </c>
      <c r="T474"/>
      <c r="U474"/>
      <c r="V474" s="14">
        <f>SUM($S$9:S474)</f>
        <v>14440</v>
      </c>
      <c r="W474" s="15">
        <v>466</v>
      </c>
      <c r="X474" s="16">
        <f t="shared" si="14"/>
        <v>0.92410085754511706</v>
      </c>
      <c r="Y474" s="17">
        <f>INDEX([1]Mapping!$C$3:$C$12,MATCH($X474,[1]Mapping!$D$3:$D$12,1))</f>
        <v>1</v>
      </c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</row>
    <row r="475" spans="2:39" s="1" customFormat="1" ht="15" x14ac:dyDescent="0.25">
      <c r="B475" s="5">
        <f t="shared" si="15"/>
        <v>467</v>
      </c>
      <c r="C475" s="9" t="s">
        <v>6262</v>
      </c>
      <c r="D475" s="9" t="s">
        <v>6263</v>
      </c>
      <c r="E475" s="9"/>
      <c r="F475" s="9" t="s">
        <v>6264</v>
      </c>
      <c r="G475" s="28">
        <v>82515</v>
      </c>
      <c r="H475" s="9" t="s">
        <v>6265</v>
      </c>
      <c r="I475" s="9" t="s">
        <v>2991</v>
      </c>
      <c r="J475" s="9" t="s">
        <v>6266</v>
      </c>
      <c r="K475" s="9" t="s">
        <v>6267</v>
      </c>
      <c r="L475" s="9" t="s">
        <v>6268</v>
      </c>
      <c r="M475" s="9" t="s">
        <v>6269</v>
      </c>
      <c r="N475" s="9">
        <v>160</v>
      </c>
      <c r="O475" s="9">
        <v>0</v>
      </c>
      <c r="P475" s="9">
        <v>0</v>
      </c>
      <c r="Q475" s="9">
        <v>4</v>
      </c>
      <c r="R475" s="9">
        <v>3</v>
      </c>
      <c r="S475" s="9">
        <v>7</v>
      </c>
      <c r="T475"/>
      <c r="U475"/>
      <c r="V475" s="14">
        <f>SUM($S$9:S475)</f>
        <v>14447</v>
      </c>
      <c r="W475" s="15">
        <v>467</v>
      </c>
      <c r="X475" s="16">
        <f t="shared" si="14"/>
        <v>0.92454882887495204</v>
      </c>
      <c r="Y475" s="17">
        <f>INDEX([1]Mapping!$C$3:$C$12,MATCH($X475,[1]Mapping!$D$3:$D$12,1))</f>
        <v>1</v>
      </c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</row>
    <row r="476" spans="2:39" s="1" customFormat="1" ht="15" x14ac:dyDescent="0.25">
      <c r="B476" s="5">
        <f t="shared" si="15"/>
        <v>468</v>
      </c>
      <c r="C476" s="9" t="s">
        <v>6270</v>
      </c>
      <c r="D476" s="9" t="s">
        <v>6271</v>
      </c>
      <c r="E476" s="9"/>
      <c r="F476" s="9" t="s">
        <v>3407</v>
      </c>
      <c r="G476" s="28">
        <v>38102</v>
      </c>
      <c r="H476" s="9" t="s">
        <v>3408</v>
      </c>
      <c r="I476" s="9" t="s">
        <v>3080</v>
      </c>
      <c r="J476" s="9" t="s">
        <v>6272</v>
      </c>
      <c r="K476" s="9" t="s">
        <v>6273</v>
      </c>
      <c r="L476" s="9" t="s">
        <v>6274</v>
      </c>
      <c r="M476" s="9" t="s">
        <v>6275</v>
      </c>
      <c r="N476" s="9">
        <v>147</v>
      </c>
      <c r="O476" s="9">
        <v>0</v>
      </c>
      <c r="P476" s="9">
        <v>1</v>
      </c>
      <c r="Q476" s="9">
        <v>4</v>
      </c>
      <c r="R476" s="9">
        <v>2</v>
      </c>
      <c r="S476" s="9">
        <v>7</v>
      </c>
      <c r="T476"/>
      <c r="U476"/>
      <c r="V476" s="14">
        <f>SUM($S$9:S476)</f>
        <v>14454</v>
      </c>
      <c r="W476" s="15">
        <v>468</v>
      </c>
      <c r="X476" s="16">
        <f t="shared" si="14"/>
        <v>0.92499680020478692</v>
      </c>
      <c r="Y476" s="17">
        <f>INDEX([1]Mapping!$C$3:$C$12,MATCH($X476,[1]Mapping!$D$3:$D$12,1))</f>
        <v>1</v>
      </c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</row>
    <row r="477" spans="2:39" s="1" customFormat="1" ht="15" x14ac:dyDescent="0.25">
      <c r="B477" s="5">
        <f t="shared" si="15"/>
        <v>469</v>
      </c>
      <c r="C477" s="9" t="s">
        <v>6276</v>
      </c>
      <c r="D477" s="9" t="s">
        <v>6277</v>
      </c>
      <c r="E477" s="9"/>
      <c r="F477" s="9" t="s">
        <v>6278</v>
      </c>
      <c r="G477" s="28">
        <v>51688</v>
      </c>
      <c r="H477" s="9" t="s">
        <v>6279</v>
      </c>
      <c r="I477" s="9" t="s">
        <v>3000</v>
      </c>
      <c r="J477" s="9" t="s">
        <v>6280</v>
      </c>
      <c r="K477" s="9" t="s">
        <v>6281</v>
      </c>
      <c r="L477" s="9" t="s">
        <v>6282</v>
      </c>
      <c r="M477" s="9" t="s">
        <v>6283</v>
      </c>
      <c r="N477" s="9">
        <v>151</v>
      </c>
      <c r="O477" s="9">
        <v>3</v>
      </c>
      <c r="P477" s="9">
        <v>4</v>
      </c>
      <c r="Q477" s="9">
        <v>0</v>
      </c>
      <c r="R477" s="9">
        <v>0</v>
      </c>
      <c r="S477" s="9">
        <v>7</v>
      </c>
      <c r="T477"/>
      <c r="U477"/>
      <c r="V477" s="14">
        <f>SUM($S$9:S477)</f>
        <v>14461</v>
      </c>
      <c r="W477" s="15">
        <v>469</v>
      </c>
      <c r="X477" s="16">
        <f t="shared" si="14"/>
        <v>0.92544477153462179</v>
      </c>
      <c r="Y477" s="17">
        <f>INDEX([1]Mapping!$C$3:$C$12,MATCH($X477,[1]Mapping!$D$3:$D$12,1))</f>
        <v>1</v>
      </c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</row>
    <row r="478" spans="2:39" s="1" customFormat="1" ht="15" x14ac:dyDescent="0.25">
      <c r="B478" s="5">
        <f t="shared" si="15"/>
        <v>470</v>
      </c>
      <c r="C478" s="9" t="s">
        <v>6284</v>
      </c>
      <c r="D478" s="9" t="s">
        <v>6285</v>
      </c>
      <c r="E478" s="9"/>
      <c r="F478" s="9" t="s">
        <v>6286</v>
      </c>
      <c r="G478" s="28">
        <v>31785</v>
      </c>
      <c r="H478" s="9" t="s">
        <v>6287</v>
      </c>
      <c r="I478" s="9" t="s">
        <v>3080</v>
      </c>
      <c r="J478" s="9" t="s">
        <v>6288</v>
      </c>
      <c r="K478" s="9" t="s">
        <v>6289</v>
      </c>
      <c r="L478" s="9" t="s">
        <v>6290</v>
      </c>
      <c r="M478" s="9" t="s">
        <v>6291</v>
      </c>
      <c r="N478" s="9">
        <v>402</v>
      </c>
      <c r="O478" s="9">
        <v>0</v>
      </c>
      <c r="P478" s="9">
        <v>0</v>
      </c>
      <c r="Q478" s="9">
        <v>0</v>
      </c>
      <c r="R478" s="9">
        <v>7</v>
      </c>
      <c r="S478" s="9">
        <v>7</v>
      </c>
      <c r="T478"/>
      <c r="U478"/>
      <c r="V478" s="14">
        <f>SUM($S$9:S478)</f>
        <v>14468</v>
      </c>
      <c r="W478" s="15">
        <v>470</v>
      </c>
      <c r="X478" s="16">
        <f t="shared" si="14"/>
        <v>0.92589274286445666</v>
      </c>
      <c r="Y478" s="17">
        <f>INDEX([1]Mapping!$C$3:$C$12,MATCH($X478,[1]Mapping!$D$3:$D$12,1))</f>
        <v>1</v>
      </c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</row>
    <row r="479" spans="2:39" s="1" customFormat="1" ht="15" x14ac:dyDescent="0.25">
      <c r="B479" s="5">
        <f t="shared" si="15"/>
        <v>471</v>
      </c>
      <c r="C479" s="9" t="s">
        <v>6292</v>
      </c>
      <c r="D479" s="9" t="s">
        <v>5135</v>
      </c>
      <c r="E479" s="9"/>
      <c r="F479" s="9" t="s">
        <v>6293</v>
      </c>
      <c r="G479" s="28">
        <v>48527</v>
      </c>
      <c r="H479" s="9" t="s">
        <v>6294</v>
      </c>
      <c r="I479" s="9" t="s">
        <v>3080</v>
      </c>
      <c r="J479" s="9" t="s">
        <v>6295</v>
      </c>
      <c r="K479" s="9" t="s">
        <v>6296</v>
      </c>
      <c r="L479" s="9" t="s">
        <v>6297</v>
      </c>
      <c r="M479" s="9" t="s">
        <v>6298</v>
      </c>
      <c r="N479" s="9">
        <v>387</v>
      </c>
      <c r="O479" s="9">
        <v>2</v>
      </c>
      <c r="P479" s="9">
        <v>0</v>
      </c>
      <c r="Q479" s="9">
        <v>4</v>
      </c>
      <c r="R479" s="9">
        <v>1</v>
      </c>
      <c r="S479" s="9">
        <v>7</v>
      </c>
      <c r="T479"/>
      <c r="U479"/>
      <c r="V479" s="14">
        <f>SUM($S$9:S479)</f>
        <v>14475</v>
      </c>
      <c r="W479" s="15">
        <v>471</v>
      </c>
      <c r="X479" s="16">
        <f t="shared" si="14"/>
        <v>0.92634071419429154</v>
      </c>
      <c r="Y479" s="17">
        <f>INDEX([1]Mapping!$C$3:$C$12,MATCH($X479,[1]Mapping!$D$3:$D$12,1))</f>
        <v>1</v>
      </c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</row>
    <row r="480" spans="2:39" s="1" customFormat="1" ht="15" x14ac:dyDescent="0.25">
      <c r="B480" s="5">
        <f t="shared" si="15"/>
        <v>472</v>
      </c>
      <c r="C480" s="9" t="s">
        <v>6299</v>
      </c>
      <c r="D480" s="9" t="s">
        <v>6300</v>
      </c>
      <c r="E480" s="9"/>
      <c r="F480" s="9" t="s">
        <v>4774</v>
      </c>
      <c r="G480" s="28">
        <v>53844</v>
      </c>
      <c r="H480" s="9" t="s">
        <v>4775</v>
      </c>
      <c r="I480" s="9" t="s">
        <v>3000</v>
      </c>
      <c r="J480" s="9" t="s">
        <v>6301</v>
      </c>
      <c r="K480" s="9"/>
      <c r="L480" s="9" t="s">
        <v>4777</v>
      </c>
      <c r="M480" s="9" t="s">
        <v>4778</v>
      </c>
      <c r="N480" s="9">
        <v>236</v>
      </c>
      <c r="O480" s="9">
        <v>0</v>
      </c>
      <c r="P480" s="9">
        <v>0</v>
      </c>
      <c r="Q480" s="9">
        <v>3</v>
      </c>
      <c r="R480" s="9">
        <v>4</v>
      </c>
      <c r="S480" s="9">
        <v>7</v>
      </c>
      <c r="T480"/>
      <c r="U480"/>
      <c r="V480" s="14">
        <f>SUM($S$9:S480)</f>
        <v>14482</v>
      </c>
      <c r="W480" s="15">
        <v>472</v>
      </c>
      <c r="X480" s="16">
        <f t="shared" si="14"/>
        <v>0.92678868552412641</v>
      </c>
      <c r="Y480" s="17">
        <f>INDEX([1]Mapping!$C$3:$C$12,MATCH($X480,[1]Mapping!$D$3:$D$12,1))</f>
        <v>1</v>
      </c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</row>
    <row r="481" spans="2:39" s="1" customFormat="1" ht="15" x14ac:dyDescent="0.25">
      <c r="B481" s="5">
        <f t="shared" si="15"/>
        <v>473</v>
      </c>
      <c r="C481" s="9" t="s">
        <v>6302</v>
      </c>
      <c r="D481" s="9" t="s">
        <v>6303</v>
      </c>
      <c r="E481" s="9"/>
      <c r="F481" s="9" t="s">
        <v>6304</v>
      </c>
      <c r="G481" s="28" t="s">
        <v>6305</v>
      </c>
      <c r="H481" s="9" t="s">
        <v>6306</v>
      </c>
      <c r="I481" s="9" t="s">
        <v>3168</v>
      </c>
      <c r="J481" s="9" t="s">
        <v>6307</v>
      </c>
      <c r="K481" s="9" t="s">
        <v>6308</v>
      </c>
      <c r="L481" s="9" t="s">
        <v>6309</v>
      </c>
      <c r="M481" s="9" t="s">
        <v>6310</v>
      </c>
      <c r="N481" s="9">
        <v>407</v>
      </c>
      <c r="O481" s="9">
        <v>0</v>
      </c>
      <c r="P481" s="9">
        <v>4</v>
      </c>
      <c r="Q481" s="9">
        <v>0</v>
      </c>
      <c r="R481" s="9">
        <v>3</v>
      </c>
      <c r="S481" s="9">
        <v>7</v>
      </c>
      <c r="T481"/>
      <c r="U481"/>
      <c r="V481" s="14">
        <f>SUM($S$9:S481)</f>
        <v>14489</v>
      </c>
      <c r="W481" s="15">
        <v>473</v>
      </c>
      <c r="X481" s="16">
        <f t="shared" si="14"/>
        <v>0.92723665685396139</v>
      </c>
      <c r="Y481" s="17">
        <f>INDEX([1]Mapping!$C$3:$C$12,MATCH($X481,[1]Mapping!$D$3:$D$12,1))</f>
        <v>1</v>
      </c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</row>
    <row r="482" spans="2:39" s="1" customFormat="1" ht="15" x14ac:dyDescent="0.25">
      <c r="B482" s="5">
        <f t="shared" si="15"/>
        <v>474</v>
      </c>
      <c r="C482" s="9" t="s">
        <v>6311</v>
      </c>
      <c r="D482" s="9" t="s">
        <v>6312</v>
      </c>
      <c r="E482" s="9"/>
      <c r="F482" s="9" t="s">
        <v>6313</v>
      </c>
      <c r="G482" s="28">
        <v>56428</v>
      </c>
      <c r="H482" s="9" t="s">
        <v>5877</v>
      </c>
      <c r="I482" s="9" t="s">
        <v>3052</v>
      </c>
      <c r="J482" s="9" t="s">
        <v>6314</v>
      </c>
      <c r="K482" s="9" t="s">
        <v>6315</v>
      </c>
      <c r="L482" s="9" t="s">
        <v>6316</v>
      </c>
      <c r="M482" s="9" t="s">
        <v>6317</v>
      </c>
      <c r="N482" s="9">
        <v>225</v>
      </c>
      <c r="O482" s="9">
        <v>1</v>
      </c>
      <c r="P482" s="9">
        <v>0</v>
      </c>
      <c r="Q482" s="9">
        <v>1</v>
      </c>
      <c r="R482" s="9">
        <v>5</v>
      </c>
      <c r="S482" s="9">
        <v>7</v>
      </c>
      <c r="T482"/>
      <c r="U482"/>
      <c r="V482" s="14">
        <f>SUM($S$9:S482)</f>
        <v>14496</v>
      </c>
      <c r="W482" s="15">
        <v>474</v>
      </c>
      <c r="X482" s="16">
        <f t="shared" si="14"/>
        <v>0.92768462818379627</v>
      </c>
      <c r="Y482" s="17">
        <f>INDEX([1]Mapping!$C$3:$C$12,MATCH($X482,[1]Mapping!$D$3:$D$12,1))</f>
        <v>1</v>
      </c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</row>
    <row r="483" spans="2:39" s="1" customFormat="1" ht="15" x14ac:dyDescent="0.25">
      <c r="B483" s="5">
        <f t="shared" si="15"/>
        <v>475</v>
      </c>
      <c r="C483" s="9" t="s">
        <v>6318</v>
      </c>
      <c r="D483" s="9" t="s">
        <v>6319</v>
      </c>
      <c r="E483" s="9"/>
      <c r="F483" s="9" t="s">
        <v>3158</v>
      </c>
      <c r="G483" s="28">
        <v>69115</v>
      </c>
      <c r="H483" s="9" t="s">
        <v>3158</v>
      </c>
      <c r="I483" s="9" t="s">
        <v>3021</v>
      </c>
      <c r="J483" s="9" t="s">
        <v>6320</v>
      </c>
      <c r="K483" s="9" t="s">
        <v>6321</v>
      </c>
      <c r="L483" s="9" t="s">
        <v>6322</v>
      </c>
      <c r="M483" s="9" t="s">
        <v>6323</v>
      </c>
      <c r="N483" s="9">
        <v>249</v>
      </c>
      <c r="O483" s="9">
        <v>1</v>
      </c>
      <c r="P483" s="9">
        <v>4</v>
      </c>
      <c r="Q483" s="9">
        <v>0</v>
      </c>
      <c r="R483" s="9">
        <v>2</v>
      </c>
      <c r="S483" s="9">
        <v>7</v>
      </c>
      <c r="T483"/>
      <c r="U483"/>
      <c r="V483" s="14">
        <f>SUM($S$9:S483)</f>
        <v>14503</v>
      </c>
      <c r="W483" s="15">
        <v>475</v>
      </c>
      <c r="X483" s="16">
        <f t="shared" si="14"/>
        <v>0.92813259951363114</v>
      </c>
      <c r="Y483" s="17">
        <f>INDEX([1]Mapping!$C$3:$C$12,MATCH($X483,[1]Mapping!$D$3:$D$12,1))</f>
        <v>1</v>
      </c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</row>
    <row r="484" spans="2:39" s="1" customFormat="1" ht="15" x14ac:dyDescent="0.25">
      <c r="B484" s="5">
        <f t="shared" si="15"/>
        <v>476</v>
      </c>
      <c r="C484" s="9" t="s">
        <v>6324</v>
      </c>
      <c r="D484" s="9" t="s">
        <v>6325</v>
      </c>
      <c r="E484" s="9"/>
      <c r="F484" s="9" t="s">
        <v>6326</v>
      </c>
      <c r="G484" s="28">
        <v>37574</v>
      </c>
      <c r="H484" s="9" t="s">
        <v>5931</v>
      </c>
      <c r="I484" s="9" t="s">
        <v>3080</v>
      </c>
      <c r="J484" s="9" t="s">
        <v>6327</v>
      </c>
      <c r="K484" s="9" t="s">
        <v>6328</v>
      </c>
      <c r="L484" s="9" t="s">
        <v>6329</v>
      </c>
      <c r="M484" s="9" t="s">
        <v>6330</v>
      </c>
      <c r="N484" s="9">
        <v>103</v>
      </c>
      <c r="O484" s="9">
        <v>0</v>
      </c>
      <c r="P484" s="9">
        <v>0</v>
      </c>
      <c r="Q484" s="9">
        <v>5</v>
      </c>
      <c r="R484" s="9">
        <v>2</v>
      </c>
      <c r="S484" s="9">
        <v>7</v>
      </c>
      <c r="T484"/>
      <c r="U484"/>
      <c r="V484" s="14">
        <f>SUM($S$9:S484)</f>
        <v>14510</v>
      </c>
      <c r="W484" s="15">
        <v>476</v>
      </c>
      <c r="X484" s="16">
        <f t="shared" si="14"/>
        <v>0.92858057084346601</v>
      </c>
      <c r="Y484" s="17">
        <f>INDEX([1]Mapping!$C$3:$C$12,MATCH($X484,[1]Mapping!$D$3:$D$12,1))</f>
        <v>1</v>
      </c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</row>
    <row r="485" spans="2:39" s="1" customFormat="1" ht="15" x14ac:dyDescent="0.25">
      <c r="B485" s="5">
        <f t="shared" si="15"/>
        <v>477</v>
      </c>
      <c r="C485" s="9" t="s">
        <v>6331</v>
      </c>
      <c r="D485" s="9" t="s">
        <v>6332</v>
      </c>
      <c r="E485" s="9"/>
      <c r="F485" s="9" t="s">
        <v>3119</v>
      </c>
      <c r="G485" s="28">
        <v>22043</v>
      </c>
      <c r="H485" s="9" t="s">
        <v>3120</v>
      </c>
      <c r="I485" s="9" t="s">
        <v>3119</v>
      </c>
      <c r="J485" s="9" t="s">
        <v>6333</v>
      </c>
      <c r="K485" s="9" t="s">
        <v>6334</v>
      </c>
      <c r="L485" s="9" t="s">
        <v>6335</v>
      </c>
      <c r="M485" s="9" t="s">
        <v>6336</v>
      </c>
      <c r="N485" s="9">
        <v>130</v>
      </c>
      <c r="O485" s="9">
        <v>4</v>
      </c>
      <c r="P485" s="9">
        <v>3</v>
      </c>
      <c r="Q485" s="9">
        <v>0</v>
      </c>
      <c r="R485" s="9">
        <v>0</v>
      </c>
      <c r="S485" s="9">
        <v>7</v>
      </c>
      <c r="T485"/>
      <c r="U485"/>
      <c r="V485" s="14">
        <f>SUM($S$9:S485)</f>
        <v>14517</v>
      </c>
      <c r="W485" s="15">
        <v>477</v>
      </c>
      <c r="X485" s="16">
        <f t="shared" si="14"/>
        <v>0.92902854217330089</v>
      </c>
      <c r="Y485" s="17">
        <f>INDEX([1]Mapping!$C$3:$C$12,MATCH($X485,[1]Mapping!$D$3:$D$12,1))</f>
        <v>1</v>
      </c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</row>
    <row r="486" spans="2:39" s="1" customFormat="1" ht="15" x14ac:dyDescent="0.25">
      <c r="B486" s="5">
        <f t="shared" si="15"/>
        <v>478</v>
      </c>
      <c r="C486" s="9" t="s">
        <v>6337</v>
      </c>
      <c r="D486" s="9" t="s">
        <v>6338</v>
      </c>
      <c r="E486" s="9"/>
      <c r="F486" s="9" t="s">
        <v>6339</v>
      </c>
      <c r="G486" s="28">
        <v>37308</v>
      </c>
      <c r="H486" s="9" t="s">
        <v>6340</v>
      </c>
      <c r="I486" s="9" t="s">
        <v>3129</v>
      </c>
      <c r="J486" s="9" t="s">
        <v>6341</v>
      </c>
      <c r="K486" s="9"/>
      <c r="L486" s="9" t="s">
        <v>6342</v>
      </c>
      <c r="M486" s="9" t="s">
        <v>6343</v>
      </c>
      <c r="N486" s="9">
        <v>198</v>
      </c>
      <c r="O486" s="9">
        <v>3</v>
      </c>
      <c r="P486" s="9">
        <v>0</v>
      </c>
      <c r="Q486" s="9">
        <v>4</v>
      </c>
      <c r="R486" s="9">
        <v>0</v>
      </c>
      <c r="S486" s="9">
        <v>7</v>
      </c>
      <c r="T486"/>
      <c r="U486"/>
      <c r="V486" s="14">
        <f>SUM($S$9:S486)</f>
        <v>14524</v>
      </c>
      <c r="W486" s="15">
        <v>478</v>
      </c>
      <c r="X486" s="16">
        <f t="shared" si="14"/>
        <v>0.92947651350313576</v>
      </c>
      <c r="Y486" s="17">
        <f>INDEX([1]Mapping!$C$3:$C$12,MATCH($X486,[1]Mapping!$D$3:$D$12,1))</f>
        <v>1</v>
      </c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</row>
    <row r="487" spans="2:39" s="1" customFormat="1" ht="15" x14ac:dyDescent="0.25">
      <c r="B487" s="5">
        <f t="shared" si="15"/>
        <v>479</v>
      </c>
      <c r="C487" s="9" t="s">
        <v>6344</v>
      </c>
      <c r="D487" s="9" t="s">
        <v>6345</v>
      </c>
      <c r="E487" s="9"/>
      <c r="F487" s="9" t="s">
        <v>4534</v>
      </c>
      <c r="G487" s="28">
        <v>32052</v>
      </c>
      <c r="H487" s="9" t="s">
        <v>4534</v>
      </c>
      <c r="I487" s="9" t="s">
        <v>3000</v>
      </c>
      <c r="J487" s="9" t="s">
        <v>6346</v>
      </c>
      <c r="K487" s="9" t="s">
        <v>6347</v>
      </c>
      <c r="L487" s="9" t="s">
        <v>6348</v>
      </c>
      <c r="M487" s="9" t="s">
        <v>6349</v>
      </c>
      <c r="N487" s="9">
        <v>166</v>
      </c>
      <c r="O487" s="9">
        <v>5</v>
      </c>
      <c r="P487" s="9">
        <v>2</v>
      </c>
      <c r="Q487" s="9">
        <v>0</v>
      </c>
      <c r="R487" s="9">
        <v>0</v>
      </c>
      <c r="S487" s="9">
        <v>7</v>
      </c>
      <c r="T487"/>
      <c r="U487"/>
      <c r="V487" s="14">
        <f>SUM($S$9:S487)</f>
        <v>14531</v>
      </c>
      <c r="W487" s="15">
        <v>479</v>
      </c>
      <c r="X487" s="16">
        <f t="shared" si="14"/>
        <v>0.92992448483297074</v>
      </c>
      <c r="Y487" s="17">
        <f>INDEX([1]Mapping!$C$3:$C$12,MATCH($X487,[1]Mapping!$D$3:$D$12,1))</f>
        <v>1</v>
      </c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</row>
    <row r="488" spans="2:39" s="1" customFormat="1" ht="15" x14ac:dyDescent="0.25">
      <c r="B488" s="5">
        <f t="shared" si="15"/>
        <v>480</v>
      </c>
      <c r="C488" s="9" t="s">
        <v>6350</v>
      </c>
      <c r="D488" s="9" t="s">
        <v>3213</v>
      </c>
      <c r="E488" s="9"/>
      <c r="F488" s="9" t="s">
        <v>6351</v>
      </c>
      <c r="G488" s="28">
        <v>16303</v>
      </c>
      <c r="H488" s="9" t="s">
        <v>6352</v>
      </c>
      <c r="I488" s="9" t="s">
        <v>3328</v>
      </c>
      <c r="J488" s="9" t="s">
        <v>6353</v>
      </c>
      <c r="K488" s="9" t="s">
        <v>6354</v>
      </c>
      <c r="L488" s="9" t="s">
        <v>6355</v>
      </c>
      <c r="M488" s="9" t="s">
        <v>6356</v>
      </c>
      <c r="N488" s="9">
        <v>344</v>
      </c>
      <c r="O488" s="9">
        <v>0</v>
      </c>
      <c r="P488" s="9">
        <v>0</v>
      </c>
      <c r="Q488" s="9">
        <v>4</v>
      </c>
      <c r="R488" s="9">
        <v>3</v>
      </c>
      <c r="S488" s="9">
        <v>7</v>
      </c>
      <c r="T488"/>
      <c r="U488"/>
      <c r="V488" s="14">
        <f>SUM($S$9:S488)</f>
        <v>14538</v>
      </c>
      <c r="W488" s="15">
        <v>480</v>
      </c>
      <c r="X488" s="16">
        <f t="shared" si="14"/>
        <v>0.93037245616280562</v>
      </c>
      <c r="Y488" s="17">
        <f>INDEX([1]Mapping!$C$3:$C$12,MATCH($X488,[1]Mapping!$D$3:$D$12,1))</f>
        <v>1</v>
      </c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</row>
    <row r="489" spans="2:39" s="1" customFormat="1" ht="15" x14ac:dyDescent="0.25">
      <c r="B489" s="5">
        <f t="shared" si="15"/>
        <v>481</v>
      </c>
      <c r="C489" s="9" t="s">
        <v>6357</v>
      </c>
      <c r="D489" s="9" t="s">
        <v>6358</v>
      </c>
      <c r="E489" s="9"/>
      <c r="F489" s="9" t="s">
        <v>6359</v>
      </c>
      <c r="G489" s="28">
        <v>27283</v>
      </c>
      <c r="H489" s="9" t="s">
        <v>6360</v>
      </c>
      <c r="I489" s="9" t="s">
        <v>3080</v>
      </c>
      <c r="J489" s="9" t="s">
        <v>6361</v>
      </c>
      <c r="K489" s="9" t="s">
        <v>6362</v>
      </c>
      <c r="L489" s="9" t="s">
        <v>6363</v>
      </c>
      <c r="M489" s="9" t="s">
        <v>6364</v>
      </c>
      <c r="N489" s="9">
        <v>131</v>
      </c>
      <c r="O489" s="9">
        <v>3</v>
      </c>
      <c r="P489" s="9">
        <v>0</v>
      </c>
      <c r="Q489" s="9">
        <v>4</v>
      </c>
      <c r="R489" s="9">
        <v>0</v>
      </c>
      <c r="S489" s="9">
        <v>7</v>
      </c>
      <c r="T489"/>
      <c r="U489"/>
      <c r="V489" s="14">
        <f>SUM($S$9:S489)</f>
        <v>14545</v>
      </c>
      <c r="W489" s="15">
        <v>481</v>
      </c>
      <c r="X489" s="16">
        <f t="shared" si="14"/>
        <v>0.93082042749264049</v>
      </c>
      <c r="Y489" s="17">
        <f>INDEX([1]Mapping!$C$3:$C$12,MATCH($X489,[1]Mapping!$D$3:$D$12,1))</f>
        <v>1</v>
      </c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</row>
    <row r="490" spans="2:39" s="1" customFormat="1" ht="15" x14ac:dyDescent="0.25">
      <c r="B490" s="5">
        <f t="shared" si="15"/>
        <v>482</v>
      </c>
      <c r="C490" s="9" t="s">
        <v>6365</v>
      </c>
      <c r="D490" s="9" t="s">
        <v>6366</v>
      </c>
      <c r="E490" s="9"/>
      <c r="F490" s="9" t="s">
        <v>6367</v>
      </c>
      <c r="G490" s="28">
        <v>49401</v>
      </c>
      <c r="H490" s="9" t="s">
        <v>4628</v>
      </c>
      <c r="I490" s="9" t="s">
        <v>3080</v>
      </c>
      <c r="J490" s="9" t="s">
        <v>6368</v>
      </c>
      <c r="K490" s="9" t="s">
        <v>6369</v>
      </c>
      <c r="L490" s="9" t="s">
        <v>6370</v>
      </c>
      <c r="M490" s="9" t="s">
        <v>6371</v>
      </c>
      <c r="N490" s="9">
        <v>244</v>
      </c>
      <c r="O490" s="9">
        <v>4</v>
      </c>
      <c r="P490" s="9">
        <v>2</v>
      </c>
      <c r="Q490" s="9">
        <v>1</v>
      </c>
      <c r="R490" s="9">
        <v>0</v>
      </c>
      <c r="S490" s="9">
        <v>7</v>
      </c>
      <c r="T490"/>
      <c r="U490"/>
      <c r="V490" s="14">
        <f>SUM($S$9:S490)</f>
        <v>14552</v>
      </c>
      <c r="W490" s="15">
        <v>482</v>
      </c>
      <c r="X490" s="16">
        <f t="shared" si="14"/>
        <v>0.93126839882247536</v>
      </c>
      <c r="Y490" s="17">
        <f>INDEX([1]Mapping!$C$3:$C$12,MATCH($X490,[1]Mapping!$D$3:$D$12,1))</f>
        <v>1</v>
      </c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</row>
    <row r="491" spans="2:39" s="1" customFormat="1" ht="15" x14ac:dyDescent="0.25">
      <c r="B491" s="5">
        <f t="shared" si="15"/>
        <v>483</v>
      </c>
      <c r="C491" s="9" t="s">
        <v>6372</v>
      </c>
      <c r="D491" s="9" t="s">
        <v>6373</v>
      </c>
      <c r="E491" s="9"/>
      <c r="F491" s="9" t="s">
        <v>6374</v>
      </c>
      <c r="G491" s="28">
        <v>75417</v>
      </c>
      <c r="H491" s="9" t="s">
        <v>5417</v>
      </c>
      <c r="I491" s="9" t="s">
        <v>3021</v>
      </c>
      <c r="J491" s="9" t="s">
        <v>6375</v>
      </c>
      <c r="K491" s="9" t="s">
        <v>6376</v>
      </c>
      <c r="L491" s="9" t="s">
        <v>6377</v>
      </c>
      <c r="M491" s="9" t="s">
        <v>6378</v>
      </c>
      <c r="N491" s="9">
        <v>170</v>
      </c>
      <c r="O491" s="9">
        <v>3</v>
      </c>
      <c r="P491" s="9">
        <v>4</v>
      </c>
      <c r="Q491" s="9">
        <v>0</v>
      </c>
      <c r="R491" s="9">
        <v>0</v>
      </c>
      <c r="S491" s="9">
        <v>7</v>
      </c>
      <c r="T491"/>
      <c r="U491"/>
      <c r="V491" s="14">
        <f>SUM($S$9:S491)</f>
        <v>14559</v>
      </c>
      <c r="W491" s="15">
        <v>483</v>
      </c>
      <c r="X491" s="16">
        <f t="shared" si="14"/>
        <v>0.93171637015231024</v>
      </c>
      <c r="Y491" s="17">
        <f>INDEX([1]Mapping!$C$3:$C$12,MATCH($X491,[1]Mapping!$D$3:$D$12,1))</f>
        <v>1</v>
      </c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</row>
    <row r="492" spans="2:39" s="1" customFormat="1" ht="15" x14ac:dyDescent="0.25">
      <c r="B492" s="5">
        <f t="shared" si="15"/>
        <v>484</v>
      </c>
      <c r="C492" s="9" t="s">
        <v>6379</v>
      </c>
      <c r="D492" s="9" t="s">
        <v>6380</v>
      </c>
      <c r="E492" s="9"/>
      <c r="F492" s="9" t="s">
        <v>6381</v>
      </c>
      <c r="G492" s="28">
        <v>96317</v>
      </c>
      <c r="H492" s="9" t="s">
        <v>6381</v>
      </c>
      <c r="I492" s="9" t="s">
        <v>2991</v>
      </c>
      <c r="J492" s="9" t="s">
        <v>6382</v>
      </c>
      <c r="K492" s="9" t="s">
        <v>6383</v>
      </c>
      <c r="L492" s="9" t="s">
        <v>6384</v>
      </c>
      <c r="M492" s="9" t="s">
        <v>6385</v>
      </c>
      <c r="N492" s="9">
        <v>282</v>
      </c>
      <c r="O492" s="9">
        <v>0</v>
      </c>
      <c r="P492" s="9">
        <v>0</v>
      </c>
      <c r="Q492" s="9">
        <v>3</v>
      </c>
      <c r="R492" s="9">
        <v>4</v>
      </c>
      <c r="S492" s="9">
        <v>7</v>
      </c>
      <c r="T492"/>
      <c r="U492"/>
      <c r="V492" s="14">
        <f>SUM($S$9:S492)</f>
        <v>14566</v>
      </c>
      <c r="W492" s="15">
        <v>484</v>
      </c>
      <c r="X492" s="16">
        <f t="shared" si="14"/>
        <v>0.93216434148214511</v>
      </c>
      <c r="Y492" s="17">
        <f>INDEX([1]Mapping!$C$3:$C$12,MATCH($X492,[1]Mapping!$D$3:$D$12,1))</f>
        <v>1</v>
      </c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</row>
    <row r="493" spans="2:39" s="1" customFormat="1" ht="15" x14ac:dyDescent="0.25">
      <c r="B493" s="5">
        <f t="shared" si="15"/>
        <v>485</v>
      </c>
      <c r="C493" s="9" t="s">
        <v>6386</v>
      </c>
      <c r="D493" s="9" t="s">
        <v>6387</v>
      </c>
      <c r="E493" s="9"/>
      <c r="F493" s="9" t="s">
        <v>6388</v>
      </c>
      <c r="G493" s="28">
        <v>79379</v>
      </c>
      <c r="H493" s="9" t="s">
        <v>6389</v>
      </c>
      <c r="I493" s="9" t="s">
        <v>3021</v>
      </c>
      <c r="J493" s="9" t="s">
        <v>6390</v>
      </c>
      <c r="K493" s="9" t="s">
        <v>6391</v>
      </c>
      <c r="L493" s="9" t="s">
        <v>6392</v>
      </c>
      <c r="M493" s="9" t="s">
        <v>6393</v>
      </c>
      <c r="N493" s="9">
        <v>150</v>
      </c>
      <c r="O493" s="9">
        <v>2</v>
      </c>
      <c r="P493" s="9">
        <v>0</v>
      </c>
      <c r="Q493" s="9">
        <v>2</v>
      </c>
      <c r="R493" s="9">
        <v>3</v>
      </c>
      <c r="S493" s="9">
        <v>7</v>
      </c>
      <c r="T493"/>
      <c r="U493"/>
      <c r="V493" s="14">
        <f>SUM($S$9:S493)</f>
        <v>14573</v>
      </c>
      <c r="W493" s="15">
        <v>485</v>
      </c>
      <c r="X493" s="16">
        <f t="shared" si="14"/>
        <v>0.93261231281197998</v>
      </c>
      <c r="Y493" s="17">
        <f>INDEX([1]Mapping!$C$3:$C$12,MATCH($X493,[1]Mapping!$D$3:$D$12,1))</f>
        <v>1</v>
      </c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</row>
    <row r="494" spans="2:39" s="1" customFormat="1" ht="15" x14ac:dyDescent="0.25">
      <c r="B494" s="5">
        <f t="shared" si="15"/>
        <v>486</v>
      </c>
      <c r="C494" s="9" t="s">
        <v>6394</v>
      </c>
      <c r="D494" s="9" t="s">
        <v>6395</v>
      </c>
      <c r="E494" s="9"/>
      <c r="F494" s="9" t="s">
        <v>6396</v>
      </c>
      <c r="G494" s="28">
        <v>49716</v>
      </c>
      <c r="H494" s="9" t="s">
        <v>5197</v>
      </c>
      <c r="I494" s="9" t="s">
        <v>3080</v>
      </c>
      <c r="J494" s="9" t="s">
        <v>6397</v>
      </c>
      <c r="K494" s="9" t="s">
        <v>6398</v>
      </c>
      <c r="L494" s="9" t="s">
        <v>6399</v>
      </c>
      <c r="M494" s="9" t="s">
        <v>6400</v>
      </c>
      <c r="N494" s="9">
        <v>420</v>
      </c>
      <c r="O494" s="9">
        <v>4</v>
      </c>
      <c r="P494" s="9">
        <v>0</v>
      </c>
      <c r="Q494" s="9">
        <v>2</v>
      </c>
      <c r="R494" s="9">
        <v>1</v>
      </c>
      <c r="S494" s="9">
        <v>7</v>
      </c>
      <c r="T494"/>
      <c r="U494"/>
      <c r="V494" s="14">
        <f>SUM($S$9:S494)</f>
        <v>14580</v>
      </c>
      <c r="W494" s="15">
        <v>486</v>
      </c>
      <c r="X494" s="16">
        <f t="shared" si="14"/>
        <v>0.93306028414181497</v>
      </c>
      <c r="Y494" s="17">
        <f>INDEX([1]Mapping!$C$3:$C$12,MATCH($X494,[1]Mapping!$D$3:$D$12,1))</f>
        <v>1</v>
      </c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</row>
    <row r="495" spans="2:39" s="1" customFormat="1" ht="15" x14ac:dyDescent="0.25">
      <c r="B495" s="5">
        <f t="shared" si="15"/>
        <v>487</v>
      </c>
      <c r="C495" s="9" t="s">
        <v>6401</v>
      </c>
      <c r="D495" s="9" t="s">
        <v>6402</v>
      </c>
      <c r="E495" s="9"/>
      <c r="F495" s="9" t="s">
        <v>6403</v>
      </c>
      <c r="G495" s="28">
        <v>88662</v>
      </c>
      <c r="H495" s="9" t="s">
        <v>5129</v>
      </c>
      <c r="I495" s="9" t="s">
        <v>3021</v>
      </c>
      <c r="J495" s="9" t="s">
        <v>6404</v>
      </c>
      <c r="K495" s="9" t="s">
        <v>6405</v>
      </c>
      <c r="L495" s="9" t="s">
        <v>6406</v>
      </c>
      <c r="M495" s="9" t="s">
        <v>6407</v>
      </c>
      <c r="N495" s="9">
        <v>170</v>
      </c>
      <c r="O495" s="9">
        <v>0</v>
      </c>
      <c r="P495" s="9">
        <v>0</v>
      </c>
      <c r="Q495" s="9">
        <v>4</v>
      </c>
      <c r="R495" s="9">
        <v>3</v>
      </c>
      <c r="S495" s="9">
        <v>7</v>
      </c>
      <c r="T495"/>
      <c r="U495"/>
      <c r="V495" s="14">
        <f>SUM($S$9:S495)</f>
        <v>14587</v>
      </c>
      <c r="W495" s="15">
        <v>487</v>
      </c>
      <c r="X495" s="16">
        <f t="shared" si="14"/>
        <v>0.93350825547164984</v>
      </c>
      <c r="Y495" s="17">
        <f>INDEX([1]Mapping!$C$3:$C$12,MATCH($X495,[1]Mapping!$D$3:$D$12,1))</f>
        <v>1</v>
      </c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</row>
    <row r="496" spans="2:39" s="1" customFormat="1" ht="15" x14ac:dyDescent="0.25">
      <c r="B496" s="5">
        <f t="shared" si="15"/>
        <v>488</v>
      </c>
      <c r="C496" s="9" t="s">
        <v>6408</v>
      </c>
      <c r="D496" s="9" t="s">
        <v>6409</v>
      </c>
      <c r="E496" s="9"/>
      <c r="F496" s="9" t="s">
        <v>2998</v>
      </c>
      <c r="G496" s="28">
        <v>51109</v>
      </c>
      <c r="H496" s="9" t="s">
        <v>2999</v>
      </c>
      <c r="I496" s="9" t="s">
        <v>3000</v>
      </c>
      <c r="J496" s="9" t="s">
        <v>5354</v>
      </c>
      <c r="K496" s="9" t="s">
        <v>5355</v>
      </c>
      <c r="L496" s="9" t="s">
        <v>5356</v>
      </c>
      <c r="M496" s="9" t="s">
        <v>6410</v>
      </c>
      <c r="N496" s="9">
        <v>724</v>
      </c>
      <c r="O496" s="9">
        <v>3</v>
      </c>
      <c r="P496" s="9">
        <v>0</v>
      </c>
      <c r="Q496" s="9">
        <v>4</v>
      </c>
      <c r="R496" s="9">
        <v>0</v>
      </c>
      <c r="S496" s="9">
        <v>7</v>
      </c>
      <c r="T496"/>
      <c r="U496"/>
      <c r="V496" s="14">
        <f>SUM($S$9:S496)</f>
        <v>14594</v>
      </c>
      <c r="W496" s="15">
        <v>488</v>
      </c>
      <c r="X496" s="16">
        <f t="shared" si="14"/>
        <v>0.93395622680148471</v>
      </c>
      <c r="Y496" s="17">
        <f>INDEX([1]Mapping!$C$3:$C$12,MATCH($X496,[1]Mapping!$D$3:$D$12,1))</f>
        <v>1</v>
      </c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</row>
    <row r="497" spans="2:39" s="1" customFormat="1" ht="15" x14ac:dyDescent="0.25">
      <c r="B497" s="5">
        <f t="shared" si="15"/>
        <v>489</v>
      </c>
      <c r="C497" s="9" t="s">
        <v>6411</v>
      </c>
      <c r="D497" s="9" t="s">
        <v>6412</v>
      </c>
      <c r="E497" s="9"/>
      <c r="F497" s="9" t="s">
        <v>6413</v>
      </c>
      <c r="G497" s="28">
        <v>30989</v>
      </c>
      <c r="H497" s="9" t="s">
        <v>3079</v>
      </c>
      <c r="I497" s="9" t="s">
        <v>3080</v>
      </c>
      <c r="J497" s="9" t="s">
        <v>6414</v>
      </c>
      <c r="K497" s="9" t="s">
        <v>6415</v>
      </c>
      <c r="L497" s="9" t="s">
        <v>6416</v>
      </c>
      <c r="M497" s="9" t="s">
        <v>6417</v>
      </c>
      <c r="N497" s="9">
        <v>348</v>
      </c>
      <c r="O497" s="9">
        <v>2</v>
      </c>
      <c r="P497" s="9">
        <v>0</v>
      </c>
      <c r="Q497" s="9">
        <v>3</v>
      </c>
      <c r="R497" s="9">
        <v>2</v>
      </c>
      <c r="S497" s="9">
        <v>7</v>
      </c>
      <c r="T497"/>
      <c r="U497"/>
      <c r="V497" s="14">
        <f>SUM($S$9:S497)</f>
        <v>14601</v>
      </c>
      <c r="W497" s="15">
        <v>489</v>
      </c>
      <c r="X497" s="16">
        <f t="shared" si="14"/>
        <v>0.93440419813131959</v>
      </c>
      <c r="Y497" s="17">
        <f>INDEX([1]Mapping!$C$3:$C$12,MATCH($X497,[1]Mapping!$D$3:$D$12,1))</f>
        <v>1</v>
      </c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</row>
    <row r="498" spans="2:39" s="1" customFormat="1" ht="15" x14ac:dyDescent="0.25">
      <c r="B498" s="5">
        <f t="shared" si="15"/>
        <v>490</v>
      </c>
      <c r="C498" s="9" t="s">
        <v>6418</v>
      </c>
      <c r="D498" s="9" t="s">
        <v>6419</v>
      </c>
      <c r="E498" s="9"/>
      <c r="F498" s="9" t="s">
        <v>6420</v>
      </c>
      <c r="G498" s="28" t="s">
        <v>6421</v>
      </c>
      <c r="H498" s="9" t="s">
        <v>4835</v>
      </c>
      <c r="I498" s="9" t="s">
        <v>3036</v>
      </c>
      <c r="J498" s="9" t="s">
        <v>6422</v>
      </c>
      <c r="K498" s="9" t="s">
        <v>6423</v>
      </c>
      <c r="L498" s="9" t="s">
        <v>6424</v>
      </c>
      <c r="M498" s="9" t="s">
        <v>6425</v>
      </c>
      <c r="N498" s="9">
        <v>258</v>
      </c>
      <c r="O498" s="9">
        <v>0</v>
      </c>
      <c r="P498" s="9">
        <v>3</v>
      </c>
      <c r="Q498" s="9">
        <v>4</v>
      </c>
      <c r="R498" s="9">
        <v>0</v>
      </c>
      <c r="S498" s="9">
        <v>7</v>
      </c>
      <c r="T498"/>
      <c r="U498"/>
      <c r="V498" s="14">
        <f>SUM($S$9:S498)</f>
        <v>14608</v>
      </c>
      <c r="W498" s="15">
        <v>490</v>
      </c>
      <c r="X498" s="16">
        <f t="shared" si="14"/>
        <v>0.93485216946115446</v>
      </c>
      <c r="Y498" s="17">
        <f>INDEX([1]Mapping!$C$3:$C$12,MATCH($X498,[1]Mapping!$D$3:$D$12,1))</f>
        <v>1</v>
      </c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</row>
    <row r="499" spans="2:39" s="1" customFormat="1" ht="15" x14ac:dyDescent="0.25">
      <c r="B499" s="5">
        <f t="shared" si="15"/>
        <v>491</v>
      </c>
      <c r="C499" s="9" t="s">
        <v>6426</v>
      </c>
      <c r="D499" s="9" t="s">
        <v>6427</v>
      </c>
      <c r="E499" s="9"/>
      <c r="F499" s="9" t="s">
        <v>3043</v>
      </c>
      <c r="G499" s="28">
        <v>86154</v>
      </c>
      <c r="H499" s="9" t="s">
        <v>3043</v>
      </c>
      <c r="I499" s="9" t="s">
        <v>2991</v>
      </c>
      <c r="J499" s="9" t="s">
        <v>6428</v>
      </c>
      <c r="K499" s="9" t="s">
        <v>6429</v>
      </c>
      <c r="L499" s="9" t="s">
        <v>6430</v>
      </c>
      <c r="M499" s="9" t="s">
        <v>6431</v>
      </c>
      <c r="N499" s="9">
        <v>327</v>
      </c>
      <c r="O499" s="9">
        <v>4</v>
      </c>
      <c r="P499" s="9">
        <v>0</v>
      </c>
      <c r="Q499" s="9">
        <v>0</v>
      </c>
      <c r="R499" s="9">
        <v>3</v>
      </c>
      <c r="S499" s="9">
        <v>7</v>
      </c>
      <c r="T499"/>
      <c r="U499"/>
      <c r="V499" s="14">
        <f>SUM($S$9:S499)</f>
        <v>14615</v>
      </c>
      <c r="W499" s="15">
        <v>491</v>
      </c>
      <c r="X499" s="16">
        <f t="shared" si="14"/>
        <v>0.93530014079098933</v>
      </c>
      <c r="Y499" s="17">
        <f>INDEX([1]Mapping!$C$3:$C$12,MATCH($X499,[1]Mapping!$D$3:$D$12,1))</f>
        <v>1</v>
      </c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</row>
    <row r="500" spans="2:39" s="1" customFormat="1" ht="15" x14ac:dyDescent="0.25">
      <c r="B500" s="5">
        <f t="shared" si="15"/>
        <v>492</v>
      </c>
      <c r="C500" s="9" t="s">
        <v>6432</v>
      </c>
      <c r="D500" s="9" t="s">
        <v>6433</v>
      </c>
      <c r="E500" s="9"/>
      <c r="F500" s="9" t="s">
        <v>6434</v>
      </c>
      <c r="G500" s="28">
        <v>64823</v>
      </c>
      <c r="H500" s="9" t="s">
        <v>6435</v>
      </c>
      <c r="I500" s="9" t="s">
        <v>3088</v>
      </c>
      <c r="J500" s="9" t="s">
        <v>6436</v>
      </c>
      <c r="K500" s="9"/>
      <c r="L500" s="9" t="s">
        <v>6437</v>
      </c>
      <c r="M500" s="9" t="s">
        <v>6438</v>
      </c>
      <c r="N500" s="9">
        <v>363</v>
      </c>
      <c r="O500" s="9">
        <v>0</v>
      </c>
      <c r="P500" s="9">
        <v>0</v>
      </c>
      <c r="Q500" s="9">
        <v>3</v>
      </c>
      <c r="R500" s="9">
        <v>4</v>
      </c>
      <c r="S500" s="9">
        <v>7</v>
      </c>
      <c r="T500"/>
      <c r="U500"/>
      <c r="V500" s="14">
        <f>SUM($S$9:S500)</f>
        <v>14622</v>
      </c>
      <c r="W500" s="15">
        <v>492</v>
      </c>
      <c r="X500" s="16">
        <f t="shared" si="14"/>
        <v>0.93574811212082432</v>
      </c>
      <c r="Y500" s="17">
        <f>INDEX([1]Mapping!$C$3:$C$12,MATCH($X500,[1]Mapping!$D$3:$D$12,1))</f>
        <v>1</v>
      </c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</row>
    <row r="501" spans="2:39" s="1" customFormat="1" ht="15" x14ac:dyDescent="0.25">
      <c r="B501" s="5">
        <f t="shared" si="15"/>
        <v>493</v>
      </c>
      <c r="C501" s="9" t="s">
        <v>6439</v>
      </c>
      <c r="D501" s="9" t="s">
        <v>6440</v>
      </c>
      <c r="E501" s="9"/>
      <c r="F501" s="9" t="s">
        <v>6441</v>
      </c>
      <c r="G501" s="28" t="s">
        <v>6442</v>
      </c>
      <c r="H501" s="9" t="s">
        <v>4911</v>
      </c>
      <c r="I501" s="9" t="s">
        <v>3036</v>
      </c>
      <c r="J501" s="9" t="s">
        <v>6443</v>
      </c>
      <c r="K501" s="9" t="s">
        <v>6444</v>
      </c>
      <c r="L501" s="9" t="s">
        <v>6445</v>
      </c>
      <c r="M501" s="9" t="s">
        <v>6446</v>
      </c>
      <c r="N501" s="9">
        <v>160</v>
      </c>
      <c r="O501" s="9">
        <v>1</v>
      </c>
      <c r="P501" s="9">
        <v>6</v>
      </c>
      <c r="Q501" s="9">
        <v>0</v>
      </c>
      <c r="R501" s="9">
        <v>0</v>
      </c>
      <c r="S501" s="9">
        <v>7</v>
      </c>
      <c r="T501"/>
      <c r="U501"/>
      <c r="V501" s="14">
        <f>SUM($S$9:S501)</f>
        <v>14629</v>
      </c>
      <c r="W501" s="15">
        <v>493</v>
      </c>
      <c r="X501" s="16">
        <f t="shared" si="14"/>
        <v>0.93619608345065919</v>
      </c>
      <c r="Y501" s="17">
        <f>INDEX([1]Mapping!$C$3:$C$12,MATCH($X501,[1]Mapping!$D$3:$D$12,1))</f>
        <v>1</v>
      </c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</row>
    <row r="502" spans="2:39" s="1" customFormat="1" ht="15" x14ac:dyDescent="0.25">
      <c r="B502" s="5">
        <f t="shared" si="15"/>
        <v>494</v>
      </c>
      <c r="C502" s="9" t="s">
        <v>6447</v>
      </c>
      <c r="D502" s="9" t="s">
        <v>6448</v>
      </c>
      <c r="E502" s="9"/>
      <c r="F502" s="9" t="s">
        <v>3326</v>
      </c>
      <c r="G502" s="28">
        <v>14471</v>
      </c>
      <c r="H502" s="9" t="s">
        <v>3327</v>
      </c>
      <c r="I502" s="9" t="s">
        <v>3328</v>
      </c>
      <c r="J502" s="9" t="s">
        <v>6449</v>
      </c>
      <c r="K502" s="9" t="s">
        <v>6450</v>
      </c>
      <c r="L502" s="9" t="s">
        <v>6451</v>
      </c>
      <c r="M502" s="9" t="s">
        <v>6452</v>
      </c>
      <c r="N502" s="9">
        <v>248</v>
      </c>
      <c r="O502" s="9">
        <v>4</v>
      </c>
      <c r="P502" s="9">
        <v>0</v>
      </c>
      <c r="Q502" s="9">
        <v>3</v>
      </c>
      <c r="R502" s="9">
        <v>0</v>
      </c>
      <c r="S502" s="9">
        <v>7</v>
      </c>
      <c r="T502"/>
      <c r="U502"/>
      <c r="V502" s="14">
        <f>SUM($S$9:S502)</f>
        <v>14636</v>
      </c>
      <c r="W502" s="15">
        <v>494</v>
      </c>
      <c r="X502" s="16">
        <f t="shared" si="14"/>
        <v>0.93664405478049406</v>
      </c>
      <c r="Y502" s="17">
        <f>INDEX([1]Mapping!$C$3:$C$12,MATCH($X502,[1]Mapping!$D$3:$D$12,1))</f>
        <v>1</v>
      </c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</row>
    <row r="503" spans="2:39" s="1" customFormat="1" ht="15" x14ac:dyDescent="0.25">
      <c r="B503" s="5">
        <f t="shared" si="15"/>
        <v>495</v>
      </c>
      <c r="C503" s="9" t="s">
        <v>6453</v>
      </c>
      <c r="D503" s="9" t="s">
        <v>6454</v>
      </c>
      <c r="E503" s="9"/>
      <c r="F503" s="9" t="s">
        <v>3431</v>
      </c>
      <c r="G503" s="28">
        <v>28279</v>
      </c>
      <c r="H503" s="9" t="s">
        <v>3923</v>
      </c>
      <c r="I503" s="9" t="s">
        <v>3431</v>
      </c>
      <c r="J503" s="9" t="s">
        <v>6455</v>
      </c>
      <c r="K503" s="9" t="s">
        <v>6456</v>
      </c>
      <c r="L503" s="9" t="s">
        <v>4321</v>
      </c>
      <c r="M503" s="9" t="s">
        <v>6457</v>
      </c>
      <c r="N503" s="9">
        <v>533</v>
      </c>
      <c r="O503" s="9">
        <v>0</v>
      </c>
      <c r="P503" s="9">
        <v>4</v>
      </c>
      <c r="Q503" s="9">
        <v>3</v>
      </c>
      <c r="R503" s="9">
        <v>0</v>
      </c>
      <c r="S503" s="9">
        <v>7</v>
      </c>
      <c r="T503"/>
      <c r="U503"/>
      <c r="V503" s="14">
        <f>SUM($S$9:S503)</f>
        <v>14643</v>
      </c>
      <c r="W503" s="15">
        <v>495</v>
      </c>
      <c r="X503" s="16">
        <f t="shared" si="14"/>
        <v>0.93709202611032894</v>
      </c>
      <c r="Y503" s="17">
        <f>INDEX([1]Mapping!$C$3:$C$12,MATCH($X503,[1]Mapping!$D$3:$D$12,1))</f>
        <v>1</v>
      </c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</row>
    <row r="504" spans="2:39" s="1" customFormat="1" ht="15" x14ac:dyDescent="0.25">
      <c r="B504" s="5">
        <f t="shared" si="15"/>
        <v>496</v>
      </c>
      <c r="C504" s="9" t="s">
        <v>6458</v>
      </c>
      <c r="D504" s="9" t="s">
        <v>6459</v>
      </c>
      <c r="E504" s="9"/>
      <c r="F504" s="9" t="s">
        <v>3119</v>
      </c>
      <c r="G504" s="28">
        <v>21075</v>
      </c>
      <c r="H504" s="9" t="s">
        <v>3120</v>
      </c>
      <c r="I504" s="9" t="s">
        <v>3119</v>
      </c>
      <c r="J504" s="9" t="s">
        <v>6460</v>
      </c>
      <c r="K504" s="9" t="s">
        <v>6461</v>
      </c>
      <c r="L504" s="9" t="s">
        <v>6462</v>
      </c>
      <c r="M504" s="9" t="s">
        <v>6463</v>
      </c>
      <c r="N504" s="9">
        <v>918</v>
      </c>
      <c r="O504" s="9">
        <v>2</v>
      </c>
      <c r="P504" s="9">
        <v>0</v>
      </c>
      <c r="Q504" s="9">
        <v>5</v>
      </c>
      <c r="R504" s="9">
        <v>0</v>
      </c>
      <c r="S504" s="9">
        <v>7</v>
      </c>
      <c r="T504"/>
      <c r="U504"/>
      <c r="V504" s="14">
        <f>SUM($S$9:S504)</f>
        <v>14650</v>
      </c>
      <c r="W504" s="15">
        <v>496</v>
      </c>
      <c r="X504" s="16">
        <f t="shared" si="14"/>
        <v>0.93753999744016381</v>
      </c>
      <c r="Y504" s="17">
        <f>INDEX([1]Mapping!$C$3:$C$12,MATCH($X504,[1]Mapping!$D$3:$D$12,1))</f>
        <v>1</v>
      </c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</row>
    <row r="505" spans="2:39" s="1" customFormat="1" ht="15" x14ac:dyDescent="0.25">
      <c r="B505" s="5">
        <f t="shared" si="15"/>
        <v>497</v>
      </c>
      <c r="C505" s="9" t="s">
        <v>6464</v>
      </c>
      <c r="D505" s="9" t="s">
        <v>6465</v>
      </c>
      <c r="E505" s="9"/>
      <c r="F505" s="9" t="s">
        <v>3550</v>
      </c>
      <c r="G505" s="28">
        <v>33611</v>
      </c>
      <c r="H505" s="9" t="s">
        <v>3551</v>
      </c>
      <c r="I505" s="9" t="s">
        <v>3000</v>
      </c>
      <c r="J505" s="9" t="s">
        <v>6466</v>
      </c>
      <c r="K505" s="9"/>
      <c r="L505" s="9" t="s">
        <v>5777</v>
      </c>
      <c r="M505" s="9" t="s">
        <v>6467</v>
      </c>
      <c r="N505" s="9">
        <v>485</v>
      </c>
      <c r="O505" s="9">
        <v>1</v>
      </c>
      <c r="P505" s="9">
        <v>0</v>
      </c>
      <c r="Q505" s="9">
        <v>3</v>
      </c>
      <c r="R505" s="9">
        <v>3</v>
      </c>
      <c r="S505" s="9">
        <v>7</v>
      </c>
      <c r="T505"/>
      <c r="U505"/>
      <c r="V505" s="14">
        <f>SUM($S$9:S505)</f>
        <v>14657</v>
      </c>
      <c r="W505" s="15">
        <v>497</v>
      </c>
      <c r="X505" s="16">
        <f t="shared" si="14"/>
        <v>0.93798796876999868</v>
      </c>
      <c r="Y505" s="17">
        <f>INDEX([1]Mapping!$C$3:$C$12,MATCH($X505,[1]Mapping!$D$3:$D$12,1))</f>
        <v>1</v>
      </c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</row>
    <row r="506" spans="2:39" s="1" customFormat="1" ht="15" x14ac:dyDescent="0.25">
      <c r="B506" s="5">
        <f t="shared" si="15"/>
        <v>498</v>
      </c>
      <c r="C506" s="9" t="s">
        <v>6468</v>
      </c>
      <c r="D506" s="9" t="s">
        <v>6469</v>
      </c>
      <c r="E506" s="9"/>
      <c r="F506" s="9" t="s">
        <v>4032</v>
      </c>
      <c r="G506" s="28">
        <v>47055</v>
      </c>
      <c r="H506" s="9" t="s">
        <v>4033</v>
      </c>
      <c r="I506" s="9" t="s">
        <v>3000</v>
      </c>
      <c r="J506" s="9" t="s">
        <v>6470</v>
      </c>
      <c r="K506" s="9" t="s">
        <v>6471</v>
      </c>
      <c r="L506" s="9" t="s">
        <v>6472</v>
      </c>
      <c r="M506" s="9" t="s">
        <v>6473</v>
      </c>
      <c r="N506" s="9">
        <v>565</v>
      </c>
      <c r="O506" s="9">
        <v>0</v>
      </c>
      <c r="P506" s="9">
        <v>2</v>
      </c>
      <c r="Q506" s="9">
        <v>4</v>
      </c>
      <c r="R506" s="9">
        <v>1</v>
      </c>
      <c r="S506" s="9">
        <v>7</v>
      </c>
      <c r="T506"/>
      <c r="U506"/>
      <c r="V506" s="14">
        <f>SUM($S$9:S506)</f>
        <v>14664</v>
      </c>
      <c r="W506" s="15">
        <v>498</v>
      </c>
      <c r="X506" s="16">
        <f t="shared" si="14"/>
        <v>0.93843594009983367</v>
      </c>
      <c r="Y506" s="17">
        <f>INDEX([1]Mapping!$C$3:$C$12,MATCH($X506,[1]Mapping!$D$3:$D$12,1))</f>
        <v>1</v>
      </c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</row>
    <row r="507" spans="2:39" s="1" customFormat="1" ht="15" x14ac:dyDescent="0.25">
      <c r="B507" s="5">
        <f t="shared" si="15"/>
        <v>499</v>
      </c>
      <c r="C507" s="9" t="s">
        <v>6474</v>
      </c>
      <c r="D507" s="9" t="s">
        <v>6475</v>
      </c>
      <c r="E507" s="9"/>
      <c r="F507" s="9" t="s">
        <v>3429</v>
      </c>
      <c r="G507" s="28">
        <v>27574</v>
      </c>
      <c r="H507" s="9" t="s">
        <v>3430</v>
      </c>
      <c r="I507" s="9" t="s">
        <v>3431</v>
      </c>
      <c r="J507" s="9" t="s">
        <v>6476</v>
      </c>
      <c r="K507" s="9" t="s">
        <v>6477</v>
      </c>
      <c r="L507" s="9" t="s">
        <v>6478</v>
      </c>
      <c r="M507" s="9" t="s">
        <v>6479</v>
      </c>
      <c r="N507" s="9">
        <v>215</v>
      </c>
      <c r="O507" s="9">
        <v>0</v>
      </c>
      <c r="P507" s="9">
        <v>2</v>
      </c>
      <c r="Q507" s="9">
        <v>0</v>
      </c>
      <c r="R507" s="9">
        <v>5</v>
      </c>
      <c r="S507" s="9">
        <v>7</v>
      </c>
      <c r="T507"/>
      <c r="U507"/>
      <c r="V507" s="14">
        <f>SUM($S$9:S507)</f>
        <v>14671</v>
      </c>
      <c r="W507" s="15">
        <v>499</v>
      </c>
      <c r="X507" s="16">
        <f t="shared" si="14"/>
        <v>0.93888391142966854</v>
      </c>
      <c r="Y507" s="17">
        <f>INDEX([1]Mapping!$C$3:$C$12,MATCH($X507,[1]Mapping!$D$3:$D$12,1))</f>
        <v>1</v>
      </c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</row>
    <row r="508" spans="2:39" s="1" customFormat="1" ht="15" x14ac:dyDescent="0.25">
      <c r="B508" s="5">
        <f t="shared" si="15"/>
        <v>500</v>
      </c>
      <c r="C508" s="9" t="s">
        <v>6480</v>
      </c>
      <c r="D508" s="9" t="s">
        <v>6481</v>
      </c>
      <c r="E508" s="9"/>
      <c r="F508" s="9" t="s">
        <v>6482</v>
      </c>
      <c r="G508" s="28">
        <v>50226</v>
      </c>
      <c r="H508" s="9" t="s">
        <v>6483</v>
      </c>
      <c r="I508" s="9" t="s">
        <v>3000</v>
      </c>
      <c r="J508" s="9" t="s">
        <v>6484</v>
      </c>
      <c r="K508" s="9" t="s">
        <v>6485</v>
      </c>
      <c r="L508" s="9" t="s">
        <v>6486</v>
      </c>
      <c r="M508" s="9" t="s">
        <v>6487</v>
      </c>
      <c r="N508" s="9">
        <v>431</v>
      </c>
      <c r="O508" s="9">
        <v>0</v>
      </c>
      <c r="P508" s="9">
        <v>0</v>
      </c>
      <c r="Q508" s="9">
        <v>5</v>
      </c>
      <c r="R508" s="9">
        <v>2</v>
      </c>
      <c r="S508" s="9">
        <v>7</v>
      </c>
      <c r="T508"/>
      <c r="U508"/>
      <c r="V508" s="14">
        <f>SUM($S$9:S508)</f>
        <v>14678</v>
      </c>
      <c r="W508" s="15">
        <v>500</v>
      </c>
      <c r="X508" s="16">
        <f t="shared" si="14"/>
        <v>0.93933188275950341</v>
      </c>
      <c r="Y508" s="17">
        <f>INDEX([1]Mapping!$C$3:$C$12,MATCH($X508,[1]Mapping!$D$3:$D$12,1))</f>
        <v>1</v>
      </c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</row>
    <row r="509" spans="2:39" s="1" customFormat="1" ht="15" x14ac:dyDescent="0.25">
      <c r="B509" s="5">
        <f t="shared" si="15"/>
        <v>501</v>
      </c>
      <c r="C509" s="9" t="s">
        <v>6488</v>
      </c>
      <c r="D509" s="9" t="s">
        <v>6489</v>
      </c>
      <c r="E509" s="9"/>
      <c r="F509" s="9" t="s">
        <v>6490</v>
      </c>
      <c r="G509" s="28">
        <v>87629</v>
      </c>
      <c r="H509" s="9" t="s">
        <v>6491</v>
      </c>
      <c r="I509" s="9" t="s">
        <v>2991</v>
      </c>
      <c r="J509" s="9" t="s">
        <v>6492</v>
      </c>
      <c r="K509" s="9" t="s">
        <v>6493</v>
      </c>
      <c r="L509" s="9" t="s">
        <v>6494</v>
      </c>
      <c r="M509" s="9" t="s">
        <v>6495</v>
      </c>
      <c r="N509" s="9">
        <v>120</v>
      </c>
      <c r="O509" s="9">
        <v>3</v>
      </c>
      <c r="P509" s="9">
        <v>0</v>
      </c>
      <c r="Q509" s="9">
        <v>0</v>
      </c>
      <c r="R509" s="9">
        <v>4</v>
      </c>
      <c r="S509" s="9">
        <v>7</v>
      </c>
      <c r="T509"/>
      <c r="U509"/>
      <c r="V509" s="14">
        <f>SUM($S$9:S509)</f>
        <v>14685</v>
      </c>
      <c r="W509" s="15">
        <v>501</v>
      </c>
      <c r="X509" s="16">
        <f t="shared" si="14"/>
        <v>0.93977985408933828</v>
      </c>
      <c r="Y509" s="17">
        <f>INDEX([1]Mapping!$C$3:$C$12,MATCH($X509,[1]Mapping!$D$3:$D$12,1))</f>
        <v>1</v>
      </c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</row>
    <row r="510" spans="2:39" s="1" customFormat="1" ht="15" x14ac:dyDescent="0.25">
      <c r="B510" s="5">
        <f t="shared" si="15"/>
        <v>502</v>
      </c>
      <c r="C510" s="9" t="s">
        <v>6496</v>
      </c>
      <c r="D510" s="9" t="s">
        <v>6497</v>
      </c>
      <c r="E510" s="9"/>
      <c r="F510" s="9" t="s">
        <v>6498</v>
      </c>
      <c r="G510" s="28">
        <v>38518</v>
      </c>
      <c r="H510" s="9" t="s">
        <v>6498</v>
      </c>
      <c r="I510" s="9" t="s">
        <v>3080</v>
      </c>
      <c r="J510" s="9" t="s">
        <v>6499</v>
      </c>
      <c r="K510" s="9" t="s">
        <v>6500</v>
      </c>
      <c r="L510" s="9" t="s">
        <v>3656</v>
      </c>
      <c r="M510" s="9" t="s">
        <v>6501</v>
      </c>
      <c r="N510" s="9">
        <v>370</v>
      </c>
      <c r="O510" s="9">
        <v>0</v>
      </c>
      <c r="P510" s="9">
        <v>0</v>
      </c>
      <c r="Q510" s="9">
        <v>7</v>
      </c>
      <c r="R510" s="9">
        <v>0</v>
      </c>
      <c r="S510" s="9">
        <v>7</v>
      </c>
      <c r="T510"/>
      <c r="U510"/>
      <c r="V510" s="14">
        <f>SUM($S$9:S510)</f>
        <v>14692</v>
      </c>
      <c r="W510" s="15">
        <v>502</v>
      </c>
      <c r="X510" s="16">
        <f t="shared" si="14"/>
        <v>0.94022782541917316</v>
      </c>
      <c r="Y510" s="17">
        <f>INDEX([1]Mapping!$C$3:$C$12,MATCH($X510,[1]Mapping!$D$3:$D$12,1))</f>
        <v>1</v>
      </c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</row>
    <row r="511" spans="2:39" s="1" customFormat="1" ht="15" x14ac:dyDescent="0.25">
      <c r="B511" s="5">
        <f t="shared" si="15"/>
        <v>503</v>
      </c>
      <c r="C511" s="9" t="s">
        <v>6502</v>
      </c>
      <c r="D511" s="9" t="s">
        <v>6503</v>
      </c>
      <c r="E511" s="9"/>
      <c r="F511" s="9" t="s">
        <v>3033</v>
      </c>
      <c r="G511" s="28" t="s">
        <v>6504</v>
      </c>
      <c r="H511" s="9" t="s">
        <v>3035</v>
      </c>
      <c r="I511" s="9" t="s">
        <v>3036</v>
      </c>
      <c r="J511" s="9" t="s">
        <v>6505</v>
      </c>
      <c r="K511" s="9" t="s">
        <v>6506</v>
      </c>
      <c r="L511" s="9" t="s">
        <v>6507</v>
      </c>
      <c r="M511" s="9" t="s">
        <v>6508</v>
      </c>
      <c r="N511" s="9">
        <v>374</v>
      </c>
      <c r="O511" s="9">
        <v>0</v>
      </c>
      <c r="P511" s="9">
        <v>0</v>
      </c>
      <c r="Q511" s="9">
        <v>7</v>
      </c>
      <c r="R511" s="9">
        <v>0</v>
      </c>
      <c r="S511" s="9">
        <v>7</v>
      </c>
      <c r="T511"/>
      <c r="U511"/>
      <c r="V511" s="14">
        <f>SUM($S$9:S511)</f>
        <v>14699</v>
      </c>
      <c r="W511" s="15">
        <v>503</v>
      </c>
      <c r="X511" s="16">
        <f t="shared" si="14"/>
        <v>0.94067579674900803</v>
      </c>
      <c r="Y511" s="17">
        <f>INDEX([1]Mapping!$C$3:$C$12,MATCH($X511,[1]Mapping!$D$3:$D$12,1))</f>
        <v>1</v>
      </c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</row>
    <row r="512" spans="2:39" s="1" customFormat="1" ht="15" x14ac:dyDescent="0.25">
      <c r="B512" s="5">
        <f t="shared" si="15"/>
        <v>504</v>
      </c>
      <c r="C512" s="9" t="s">
        <v>6509</v>
      </c>
      <c r="D512" s="9" t="s">
        <v>6510</v>
      </c>
      <c r="E512" s="9"/>
      <c r="F512" s="9" t="s">
        <v>6511</v>
      </c>
      <c r="G512" s="28">
        <v>58332</v>
      </c>
      <c r="H512" s="9" t="s">
        <v>3968</v>
      </c>
      <c r="I512" s="9" t="s">
        <v>3000</v>
      </c>
      <c r="J512" s="9" t="s">
        <v>6512</v>
      </c>
      <c r="K512" s="9" t="s">
        <v>6513</v>
      </c>
      <c r="L512" s="9" t="s">
        <v>6514</v>
      </c>
      <c r="M512" s="9" t="s">
        <v>6515</v>
      </c>
      <c r="N512" s="9">
        <v>401</v>
      </c>
      <c r="O512" s="9">
        <v>0</v>
      </c>
      <c r="P512" s="9">
        <v>3</v>
      </c>
      <c r="Q512" s="9">
        <v>4</v>
      </c>
      <c r="R512" s="9">
        <v>0</v>
      </c>
      <c r="S512" s="9">
        <v>7</v>
      </c>
      <c r="T512"/>
      <c r="U512"/>
      <c r="V512" s="14">
        <f>SUM($S$9:S512)</f>
        <v>14706</v>
      </c>
      <c r="W512" s="15">
        <v>504</v>
      </c>
      <c r="X512" s="16">
        <f t="shared" si="14"/>
        <v>0.9411237680788429</v>
      </c>
      <c r="Y512" s="17">
        <f>INDEX([1]Mapping!$C$3:$C$12,MATCH($X512,[1]Mapping!$D$3:$D$12,1))</f>
        <v>1</v>
      </c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</row>
    <row r="513" spans="2:39" s="1" customFormat="1" ht="15" x14ac:dyDescent="0.25">
      <c r="B513" s="5">
        <f t="shared" si="15"/>
        <v>505</v>
      </c>
      <c r="C513" s="9" t="s">
        <v>6516</v>
      </c>
      <c r="D513" s="9" t="s">
        <v>6517</v>
      </c>
      <c r="E513" s="9"/>
      <c r="F513" s="9" t="s">
        <v>6518</v>
      </c>
      <c r="G513" s="28" t="s">
        <v>6519</v>
      </c>
      <c r="H513" s="9" t="s">
        <v>3813</v>
      </c>
      <c r="I513" s="9" t="s">
        <v>3036</v>
      </c>
      <c r="J513" s="9" t="s">
        <v>6520</v>
      </c>
      <c r="K513" s="9" t="s">
        <v>6521</v>
      </c>
      <c r="L513" s="9" t="s">
        <v>6522</v>
      </c>
      <c r="M513" s="9" t="s">
        <v>6523</v>
      </c>
      <c r="N513" s="9">
        <v>240</v>
      </c>
      <c r="O513" s="9">
        <v>4</v>
      </c>
      <c r="P513" s="9">
        <v>3</v>
      </c>
      <c r="Q513" s="9">
        <v>0</v>
      </c>
      <c r="R513" s="9">
        <v>0</v>
      </c>
      <c r="S513" s="9">
        <v>7</v>
      </c>
      <c r="T513"/>
      <c r="U513"/>
      <c r="V513" s="14">
        <f>SUM($S$9:S513)</f>
        <v>14713</v>
      </c>
      <c r="W513" s="15">
        <v>505</v>
      </c>
      <c r="X513" s="16">
        <f t="shared" si="14"/>
        <v>0.94157173940867789</v>
      </c>
      <c r="Y513" s="17">
        <f>INDEX([1]Mapping!$C$3:$C$12,MATCH($X513,[1]Mapping!$D$3:$D$12,1))</f>
        <v>1</v>
      </c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</row>
    <row r="514" spans="2:39" s="1" customFormat="1" ht="15" x14ac:dyDescent="0.25">
      <c r="B514" s="5">
        <f t="shared" si="15"/>
        <v>506</v>
      </c>
      <c r="C514" s="9" t="s">
        <v>6524</v>
      </c>
      <c r="D514" s="9" t="s">
        <v>6525</v>
      </c>
      <c r="E514" s="9"/>
      <c r="F514" s="9" t="s">
        <v>5459</v>
      </c>
      <c r="G514" s="28">
        <v>23701</v>
      </c>
      <c r="H514" s="9" t="s">
        <v>5460</v>
      </c>
      <c r="I514" s="9" t="s">
        <v>3184</v>
      </c>
      <c r="J514" s="9" t="s">
        <v>6526</v>
      </c>
      <c r="K514" s="9" t="s">
        <v>6527</v>
      </c>
      <c r="L514" s="9" t="s">
        <v>6528</v>
      </c>
      <c r="M514" s="9" t="s">
        <v>6529</v>
      </c>
      <c r="N514" s="9">
        <v>118</v>
      </c>
      <c r="O514" s="9">
        <v>0</v>
      </c>
      <c r="P514" s="9">
        <v>0</v>
      </c>
      <c r="Q514" s="9">
        <v>7</v>
      </c>
      <c r="R514" s="9">
        <v>0</v>
      </c>
      <c r="S514" s="9">
        <v>7</v>
      </c>
      <c r="T514"/>
      <c r="U514"/>
      <c r="V514" s="14">
        <f>SUM($S$9:S514)</f>
        <v>14720</v>
      </c>
      <c r="W514" s="15">
        <v>506</v>
      </c>
      <c r="X514" s="16">
        <f t="shared" si="14"/>
        <v>0.94201971073851276</v>
      </c>
      <c r="Y514" s="17">
        <f>INDEX([1]Mapping!$C$3:$C$12,MATCH($X514,[1]Mapping!$D$3:$D$12,1))</f>
        <v>1</v>
      </c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</row>
    <row r="515" spans="2:39" s="1" customFormat="1" ht="15" x14ac:dyDescent="0.25">
      <c r="B515" s="5">
        <f t="shared" si="15"/>
        <v>507</v>
      </c>
      <c r="C515" s="9" t="s">
        <v>6530</v>
      </c>
      <c r="D515" s="9" t="s">
        <v>6531</v>
      </c>
      <c r="E515" s="9"/>
      <c r="F515" s="9" t="s">
        <v>6532</v>
      </c>
      <c r="G515" s="28">
        <v>27607</v>
      </c>
      <c r="H515" s="9" t="s">
        <v>5995</v>
      </c>
      <c r="I515" s="9" t="s">
        <v>3080</v>
      </c>
      <c r="J515" s="9" t="s">
        <v>6533</v>
      </c>
      <c r="K515" s="9" t="s">
        <v>6477</v>
      </c>
      <c r="L515" s="9" t="s">
        <v>6534</v>
      </c>
      <c r="M515" s="9" t="s">
        <v>6535</v>
      </c>
      <c r="N515" s="9">
        <v>231</v>
      </c>
      <c r="O515" s="9">
        <v>0</v>
      </c>
      <c r="P515" s="9">
        <v>4</v>
      </c>
      <c r="Q515" s="9">
        <v>2</v>
      </c>
      <c r="R515" s="9">
        <v>0</v>
      </c>
      <c r="S515" s="9">
        <v>6</v>
      </c>
      <c r="T515"/>
      <c r="U515"/>
      <c r="V515" s="14">
        <f>SUM($S$9:S515)</f>
        <v>14726</v>
      </c>
      <c r="W515" s="15">
        <v>507</v>
      </c>
      <c r="X515" s="16">
        <f t="shared" si="14"/>
        <v>0.94240368616408554</v>
      </c>
      <c r="Y515" s="17">
        <f>INDEX([1]Mapping!$C$3:$C$12,MATCH($X515,[1]Mapping!$D$3:$D$12,1))</f>
        <v>1</v>
      </c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</row>
    <row r="516" spans="2:39" s="1" customFormat="1" ht="15" x14ac:dyDescent="0.25">
      <c r="B516" s="5">
        <f t="shared" si="15"/>
        <v>508</v>
      </c>
      <c r="C516" s="9" t="s">
        <v>6536</v>
      </c>
      <c r="D516" s="9" t="s">
        <v>6537</v>
      </c>
      <c r="E516" s="9"/>
      <c r="F516" s="9" t="s">
        <v>6538</v>
      </c>
      <c r="G516" s="28">
        <v>91301</v>
      </c>
      <c r="H516" s="9" t="s">
        <v>6538</v>
      </c>
      <c r="I516" s="9" t="s">
        <v>2991</v>
      </c>
      <c r="J516" s="9" t="s">
        <v>6539</v>
      </c>
      <c r="K516" s="9" t="s">
        <v>6540</v>
      </c>
      <c r="L516" s="9" t="s">
        <v>6541</v>
      </c>
      <c r="M516" s="9" t="s">
        <v>6542</v>
      </c>
      <c r="N516" s="9">
        <v>225</v>
      </c>
      <c r="O516" s="9">
        <v>2</v>
      </c>
      <c r="P516" s="9">
        <v>1</v>
      </c>
      <c r="Q516" s="9">
        <v>0</v>
      </c>
      <c r="R516" s="9">
        <v>3</v>
      </c>
      <c r="S516" s="9">
        <v>6</v>
      </c>
      <c r="T516"/>
      <c r="U516"/>
      <c r="V516" s="14">
        <f>SUM($S$9:S516)</f>
        <v>14732</v>
      </c>
      <c r="W516" s="15">
        <v>508</v>
      </c>
      <c r="X516" s="16">
        <f t="shared" si="14"/>
        <v>0.94278766158965821</v>
      </c>
      <c r="Y516" s="17">
        <f>INDEX([1]Mapping!$C$3:$C$12,MATCH($X516,[1]Mapping!$D$3:$D$12,1))</f>
        <v>1</v>
      </c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</row>
    <row r="517" spans="2:39" s="1" customFormat="1" ht="15" x14ac:dyDescent="0.25">
      <c r="B517" s="5">
        <f t="shared" si="15"/>
        <v>509</v>
      </c>
      <c r="C517" s="9" t="s">
        <v>6543</v>
      </c>
      <c r="D517" s="9" t="s">
        <v>6544</v>
      </c>
      <c r="E517" s="9"/>
      <c r="F517" s="9" t="s">
        <v>6545</v>
      </c>
      <c r="G517" s="28" t="s">
        <v>6546</v>
      </c>
      <c r="H517" s="9" t="s">
        <v>4942</v>
      </c>
      <c r="I517" s="9" t="s">
        <v>3036</v>
      </c>
      <c r="J517" s="9" t="s">
        <v>6547</v>
      </c>
      <c r="K517" s="9" t="s">
        <v>6548</v>
      </c>
      <c r="L517" s="9" t="s">
        <v>6549</v>
      </c>
      <c r="M517" s="9" t="s">
        <v>6550</v>
      </c>
      <c r="N517" s="9">
        <v>275</v>
      </c>
      <c r="O517" s="9">
        <v>0</v>
      </c>
      <c r="P517" s="9">
        <v>0</v>
      </c>
      <c r="Q517" s="9">
        <v>0</v>
      </c>
      <c r="R517" s="9">
        <v>6</v>
      </c>
      <c r="S517" s="9">
        <v>6</v>
      </c>
      <c r="T517"/>
      <c r="U517"/>
      <c r="V517" s="14">
        <f>SUM($S$9:S517)</f>
        <v>14738</v>
      </c>
      <c r="W517" s="15">
        <v>509</v>
      </c>
      <c r="X517" s="16">
        <f t="shared" si="14"/>
        <v>0.94317163701523099</v>
      </c>
      <c r="Y517" s="17">
        <f>INDEX([1]Mapping!$C$3:$C$12,MATCH($X517,[1]Mapping!$D$3:$D$12,1))</f>
        <v>1</v>
      </c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</row>
    <row r="518" spans="2:39" s="1" customFormat="1" ht="15" x14ac:dyDescent="0.25">
      <c r="B518" s="5">
        <f t="shared" si="15"/>
        <v>510</v>
      </c>
      <c r="C518" s="9" t="s">
        <v>6551</v>
      </c>
      <c r="D518" s="9" t="s">
        <v>6552</v>
      </c>
      <c r="E518" s="9"/>
      <c r="F518" s="9" t="s">
        <v>6553</v>
      </c>
      <c r="G518" s="28">
        <v>55743</v>
      </c>
      <c r="H518" s="9" t="s">
        <v>6554</v>
      </c>
      <c r="I518" s="9" t="s">
        <v>3052</v>
      </c>
      <c r="J518" s="9" t="s">
        <v>6555</v>
      </c>
      <c r="K518" s="9" t="s">
        <v>6556</v>
      </c>
      <c r="L518" s="9" t="s">
        <v>6557</v>
      </c>
      <c r="M518" s="9" t="s">
        <v>6558</v>
      </c>
      <c r="N518" s="9">
        <v>528</v>
      </c>
      <c r="O518" s="9">
        <v>2</v>
      </c>
      <c r="P518" s="9">
        <v>0</v>
      </c>
      <c r="Q518" s="9">
        <v>0</v>
      </c>
      <c r="R518" s="9">
        <v>4</v>
      </c>
      <c r="S518" s="9">
        <v>6</v>
      </c>
      <c r="T518"/>
      <c r="U518"/>
      <c r="V518" s="14">
        <f>SUM($S$9:S518)</f>
        <v>14744</v>
      </c>
      <c r="W518" s="15">
        <v>510</v>
      </c>
      <c r="X518" s="16">
        <f t="shared" si="14"/>
        <v>0.94355561244080377</v>
      </c>
      <c r="Y518" s="17">
        <f>INDEX([1]Mapping!$C$3:$C$12,MATCH($X518,[1]Mapping!$D$3:$D$12,1))</f>
        <v>1</v>
      </c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</row>
    <row r="519" spans="2:39" s="1" customFormat="1" ht="15" x14ac:dyDescent="0.25">
      <c r="B519" s="5">
        <f t="shared" si="15"/>
        <v>511</v>
      </c>
      <c r="C519" s="9" t="s">
        <v>6559</v>
      </c>
      <c r="D519" s="9" t="s">
        <v>6560</v>
      </c>
      <c r="E519" s="9"/>
      <c r="F519" s="9" t="s">
        <v>6561</v>
      </c>
      <c r="G519" s="28">
        <v>54439</v>
      </c>
      <c r="H519" s="9" t="s">
        <v>6562</v>
      </c>
      <c r="I519" s="9" t="s">
        <v>3052</v>
      </c>
      <c r="J519" s="9" t="s">
        <v>6563</v>
      </c>
      <c r="K519" s="9" t="s">
        <v>6564</v>
      </c>
      <c r="L519" s="9" t="s">
        <v>6565</v>
      </c>
      <c r="M519" s="9" t="s">
        <v>6566</v>
      </c>
      <c r="N519" s="9">
        <v>221</v>
      </c>
      <c r="O519" s="9">
        <v>3</v>
      </c>
      <c r="P519" s="9">
        <v>0</v>
      </c>
      <c r="Q519" s="9">
        <v>0</v>
      </c>
      <c r="R519" s="9">
        <v>3</v>
      </c>
      <c r="S519" s="9">
        <v>6</v>
      </c>
      <c r="T519"/>
      <c r="U519"/>
      <c r="V519" s="14">
        <f>SUM($S$9:S519)</f>
        <v>14750</v>
      </c>
      <c r="W519" s="15">
        <v>511</v>
      </c>
      <c r="X519" s="16">
        <f t="shared" si="14"/>
        <v>0.94393958786637655</v>
      </c>
      <c r="Y519" s="17">
        <f>INDEX([1]Mapping!$C$3:$C$12,MATCH($X519,[1]Mapping!$D$3:$D$12,1))</f>
        <v>1</v>
      </c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</row>
    <row r="520" spans="2:39" s="1" customFormat="1" ht="15" x14ac:dyDescent="0.25">
      <c r="B520" s="5">
        <f t="shared" si="15"/>
        <v>512</v>
      </c>
      <c r="C520" s="9" t="s">
        <v>6567</v>
      </c>
      <c r="D520" s="9" t="s">
        <v>6568</v>
      </c>
      <c r="E520" s="9"/>
      <c r="F520" s="9" t="s">
        <v>3007</v>
      </c>
      <c r="G520" s="28">
        <v>13187</v>
      </c>
      <c r="H520" s="9" t="s">
        <v>3008</v>
      </c>
      <c r="I520" s="9" t="s">
        <v>3007</v>
      </c>
      <c r="J520" s="9" t="s">
        <v>6569</v>
      </c>
      <c r="K520" s="9" t="s">
        <v>6570</v>
      </c>
      <c r="L520" s="9" t="s">
        <v>6571</v>
      </c>
      <c r="M520" s="9" t="s">
        <v>6572</v>
      </c>
      <c r="N520" s="9">
        <v>245</v>
      </c>
      <c r="O520" s="9">
        <v>2</v>
      </c>
      <c r="P520" s="9">
        <v>3</v>
      </c>
      <c r="Q520" s="9">
        <v>0</v>
      </c>
      <c r="R520" s="9">
        <v>1</v>
      </c>
      <c r="S520" s="9">
        <v>6</v>
      </c>
      <c r="T520"/>
      <c r="U520"/>
      <c r="V520" s="14">
        <f>SUM($S$9:S520)</f>
        <v>14756</v>
      </c>
      <c r="W520" s="15">
        <v>512</v>
      </c>
      <c r="X520" s="16">
        <f t="shared" si="14"/>
        <v>0.94432356329194933</v>
      </c>
      <c r="Y520" s="17">
        <f>INDEX([1]Mapping!$C$3:$C$12,MATCH($X520,[1]Mapping!$D$3:$D$12,1))</f>
        <v>1</v>
      </c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</row>
    <row r="521" spans="2:39" s="1" customFormat="1" ht="15" x14ac:dyDescent="0.25">
      <c r="B521" s="5">
        <f t="shared" si="15"/>
        <v>513</v>
      </c>
      <c r="C521" s="9" t="s">
        <v>6573</v>
      </c>
      <c r="D521" s="9" t="s">
        <v>6574</v>
      </c>
      <c r="E521" s="9"/>
      <c r="F521" s="9" t="s">
        <v>6575</v>
      </c>
      <c r="G521" s="28" t="s">
        <v>6576</v>
      </c>
      <c r="H521" s="9" t="s">
        <v>6577</v>
      </c>
      <c r="I521" s="9" t="s">
        <v>3168</v>
      </c>
      <c r="J521" s="9" t="s">
        <v>6578</v>
      </c>
      <c r="K521" s="9" t="s">
        <v>6579</v>
      </c>
      <c r="L521" s="9" t="s">
        <v>6580</v>
      </c>
      <c r="M521" s="9" t="s">
        <v>6581</v>
      </c>
      <c r="N521" s="9">
        <v>268</v>
      </c>
      <c r="O521" s="9">
        <v>1</v>
      </c>
      <c r="P521" s="9">
        <v>1</v>
      </c>
      <c r="Q521" s="9">
        <v>4</v>
      </c>
      <c r="R521" s="9">
        <v>0</v>
      </c>
      <c r="S521" s="9">
        <v>6</v>
      </c>
      <c r="T521"/>
      <c r="U521"/>
      <c r="V521" s="14">
        <f>SUM($S$9:S521)</f>
        <v>14762</v>
      </c>
      <c r="W521" s="15">
        <v>513</v>
      </c>
      <c r="X521" s="16">
        <f t="shared" si="14"/>
        <v>0.94470753871752211</v>
      </c>
      <c r="Y521" s="17">
        <f>INDEX([1]Mapping!$C$3:$C$12,MATCH($X521,[1]Mapping!$D$3:$D$12,1))</f>
        <v>1</v>
      </c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</row>
    <row r="522" spans="2:39" s="1" customFormat="1" ht="15" x14ac:dyDescent="0.25">
      <c r="B522" s="5">
        <f t="shared" si="15"/>
        <v>514</v>
      </c>
      <c r="C522" s="9" t="s">
        <v>6582</v>
      </c>
      <c r="D522" s="9" t="s">
        <v>6583</v>
      </c>
      <c r="E522" s="9"/>
      <c r="F522" s="9" t="s">
        <v>6584</v>
      </c>
      <c r="G522" s="28">
        <v>36251</v>
      </c>
      <c r="H522" s="9" t="s">
        <v>6585</v>
      </c>
      <c r="I522" s="9" t="s">
        <v>3088</v>
      </c>
      <c r="J522" s="9" t="s">
        <v>6586</v>
      </c>
      <c r="K522" s="9" t="s">
        <v>6587</v>
      </c>
      <c r="L522" s="9" t="s">
        <v>6588</v>
      </c>
      <c r="M522" s="9" t="s">
        <v>6589</v>
      </c>
      <c r="N522" s="9">
        <v>568</v>
      </c>
      <c r="O522" s="9">
        <v>2</v>
      </c>
      <c r="P522" s="9">
        <v>0</v>
      </c>
      <c r="Q522" s="9">
        <v>0</v>
      </c>
      <c r="R522" s="9">
        <v>4</v>
      </c>
      <c r="S522" s="9">
        <v>6</v>
      </c>
      <c r="T522"/>
      <c r="U522"/>
      <c r="V522" s="14">
        <f>SUM($S$9:S522)</f>
        <v>14768</v>
      </c>
      <c r="W522" s="15">
        <v>514</v>
      </c>
      <c r="X522" s="16">
        <f t="shared" ref="X522:X585" si="16">(V522/$V$790)</f>
        <v>0.94509151414309489</v>
      </c>
      <c r="Y522" s="17">
        <f>INDEX([1]Mapping!$C$3:$C$12,MATCH($X522,[1]Mapping!$D$3:$D$12,1))</f>
        <v>1</v>
      </c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</row>
    <row r="523" spans="2:39" s="1" customFormat="1" ht="15" x14ac:dyDescent="0.25">
      <c r="B523" s="5">
        <f t="shared" ref="B523:B586" si="17">B522+1</f>
        <v>515</v>
      </c>
      <c r="C523" s="9" t="s">
        <v>6590</v>
      </c>
      <c r="D523" s="9" t="s">
        <v>6591</v>
      </c>
      <c r="E523" s="9"/>
      <c r="F523" s="9" t="s">
        <v>6592</v>
      </c>
      <c r="G523" s="28" t="s">
        <v>6593</v>
      </c>
      <c r="H523" s="9" t="s">
        <v>6594</v>
      </c>
      <c r="I523" s="9" t="s">
        <v>3328</v>
      </c>
      <c r="J523" s="9" t="s">
        <v>6595</v>
      </c>
      <c r="K523" s="9" t="s">
        <v>6596</v>
      </c>
      <c r="L523" s="9" t="s">
        <v>6597</v>
      </c>
      <c r="M523" s="9" t="s">
        <v>6598</v>
      </c>
      <c r="N523" s="9">
        <v>195</v>
      </c>
      <c r="O523" s="9">
        <v>6</v>
      </c>
      <c r="P523" s="9">
        <v>0</v>
      </c>
      <c r="Q523" s="9">
        <v>0</v>
      </c>
      <c r="R523" s="9">
        <v>0</v>
      </c>
      <c r="S523" s="9">
        <v>6</v>
      </c>
      <c r="T523"/>
      <c r="U523"/>
      <c r="V523" s="14">
        <f>SUM($S$9:S523)</f>
        <v>14774</v>
      </c>
      <c r="W523" s="15">
        <v>515</v>
      </c>
      <c r="X523" s="16">
        <f t="shared" si="16"/>
        <v>0.94547548956866756</v>
      </c>
      <c r="Y523" s="17">
        <f>INDEX([1]Mapping!$C$3:$C$12,MATCH($X523,[1]Mapping!$D$3:$D$12,1))</f>
        <v>1</v>
      </c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</row>
    <row r="524" spans="2:39" s="1" customFormat="1" ht="15" x14ac:dyDescent="0.25">
      <c r="B524" s="5">
        <f t="shared" si="17"/>
        <v>516</v>
      </c>
      <c r="C524" s="9" t="s">
        <v>6599</v>
      </c>
      <c r="D524" s="9" t="s">
        <v>6600</v>
      </c>
      <c r="E524" s="9"/>
      <c r="F524" s="9" t="s">
        <v>6601</v>
      </c>
      <c r="G524" s="28">
        <v>33175</v>
      </c>
      <c r="H524" s="9" t="s">
        <v>4360</v>
      </c>
      <c r="I524" s="9" t="s">
        <v>3000</v>
      </c>
      <c r="J524" s="9" t="s">
        <v>6602</v>
      </c>
      <c r="K524" s="9" t="s">
        <v>6603</v>
      </c>
      <c r="L524" s="9" t="s">
        <v>6604</v>
      </c>
      <c r="M524" s="9" t="s">
        <v>6605</v>
      </c>
      <c r="N524" s="9">
        <v>208</v>
      </c>
      <c r="O524" s="9">
        <v>0</v>
      </c>
      <c r="P524" s="9">
        <v>0</v>
      </c>
      <c r="Q524" s="9">
        <v>4</v>
      </c>
      <c r="R524" s="9">
        <v>2</v>
      </c>
      <c r="S524" s="9">
        <v>6</v>
      </c>
      <c r="T524"/>
      <c r="U524"/>
      <c r="V524" s="14">
        <f>SUM($S$9:S524)</f>
        <v>14780</v>
      </c>
      <c r="W524" s="15">
        <v>516</v>
      </c>
      <c r="X524" s="16">
        <f t="shared" si="16"/>
        <v>0.94585946499424034</v>
      </c>
      <c r="Y524" s="17">
        <f>INDEX([1]Mapping!$C$3:$C$12,MATCH($X524,[1]Mapping!$D$3:$D$12,1))</f>
        <v>1</v>
      </c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</row>
    <row r="525" spans="2:39" s="1" customFormat="1" ht="15" x14ac:dyDescent="0.25">
      <c r="B525" s="5">
        <f t="shared" si="17"/>
        <v>517</v>
      </c>
      <c r="C525" s="9" t="s">
        <v>6606</v>
      </c>
      <c r="D525" s="9" t="s">
        <v>6607</v>
      </c>
      <c r="E525" s="9"/>
      <c r="F525" s="9" t="s">
        <v>6608</v>
      </c>
      <c r="G525" s="28">
        <v>18273</v>
      </c>
      <c r="H525" s="9" t="s">
        <v>6608</v>
      </c>
      <c r="I525" s="9" t="s">
        <v>3344</v>
      </c>
      <c r="J525" s="9" t="s">
        <v>6609</v>
      </c>
      <c r="K525" s="9" t="s">
        <v>6610</v>
      </c>
      <c r="L525" s="9" t="s">
        <v>6611</v>
      </c>
      <c r="M525" s="9" t="s">
        <v>6612</v>
      </c>
      <c r="N525" s="9">
        <v>405</v>
      </c>
      <c r="O525" s="9">
        <v>2</v>
      </c>
      <c r="P525" s="9">
        <v>0</v>
      </c>
      <c r="Q525" s="9">
        <v>4</v>
      </c>
      <c r="R525" s="9">
        <v>0</v>
      </c>
      <c r="S525" s="9">
        <v>6</v>
      </c>
      <c r="T525"/>
      <c r="U525"/>
      <c r="V525" s="14">
        <f>SUM($S$9:S525)</f>
        <v>14786</v>
      </c>
      <c r="W525" s="15">
        <v>517</v>
      </c>
      <c r="X525" s="16">
        <f t="shared" si="16"/>
        <v>0.94624344041981312</v>
      </c>
      <c r="Y525" s="17">
        <f>INDEX([1]Mapping!$C$3:$C$12,MATCH($X525,[1]Mapping!$D$3:$D$12,1))</f>
        <v>1</v>
      </c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</row>
    <row r="526" spans="2:39" s="1" customFormat="1" ht="15" x14ac:dyDescent="0.25">
      <c r="B526" s="5">
        <f t="shared" si="17"/>
        <v>518</v>
      </c>
      <c r="C526" s="9" t="s">
        <v>6613</v>
      </c>
      <c r="D526" s="9" t="s">
        <v>6614</v>
      </c>
      <c r="E526" s="9"/>
      <c r="F526" s="9" t="s">
        <v>6615</v>
      </c>
      <c r="G526" s="28">
        <v>58638</v>
      </c>
      <c r="H526" s="9" t="s">
        <v>3675</v>
      </c>
      <c r="I526" s="9" t="s">
        <v>3000</v>
      </c>
      <c r="J526" s="9" t="s">
        <v>6616</v>
      </c>
      <c r="K526" s="9" t="s">
        <v>6617</v>
      </c>
      <c r="L526" s="9" t="s">
        <v>6618</v>
      </c>
      <c r="M526" s="9" t="s">
        <v>6619</v>
      </c>
      <c r="N526" s="9">
        <v>231</v>
      </c>
      <c r="O526" s="9">
        <v>0</v>
      </c>
      <c r="P526" s="9">
        <v>0</v>
      </c>
      <c r="Q526" s="9">
        <v>3</v>
      </c>
      <c r="R526" s="9">
        <v>3</v>
      </c>
      <c r="S526" s="9">
        <v>6</v>
      </c>
      <c r="T526"/>
      <c r="U526"/>
      <c r="V526" s="14">
        <f>SUM($S$9:S526)</f>
        <v>14792</v>
      </c>
      <c r="W526" s="15">
        <v>518</v>
      </c>
      <c r="X526" s="16">
        <f t="shared" si="16"/>
        <v>0.9466274158453859</v>
      </c>
      <c r="Y526" s="17">
        <f>INDEX([1]Mapping!$C$3:$C$12,MATCH($X526,[1]Mapping!$D$3:$D$12,1))</f>
        <v>1</v>
      </c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</row>
    <row r="527" spans="2:39" s="1" customFormat="1" ht="15" x14ac:dyDescent="0.25">
      <c r="B527" s="5">
        <f t="shared" si="17"/>
        <v>519</v>
      </c>
      <c r="C527" s="9" t="s">
        <v>6620</v>
      </c>
      <c r="D527" s="9" t="s">
        <v>6621</v>
      </c>
      <c r="E527" s="9"/>
      <c r="F527" s="9" t="s">
        <v>6622</v>
      </c>
      <c r="G527" s="28">
        <v>41334</v>
      </c>
      <c r="H527" s="9" t="s">
        <v>6623</v>
      </c>
      <c r="I527" s="9" t="s">
        <v>3000</v>
      </c>
      <c r="J527" s="9" t="s">
        <v>6624</v>
      </c>
      <c r="K527" s="9" t="s">
        <v>6625</v>
      </c>
      <c r="L527" s="9" t="s">
        <v>6626</v>
      </c>
      <c r="M527" s="9" t="s">
        <v>6627</v>
      </c>
      <c r="N527" s="9">
        <v>175</v>
      </c>
      <c r="O527" s="9">
        <v>1</v>
      </c>
      <c r="P527" s="9">
        <v>0</v>
      </c>
      <c r="Q527" s="9">
        <v>1</v>
      </c>
      <c r="R527" s="9">
        <v>4</v>
      </c>
      <c r="S527" s="9">
        <v>6</v>
      </c>
      <c r="T527"/>
      <c r="U527"/>
      <c r="V527" s="14">
        <f>SUM($S$9:S527)</f>
        <v>14798</v>
      </c>
      <c r="W527" s="15">
        <v>519</v>
      </c>
      <c r="X527" s="16">
        <f t="shared" si="16"/>
        <v>0.94701139127095868</v>
      </c>
      <c r="Y527" s="17">
        <f>INDEX([1]Mapping!$C$3:$C$12,MATCH($X527,[1]Mapping!$D$3:$D$12,1))</f>
        <v>1</v>
      </c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</row>
    <row r="528" spans="2:39" s="1" customFormat="1" ht="15" x14ac:dyDescent="0.25">
      <c r="B528" s="5">
        <f t="shared" si="17"/>
        <v>520</v>
      </c>
      <c r="C528" s="9" t="s">
        <v>6628</v>
      </c>
      <c r="D528" s="9" t="s">
        <v>6629</v>
      </c>
      <c r="E528" s="9"/>
      <c r="F528" s="9" t="s">
        <v>6630</v>
      </c>
      <c r="G528" s="28">
        <v>88069</v>
      </c>
      <c r="H528" s="9" t="s">
        <v>5129</v>
      </c>
      <c r="I528" s="9" t="s">
        <v>3021</v>
      </c>
      <c r="J528" s="9" t="s">
        <v>6631</v>
      </c>
      <c r="K528" s="9" t="s">
        <v>6632</v>
      </c>
      <c r="L528" s="9" t="s">
        <v>6633</v>
      </c>
      <c r="M528" s="9" t="s">
        <v>6634</v>
      </c>
      <c r="N528" s="9">
        <v>144</v>
      </c>
      <c r="O528" s="9">
        <v>0</v>
      </c>
      <c r="P528" s="9">
        <v>2</v>
      </c>
      <c r="Q528" s="9">
        <v>0</v>
      </c>
      <c r="R528" s="9">
        <v>4</v>
      </c>
      <c r="S528" s="9">
        <v>6</v>
      </c>
      <c r="T528"/>
      <c r="U528"/>
      <c r="V528" s="14">
        <f>SUM($S$9:S528)</f>
        <v>14804</v>
      </c>
      <c r="W528" s="15">
        <v>520</v>
      </c>
      <c r="X528" s="16">
        <f t="shared" si="16"/>
        <v>0.94739536669653146</v>
      </c>
      <c r="Y528" s="17">
        <f>INDEX([1]Mapping!$C$3:$C$12,MATCH($X528,[1]Mapping!$D$3:$D$12,1))</f>
        <v>1</v>
      </c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</row>
    <row r="529" spans="2:39" s="1" customFormat="1" ht="15" x14ac:dyDescent="0.25">
      <c r="B529" s="5">
        <f t="shared" si="17"/>
        <v>521</v>
      </c>
      <c r="C529" s="9" t="s">
        <v>6635</v>
      </c>
      <c r="D529" s="9" t="s">
        <v>6636</v>
      </c>
      <c r="E529" s="9"/>
      <c r="F529" s="9" t="s">
        <v>6637</v>
      </c>
      <c r="G529" s="28">
        <v>27753</v>
      </c>
      <c r="H529" s="9" t="s">
        <v>6638</v>
      </c>
      <c r="I529" s="9" t="s">
        <v>3080</v>
      </c>
      <c r="J529" s="9" t="s">
        <v>6639</v>
      </c>
      <c r="K529" s="9" t="s">
        <v>6640</v>
      </c>
      <c r="L529" s="9" t="s">
        <v>6641</v>
      </c>
      <c r="M529" s="9" t="s">
        <v>6642</v>
      </c>
      <c r="N529" s="9">
        <v>290</v>
      </c>
      <c r="O529" s="9">
        <v>0</v>
      </c>
      <c r="P529" s="9">
        <v>0</v>
      </c>
      <c r="Q529" s="9">
        <v>0</v>
      </c>
      <c r="R529" s="9">
        <v>6</v>
      </c>
      <c r="S529" s="9">
        <v>6</v>
      </c>
      <c r="T529"/>
      <c r="U529"/>
      <c r="V529" s="14">
        <f>SUM($S$9:S529)</f>
        <v>14810</v>
      </c>
      <c r="W529" s="15">
        <v>521</v>
      </c>
      <c r="X529" s="16">
        <f t="shared" si="16"/>
        <v>0.94777934212210424</v>
      </c>
      <c r="Y529" s="17">
        <f>INDEX([1]Mapping!$C$3:$C$12,MATCH($X529,[1]Mapping!$D$3:$D$12,1))</f>
        <v>1</v>
      </c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</row>
    <row r="530" spans="2:39" s="1" customFormat="1" ht="15" x14ac:dyDescent="0.25">
      <c r="B530" s="5">
        <f t="shared" si="17"/>
        <v>522</v>
      </c>
      <c r="C530" s="9" t="s">
        <v>6643</v>
      </c>
      <c r="D530" s="9" t="s">
        <v>6644</v>
      </c>
      <c r="E530" s="9"/>
      <c r="F530" s="9" t="s">
        <v>6645</v>
      </c>
      <c r="G530" s="28">
        <v>47906</v>
      </c>
      <c r="H530" s="9" t="s">
        <v>6623</v>
      </c>
      <c r="I530" s="9" t="s">
        <v>3000</v>
      </c>
      <c r="J530" s="9" t="s">
        <v>6646</v>
      </c>
      <c r="K530" s="9" t="s">
        <v>6647</v>
      </c>
      <c r="L530" s="9" t="s">
        <v>6648</v>
      </c>
      <c r="M530" s="9" t="s">
        <v>6649</v>
      </c>
      <c r="N530" s="9">
        <v>254</v>
      </c>
      <c r="O530" s="9">
        <v>1</v>
      </c>
      <c r="P530" s="9">
        <v>4</v>
      </c>
      <c r="Q530" s="9">
        <v>0</v>
      </c>
      <c r="R530" s="9">
        <v>1</v>
      </c>
      <c r="S530" s="9">
        <v>6</v>
      </c>
      <c r="T530"/>
      <c r="U530"/>
      <c r="V530" s="14">
        <f>SUM($S$9:S530)</f>
        <v>14816</v>
      </c>
      <c r="W530" s="15">
        <v>522</v>
      </c>
      <c r="X530" s="16">
        <f t="shared" si="16"/>
        <v>0.94816331754767691</v>
      </c>
      <c r="Y530" s="17">
        <f>INDEX([1]Mapping!$C$3:$C$12,MATCH($X530,[1]Mapping!$D$3:$D$12,1))</f>
        <v>1</v>
      </c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</row>
    <row r="531" spans="2:39" s="1" customFormat="1" ht="15" x14ac:dyDescent="0.25">
      <c r="B531" s="5">
        <f t="shared" si="17"/>
        <v>523</v>
      </c>
      <c r="C531" s="9" t="s">
        <v>6650</v>
      </c>
      <c r="D531" s="9" t="s">
        <v>6651</v>
      </c>
      <c r="E531" s="9"/>
      <c r="F531" s="9" t="s">
        <v>5684</v>
      </c>
      <c r="G531" s="28" t="s">
        <v>6652</v>
      </c>
      <c r="H531" s="9" t="s">
        <v>5684</v>
      </c>
      <c r="I531" s="9" t="s">
        <v>3036</v>
      </c>
      <c r="J531" s="9" t="s">
        <v>6653</v>
      </c>
      <c r="K531" s="9" t="s">
        <v>6654</v>
      </c>
      <c r="L531" s="9" t="s">
        <v>6655</v>
      </c>
      <c r="M531" s="9" t="s">
        <v>6656</v>
      </c>
      <c r="N531" s="9">
        <v>350</v>
      </c>
      <c r="O531" s="9">
        <v>1</v>
      </c>
      <c r="P531" s="9">
        <v>3</v>
      </c>
      <c r="Q531" s="9">
        <v>0</v>
      </c>
      <c r="R531" s="9">
        <v>2</v>
      </c>
      <c r="S531" s="9">
        <v>6</v>
      </c>
      <c r="T531"/>
      <c r="U531"/>
      <c r="V531" s="14">
        <f>SUM($S$9:S531)</f>
        <v>14822</v>
      </c>
      <c r="W531" s="15">
        <v>523</v>
      </c>
      <c r="X531" s="16">
        <f t="shared" si="16"/>
        <v>0.94854729297324969</v>
      </c>
      <c r="Y531" s="17">
        <f>INDEX([1]Mapping!$C$3:$C$12,MATCH($X531,[1]Mapping!$D$3:$D$12,1))</f>
        <v>1</v>
      </c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</row>
    <row r="532" spans="2:39" s="1" customFormat="1" ht="15" x14ac:dyDescent="0.25">
      <c r="B532" s="5">
        <f t="shared" si="17"/>
        <v>524</v>
      </c>
      <c r="C532" s="9" t="s">
        <v>6657</v>
      </c>
      <c r="D532" s="9" t="s">
        <v>6658</v>
      </c>
      <c r="E532" s="9"/>
      <c r="F532" s="9" t="s">
        <v>3249</v>
      </c>
      <c r="G532" s="28">
        <v>52066</v>
      </c>
      <c r="H532" s="9" t="s">
        <v>3250</v>
      </c>
      <c r="I532" s="9" t="s">
        <v>3000</v>
      </c>
      <c r="J532" s="9" t="s">
        <v>6659</v>
      </c>
      <c r="K532" s="9" t="s">
        <v>6660</v>
      </c>
      <c r="L532" s="9" t="s">
        <v>6661</v>
      </c>
      <c r="M532" s="9" t="s">
        <v>6662</v>
      </c>
      <c r="N532" s="9">
        <v>310</v>
      </c>
      <c r="O532" s="9">
        <v>3</v>
      </c>
      <c r="P532" s="9">
        <v>3</v>
      </c>
      <c r="Q532" s="9">
        <v>0</v>
      </c>
      <c r="R532" s="9">
        <v>0</v>
      </c>
      <c r="S532" s="9">
        <v>6</v>
      </c>
      <c r="T532"/>
      <c r="U532"/>
      <c r="V532" s="14">
        <f>SUM($S$9:S532)</f>
        <v>14828</v>
      </c>
      <c r="W532" s="15">
        <v>524</v>
      </c>
      <c r="X532" s="16">
        <f t="shared" si="16"/>
        <v>0.94893126839882247</v>
      </c>
      <c r="Y532" s="17">
        <f>INDEX([1]Mapping!$C$3:$C$12,MATCH($X532,[1]Mapping!$D$3:$D$12,1))</f>
        <v>1</v>
      </c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</row>
    <row r="533" spans="2:39" s="1" customFormat="1" ht="15" x14ac:dyDescent="0.25">
      <c r="B533" s="5">
        <f t="shared" si="17"/>
        <v>525</v>
      </c>
      <c r="C533" s="9" t="s">
        <v>6663</v>
      </c>
      <c r="D533" s="9" t="s">
        <v>6664</v>
      </c>
      <c r="E533" s="9"/>
      <c r="F533" s="9" t="s">
        <v>3033</v>
      </c>
      <c r="G533" s="28" t="s">
        <v>6665</v>
      </c>
      <c r="H533" s="9" t="s">
        <v>3035</v>
      </c>
      <c r="I533" s="9" t="s">
        <v>3036</v>
      </c>
      <c r="J533" s="9" t="s">
        <v>6666</v>
      </c>
      <c r="K533" s="9" t="s">
        <v>6667</v>
      </c>
      <c r="L533" s="9" t="s">
        <v>6668</v>
      </c>
      <c r="M533" s="9" t="s">
        <v>6669</v>
      </c>
      <c r="N533" s="9">
        <v>250</v>
      </c>
      <c r="O533" s="9">
        <v>0</v>
      </c>
      <c r="P533" s="9">
        <v>0</v>
      </c>
      <c r="Q533" s="9">
        <v>0</v>
      </c>
      <c r="R533" s="9">
        <v>6</v>
      </c>
      <c r="S533" s="9">
        <v>6</v>
      </c>
      <c r="T533"/>
      <c r="U533"/>
      <c r="V533" s="14">
        <f>SUM($S$9:S533)</f>
        <v>14834</v>
      </c>
      <c r="W533" s="15">
        <v>525</v>
      </c>
      <c r="X533" s="16">
        <f t="shared" si="16"/>
        <v>0.94931524382439525</v>
      </c>
      <c r="Y533" s="17">
        <f>INDEX([1]Mapping!$C$3:$C$12,MATCH($X533,[1]Mapping!$D$3:$D$12,1))</f>
        <v>1</v>
      </c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</row>
    <row r="534" spans="2:39" s="1" customFormat="1" ht="15" x14ac:dyDescent="0.25">
      <c r="B534" s="5">
        <f t="shared" si="17"/>
        <v>526</v>
      </c>
      <c r="C534" s="9" t="s">
        <v>6670</v>
      </c>
      <c r="D534" s="9" t="s">
        <v>6671</v>
      </c>
      <c r="E534" s="9"/>
      <c r="F534" s="9" t="s">
        <v>3335</v>
      </c>
      <c r="G534" s="28">
        <v>89073</v>
      </c>
      <c r="H534" s="9" t="s">
        <v>3335</v>
      </c>
      <c r="I534" s="9" t="s">
        <v>3021</v>
      </c>
      <c r="J534" s="9" t="s">
        <v>6672</v>
      </c>
      <c r="K534" s="9" t="s">
        <v>6673</v>
      </c>
      <c r="L534" s="9" t="s">
        <v>6674</v>
      </c>
      <c r="M534" s="9" t="s">
        <v>6675</v>
      </c>
      <c r="N534" s="9">
        <v>90</v>
      </c>
      <c r="O534" s="9">
        <v>4</v>
      </c>
      <c r="P534" s="9">
        <v>0</v>
      </c>
      <c r="Q534" s="9">
        <v>0</v>
      </c>
      <c r="R534" s="9">
        <v>2</v>
      </c>
      <c r="S534" s="9">
        <v>6</v>
      </c>
      <c r="T534"/>
      <c r="U534"/>
      <c r="V534" s="14">
        <f>SUM($S$9:S534)</f>
        <v>14840</v>
      </c>
      <c r="W534" s="15">
        <v>526</v>
      </c>
      <c r="X534" s="16">
        <f t="shared" si="16"/>
        <v>0.94969921924996803</v>
      </c>
      <c r="Y534" s="17">
        <f>INDEX([1]Mapping!$C$3:$C$12,MATCH($X534,[1]Mapping!$D$3:$D$12,1))</f>
        <v>1</v>
      </c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</row>
    <row r="535" spans="2:39" s="1" customFormat="1" ht="15" x14ac:dyDescent="0.25">
      <c r="B535" s="5">
        <f t="shared" si="17"/>
        <v>527</v>
      </c>
      <c r="C535" s="9" t="s">
        <v>6676</v>
      </c>
      <c r="D535" s="9" t="s">
        <v>6677</v>
      </c>
      <c r="E535" s="9"/>
      <c r="F535" s="9" t="s">
        <v>6678</v>
      </c>
      <c r="G535" s="28">
        <v>79539</v>
      </c>
      <c r="H535" s="9" t="s">
        <v>6678</v>
      </c>
      <c r="I535" s="9" t="s">
        <v>3021</v>
      </c>
      <c r="J535" s="9" t="s">
        <v>6679</v>
      </c>
      <c r="K535" s="9" t="s">
        <v>6680</v>
      </c>
      <c r="L535" s="9" t="s">
        <v>6681</v>
      </c>
      <c r="M535" s="9" t="s">
        <v>6682</v>
      </c>
      <c r="N535" s="9">
        <v>331</v>
      </c>
      <c r="O535" s="9">
        <v>3</v>
      </c>
      <c r="P535" s="9">
        <v>0</v>
      </c>
      <c r="Q535" s="9">
        <v>0</v>
      </c>
      <c r="R535" s="9">
        <v>3</v>
      </c>
      <c r="S535" s="9">
        <v>6</v>
      </c>
      <c r="T535"/>
      <c r="U535"/>
      <c r="V535" s="14">
        <f>SUM($S$9:S535)</f>
        <v>14846</v>
      </c>
      <c r="W535" s="15">
        <v>527</v>
      </c>
      <c r="X535" s="16">
        <f t="shared" si="16"/>
        <v>0.95008319467554081</v>
      </c>
      <c r="Y535" s="17">
        <f>INDEX([1]Mapping!$C$3:$C$12,MATCH($X535,[1]Mapping!$D$3:$D$12,1))</f>
        <v>1</v>
      </c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</row>
    <row r="536" spans="2:39" s="1" customFormat="1" ht="15" x14ac:dyDescent="0.25">
      <c r="B536" s="5">
        <f t="shared" si="17"/>
        <v>528</v>
      </c>
      <c r="C536" s="9" t="s">
        <v>6683</v>
      </c>
      <c r="D536" s="9" t="s">
        <v>6684</v>
      </c>
      <c r="E536" s="9"/>
      <c r="F536" s="9" t="s">
        <v>6685</v>
      </c>
      <c r="G536" s="28">
        <v>41515</v>
      </c>
      <c r="H536" s="9" t="s">
        <v>4384</v>
      </c>
      <c r="I536" s="9" t="s">
        <v>3000</v>
      </c>
      <c r="J536" s="9" t="s">
        <v>6686</v>
      </c>
      <c r="K536" s="9" t="s">
        <v>6687</v>
      </c>
      <c r="L536" s="9" t="s">
        <v>4387</v>
      </c>
      <c r="M536" s="9" t="s">
        <v>4388</v>
      </c>
      <c r="N536" s="9">
        <v>308</v>
      </c>
      <c r="O536" s="9">
        <v>0</v>
      </c>
      <c r="P536" s="9">
        <v>0</v>
      </c>
      <c r="Q536" s="9">
        <v>4</v>
      </c>
      <c r="R536" s="9">
        <v>2</v>
      </c>
      <c r="S536" s="9">
        <v>6</v>
      </c>
      <c r="T536"/>
      <c r="U536"/>
      <c r="V536" s="14">
        <f>SUM($S$9:S536)</f>
        <v>14852</v>
      </c>
      <c r="W536" s="15">
        <v>528</v>
      </c>
      <c r="X536" s="16">
        <f t="shared" si="16"/>
        <v>0.95046717010111348</v>
      </c>
      <c r="Y536" s="17">
        <f>INDEX([1]Mapping!$C$3:$C$12,MATCH($X536,[1]Mapping!$D$3:$D$12,1))</f>
        <v>1</v>
      </c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</row>
    <row r="537" spans="2:39" s="1" customFormat="1" ht="15" x14ac:dyDescent="0.25">
      <c r="B537" s="5">
        <f t="shared" si="17"/>
        <v>529</v>
      </c>
      <c r="C537" s="9" t="s">
        <v>6688</v>
      </c>
      <c r="D537" s="9" t="s">
        <v>6689</v>
      </c>
      <c r="E537" s="9"/>
      <c r="F537" s="9" t="s">
        <v>6690</v>
      </c>
      <c r="G537" s="28" t="s">
        <v>6691</v>
      </c>
      <c r="H537" s="9" t="s">
        <v>3813</v>
      </c>
      <c r="I537" s="9" t="s">
        <v>3036</v>
      </c>
      <c r="J537" s="9" t="s">
        <v>6692</v>
      </c>
      <c r="K537" s="9" t="s">
        <v>6693</v>
      </c>
      <c r="L537" s="9" t="s">
        <v>6694</v>
      </c>
      <c r="M537" s="9" t="s">
        <v>6695</v>
      </c>
      <c r="N537" s="9">
        <v>320</v>
      </c>
      <c r="O537" s="9">
        <v>0</v>
      </c>
      <c r="P537" s="9">
        <v>0</v>
      </c>
      <c r="Q537" s="9">
        <v>6</v>
      </c>
      <c r="R537" s="9">
        <v>0</v>
      </c>
      <c r="S537" s="9">
        <v>6</v>
      </c>
      <c r="T537"/>
      <c r="U537"/>
      <c r="V537" s="14">
        <f>SUM($S$9:S537)</f>
        <v>14858</v>
      </c>
      <c r="W537" s="15">
        <v>529</v>
      </c>
      <c r="X537" s="16">
        <f t="shared" si="16"/>
        <v>0.95085114552668626</v>
      </c>
      <c r="Y537" s="17">
        <f>INDEX([1]Mapping!$C$3:$C$12,MATCH($X537,[1]Mapping!$D$3:$D$12,1))</f>
        <v>1</v>
      </c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</row>
    <row r="538" spans="2:39" s="1" customFormat="1" ht="15" x14ac:dyDescent="0.25">
      <c r="B538" s="5">
        <f t="shared" si="17"/>
        <v>530</v>
      </c>
      <c r="C538" s="9" t="s">
        <v>6696</v>
      </c>
      <c r="D538" s="9" t="s">
        <v>6697</v>
      </c>
      <c r="E538" s="9"/>
      <c r="F538" s="9" t="s">
        <v>6698</v>
      </c>
      <c r="G538" s="28">
        <v>87509</v>
      </c>
      <c r="H538" s="9" t="s">
        <v>6699</v>
      </c>
      <c r="I538" s="9" t="s">
        <v>2991</v>
      </c>
      <c r="J538" s="9" t="s">
        <v>6700</v>
      </c>
      <c r="K538" s="9" t="s">
        <v>6701</v>
      </c>
      <c r="L538" s="9" t="s">
        <v>3907</v>
      </c>
      <c r="M538" s="9" t="s">
        <v>6702</v>
      </c>
      <c r="N538" s="9">
        <v>166</v>
      </c>
      <c r="O538" s="9">
        <v>1</v>
      </c>
      <c r="P538" s="9">
        <v>0</v>
      </c>
      <c r="Q538" s="9">
        <v>0</v>
      </c>
      <c r="R538" s="9">
        <v>5</v>
      </c>
      <c r="S538" s="9">
        <v>6</v>
      </c>
      <c r="T538"/>
      <c r="U538"/>
      <c r="V538" s="14">
        <f>SUM($S$9:S538)</f>
        <v>14864</v>
      </c>
      <c r="W538" s="15">
        <v>530</v>
      </c>
      <c r="X538" s="16">
        <f t="shared" si="16"/>
        <v>0.95123512095225904</v>
      </c>
      <c r="Y538" s="17">
        <f>INDEX([1]Mapping!$C$3:$C$12,MATCH($X538,[1]Mapping!$D$3:$D$12,1))</f>
        <v>1</v>
      </c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</row>
    <row r="539" spans="2:39" s="1" customFormat="1" ht="15" x14ac:dyDescent="0.25">
      <c r="B539" s="5">
        <f t="shared" si="17"/>
        <v>531</v>
      </c>
      <c r="C539" s="9" t="s">
        <v>6703</v>
      </c>
      <c r="D539" s="9" t="s">
        <v>6704</v>
      </c>
      <c r="E539" s="9"/>
      <c r="F539" s="9" t="s">
        <v>3517</v>
      </c>
      <c r="G539" s="28">
        <v>34127</v>
      </c>
      <c r="H539" s="9" t="s">
        <v>3518</v>
      </c>
      <c r="I539" s="9" t="s">
        <v>3088</v>
      </c>
      <c r="J539" s="9" t="s">
        <v>6705</v>
      </c>
      <c r="K539" s="9" t="s">
        <v>6706</v>
      </c>
      <c r="L539" s="9" t="s">
        <v>6707</v>
      </c>
      <c r="M539" s="9" t="s">
        <v>6708</v>
      </c>
      <c r="N539" s="9">
        <v>195</v>
      </c>
      <c r="O539" s="9">
        <v>0</v>
      </c>
      <c r="P539" s="9">
        <v>0</v>
      </c>
      <c r="Q539" s="9">
        <v>0</v>
      </c>
      <c r="R539" s="9">
        <v>6</v>
      </c>
      <c r="S539" s="9">
        <v>6</v>
      </c>
      <c r="T539"/>
      <c r="U539"/>
      <c r="V539" s="14">
        <f>SUM($S$9:S539)</f>
        <v>14870</v>
      </c>
      <c r="W539" s="15">
        <v>531</v>
      </c>
      <c r="X539" s="16">
        <f t="shared" si="16"/>
        <v>0.95161909637783182</v>
      </c>
      <c r="Y539" s="17">
        <f>INDEX([1]Mapping!$C$3:$C$12,MATCH($X539,[1]Mapping!$D$3:$D$12,1))</f>
        <v>1</v>
      </c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</row>
    <row r="540" spans="2:39" s="1" customFormat="1" ht="15" x14ac:dyDescent="0.25">
      <c r="B540" s="5">
        <f t="shared" si="17"/>
        <v>532</v>
      </c>
      <c r="C540" s="9" t="s">
        <v>6709</v>
      </c>
      <c r="D540" s="9" t="s">
        <v>6710</v>
      </c>
      <c r="E540" s="9"/>
      <c r="F540" s="9" t="s">
        <v>6711</v>
      </c>
      <c r="G540" s="28" t="s">
        <v>6712</v>
      </c>
      <c r="H540" s="9" t="s">
        <v>4875</v>
      </c>
      <c r="I540" s="9" t="s">
        <v>3036</v>
      </c>
      <c r="J540" s="9" t="s">
        <v>6713</v>
      </c>
      <c r="K540" s="9" t="s">
        <v>6714</v>
      </c>
      <c r="L540" s="9" t="s">
        <v>6715</v>
      </c>
      <c r="M540" s="9" t="s">
        <v>6716</v>
      </c>
      <c r="N540" s="9">
        <v>135</v>
      </c>
      <c r="O540" s="9">
        <v>3</v>
      </c>
      <c r="P540" s="9">
        <v>0</v>
      </c>
      <c r="Q540" s="9">
        <v>3</v>
      </c>
      <c r="R540" s="9">
        <v>0</v>
      </c>
      <c r="S540" s="9">
        <v>6</v>
      </c>
      <c r="T540"/>
      <c r="U540"/>
      <c r="V540" s="14">
        <f>SUM($S$9:S540)</f>
        <v>14876</v>
      </c>
      <c r="W540" s="15">
        <v>532</v>
      </c>
      <c r="X540" s="16">
        <f t="shared" si="16"/>
        <v>0.9520030718034046</v>
      </c>
      <c r="Y540" s="17">
        <f>INDEX([1]Mapping!$C$3:$C$12,MATCH($X540,[1]Mapping!$D$3:$D$12,1))</f>
        <v>1</v>
      </c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</row>
    <row r="541" spans="2:39" s="1" customFormat="1" ht="15" x14ac:dyDescent="0.25">
      <c r="B541" s="5">
        <f t="shared" si="17"/>
        <v>533</v>
      </c>
      <c r="C541" s="9" t="s">
        <v>6717</v>
      </c>
      <c r="D541" s="9" t="s">
        <v>6718</v>
      </c>
      <c r="E541" s="9"/>
      <c r="F541" s="9" t="s">
        <v>6719</v>
      </c>
      <c r="G541" s="28">
        <v>76532</v>
      </c>
      <c r="H541" s="9" t="s">
        <v>6719</v>
      </c>
      <c r="I541" s="9" t="s">
        <v>3021</v>
      </c>
      <c r="J541" s="9" t="s">
        <v>6720</v>
      </c>
      <c r="K541" s="9" t="s">
        <v>6721</v>
      </c>
      <c r="L541" s="9" t="s">
        <v>6722</v>
      </c>
      <c r="M541" s="9" t="s">
        <v>6723</v>
      </c>
      <c r="N541" s="9">
        <v>380</v>
      </c>
      <c r="O541" s="9">
        <v>0</v>
      </c>
      <c r="P541" s="9">
        <v>1</v>
      </c>
      <c r="Q541" s="9">
        <v>3</v>
      </c>
      <c r="R541" s="9">
        <v>2</v>
      </c>
      <c r="S541" s="9">
        <v>6</v>
      </c>
      <c r="T541"/>
      <c r="U541"/>
      <c r="V541" s="14">
        <f>SUM($S$9:S541)</f>
        <v>14882</v>
      </c>
      <c r="W541" s="15">
        <v>533</v>
      </c>
      <c r="X541" s="16">
        <f t="shared" si="16"/>
        <v>0.95238704722897738</v>
      </c>
      <c r="Y541" s="17">
        <f>INDEX([1]Mapping!$C$3:$C$12,MATCH($X541,[1]Mapping!$D$3:$D$12,1))</f>
        <v>1</v>
      </c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</row>
    <row r="542" spans="2:39" s="1" customFormat="1" ht="15" x14ac:dyDescent="0.25">
      <c r="B542" s="5">
        <f t="shared" si="17"/>
        <v>534</v>
      </c>
      <c r="C542" s="9" t="s">
        <v>6724</v>
      </c>
      <c r="D542" s="9" t="s">
        <v>6725</v>
      </c>
      <c r="E542" s="9"/>
      <c r="F542" s="9" t="s">
        <v>6726</v>
      </c>
      <c r="G542" s="28">
        <v>14943</v>
      </c>
      <c r="H542" s="9" t="s">
        <v>5924</v>
      </c>
      <c r="I542" s="9" t="s">
        <v>3328</v>
      </c>
      <c r="J542" s="9" t="s">
        <v>6727</v>
      </c>
      <c r="K542" s="9" t="s">
        <v>6728</v>
      </c>
      <c r="L542" s="9" t="s">
        <v>6729</v>
      </c>
      <c r="M542" s="9" t="s">
        <v>6730</v>
      </c>
      <c r="N542" s="9">
        <v>259</v>
      </c>
      <c r="O542" s="9">
        <v>0</v>
      </c>
      <c r="P542" s="9">
        <v>4</v>
      </c>
      <c r="Q542" s="9">
        <v>2</v>
      </c>
      <c r="R542" s="9">
        <v>0</v>
      </c>
      <c r="S542" s="9">
        <v>6</v>
      </c>
      <c r="T542"/>
      <c r="U542"/>
      <c r="V542" s="14">
        <f>SUM($S$9:S542)</f>
        <v>14888</v>
      </c>
      <c r="W542" s="15">
        <v>534</v>
      </c>
      <c r="X542" s="16">
        <f t="shared" si="16"/>
        <v>0.95277102265455016</v>
      </c>
      <c r="Y542" s="17">
        <f>INDEX([1]Mapping!$C$3:$C$12,MATCH($X542,[1]Mapping!$D$3:$D$12,1))</f>
        <v>1</v>
      </c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</row>
    <row r="543" spans="2:39" s="1" customFormat="1" ht="15" x14ac:dyDescent="0.25">
      <c r="B543" s="5">
        <f t="shared" si="17"/>
        <v>535</v>
      </c>
      <c r="C543" s="9" t="s">
        <v>6731</v>
      </c>
      <c r="D543" s="9" t="s">
        <v>6732</v>
      </c>
      <c r="E543" s="9"/>
      <c r="F543" s="9" t="s">
        <v>6733</v>
      </c>
      <c r="G543" s="28">
        <v>87719</v>
      </c>
      <c r="H543" s="9" t="s">
        <v>6734</v>
      </c>
      <c r="I543" s="9" t="s">
        <v>2991</v>
      </c>
      <c r="J543" s="9" t="s">
        <v>6735</v>
      </c>
      <c r="K543" s="9" t="s">
        <v>6736</v>
      </c>
      <c r="L543" s="9" t="s">
        <v>3907</v>
      </c>
      <c r="M543" s="9" t="s">
        <v>6737</v>
      </c>
      <c r="N543" s="9">
        <v>199</v>
      </c>
      <c r="O543" s="9">
        <v>0</v>
      </c>
      <c r="P543" s="9">
        <v>0</v>
      </c>
      <c r="Q543" s="9">
        <v>1</v>
      </c>
      <c r="R543" s="9">
        <v>4</v>
      </c>
      <c r="S543" s="9">
        <v>5</v>
      </c>
      <c r="T543"/>
      <c r="U543"/>
      <c r="V543" s="14">
        <f>SUM($S$9:S543)</f>
        <v>14893</v>
      </c>
      <c r="W543" s="15">
        <v>535</v>
      </c>
      <c r="X543" s="16">
        <f t="shared" si="16"/>
        <v>0.95309100217586074</v>
      </c>
      <c r="Y543" s="17">
        <f>INDEX([1]Mapping!$C$3:$C$12,MATCH($X543,[1]Mapping!$D$3:$D$12,1))</f>
        <v>1</v>
      </c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</row>
    <row r="544" spans="2:39" s="1" customFormat="1" ht="15" x14ac:dyDescent="0.25">
      <c r="B544" s="5">
        <f t="shared" si="17"/>
        <v>536</v>
      </c>
      <c r="C544" s="9" t="s">
        <v>6738</v>
      </c>
      <c r="D544" s="9" t="s">
        <v>6739</v>
      </c>
      <c r="E544" s="9"/>
      <c r="F544" s="9" t="s">
        <v>3351</v>
      </c>
      <c r="G544" s="28">
        <v>26122</v>
      </c>
      <c r="H544" s="9" t="s">
        <v>3352</v>
      </c>
      <c r="I544" s="9" t="s">
        <v>3080</v>
      </c>
      <c r="J544" s="9" t="s">
        <v>6740</v>
      </c>
      <c r="K544" s="9" t="s">
        <v>6741</v>
      </c>
      <c r="L544" s="9" t="s">
        <v>6742</v>
      </c>
      <c r="M544" s="9" t="s">
        <v>6743</v>
      </c>
      <c r="N544" s="9">
        <v>417</v>
      </c>
      <c r="O544" s="9">
        <v>0</v>
      </c>
      <c r="P544" s="9">
        <v>0</v>
      </c>
      <c r="Q544" s="9">
        <v>0</v>
      </c>
      <c r="R544" s="9">
        <v>5</v>
      </c>
      <c r="S544" s="9">
        <v>5</v>
      </c>
      <c r="T544"/>
      <c r="U544"/>
      <c r="V544" s="14">
        <f>SUM($S$9:S544)</f>
        <v>14898</v>
      </c>
      <c r="W544" s="15">
        <v>536</v>
      </c>
      <c r="X544" s="16">
        <f t="shared" si="16"/>
        <v>0.95341098169717142</v>
      </c>
      <c r="Y544" s="17">
        <f>INDEX([1]Mapping!$C$3:$C$12,MATCH($X544,[1]Mapping!$D$3:$D$12,1))</f>
        <v>1</v>
      </c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</row>
    <row r="545" spans="2:39" s="1" customFormat="1" ht="15" x14ac:dyDescent="0.25">
      <c r="B545" s="5">
        <f t="shared" si="17"/>
        <v>537</v>
      </c>
      <c r="C545" s="9" t="s">
        <v>6744</v>
      </c>
      <c r="D545" s="9" t="s">
        <v>6745</v>
      </c>
      <c r="E545" s="9"/>
      <c r="F545" s="9" t="s">
        <v>3119</v>
      </c>
      <c r="G545" s="28">
        <v>22559</v>
      </c>
      <c r="H545" s="9" t="s">
        <v>3120</v>
      </c>
      <c r="I545" s="9" t="s">
        <v>3119</v>
      </c>
      <c r="J545" s="9" t="s">
        <v>6746</v>
      </c>
      <c r="K545" s="9" t="s">
        <v>6747</v>
      </c>
      <c r="L545" s="9" t="s">
        <v>6748</v>
      </c>
      <c r="M545" s="9" t="s">
        <v>6749</v>
      </c>
      <c r="N545" s="9">
        <v>553</v>
      </c>
      <c r="O545" s="9">
        <v>0</v>
      </c>
      <c r="P545" s="9">
        <v>0</v>
      </c>
      <c r="Q545" s="9">
        <v>0</v>
      </c>
      <c r="R545" s="9">
        <v>5</v>
      </c>
      <c r="S545" s="9">
        <v>5</v>
      </c>
      <c r="T545"/>
      <c r="U545"/>
      <c r="V545" s="14">
        <f>SUM($S$9:S545)</f>
        <v>14903</v>
      </c>
      <c r="W545" s="15">
        <v>537</v>
      </c>
      <c r="X545" s="16">
        <f t="shared" si="16"/>
        <v>0.953730961218482</v>
      </c>
      <c r="Y545" s="17">
        <f>INDEX([1]Mapping!$C$3:$C$12,MATCH($X545,[1]Mapping!$D$3:$D$12,1))</f>
        <v>1</v>
      </c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</row>
    <row r="546" spans="2:39" s="1" customFormat="1" ht="15" x14ac:dyDescent="0.25">
      <c r="B546" s="5">
        <f t="shared" si="17"/>
        <v>538</v>
      </c>
      <c r="C546" s="9" t="s">
        <v>6750</v>
      </c>
      <c r="D546" s="9" t="s">
        <v>6751</v>
      </c>
      <c r="E546" s="9"/>
      <c r="F546" s="9" t="s">
        <v>3716</v>
      </c>
      <c r="G546" s="28">
        <v>36039</v>
      </c>
      <c r="H546" s="9" t="s">
        <v>3716</v>
      </c>
      <c r="I546" s="9" t="s">
        <v>3088</v>
      </c>
      <c r="J546" s="9" t="s">
        <v>6752</v>
      </c>
      <c r="K546" s="9" t="s">
        <v>6753</v>
      </c>
      <c r="L546" s="9" t="s">
        <v>6754</v>
      </c>
      <c r="M546" s="9" t="s">
        <v>6755</v>
      </c>
      <c r="N546" s="9">
        <v>354</v>
      </c>
      <c r="O546" s="9">
        <v>0</v>
      </c>
      <c r="P546" s="9">
        <v>1</v>
      </c>
      <c r="Q546" s="9">
        <v>4</v>
      </c>
      <c r="R546" s="9">
        <v>0</v>
      </c>
      <c r="S546" s="9">
        <v>5</v>
      </c>
      <c r="T546"/>
      <c r="U546"/>
      <c r="V546" s="14">
        <f>SUM($S$9:S546)</f>
        <v>14908</v>
      </c>
      <c r="W546" s="15">
        <v>538</v>
      </c>
      <c r="X546" s="16">
        <f t="shared" si="16"/>
        <v>0.95405094073979269</v>
      </c>
      <c r="Y546" s="17">
        <f>INDEX([1]Mapping!$C$3:$C$12,MATCH($X546,[1]Mapping!$D$3:$D$12,1))</f>
        <v>1</v>
      </c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</row>
    <row r="547" spans="2:39" s="1" customFormat="1" ht="15" x14ac:dyDescent="0.25">
      <c r="B547" s="5">
        <f t="shared" si="17"/>
        <v>539</v>
      </c>
      <c r="C547" s="9" t="s">
        <v>6756</v>
      </c>
      <c r="D547" s="9" t="s">
        <v>6757</v>
      </c>
      <c r="E547" s="9"/>
      <c r="F547" s="9" t="s">
        <v>6758</v>
      </c>
      <c r="G547" s="28">
        <v>67269</v>
      </c>
      <c r="H547" s="9" t="s">
        <v>6759</v>
      </c>
      <c r="I547" s="9" t="s">
        <v>3052</v>
      </c>
      <c r="J547" s="9" t="s">
        <v>6760</v>
      </c>
      <c r="K547" s="9" t="s">
        <v>6761</v>
      </c>
      <c r="L547" s="9" t="s">
        <v>6762</v>
      </c>
      <c r="M547" s="9" t="s">
        <v>6763</v>
      </c>
      <c r="N547" s="9">
        <v>184</v>
      </c>
      <c r="O547" s="9">
        <v>4</v>
      </c>
      <c r="P547" s="9">
        <v>0</v>
      </c>
      <c r="Q547" s="9">
        <v>0</v>
      </c>
      <c r="R547" s="9">
        <v>1</v>
      </c>
      <c r="S547" s="9">
        <v>5</v>
      </c>
      <c r="T547"/>
      <c r="U547"/>
      <c r="V547" s="14">
        <f>SUM($S$9:S547)</f>
        <v>14913</v>
      </c>
      <c r="W547" s="15">
        <v>539</v>
      </c>
      <c r="X547" s="16">
        <f t="shared" si="16"/>
        <v>0.95437092026110326</v>
      </c>
      <c r="Y547" s="17">
        <f>INDEX([1]Mapping!$C$3:$C$12,MATCH($X547,[1]Mapping!$D$3:$D$12,1))</f>
        <v>1</v>
      </c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</row>
    <row r="548" spans="2:39" s="1" customFormat="1" ht="15" x14ac:dyDescent="0.25">
      <c r="B548" s="5">
        <f t="shared" si="17"/>
        <v>540</v>
      </c>
      <c r="C548" s="9" t="s">
        <v>6764</v>
      </c>
      <c r="D548" s="9" t="s">
        <v>6765</v>
      </c>
      <c r="E548" s="9"/>
      <c r="F548" s="9" t="s">
        <v>3144</v>
      </c>
      <c r="G548" s="28">
        <v>45276</v>
      </c>
      <c r="H548" s="9" t="s">
        <v>3145</v>
      </c>
      <c r="I548" s="9" t="s">
        <v>3000</v>
      </c>
      <c r="J548" s="9" t="s">
        <v>3152</v>
      </c>
      <c r="K548" s="9" t="s">
        <v>3153</v>
      </c>
      <c r="L548" s="9" t="s">
        <v>3154</v>
      </c>
      <c r="M548" s="9" t="s">
        <v>3155</v>
      </c>
      <c r="N548" s="9">
        <v>233</v>
      </c>
      <c r="O548" s="9">
        <v>5</v>
      </c>
      <c r="P548" s="9">
        <v>0</v>
      </c>
      <c r="Q548" s="9">
        <v>0</v>
      </c>
      <c r="R548" s="9">
        <v>0</v>
      </c>
      <c r="S548" s="9">
        <v>5</v>
      </c>
      <c r="T548"/>
      <c r="U548"/>
      <c r="V548" s="14">
        <f>SUM($S$9:S548)</f>
        <v>14918</v>
      </c>
      <c r="W548" s="15">
        <v>540</v>
      </c>
      <c r="X548" s="16">
        <f t="shared" si="16"/>
        <v>0.95469089978241395</v>
      </c>
      <c r="Y548" s="17">
        <f>INDEX([1]Mapping!$C$3:$C$12,MATCH($X548,[1]Mapping!$D$3:$D$12,1))</f>
        <v>1</v>
      </c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</row>
    <row r="549" spans="2:39" s="1" customFormat="1" ht="15" x14ac:dyDescent="0.25">
      <c r="B549" s="5">
        <f t="shared" si="17"/>
        <v>541</v>
      </c>
      <c r="C549" s="9" t="s">
        <v>6766</v>
      </c>
      <c r="D549" s="9" t="s">
        <v>6767</v>
      </c>
      <c r="E549" s="9"/>
      <c r="F549" s="9" t="s">
        <v>6768</v>
      </c>
      <c r="G549" s="28">
        <v>76646</v>
      </c>
      <c r="H549" s="9" t="s">
        <v>3222</v>
      </c>
      <c r="I549" s="9" t="s">
        <v>3021</v>
      </c>
      <c r="J549" s="9" t="s">
        <v>6769</v>
      </c>
      <c r="K549" s="9" t="s">
        <v>6770</v>
      </c>
      <c r="L549" s="9" t="s">
        <v>6771</v>
      </c>
      <c r="M549" s="9" t="s">
        <v>6772</v>
      </c>
      <c r="N549" s="9">
        <v>361</v>
      </c>
      <c r="O549" s="9">
        <v>0</v>
      </c>
      <c r="P549" s="9">
        <v>0</v>
      </c>
      <c r="Q549" s="9">
        <v>5</v>
      </c>
      <c r="R549" s="9">
        <v>0</v>
      </c>
      <c r="S549" s="9">
        <v>5</v>
      </c>
      <c r="T549"/>
      <c r="U549"/>
      <c r="V549" s="14">
        <f>SUM($S$9:S549)</f>
        <v>14923</v>
      </c>
      <c r="W549" s="15">
        <v>541</v>
      </c>
      <c r="X549" s="16">
        <f t="shared" si="16"/>
        <v>0.95501087930372452</v>
      </c>
      <c r="Y549" s="17">
        <f>INDEX([1]Mapping!$C$3:$C$12,MATCH($X549,[1]Mapping!$D$3:$D$12,1))</f>
        <v>1</v>
      </c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</row>
    <row r="550" spans="2:39" s="1" customFormat="1" ht="15" x14ac:dyDescent="0.25">
      <c r="B550" s="5">
        <f t="shared" si="17"/>
        <v>542</v>
      </c>
      <c r="C550" s="9" t="s">
        <v>6773</v>
      </c>
      <c r="D550" s="9" t="s">
        <v>6774</v>
      </c>
      <c r="E550" s="9"/>
      <c r="F550" s="9" t="s">
        <v>3207</v>
      </c>
      <c r="G550" s="28">
        <v>68165</v>
      </c>
      <c r="H550" s="9" t="s">
        <v>3207</v>
      </c>
      <c r="I550" s="9" t="s">
        <v>3021</v>
      </c>
      <c r="J550" s="9" t="s">
        <v>6775</v>
      </c>
      <c r="K550" s="9" t="s">
        <v>6776</v>
      </c>
      <c r="L550" s="9" t="s">
        <v>6777</v>
      </c>
      <c r="M550" s="9" t="s">
        <v>6778</v>
      </c>
      <c r="N550" s="9">
        <v>530</v>
      </c>
      <c r="O550" s="9">
        <v>0</v>
      </c>
      <c r="P550" s="9">
        <v>0</v>
      </c>
      <c r="Q550" s="9">
        <v>0</v>
      </c>
      <c r="R550" s="9">
        <v>5</v>
      </c>
      <c r="S550" s="9">
        <v>5</v>
      </c>
      <c r="T550"/>
      <c r="U550"/>
      <c r="V550" s="14">
        <f>SUM($S$9:S550)</f>
        <v>14928</v>
      </c>
      <c r="W550" s="15">
        <v>542</v>
      </c>
      <c r="X550" s="16">
        <f t="shared" si="16"/>
        <v>0.95533085882503521</v>
      </c>
      <c r="Y550" s="17">
        <f>INDEX([1]Mapping!$C$3:$C$12,MATCH($X550,[1]Mapping!$D$3:$D$12,1))</f>
        <v>1</v>
      </c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</row>
    <row r="551" spans="2:39" s="1" customFormat="1" ht="15" x14ac:dyDescent="0.25">
      <c r="B551" s="5">
        <f t="shared" si="17"/>
        <v>543</v>
      </c>
      <c r="C551" s="9" t="s">
        <v>6779</v>
      </c>
      <c r="D551" s="9" t="s">
        <v>6780</v>
      </c>
      <c r="E551" s="9"/>
      <c r="F551" s="9" t="s">
        <v>6781</v>
      </c>
      <c r="G551" s="28" t="s">
        <v>6782</v>
      </c>
      <c r="H551" s="9" t="s">
        <v>5489</v>
      </c>
      <c r="I551" s="9" t="s">
        <v>3036</v>
      </c>
      <c r="J551" s="9" t="s">
        <v>6783</v>
      </c>
      <c r="K551" s="9" t="s">
        <v>6784</v>
      </c>
      <c r="L551" s="9" t="s">
        <v>6785</v>
      </c>
      <c r="M551" s="9" t="s">
        <v>6786</v>
      </c>
      <c r="N551" s="9">
        <v>280</v>
      </c>
      <c r="O551" s="9">
        <v>2</v>
      </c>
      <c r="P551" s="9">
        <v>3</v>
      </c>
      <c r="Q551" s="9">
        <v>0</v>
      </c>
      <c r="R551" s="9">
        <v>0</v>
      </c>
      <c r="S551" s="9">
        <v>5</v>
      </c>
      <c r="T551"/>
      <c r="U551"/>
      <c r="V551" s="14">
        <f>SUM($S$9:S551)</f>
        <v>14933</v>
      </c>
      <c r="W551" s="15">
        <v>543</v>
      </c>
      <c r="X551" s="16">
        <f t="shared" si="16"/>
        <v>0.95565083834634579</v>
      </c>
      <c r="Y551" s="17">
        <f>INDEX([1]Mapping!$C$3:$C$12,MATCH($X551,[1]Mapping!$D$3:$D$12,1))</f>
        <v>1</v>
      </c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</row>
    <row r="552" spans="2:39" s="1" customFormat="1" ht="15" x14ac:dyDescent="0.25">
      <c r="B552" s="5">
        <f t="shared" si="17"/>
        <v>544</v>
      </c>
      <c r="C552" s="9" t="s">
        <v>6787</v>
      </c>
      <c r="D552" s="9" t="s">
        <v>6788</v>
      </c>
      <c r="E552" s="9"/>
      <c r="F552" s="9" t="s">
        <v>6789</v>
      </c>
      <c r="G552" s="28">
        <v>73312</v>
      </c>
      <c r="H552" s="9" t="s">
        <v>3723</v>
      </c>
      <c r="I552" s="9" t="s">
        <v>3021</v>
      </c>
      <c r="J552" s="9" t="s">
        <v>6790</v>
      </c>
      <c r="K552" s="9" t="s">
        <v>6791</v>
      </c>
      <c r="L552" s="9" t="s">
        <v>3726</v>
      </c>
      <c r="M552" s="9" t="s">
        <v>6792</v>
      </c>
      <c r="N552" s="9">
        <v>148</v>
      </c>
      <c r="O552" s="9">
        <v>0</v>
      </c>
      <c r="P552" s="9">
        <v>0</v>
      </c>
      <c r="Q552" s="9">
        <v>2</v>
      </c>
      <c r="R552" s="9">
        <v>3</v>
      </c>
      <c r="S552" s="9">
        <v>5</v>
      </c>
      <c r="T552"/>
      <c r="U552"/>
      <c r="V552" s="14">
        <f>SUM($S$9:S552)</f>
        <v>14938</v>
      </c>
      <c r="W552" s="15">
        <v>544</v>
      </c>
      <c r="X552" s="16">
        <f t="shared" si="16"/>
        <v>0.95597081786765647</v>
      </c>
      <c r="Y552" s="17">
        <f>INDEX([1]Mapping!$C$3:$C$12,MATCH($X552,[1]Mapping!$D$3:$D$12,1))</f>
        <v>1</v>
      </c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</row>
    <row r="553" spans="2:39" s="1" customFormat="1" ht="15" x14ac:dyDescent="0.25">
      <c r="B553" s="5">
        <f t="shared" si="17"/>
        <v>545</v>
      </c>
      <c r="C553" s="9" t="s">
        <v>6793</v>
      </c>
      <c r="D553" s="9" t="s">
        <v>6794</v>
      </c>
      <c r="E553" s="9"/>
      <c r="F553" s="9" t="s">
        <v>6795</v>
      </c>
      <c r="G553" s="28">
        <v>17192</v>
      </c>
      <c r="H553" s="9" t="s">
        <v>6796</v>
      </c>
      <c r="I553" s="9" t="s">
        <v>3344</v>
      </c>
      <c r="J553" s="9" t="s">
        <v>6797</v>
      </c>
      <c r="K553" s="9" t="s">
        <v>6798</v>
      </c>
      <c r="L553" s="9" t="s">
        <v>6799</v>
      </c>
      <c r="M553" s="9" t="s">
        <v>6800</v>
      </c>
      <c r="N553" s="9">
        <v>312</v>
      </c>
      <c r="O553" s="9">
        <v>0</v>
      </c>
      <c r="P553" s="9">
        <v>4</v>
      </c>
      <c r="Q553" s="9">
        <v>0</v>
      </c>
      <c r="R553" s="9">
        <v>1</v>
      </c>
      <c r="S553" s="9">
        <v>5</v>
      </c>
      <c r="T553"/>
      <c r="U553"/>
      <c r="V553" s="14">
        <f>SUM($S$9:S553)</f>
        <v>14943</v>
      </c>
      <c r="W553" s="15">
        <v>545</v>
      </c>
      <c r="X553" s="16">
        <f t="shared" si="16"/>
        <v>0.95629079738896705</v>
      </c>
      <c r="Y553" s="17">
        <f>INDEX([1]Mapping!$C$3:$C$12,MATCH($X553,[1]Mapping!$D$3:$D$12,1))</f>
        <v>1</v>
      </c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</row>
    <row r="554" spans="2:39" s="1" customFormat="1" ht="15" x14ac:dyDescent="0.25">
      <c r="B554" s="5">
        <f t="shared" si="17"/>
        <v>546</v>
      </c>
      <c r="C554" s="9" t="s">
        <v>6801</v>
      </c>
      <c r="D554" s="9" t="s">
        <v>6802</v>
      </c>
      <c r="E554" s="9"/>
      <c r="F554" s="9" t="s">
        <v>6803</v>
      </c>
      <c r="G554" s="28">
        <v>47608</v>
      </c>
      <c r="H554" s="9" t="s">
        <v>3447</v>
      </c>
      <c r="I554" s="9" t="s">
        <v>3000</v>
      </c>
      <c r="J554" s="9" t="s">
        <v>6804</v>
      </c>
      <c r="K554" s="9" t="s">
        <v>6805</v>
      </c>
      <c r="L554" s="9" t="s">
        <v>6806</v>
      </c>
      <c r="M554" s="9" t="s">
        <v>6807</v>
      </c>
      <c r="N554" s="9">
        <v>305</v>
      </c>
      <c r="O554" s="9">
        <v>0</v>
      </c>
      <c r="P554" s="9">
        <v>1</v>
      </c>
      <c r="Q554" s="9">
        <v>0</v>
      </c>
      <c r="R554" s="9">
        <v>4</v>
      </c>
      <c r="S554" s="9">
        <v>5</v>
      </c>
      <c r="T554"/>
      <c r="U554"/>
      <c r="V554" s="14">
        <f>SUM($S$9:S554)</f>
        <v>14948</v>
      </c>
      <c r="W554" s="15">
        <v>546</v>
      </c>
      <c r="X554" s="16">
        <f t="shared" si="16"/>
        <v>0.95661077691027774</v>
      </c>
      <c r="Y554" s="17">
        <f>INDEX([1]Mapping!$C$3:$C$12,MATCH($X554,[1]Mapping!$D$3:$D$12,1))</f>
        <v>1</v>
      </c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</row>
    <row r="555" spans="2:39" s="1" customFormat="1" ht="15" x14ac:dyDescent="0.25">
      <c r="B555" s="5">
        <f t="shared" si="17"/>
        <v>547</v>
      </c>
      <c r="C555" s="9" t="s">
        <v>6808</v>
      </c>
      <c r="D555" s="9" t="s">
        <v>6809</v>
      </c>
      <c r="E555" s="9"/>
      <c r="F555" s="9" t="s">
        <v>6810</v>
      </c>
      <c r="G555" s="28">
        <v>37412</v>
      </c>
      <c r="H555" s="9" t="s">
        <v>6811</v>
      </c>
      <c r="I555" s="9" t="s">
        <v>3080</v>
      </c>
      <c r="J555" s="9" t="s">
        <v>6812</v>
      </c>
      <c r="K555" s="9" t="s">
        <v>6813</v>
      </c>
      <c r="L555" s="9" t="s">
        <v>6814</v>
      </c>
      <c r="M555" s="9" t="s">
        <v>6815</v>
      </c>
      <c r="N555" s="9">
        <v>214</v>
      </c>
      <c r="O555" s="9">
        <v>0</v>
      </c>
      <c r="P555" s="9">
        <v>0</v>
      </c>
      <c r="Q555" s="9">
        <v>0</v>
      </c>
      <c r="R555" s="9">
        <v>5</v>
      </c>
      <c r="S555" s="9">
        <v>5</v>
      </c>
      <c r="T555"/>
      <c r="U555"/>
      <c r="V555" s="14">
        <f>SUM($S$9:S555)</f>
        <v>14953</v>
      </c>
      <c r="W555" s="15">
        <v>547</v>
      </c>
      <c r="X555" s="16">
        <f t="shared" si="16"/>
        <v>0.95693075643158843</v>
      </c>
      <c r="Y555" s="17">
        <f>INDEX([1]Mapping!$C$3:$C$12,MATCH($X555,[1]Mapping!$D$3:$D$12,1))</f>
        <v>1</v>
      </c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</row>
    <row r="556" spans="2:39" s="1" customFormat="1" ht="15" x14ac:dyDescent="0.25">
      <c r="B556" s="5">
        <f t="shared" si="17"/>
        <v>548</v>
      </c>
      <c r="C556" s="9" t="s">
        <v>6816</v>
      </c>
      <c r="D556" s="9" t="s">
        <v>6817</v>
      </c>
      <c r="E556" s="9"/>
      <c r="F556" s="9" t="s">
        <v>6818</v>
      </c>
      <c r="G556" s="28" t="s">
        <v>6819</v>
      </c>
      <c r="H556" s="9" t="s">
        <v>5489</v>
      </c>
      <c r="I556" s="9" t="s">
        <v>3036</v>
      </c>
      <c r="J556" s="9" t="s">
        <v>6820</v>
      </c>
      <c r="K556" s="9" t="s">
        <v>6821</v>
      </c>
      <c r="L556" s="9" t="s">
        <v>6822</v>
      </c>
      <c r="M556" s="9" t="s">
        <v>6823</v>
      </c>
      <c r="N556" s="9">
        <v>160</v>
      </c>
      <c r="O556" s="9">
        <v>0</v>
      </c>
      <c r="P556" s="9">
        <v>1</v>
      </c>
      <c r="Q556" s="9">
        <v>0</v>
      </c>
      <c r="R556" s="9">
        <v>4</v>
      </c>
      <c r="S556" s="9">
        <v>5</v>
      </c>
      <c r="T556"/>
      <c r="U556"/>
      <c r="V556" s="14">
        <f>SUM($S$9:S556)</f>
        <v>14958</v>
      </c>
      <c r="W556" s="15">
        <v>548</v>
      </c>
      <c r="X556" s="16">
        <f t="shared" si="16"/>
        <v>0.957250735952899</v>
      </c>
      <c r="Y556" s="17">
        <f>INDEX([1]Mapping!$C$3:$C$12,MATCH($X556,[1]Mapping!$D$3:$D$12,1))</f>
        <v>1</v>
      </c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</row>
    <row r="557" spans="2:39" s="1" customFormat="1" ht="15" x14ac:dyDescent="0.25">
      <c r="B557" s="5">
        <f t="shared" si="17"/>
        <v>549</v>
      </c>
      <c r="C557" s="9" t="s">
        <v>6824</v>
      </c>
      <c r="D557" s="9" t="s">
        <v>6825</v>
      </c>
      <c r="E557" s="9"/>
      <c r="F557" s="9" t="s">
        <v>6826</v>
      </c>
      <c r="G557" s="28">
        <v>24211</v>
      </c>
      <c r="H557" s="9" t="s">
        <v>6827</v>
      </c>
      <c r="I557" s="9" t="s">
        <v>3184</v>
      </c>
      <c r="J557" s="9" t="s">
        <v>6828</v>
      </c>
      <c r="K557" s="9" t="s">
        <v>6829</v>
      </c>
      <c r="L557" s="9" t="s">
        <v>6830</v>
      </c>
      <c r="M557" s="9" t="s">
        <v>6831</v>
      </c>
      <c r="N557" s="9">
        <v>172</v>
      </c>
      <c r="O557" s="9">
        <v>0</v>
      </c>
      <c r="P557" s="9">
        <v>0</v>
      </c>
      <c r="Q557" s="9">
        <v>0</v>
      </c>
      <c r="R557" s="9">
        <v>5</v>
      </c>
      <c r="S557" s="9">
        <v>5</v>
      </c>
      <c r="T557"/>
      <c r="U557"/>
      <c r="V557" s="14">
        <f>SUM($S$9:S557)</f>
        <v>14963</v>
      </c>
      <c r="W557" s="15">
        <v>549</v>
      </c>
      <c r="X557" s="16">
        <f t="shared" si="16"/>
        <v>0.95757071547420969</v>
      </c>
      <c r="Y557" s="17">
        <f>INDEX([1]Mapping!$C$3:$C$12,MATCH($X557,[1]Mapping!$D$3:$D$12,1))</f>
        <v>1</v>
      </c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</row>
    <row r="558" spans="2:39" s="1" customFormat="1" ht="15" x14ac:dyDescent="0.25">
      <c r="B558" s="5">
        <f t="shared" si="17"/>
        <v>550</v>
      </c>
      <c r="C558" s="9" t="s">
        <v>6832</v>
      </c>
      <c r="D558" s="9" t="s">
        <v>6833</v>
      </c>
      <c r="E558" s="9"/>
      <c r="F558" s="9" t="s">
        <v>3480</v>
      </c>
      <c r="G558" s="28">
        <v>37073</v>
      </c>
      <c r="H558" s="9" t="s">
        <v>3480</v>
      </c>
      <c r="I558" s="9" t="s">
        <v>3080</v>
      </c>
      <c r="J558" s="9" t="s">
        <v>6834</v>
      </c>
      <c r="K558" s="9" t="s">
        <v>6835</v>
      </c>
      <c r="L558" s="9" t="s">
        <v>6836</v>
      </c>
      <c r="M558" s="9" t="s">
        <v>6837</v>
      </c>
      <c r="N558" s="9">
        <v>104</v>
      </c>
      <c r="O558" s="9">
        <v>0</v>
      </c>
      <c r="P558" s="9">
        <v>0</v>
      </c>
      <c r="Q558" s="9">
        <v>2</v>
      </c>
      <c r="R558" s="9">
        <v>3</v>
      </c>
      <c r="S558" s="9">
        <v>5</v>
      </c>
      <c r="T558"/>
      <c r="U558"/>
      <c r="V558" s="14">
        <f>SUM($S$9:S558)</f>
        <v>14968</v>
      </c>
      <c r="W558" s="15">
        <v>550</v>
      </c>
      <c r="X558" s="16">
        <f t="shared" si="16"/>
        <v>0.95789069499552026</v>
      </c>
      <c r="Y558" s="17">
        <f>INDEX([1]Mapping!$C$3:$C$12,MATCH($X558,[1]Mapping!$D$3:$D$12,1))</f>
        <v>1</v>
      </c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</row>
    <row r="559" spans="2:39" s="1" customFormat="1" ht="15" x14ac:dyDescent="0.25">
      <c r="B559" s="5">
        <f t="shared" si="17"/>
        <v>551</v>
      </c>
      <c r="C559" s="9" t="s">
        <v>6838</v>
      </c>
      <c r="D559" s="9" t="s">
        <v>6839</v>
      </c>
      <c r="E559" s="9"/>
      <c r="F559" s="9" t="s">
        <v>6532</v>
      </c>
      <c r="G559" s="28">
        <v>63225</v>
      </c>
      <c r="H559" s="9" t="s">
        <v>3391</v>
      </c>
      <c r="I559" s="9" t="s">
        <v>3088</v>
      </c>
      <c r="J559" s="9" t="s">
        <v>6840</v>
      </c>
      <c r="K559" s="9" t="s">
        <v>6841</v>
      </c>
      <c r="L559" s="9" t="s">
        <v>6842</v>
      </c>
      <c r="M559" s="9" t="s">
        <v>6843</v>
      </c>
      <c r="N559" s="9">
        <v>431</v>
      </c>
      <c r="O559" s="9">
        <v>1</v>
      </c>
      <c r="P559" s="9">
        <v>1</v>
      </c>
      <c r="Q559" s="9">
        <v>2</v>
      </c>
      <c r="R559" s="9">
        <v>1</v>
      </c>
      <c r="S559" s="9">
        <v>5</v>
      </c>
      <c r="T559"/>
      <c r="U559"/>
      <c r="V559" s="14">
        <f>SUM($S$9:S559)</f>
        <v>14973</v>
      </c>
      <c r="W559" s="15">
        <v>551</v>
      </c>
      <c r="X559" s="16">
        <f t="shared" si="16"/>
        <v>0.95821067451683095</v>
      </c>
      <c r="Y559" s="17">
        <f>INDEX([1]Mapping!$C$3:$C$12,MATCH($X559,[1]Mapping!$D$3:$D$12,1))</f>
        <v>1</v>
      </c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</row>
    <row r="560" spans="2:39" s="1" customFormat="1" ht="15" x14ac:dyDescent="0.25">
      <c r="B560" s="5">
        <f t="shared" si="17"/>
        <v>552</v>
      </c>
      <c r="C560" s="9" t="s">
        <v>6844</v>
      </c>
      <c r="D560" s="9" t="s">
        <v>6845</v>
      </c>
      <c r="E560" s="9"/>
      <c r="F560" s="9" t="s">
        <v>3007</v>
      </c>
      <c r="G560" s="28">
        <v>13585</v>
      </c>
      <c r="H560" s="9" t="s">
        <v>3008</v>
      </c>
      <c r="I560" s="9" t="s">
        <v>3007</v>
      </c>
      <c r="J560" s="9" t="s">
        <v>3372</v>
      </c>
      <c r="K560" s="9" t="s">
        <v>6846</v>
      </c>
      <c r="L560" s="9" t="s">
        <v>3373</v>
      </c>
      <c r="M560" s="9" t="s">
        <v>6847</v>
      </c>
      <c r="N560" s="9">
        <v>646</v>
      </c>
      <c r="O560" s="9">
        <v>1</v>
      </c>
      <c r="P560" s="9">
        <v>0</v>
      </c>
      <c r="Q560" s="9">
        <v>0</v>
      </c>
      <c r="R560" s="9">
        <v>4</v>
      </c>
      <c r="S560" s="9">
        <v>5</v>
      </c>
      <c r="T560"/>
      <c r="U560"/>
      <c r="V560" s="14">
        <f>SUM($S$9:S560)</f>
        <v>14978</v>
      </c>
      <c r="W560" s="15">
        <v>552</v>
      </c>
      <c r="X560" s="16">
        <f t="shared" si="16"/>
        <v>0.95853065403814153</v>
      </c>
      <c r="Y560" s="17">
        <f>INDEX([1]Mapping!$C$3:$C$12,MATCH($X560,[1]Mapping!$D$3:$D$12,1))</f>
        <v>1</v>
      </c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</row>
    <row r="561" spans="2:39" s="1" customFormat="1" ht="15" x14ac:dyDescent="0.25">
      <c r="B561" s="5">
        <f t="shared" si="17"/>
        <v>553</v>
      </c>
      <c r="C561" s="9" t="s">
        <v>6848</v>
      </c>
      <c r="D561" s="9" t="s">
        <v>6849</v>
      </c>
      <c r="E561" s="9"/>
      <c r="F561" s="9" t="s">
        <v>6850</v>
      </c>
      <c r="G561" s="28">
        <v>26789</v>
      </c>
      <c r="H561" s="9" t="s">
        <v>6851</v>
      </c>
      <c r="I561" s="9" t="s">
        <v>3080</v>
      </c>
      <c r="J561" s="9" t="s">
        <v>6852</v>
      </c>
      <c r="K561" s="9" t="s">
        <v>6853</v>
      </c>
      <c r="L561" s="9" t="s">
        <v>6854</v>
      </c>
      <c r="M561" s="9" t="s">
        <v>6855</v>
      </c>
      <c r="N561" s="9">
        <v>367</v>
      </c>
      <c r="O561" s="9">
        <v>5</v>
      </c>
      <c r="P561" s="9">
        <v>0</v>
      </c>
      <c r="Q561" s="9">
        <v>0</v>
      </c>
      <c r="R561" s="9">
        <v>0</v>
      </c>
      <c r="S561" s="9">
        <v>5</v>
      </c>
      <c r="T561"/>
      <c r="U561"/>
      <c r="V561" s="14">
        <f>SUM($S$9:S561)</f>
        <v>14983</v>
      </c>
      <c r="W561" s="15">
        <v>553</v>
      </c>
      <c r="X561" s="16">
        <f t="shared" si="16"/>
        <v>0.95885063355945221</v>
      </c>
      <c r="Y561" s="17">
        <f>INDEX([1]Mapping!$C$3:$C$12,MATCH($X561,[1]Mapping!$D$3:$D$12,1))</f>
        <v>1</v>
      </c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</row>
    <row r="562" spans="2:39" s="1" customFormat="1" ht="15" x14ac:dyDescent="0.25">
      <c r="B562" s="5">
        <f t="shared" si="17"/>
        <v>554</v>
      </c>
      <c r="C562" s="9" t="s">
        <v>6856</v>
      </c>
      <c r="D562" s="9" t="s">
        <v>6857</v>
      </c>
      <c r="E562" s="9"/>
      <c r="F562" s="9" t="s">
        <v>6858</v>
      </c>
      <c r="G562" s="28">
        <v>84137</v>
      </c>
      <c r="H562" s="9" t="s">
        <v>4473</v>
      </c>
      <c r="I562" s="9" t="s">
        <v>2991</v>
      </c>
      <c r="J562" s="9" t="s">
        <v>6859</v>
      </c>
      <c r="K562" s="9" t="s">
        <v>6860</v>
      </c>
      <c r="L562" s="9" t="s">
        <v>4476</v>
      </c>
      <c r="M562" s="9" t="s">
        <v>6861</v>
      </c>
      <c r="N562" s="9">
        <v>185</v>
      </c>
      <c r="O562" s="9">
        <v>1</v>
      </c>
      <c r="P562" s="9">
        <v>2</v>
      </c>
      <c r="Q562" s="9">
        <v>2</v>
      </c>
      <c r="R562" s="9">
        <v>0</v>
      </c>
      <c r="S562" s="9">
        <v>5</v>
      </c>
      <c r="T562"/>
      <c r="U562"/>
      <c r="V562" s="14">
        <f>SUM($S$9:S562)</f>
        <v>14988</v>
      </c>
      <c r="W562" s="15">
        <v>554</v>
      </c>
      <c r="X562" s="16">
        <f t="shared" si="16"/>
        <v>0.95917061308076279</v>
      </c>
      <c r="Y562" s="17">
        <f>INDEX([1]Mapping!$C$3:$C$12,MATCH($X562,[1]Mapping!$D$3:$D$12,1))</f>
        <v>1</v>
      </c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</row>
    <row r="563" spans="2:39" s="1" customFormat="1" ht="15" x14ac:dyDescent="0.25">
      <c r="B563" s="5">
        <f t="shared" si="17"/>
        <v>555</v>
      </c>
      <c r="C563" s="9" t="s">
        <v>6862</v>
      </c>
      <c r="D563" s="9" t="s">
        <v>6863</v>
      </c>
      <c r="E563" s="9"/>
      <c r="F563" s="9" t="s">
        <v>6864</v>
      </c>
      <c r="G563" s="28">
        <v>64711</v>
      </c>
      <c r="H563" s="9" t="s">
        <v>6865</v>
      </c>
      <c r="I563" s="9" t="s">
        <v>3088</v>
      </c>
      <c r="J563" s="9" t="s">
        <v>6866</v>
      </c>
      <c r="K563" s="9" t="s">
        <v>6867</v>
      </c>
      <c r="L563" s="9" t="s">
        <v>6868</v>
      </c>
      <c r="M563" s="9" t="s">
        <v>6869</v>
      </c>
      <c r="N563" s="9">
        <v>329</v>
      </c>
      <c r="O563" s="9">
        <v>2</v>
      </c>
      <c r="P563" s="9">
        <v>0</v>
      </c>
      <c r="Q563" s="9">
        <v>0</v>
      </c>
      <c r="R563" s="9">
        <v>3</v>
      </c>
      <c r="S563" s="9">
        <v>5</v>
      </c>
      <c r="T563"/>
      <c r="U563"/>
      <c r="V563" s="14">
        <f>SUM($S$9:S563)</f>
        <v>14993</v>
      </c>
      <c r="W563" s="15">
        <v>555</v>
      </c>
      <c r="X563" s="16">
        <f t="shared" si="16"/>
        <v>0.95949059260207348</v>
      </c>
      <c r="Y563" s="17">
        <f>INDEX([1]Mapping!$C$3:$C$12,MATCH($X563,[1]Mapping!$D$3:$D$12,1))</f>
        <v>1</v>
      </c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</row>
    <row r="564" spans="2:39" s="1" customFormat="1" ht="15" x14ac:dyDescent="0.25">
      <c r="B564" s="5">
        <f t="shared" si="17"/>
        <v>556</v>
      </c>
      <c r="C564" s="9" t="s">
        <v>6870</v>
      </c>
      <c r="D564" s="9" t="s">
        <v>6871</v>
      </c>
      <c r="E564" s="9"/>
      <c r="F564" s="9" t="s">
        <v>6872</v>
      </c>
      <c r="G564" s="28">
        <v>71083</v>
      </c>
      <c r="H564" s="9" t="s">
        <v>4061</v>
      </c>
      <c r="I564" s="9" t="s">
        <v>3021</v>
      </c>
      <c r="J564" s="9" t="s">
        <v>6873</v>
      </c>
      <c r="K564" s="9"/>
      <c r="L564" s="9" t="s">
        <v>4063</v>
      </c>
      <c r="M564" s="9" t="s">
        <v>6874</v>
      </c>
      <c r="N564" s="9">
        <v>150</v>
      </c>
      <c r="O564" s="9">
        <v>0</v>
      </c>
      <c r="P564" s="9">
        <v>0</v>
      </c>
      <c r="Q564" s="9">
        <v>2</v>
      </c>
      <c r="R564" s="9">
        <v>3</v>
      </c>
      <c r="S564" s="9">
        <v>5</v>
      </c>
      <c r="T564"/>
      <c r="U564"/>
      <c r="V564" s="14">
        <f>SUM($S$9:S564)</f>
        <v>14998</v>
      </c>
      <c r="W564" s="15">
        <v>556</v>
      </c>
      <c r="X564" s="16">
        <f t="shared" si="16"/>
        <v>0.95981057212338405</v>
      </c>
      <c r="Y564" s="17">
        <f>INDEX([1]Mapping!$C$3:$C$12,MATCH($X564,[1]Mapping!$D$3:$D$12,1))</f>
        <v>1</v>
      </c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</row>
    <row r="565" spans="2:39" s="1" customFormat="1" ht="15" x14ac:dyDescent="0.25">
      <c r="B565" s="5">
        <f t="shared" si="17"/>
        <v>557</v>
      </c>
      <c r="C565" s="9" t="s">
        <v>6875</v>
      </c>
      <c r="D565" s="9" t="s">
        <v>6876</v>
      </c>
      <c r="E565" s="9"/>
      <c r="F565" s="9" t="s">
        <v>6678</v>
      </c>
      <c r="G565" s="28">
        <v>79539</v>
      </c>
      <c r="H565" s="9" t="s">
        <v>6678</v>
      </c>
      <c r="I565" s="9" t="s">
        <v>3021</v>
      </c>
      <c r="J565" s="9" t="s">
        <v>6877</v>
      </c>
      <c r="K565" s="9" t="s">
        <v>6878</v>
      </c>
      <c r="L565" s="9" t="s">
        <v>6681</v>
      </c>
      <c r="M565" s="9" t="s">
        <v>6879</v>
      </c>
      <c r="N565" s="9">
        <v>239</v>
      </c>
      <c r="O565" s="9">
        <v>0</v>
      </c>
      <c r="P565" s="9">
        <v>2</v>
      </c>
      <c r="Q565" s="9">
        <v>1</v>
      </c>
      <c r="R565" s="9">
        <v>2</v>
      </c>
      <c r="S565" s="9">
        <v>5</v>
      </c>
      <c r="T565"/>
      <c r="U565"/>
      <c r="V565" s="14">
        <f>SUM($S$9:S565)</f>
        <v>15003</v>
      </c>
      <c r="W565" s="15">
        <v>557</v>
      </c>
      <c r="X565" s="16">
        <f t="shared" si="16"/>
        <v>0.96013055164469474</v>
      </c>
      <c r="Y565" s="17">
        <f>INDEX([1]Mapping!$C$3:$C$12,MATCH($X565,[1]Mapping!$D$3:$D$12,1))</f>
        <v>1</v>
      </c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</row>
    <row r="566" spans="2:39" s="1" customFormat="1" ht="15" x14ac:dyDescent="0.25">
      <c r="B566" s="5">
        <f t="shared" si="17"/>
        <v>558</v>
      </c>
      <c r="C566" s="9" t="s">
        <v>6880</v>
      </c>
      <c r="D566" s="9" t="s">
        <v>6881</v>
      </c>
      <c r="E566" s="9"/>
      <c r="F566" s="9" t="s">
        <v>5947</v>
      </c>
      <c r="G566" s="28">
        <v>48231</v>
      </c>
      <c r="H566" s="9" t="s">
        <v>5947</v>
      </c>
      <c r="I566" s="9" t="s">
        <v>3000</v>
      </c>
      <c r="J566" s="9" t="s">
        <v>6882</v>
      </c>
      <c r="K566" s="9" t="s">
        <v>6883</v>
      </c>
      <c r="L566" s="9" t="s">
        <v>6884</v>
      </c>
      <c r="M566" s="9" t="s">
        <v>6885</v>
      </c>
      <c r="N566" s="9">
        <v>241</v>
      </c>
      <c r="O566" s="9">
        <v>0</v>
      </c>
      <c r="P566" s="9">
        <v>4</v>
      </c>
      <c r="Q566" s="9">
        <v>1</v>
      </c>
      <c r="R566" s="9">
        <v>0</v>
      </c>
      <c r="S566" s="9">
        <v>5</v>
      </c>
      <c r="T566"/>
      <c r="U566"/>
      <c r="V566" s="14">
        <f>SUM($S$9:S566)</f>
        <v>15008</v>
      </c>
      <c r="W566" s="15">
        <v>558</v>
      </c>
      <c r="X566" s="16">
        <f t="shared" si="16"/>
        <v>0.96045053116600543</v>
      </c>
      <c r="Y566" s="17">
        <f>INDEX([1]Mapping!$C$3:$C$12,MATCH($X566,[1]Mapping!$D$3:$D$12,1))</f>
        <v>1</v>
      </c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</row>
    <row r="567" spans="2:39" s="1" customFormat="1" ht="15" x14ac:dyDescent="0.25">
      <c r="B567" s="5">
        <f t="shared" si="17"/>
        <v>559</v>
      </c>
      <c r="C567" s="9" t="s">
        <v>6886</v>
      </c>
      <c r="D567" s="9" t="s">
        <v>6887</v>
      </c>
      <c r="E567" s="9"/>
      <c r="F567" s="9" t="s">
        <v>6888</v>
      </c>
      <c r="G567" s="28">
        <v>45964</v>
      </c>
      <c r="H567" s="9" t="s">
        <v>4656</v>
      </c>
      <c r="I567" s="9" t="s">
        <v>3000</v>
      </c>
      <c r="J567" s="9" t="s">
        <v>6889</v>
      </c>
      <c r="K567" s="9"/>
      <c r="L567" s="9" t="s">
        <v>6890</v>
      </c>
      <c r="M567" s="9" t="s">
        <v>6891</v>
      </c>
      <c r="N567" s="9">
        <v>306</v>
      </c>
      <c r="O567" s="9">
        <v>0</v>
      </c>
      <c r="P567" s="9">
        <v>0</v>
      </c>
      <c r="Q567" s="9">
        <v>5</v>
      </c>
      <c r="R567" s="9">
        <v>0</v>
      </c>
      <c r="S567" s="9">
        <v>5</v>
      </c>
      <c r="T567"/>
      <c r="U567"/>
      <c r="V567" s="14">
        <f>SUM($S$9:S567)</f>
        <v>15013</v>
      </c>
      <c r="W567" s="15">
        <v>559</v>
      </c>
      <c r="X567" s="16">
        <f t="shared" si="16"/>
        <v>0.960770510687316</v>
      </c>
      <c r="Y567" s="17">
        <f>INDEX([1]Mapping!$C$3:$C$12,MATCH($X567,[1]Mapping!$D$3:$D$12,1))</f>
        <v>1</v>
      </c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</row>
    <row r="568" spans="2:39" s="1" customFormat="1" ht="15" x14ac:dyDescent="0.25">
      <c r="B568" s="5">
        <f t="shared" si="17"/>
        <v>560</v>
      </c>
      <c r="C568" s="9" t="s">
        <v>6892</v>
      </c>
      <c r="D568" s="9" t="s">
        <v>6893</v>
      </c>
      <c r="E568" s="9"/>
      <c r="F568" s="9" t="s">
        <v>3007</v>
      </c>
      <c r="G568" s="28">
        <v>12683</v>
      </c>
      <c r="H568" s="9" t="s">
        <v>3008</v>
      </c>
      <c r="I568" s="9" t="s">
        <v>3007</v>
      </c>
      <c r="J568" s="9" t="s">
        <v>6894</v>
      </c>
      <c r="K568" s="9" t="s">
        <v>6895</v>
      </c>
      <c r="L568" s="9" t="s">
        <v>6896</v>
      </c>
      <c r="M568" s="9" t="s">
        <v>6897</v>
      </c>
      <c r="N568" s="9">
        <v>608</v>
      </c>
      <c r="O568" s="9">
        <v>0</v>
      </c>
      <c r="P568" s="9">
        <v>0</v>
      </c>
      <c r="Q568" s="9">
        <v>5</v>
      </c>
      <c r="R568" s="9">
        <v>0</v>
      </c>
      <c r="S568" s="9">
        <v>5</v>
      </c>
      <c r="T568"/>
      <c r="U568"/>
      <c r="V568" s="14">
        <f>SUM($S$9:S568)</f>
        <v>15018</v>
      </c>
      <c r="W568" s="15">
        <v>560</v>
      </c>
      <c r="X568" s="16">
        <f t="shared" si="16"/>
        <v>0.96109049020862669</v>
      </c>
      <c r="Y568" s="17">
        <f>INDEX([1]Mapping!$C$3:$C$12,MATCH($X568,[1]Mapping!$D$3:$D$12,1))</f>
        <v>1</v>
      </c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</row>
    <row r="569" spans="2:39" s="1" customFormat="1" ht="15" x14ac:dyDescent="0.25">
      <c r="B569" s="5">
        <f t="shared" si="17"/>
        <v>561</v>
      </c>
      <c r="C569" s="9" t="s">
        <v>6898</v>
      </c>
      <c r="D569" s="9" t="s">
        <v>6899</v>
      </c>
      <c r="E569" s="9"/>
      <c r="F569" s="9" t="s">
        <v>6900</v>
      </c>
      <c r="G569" s="28">
        <v>21502</v>
      </c>
      <c r="H569" s="9" t="s">
        <v>6901</v>
      </c>
      <c r="I569" s="9" t="s">
        <v>3184</v>
      </c>
      <c r="J569" s="9" t="s">
        <v>6902</v>
      </c>
      <c r="K569" s="9" t="s">
        <v>6903</v>
      </c>
      <c r="L569" s="9" t="s">
        <v>6904</v>
      </c>
      <c r="M569" s="9" t="s">
        <v>6905</v>
      </c>
      <c r="N569" s="9">
        <v>195</v>
      </c>
      <c r="O569" s="9">
        <v>1</v>
      </c>
      <c r="P569" s="9">
        <v>0</v>
      </c>
      <c r="Q569" s="9">
        <v>4</v>
      </c>
      <c r="R569" s="9">
        <v>0</v>
      </c>
      <c r="S569" s="9">
        <v>5</v>
      </c>
      <c r="T569"/>
      <c r="U569"/>
      <c r="V569" s="14">
        <f>SUM($S$9:S569)</f>
        <v>15023</v>
      </c>
      <c r="W569" s="15">
        <v>561</v>
      </c>
      <c r="X569" s="16">
        <f t="shared" si="16"/>
        <v>0.96141046972993727</v>
      </c>
      <c r="Y569" s="17">
        <f>INDEX([1]Mapping!$C$3:$C$12,MATCH($X569,[1]Mapping!$D$3:$D$12,1))</f>
        <v>1</v>
      </c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</row>
    <row r="570" spans="2:39" s="1" customFormat="1" ht="15" x14ac:dyDescent="0.25">
      <c r="B570" s="5">
        <f t="shared" si="17"/>
        <v>562</v>
      </c>
      <c r="C570" s="9" t="s">
        <v>6906</v>
      </c>
      <c r="D570" s="9" t="s">
        <v>6907</v>
      </c>
      <c r="E570" s="9"/>
      <c r="F570" s="9" t="s">
        <v>6908</v>
      </c>
      <c r="G570" s="28">
        <v>19348</v>
      </c>
      <c r="H570" s="9" t="s">
        <v>6909</v>
      </c>
      <c r="I570" s="9" t="s">
        <v>3328</v>
      </c>
      <c r="J570" s="9" t="s">
        <v>6910</v>
      </c>
      <c r="K570" s="9" t="s">
        <v>6911</v>
      </c>
      <c r="L570" s="9" t="s">
        <v>6912</v>
      </c>
      <c r="M570" s="9" t="s">
        <v>6913</v>
      </c>
      <c r="N570" s="9">
        <v>352</v>
      </c>
      <c r="O570" s="9">
        <v>0</v>
      </c>
      <c r="P570" s="9">
        <v>0</v>
      </c>
      <c r="Q570" s="9">
        <v>4</v>
      </c>
      <c r="R570" s="9">
        <v>1</v>
      </c>
      <c r="S570" s="9">
        <v>5</v>
      </c>
      <c r="T570"/>
      <c r="U570"/>
      <c r="V570" s="14">
        <f>SUM($S$9:S570)</f>
        <v>15028</v>
      </c>
      <c r="W570" s="15">
        <v>562</v>
      </c>
      <c r="X570" s="16">
        <f t="shared" si="16"/>
        <v>0.96173044925124795</v>
      </c>
      <c r="Y570" s="17">
        <f>INDEX([1]Mapping!$C$3:$C$12,MATCH($X570,[1]Mapping!$D$3:$D$12,1))</f>
        <v>1</v>
      </c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</row>
    <row r="571" spans="2:39" s="1" customFormat="1" ht="15" x14ac:dyDescent="0.25">
      <c r="B571" s="5">
        <f t="shared" si="17"/>
        <v>563</v>
      </c>
      <c r="C571" s="9" t="s">
        <v>6914</v>
      </c>
      <c r="D571" s="9" t="s">
        <v>6915</v>
      </c>
      <c r="E571" s="9"/>
      <c r="F571" s="9" t="s">
        <v>6916</v>
      </c>
      <c r="G571" s="28">
        <v>39218</v>
      </c>
      <c r="H571" s="9" t="s">
        <v>6917</v>
      </c>
      <c r="I571" s="9" t="s">
        <v>3168</v>
      </c>
      <c r="J571" s="9" t="s">
        <v>6918</v>
      </c>
      <c r="K571" s="9" t="s">
        <v>6919</v>
      </c>
      <c r="L571" s="9" t="s">
        <v>6920</v>
      </c>
      <c r="M571" s="9" t="s">
        <v>6921</v>
      </c>
      <c r="N571" s="9">
        <v>265</v>
      </c>
      <c r="O571" s="9">
        <v>1</v>
      </c>
      <c r="P571" s="9">
        <v>4</v>
      </c>
      <c r="Q571" s="9">
        <v>0</v>
      </c>
      <c r="R571" s="9">
        <v>0</v>
      </c>
      <c r="S571" s="9">
        <v>5</v>
      </c>
      <c r="T571"/>
      <c r="U571"/>
      <c r="V571" s="14">
        <f>SUM($S$9:S571)</f>
        <v>15033</v>
      </c>
      <c r="W571" s="15">
        <v>563</v>
      </c>
      <c r="X571" s="16">
        <f t="shared" si="16"/>
        <v>0.96205042877255853</v>
      </c>
      <c r="Y571" s="17">
        <f>INDEX([1]Mapping!$C$3:$C$12,MATCH($X571,[1]Mapping!$D$3:$D$12,1))</f>
        <v>1</v>
      </c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</row>
    <row r="572" spans="2:39" s="1" customFormat="1" ht="15" x14ac:dyDescent="0.25">
      <c r="B572" s="5">
        <f t="shared" si="17"/>
        <v>564</v>
      </c>
      <c r="C572" s="9" t="s">
        <v>6922</v>
      </c>
      <c r="D572" s="9" t="s">
        <v>6923</v>
      </c>
      <c r="E572" s="9"/>
      <c r="F572" s="9" t="s">
        <v>6924</v>
      </c>
      <c r="G572" s="28">
        <v>64625</v>
      </c>
      <c r="H572" s="9" t="s">
        <v>5789</v>
      </c>
      <c r="I572" s="9" t="s">
        <v>3088</v>
      </c>
      <c r="J572" s="9" t="s">
        <v>6925</v>
      </c>
      <c r="K572" s="9" t="s">
        <v>6926</v>
      </c>
      <c r="L572" s="9" t="s">
        <v>6927</v>
      </c>
      <c r="M572" s="9" t="s">
        <v>6928</v>
      </c>
      <c r="N572" s="9">
        <v>145</v>
      </c>
      <c r="O572" s="9">
        <v>0</v>
      </c>
      <c r="P572" s="9">
        <v>0</v>
      </c>
      <c r="Q572" s="9">
        <v>5</v>
      </c>
      <c r="R572" s="9">
        <v>0</v>
      </c>
      <c r="S572" s="9">
        <v>5</v>
      </c>
      <c r="T572"/>
      <c r="U572"/>
      <c r="V572" s="14">
        <f>SUM($S$9:S572)</f>
        <v>15038</v>
      </c>
      <c r="W572" s="15">
        <v>564</v>
      </c>
      <c r="X572" s="16">
        <f t="shared" si="16"/>
        <v>0.96237040829386922</v>
      </c>
      <c r="Y572" s="17">
        <f>INDEX([1]Mapping!$C$3:$C$12,MATCH($X572,[1]Mapping!$D$3:$D$12,1))</f>
        <v>1</v>
      </c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</row>
    <row r="573" spans="2:39" s="1" customFormat="1" ht="15" x14ac:dyDescent="0.25">
      <c r="B573" s="5">
        <f t="shared" si="17"/>
        <v>565</v>
      </c>
      <c r="C573" s="9" t="s">
        <v>6929</v>
      </c>
      <c r="D573" s="9" t="s">
        <v>5113</v>
      </c>
      <c r="E573" s="9"/>
      <c r="F573" s="9" t="s">
        <v>6930</v>
      </c>
      <c r="G573" s="28">
        <v>37269</v>
      </c>
      <c r="H573" s="9" t="s">
        <v>6931</v>
      </c>
      <c r="I573" s="9" t="s">
        <v>3088</v>
      </c>
      <c r="J573" s="9" t="s">
        <v>6932</v>
      </c>
      <c r="K573" s="9" t="s">
        <v>6933</v>
      </c>
      <c r="L573" s="9" t="s">
        <v>6934</v>
      </c>
      <c r="M573" s="9" t="s">
        <v>6935</v>
      </c>
      <c r="N573" s="9">
        <v>324</v>
      </c>
      <c r="O573" s="9">
        <v>1</v>
      </c>
      <c r="P573" s="9">
        <v>0</v>
      </c>
      <c r="Q573" s="9">
        <v>0</v>
      </c>
      <c r="R573" s="9">
        <v>4</v>
      </c>
      <c r="S573" s="9">
        <v>5</v>
      </c>
      <c r="T573"/>
      <c r="U573"/>
      <c r="V573" s="14">
        <f>SUM($S$9:S573)</f>
        <v>15043</v>
      </c>
      <c r="W573" s="15">
        <v>565</v>
      </c>
      <c r="X573" s="16">
        <f t="shared" si="16"/>
        <v>0.96269038781517979</v>
      </c>
      <c r="Y573" s="17">
        <f>INDEX([1]Mapping!$C$3:$C$12,MATCH($X573,[1]Mapping!$D$3:$D$12,1))</f>
        <v>1</v>
      </c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</row>
    <row r="574" spans="2:39" s="1" customFormat="1" ht="15" x14ac:dyDescent="0.25">
      <c r="B574" s="5">
        <f t="shared" si="17"/>
        <v>566</v>
      </c>
      <c r="C574" s="9" t="s">
        <v>6936</v>
      </c>
      <c r="D574" s="9" t="s">
        <v>6937</v>
      </c>
      <c r="E574" s="9"/>
      <c r="F574" s="9" t="s">
        <v>6938</v>
      </c>
      <c r="G574" s="28">
        <v>73614</v>
      </c>
      <c r="H574" s="9" t="s">
        <v>6249</v>
      </c>
      <c r="I574" s="9" t="s">
        <v>3021</v>
      </c>
      <c r="J574" s="9" t="s">
        <v>6939</v>
      </c>
      <c r="K574" s="9" t="s">
        <v>6940</v>
      </c>
      <c r="L574" s="9" t="s">
        <v>6252</v>
      </c>
      <c r="M574" s="9" t="s">
        <v>6941</v>
      </c>
      <c r="N574" s="9">
        <v>248</v>
      </c>
      <c r="O574" s="9">
        <v>0</v>
      </c>
      <c r="P574" s="9">
        <v>3</v>
      </c>
      <c r="Q574" s="9">
        <v>1</v>
      </c>
      <c r="R574" s="9">
        <v>1</v>
      </c>
      <c r="S574" s="9">
        <v>5</v>
      </c>
      <c r="T574"/>
      <c r="U574"/>
      <c r="V574" s="14">
        <f>SUM($S$9:S574)</f>
        <v>15048</v>
      </c>
      <c r="W574" s="15">
        <v>566</v>
      </c>
      <c r="X574" s="16">
        <f t="shared" si="16"/>
        <v>0.96301036733649048</v>
      </c>
      <c r="Y574" s="17">
        <f>INDEX([1]Mapping!$C$3:$C$12,MATCH($X574,[1]Mapping!$D$3:$D$12,1))</f>
        <v>1</v>
      </c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</row>
    <row r="575" spans="2:39" s="1" customFormat="1" ht="15" x14ac:dyDescent="0.25">
      <c r="B575" s="5">
        <f t="shared" si="17"/>
        <v>567</v>
      </c>
      <c r="C575" s="9" t="s">
        <v>6942</v>
      </c>
      <c r="D575" s="9" t="s">
        <v>6943</v>
      </c>
      <c r="E575" s="9"/>
      <c r="F575" s="9" t="s">
        <v>6944</v>
      </c>
      <c r="G575" s="28">
        <v>98693</v>
      </c>
      <c r="H575" s="9" t="s">
        <v>4671</v>
      </c>
      <c r="I575" s="9" t="s">
        <v>3129</v>
      </c>
      <c r="J575" s="9" t="s">
        <v>6945</v>
      </c>
      <c r="K575" s="9" t="s">
        <v>6946</v>
      </c>
      <c r="L575" s="9" t="s">
        <v>4674</v>
      </c>
      <c r="M575" s="9" t="s">
        <v>4675</v>
      </c>
      <c r="N575" s="9">
        <v>180</v>
      </c>
      <c r="O575" s="9">
        <v>0</v>
      </c>
      <c r="P575" s="9">
        <v>0</v>
      </c>
      <c r="Q575" s="9">
        <v>0</v>
      </c>
      <c r="R575" s="9">
        <v>5</v>
      </c>
      <c r="S575" s="9">
        <v>5</v>
      </c>
      <c r="T575"/>
      <c r="U575"/>
      <c r="V575" s="14">
        <f>SUM($S$9:S575)</f>
        <v>15053</v>
      </c>
      <c r="W575" s="15">
        <v>567</v>
      </c>
      <c r="X575" s="16">
        <f t="shared" si="16"/>
        <v>0.96333034685780106</v>
      </c>
      <c r="Y575" s="17">
        <f>INDEX([1]Mapping!$C$3:$C$12,MATCH($X575,[1]Mapping!$D$3:$D$12,1))</f>
        <v>1</v>
      </c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</row>
    <row r="576" spans="2:39" s="1" customFormat="1" ht="15" x14ac:dyDescent="0.25">
      <c r="B576" s="5">
        <f t="shared" si="17"/>
        <v>568</v>
      </c>
      <c r="C576" s="9" t="s">
        <v>6947</v>
      </c>
      <c r="D576" s="9" t="s">
        <v>6948</v>
      </c>
      <c r="E576" s="9"/>
      <c r="F576" s="9" t="s">
        <v>6949</v>
      </c>
      <c r="G576" s="28">
        <v>93413</v>
      </c>
      <c r="H576" s="9" t="s">
        <v>6949</v>
      </c>
      <c r="I576" s="9" t="s">
        <v>2991</v>
      </c>
      <c r="J576" s="9" t="s">
        <v>6950</v>
      </c>
      <c r="K576" s="9" t="s">
        <v>6951</v>
      </c>
      <c r="L576" s="9" t="s">
        <v>6952</v>
      </c>
      <c r="M576" s="9" t="s">
        <v>6953</v>
      </c>
      <c r="N576" s="9">
        <v>200</v>
      </c>
      <c r="O576" s="9">
        <v>0</v>
      </c>
      <c r="P576" s="9">
        <v>4</v>
      </c>
      <c r="Q576" s="9">
        <v>0</v>
      </c>
      <c r="R576" s="9">
        <v>1</v>
      </c>
      <c r="S576" s="9">
        <v>5</v>
      </c>
      <c r="T576"/>
      <c r="U576"/>
      <c r="V576" s="14">
        <f>SUM($S$9:S576)</f>
        <v>15058</v>
      </c>
      <c r="W576" s="15">
        <v>568</v>
      </c>
      <c r="X576" s="16">
        <f t="shared" si="16"/>
        <v>0.96365032637911174</v>
      </c>
      <c r="Y576" s="17">
        <f>INDEX([1]Mapping!$C$3:$C$12,MATCH($X576,[1]Mapping!$D$3:$D$12,1))</f>
        <v>1</v>
      </c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</row>
    <row r="577" spans="2:39" s="1" customFormat="1" ht="15" x14ac:dyDescent="0.25">
      <c r="B577" s="5">
        <f t="shared" si="17"/>
        <v>569</v>
      </c>
      <c r="C577" s="9" t="s">
        <v>6954</v>
      </c>
      <c r="D577" s="9" t="s">
        <v>6955</v>
      </c>
      <c r="E577" s="9"/>
      <c r="F577" s="9" t="s">
        <v>6956</v>
      </c>
      <c r="G577" s="28">
        <v>56856</v>
      </c>
      <c r="H577" s="9" t="s">
        <v>6957</v>
      </c>
      <c r="I577" s="9" t="s">
        <v>3052</v>
      </c>
      <c r="J577" s="9" t="s">
        <v>6958</v>
      </c>
      <c r="K577" s="9" t="s">
        <v>6959</v>
      </c>
      <c r="L577" s="9" t="s">
        <v>6960</v>
      </c>
      <c r="M577" s="9" t="s">
        <v>6961</v>
      </c>
      <c r="N577" s="9">
        <v>110</v>
      </c>
      <c r="O577" s="9">
        <v>3</v>
      </c>
      <c r="P577" s="9">
        <v>0</v>
      </c>
      <c r="Q577" s="9">
        <v>0</v>
      </c>
      <c r="R577" s="9">
        <v>2</v>
      </c>
      <c r="S577" s="9">
        <v>5</v>
      </c>
      <c r="T577"/>
      <c r="U577"/>
      <c r="V577" s="14">
        <f>SUM($S$9:S577)</f>
        <v>15063</v>
      </c>
      <c r="W577" s="15">
        <v>569</v>
      </c>
      <c r="X577" s="16">
        <f t="shared" si="16"/>
        <v>0.96397030590042232</v>
      </c>
      <c r="Y577" s="17">
        <f>INDEX([1]Mapping!$C$3:$C$12,MATCH($X577,[1]Mapping!$D$3:$D$12,1))</f>
        <v>1</v>
      </c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</row>
    <row r="578" spans="2:39" s="1" customFormat="1" ht="15" x14ac:dyDescent="0.25">
      <c r="B578" s="5">
        <f t="shared" si="17"/>
        <v>570</v>
      </c>
      <c r="C578" s="9" t="s">
        <v>6962</v>
      </c>
      <c r="D578" s="9" t="s">
        <v>6963</v>
      </c>
      <c r="E578" s="9"/>
      <c r="F578" s="9" t="s">
        <v>6964</v>
      </c>
      <c r="G578" s="28">
        <v>74889</v>
      </c>
      <c r="H578" s="9" t="s">
        <v>5586</v>
      </c>
      <c r="I578" s="9" t="s">
        <v>3021</v>
      </c>
      <c r="J578" s="9" t="s">
        <v>6965</v>
      </c>
      <c r="K578" s="9" t="s">
        <v>6966</v>
      </c>
      <c r="L578" s="9" t="s">
        <v>6967</v>
      </c>
      <c r="M578" s="9" t="s">
        <v>6968</v>
      </c>
      <c r="N578" s="9">
        <v>225</v>
      </c>
      <c r="O578" s="9">
        <v>0</v>
      </c>
      <c r="P578" s="9">
        <v>4</v>
      </c>
      <c r="Q578" s="9">
        <v>0</v>
      </c>
      <c r="R578" s="9">
        <v>1</v>
      </c>
      <c r="S578" s="9">
        <v>5</v>
      </c>
      <c r="T578"/>
      <c r="U578"/>
      <c r="V578" s="14">
        <f>SUM($S$9:S578)</f>
        <v>15068</v>
      </c>
      <c r="W578" s="15">
        <v>570</v>
      </c>
      <c r="X578" s="16">
        <f t="shared" si="16"/>
        <v>0.96429028542173301</v>
      </c>
      <c r="Y578" s="17">
        <f>INDEX([1]Mapping!$C$3:$C$12,MATCH($X578,[1]Mapping!$D$3:$D$12,1))</f>
        <v>1</v>
      </c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</row>
    <row r="579" spans="2:39" s="1" customFormat="1" ht="15" x14ac:dyDescent="0.25">
      <c r="B579" s="5">
        <f t="shared" si="17"/>
        <v>571</v>
      </c>
      <c r="C579" s="9" t="s">
        <v>6969</v>
      </c>
      <c r="D579" s="9" t="s">
        <v>6970</v>
      </c>
      <c r="E579" s="9"/>
      <c r="F579" s="9" t="s">
        <v>6971</v>
      </c>
      <c r="G579" s="28">
        <v>25337</v>
      </c>
      <c r="H579" s="9" t="s">
        <v>5190</v>
      </c>
      <c r="I579" s="9" t="s">
        <v>3184</v>
      </c>
      <c r="J579" s="9" t="s">
        <v>6972</v>
      </c>
      <c r="K579" s="9" t="s">
        <v>6527</v>
      </c>
      <c r="L579" s="9" t="s">
        <v>5192</v>
      </c>
      <c r="M579" s="9" t="s">
        <v>6973</v>
      </c>
      <c r="N579" s="9">
        <v>563</v>
      </c>
      <c r="O579" s="9">
        <v>0</v>
      </c>
      <c r="P579" s="9">
        <v>0</v>
      </c>
      <c r="Q579" s="9">
        <v>3</v>
      </c>
      <c r="R579" s="9">
        <v>2</v>
      </c>
      <c r="S579" s="9">
        <v>5</v>
      </c>
      <c r="T579"/>
      <c r="U579"/>
      <c r="V579" s="14">
        <f>SUM($S$9:S579)</f>
        <v>15073</v>
      </c>
      <c r="W579" s="15">
        <v>571</v>
      </c>
      <c r="X579" s="16">
        <f t="shared" si="16"/>
        <v>0.96461026494304369</v>
      </c>
      <c r="Y579" s="17">
        <f>INDEX([1]Mapping!$C$3:$C$12,MATCH($X579,[1]Mapping!$D$3:$D$12,1))</f>
        <v>1</v>
      </c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</row>
    <row r="580" spans="2:39" s="1" customFormat="1" ht="15" x14ac:dyDescent="0.25">
      <c r="B580" s="5">
        <f t="shared" si="17"/>
        <v>572</v>
      </c>
      <c r="C580" s="9" t="s">
        <v>6974</v>
      </c>
      <c r="D580" s="9" t="s">
        <v>6975</v>
      </c>
      <c r="E580" s="9"/>
      <c r="F580" s="9" t="s">
        <v>4025</v>
      </c>
      <c r="G580" s="28">
        <v>56564</v>
      </c>
      <c r="H580" s="9" t="s">
        <v>4025</v>
      </c>
      <c r="I580" s="9" t="s">
        <v>3052</v>
      </c>
      <c r="J580" s="9" t="s">
        <v>6976</v>
      </c>
      <c r="K580" s="9" t="s">
        <v>6977</v>
      </c>
      <c r="L580" s="9" t="s">
        <v>6978</v>
      </c>
      <c r="M580" s="9" t="s">
        <v>6979</v>
      </c>
      <c r="N580" s="9">
        <v>309</v>
      </c>
      <c r="O580" s="9">
        <v>0</v>
      </c>
      <c r="P580" s="9">
        <v>0</v>
      </c>
      <c r="Q580" s="9">
        <v>0</v>
      </c>
      <c r="R580" s="9">
        <v>4</v>
      </c>
      <c r="S580" s="9">
        <v>4</v>
      </c>
      <c r="T580"/>
      <c r="U580"/>
      <c r="V580" s="14">
        <f>SUM($S$9:S580)</f>
        <v>15077</v>
      </c>
      <c r="W580" s="15">
        <v>572</v>
      </c>
      <c r="X580" s="16">
        <f t="shared" si="16"/>
        <v>0.96486624856009218</v>
      </c>
      <c r="Y580" s="17">
        <f>INDEX([1]Mapping!$C$3:$C$12,MATCH($X580,[1]Mapping!$D$3:$D$12,1))</f>
        <v>1</v>
      </c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</row>
    <row r="581" spans="2:39" s="1" customFormat="1" ht="15" x14ac:dyDescent="0.25">
      <c r="B581" s="5">
        <f t="shared" si="17"/>
        <v>573</v>
      </c>
      <c r="C581" s="9" t="s">
        <v>6980</v>
      </c>
      <c r="D581" s="9" t="s">
        <v>6981</v>
      </c>
      <c r="E581" s="9"/>
      <c r="F581" s="9" t="s">
        <v>6982</v>
      </c>
      <c r="G581" s="28">
        <v>29525</v>
      </c>
      <c r="H581" s="9" t="s">
        <v>6982</v>
      </c>
      <c r="I581" s="9" t="s">
        <v>3080</v>
      </c>
      <c r="J581" s="9" t="s">
        <v>6983</v>
      </c>
      <c r="K581" s="9" t="s">
        <v>6984</v>
      </c>
      <c r="L581" s="9" t="s">
        <v>6985</v>
      </c>
      <c r="M581" s="9" t="s">
        <v>6986</v>
      </c>
      <c r="N581" s="9">
        <v>316</v>
      </c>
      <c r="O581" s="9">
        <v>0</v>
      </c>
      <c r="P581" s="9">
        <v>4</v>
      </c>
      <c r="Q581" s="9">
        <v>0</v>
      </c>
      <c r="R581" s="9">
        <v>0</v>
      </c>
      <c r="S581" s="9">
        <v>4</v>
      </c>
      <c r="T581"/>
      <c r="U581"/>
      <c r="V581" s="14">
        <f>SUM($S$9:S581)</f>
        <v>15081</v>
      </c>
      <c r="W581" s="15">
        <v>573</v>
      </c>
      <c r="X581" s="16">
        <f t="shared" si="16"/>
        <v>0.96512223217714066</v>
      </c>
      <c r="Y581" s="17">
        <f>INDEX([1]Mapping!$C$3:$C$12,MATCH($X581,[1]Mapping!$D$3:$D$12,1))</f>
        <v>1</v>
      </c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</row>
    <row r="582" spans="2:39" s="1" customFormat="1" ht="15" x14ac:dyDescent="0.25">
      <c r="B582" s="5">
        <f t="shared" si="17"/>
        <v>574</v>
      </c>
      <c r="C582" s="9" t="s">
        <v>6987</v>
      </c>
      <c r="D582" s="9" t="s">
        <v>6988</v>
      </c>
      <c r="E582" s="9"/>
      <c r="F582" s="9" t="s">
        <v>6989</v>
      </c>
      <c r="G582" s="28">
        <v>52428</v>
      </c>
      <c r="H582" s="9" t="s">
        <v>3617</v>
      </c>
      <c r="I582" s="9" t="s">
        <v>3000</v>
      </c>
      <c r="J582" s="9" t="s">
        <v>6990</v>
      </c>
      <c r="K582" s="9" t="s">
        <v>6991</v>
      </c>
      <c r="L582" s="9" t="s">
        <v>6992</v>
      </c>
      <c r="M582" s="9" t="s">
        <v>6993</v>
      </c>
      <c r="N582" s="9">
        <v>156</v>
      </c>
      <c r="O582" s="9">
        <v>0</v>
      </c>
      <c r="P582" s="9">
        <v>0</v>
      </c>
      <c r="Q582" s="9">
        <v>0</v>
      </c>
      <c r="R582" s="9">
        <v>4</v>
      </c>
      <c r="S582" s="9">
        <v>4</v>
      </c>
      <c r="T582"/>
      <c r="U582"/>
      <c r="V582" s="14">
        <f>SUM($S$9:S582)</f>
        <v>15085</v>
      </c>
      <c r="W582" s="15">
        <v>574</v>
      </c>
      <c r="X582" s="16">
        <f t="shared" si="16"/>
        <v>0.96537821579418914</v>
      </c>
      <c r="Y582" s="17">
        <f>INDEX([1]Mapping!$C$3:$C$12,MATCH($X582,[1]Mapping!$D$3:$D$12,1))</f>
        <v>1</v>
      </c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</row>
    <row r="583" spans="2:39" s="1" customFormat="1" ht="15" x14ac:dyDescent="0.25">
      <c r="B583" s="5">
        <f t="shared" si="17"/>
        <v>575</v>
      </c>
      <c r="C583" s="9" t="s">
        <v>6994</v>
      </c>
      <c r="D583" s="9" t="s">
        <v>6995</v>
      </c>
      <c r="E583" s="9"/>
      <c r="F583" s="9" t="s">
        <v>3086</v>
      </c>
      <c r="G583" s="28">
        <v>60311</v>
      </c>
      <c r="H583" s="9" t="s">
        <v>3087</v>
      </c>
      <c r="I583" s="9" t="s">
        <v>3088</v>
      </c>
      <c r="J583" s="9" t="s">
        <v>6996</v>
      </c>
      <c r="K583" s="9" t="s">
        <v>6997</v>
      </c>
      <c r="L583" s="9" t="s">
        <v>6998</v>
      </c>
      <c r="M583" s="9" t="s">
        <v>6999</v>
      </c>
      <c r="N583" s="9">
        <v>276</v>
      </c>
      <c r="O583" s="9">
        <v>0</v>
      </c>
      <c r="P583" s="9">
        <v>0</v>
      </c>
      <c r="Q583" s="9">
        <v>0</v>
      </c>
      <c r="R583" s="9">
        <v>4</v>
      </c>
      <c r="S583" s="9">
        <v>4</v>
      </c>
      <c r="T583"/>
      <c r="U583"/>
      <c r="V583" s="14">
        <f>SUM($S$9:S583)</f>
        <v>15089</v>
      </c>
      <c r="W583" s="15">
        <v>575</v>
      </c>
      <c r="X583" s="16">
        <f t="shared" si="16"/>
        <v>0.96563419941123763</v>
      </c>
      <c r="Y583" s="17">
        <f>INDEX([1]Mapping!$C$3:$C$12,MATCH($X583,[1]Mapping!$D$3:$D$12,1))</f>
        <v>1</v>
      </c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</row>
    <row r="584" spans="2:39" s="1" customFormat="1" ht="15" x14ac:dyDescent="0.25">
      <c r="B584" s="5">
        <f t="shared" si="17"/>
        <v>576</v>
      </c>
      <c r="C584" s="9" t="s">
        <v>7000</v>
      </c>
      <c r="D584" s="9" t="s">
        <v>7001</v>
      </c>
      <c r="E584" s="9"/>
      <c r="F584" s="9" t="s">
        <v>7002</v>
      </c>
      <c r="G584" s="28">
        <v>53894</v>
      </c>
      <c r="H584" s="9" t="s">
        <v>7003</v>
      </c>
      <c r="I584" s="9" t="s">
        <v>3000</v>
      </c>
      <c r="J584" s="9" t="s">
        <v>7004</v>
      </c>
      <c r="K584" s="9" t="s">
        <v>7005</v>
      </c>
      <c r="L584" s="9" t="s">
        <v>7006</v>
      </c>
      <c r="M584" s="9" t="s">
        <v>7007</v>
      </c>
      <c r="N584" s="9">
        <v>418</v>
      </c>
      <c r="O584" s="9">
        <v>0</v>
      </c>
      <c r="P584" s="9">
        <v>0</v>
      </c>
      <c r="Q584" s="9">
        <v>0</v>
      </c>
      <c r="R584" s="9">
        <v>4</v>
      </c>
      <c r="S584" s="9">
        <v>4</v>
      </c>
      <c r="T584"/>
      <c r="U584"/>
      <c r="V584" s="14">
        <f>SUM($S$9:S584)</f>
        <v>15093</v>
      </c>
      <c r="W584" s="15">
        <v>576</v>
      </c>
      <c r="X584" s="16">
        <f t="shared" si="16"/>
        <v>0.96589018302828622</v>
      </c>
      <c r="Y584" s="17">
        <f>INDEX([1]Mapping!$C$3:$C$12,MATCH($X584,[1]Mapping!$D$3:$D$12,1))</f>
        <v>1</v>
      </c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</row>
    <row r="585" spans="2:39" s="1" customFormat="1" ht="15" x14ac:dyDescent="0.25">
      <c r="B585" s="5">
        <f t="shared" si="17"/>
        <v>577</v>
      </c>
      <c r="C585" s="9" t="s">
        <v>7008</v>
      </c>
      <c r="D585" s="9" t="s">
        <v>7009</v>
      </c>
      <c r="E585" s="9"/>
      <c r="F585" s="9" t="s">
        <v>7010</v>
      </c>
      <c r="G585" s="28">
        <v>49324</v>
      </c>
      <c r="H585" s="9" t="s">
        <v>3500</v>
      </c>
      <c r="I585" s="9" t="s">
        <v>3080</v>
      </c>
      <c r="J585" s="9" t="s">
        <v>7011</v>
      </c>
      <c r="K585" s="9" t="s">
        <v>7012</v>
      </c>
      <c r="L585" s="9" t="s">
        <v>7013</v>
      </c>
      <c r="M585" s="9" t="s">
        <v>7014</v>
      </c>
      <c r="N585" s="9">
        <v>182</v>
      </c>
      <c r="O585" s="9">
        <v>0</v>
      </c>
      <c r="P585" s="9">
        <v>4</v>
      </c>
      <c r="Q585" s="9">
        <v>0</v>
      </c>
      <c r="R585" s="9">
        <v>0</v>
      </c>
      <c r="S585" s="9">
        <v>4</v>
      </c>
      <c r="T585"/>
      <c r="U585"/>
      <c r="V585" s="14">
        <f>SUM($S$9:S585)</f>
        <v>15097</v>
      </c>
      <c r="W585" s="15">
        <v>577</v>
      </c>
      <c r="X585" s="16">
        <f t="shared" si="16"/>
        <v>0.9661461666453347</v>
      </c>
      <c r="Y585" s="17">
        <f>INDEX([1]Mapping!$C$3:$C$12,MATCH($X585,[1]Mapping!$D$3:$D$12,1))</f>
        <v>1</v>
      </c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</row>
    <row r="586" spans="2:39" s="1" customFormat="1" ht="15" x14ac:dyDescent="0.25">
      <c r="B586" s="5">
        <f t="shared" si="17"/>
        <v>578</v>
      </c>
      <c r="C586" s="9" t="s">
        <v>7015</v>
      </c>
      <c r="D586" s="9" t="s">
        <v>7016</v>
      </c>
      <c r="E586" s="9"/>
      <c r="F586" s="9" t="s">
        <v>3033</v>
      </c>
      <c r="G586" s="28" t="s">
        <v>7017</v>
      </c>
      <c r="H586" s="9" t="s">
        <v>3035</v>
      </c>
      <c r="I586" s="9" t="s">
        <v>3036</v>
      </c>
      <c r="J586" s="9" t="s">
        <v>7018</v>
      </c>
      <c r="K586" s="9" t="s">
        <v>7019</v>
      </c>
      <c r="L586" s="9" t="s">
        <v>7020</v>
      </c>
      <c r="M586" s="9" t="s">
        <v>7021</v>
      </c>
      <c r="N586" s="9">
        <v>796</v>
      </c>
      <c r="O586" s="9">
        <v>1</v>
      </c>
      <c r="P586" s="9">
        <v>0</v>
      </c>
      <c r="Q586" s="9">
        <v>0</v>
      </c>
      <c r="R586" s="9">
        <v>3</v>
      </c>
      <c r="S586" s="9">
        <v>4</v>
      </c>
      <c r="T586"/>
      <c r="U586"/>
      <c r="V586" s="14">
        <f>SUM($S$9:S586)</f>
        <v>15101</v>
      </c>
      <c r="W586" s="15">
        <v>578</v>
      </c>
      <c r="X586" s="16">
        <f t="shared" ref="X586:X649" si="18">(V586/$V$790)</f>
        <v>0.96640215026238319</v>
      </c>
      <c r="Y586" s="17">
        <f>INDEX([1]Mapping!$C$3:$C$12,MATCH($X586,[1]Mapping!$D$3:$D$12,1))</f>
        <v>1</v>
      </c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</row>
    <row r="587" spans="2:39" s="1" customFormat="1" ht="15" x14ac:dyDescent="0.25">
      <c r="B587" s="5">
        <f t="shared" ref="B587:B650" si="19">B586+1</f>
        <v>579</v>
      </c>
      <c r="C587" s="9" t="s">
        <v>7022</v>
      </c>
      <c r="D587" s="9" t="s">
        <v>7023</v>
      </c>
      <c r="E587" s="9"/>
      <c r="F587" s="9" t="s">
        <v>4032</v>
      </c>
      <c r="G587" s="28">
        <v>47228</v>
      </c>
      <c r="H587" s="9" t="s">
        <v>4033</v>
      </c>
      <c r="I587" s="9" t="s">
        <v>3000</v>
      </c>
      <c r="J587" s="9" t="s">
        <v>7024</v>
      </c>
      <c r="K587" s="9" t="s">
        <v>7025</v>
      </c>
      <c r="L587" s="9" t="s">
        <v>7026</v>
      </c>
      <c r="M587" s="9" t="s">
        <v>7027</v>
      </c>
      <c r="N587" s="9">
        <v>282</v>
      </c>
      <c r="O587" s="9">
        <v>0</v>
      </c>
      <c r="P587" s="9">
        <v>0</v>
      </c>
      <c r="Q587" s="9">
        <v>3</v>
      </c>
      <c r="R587" s="9">
        <v>1</v>
      </c>
      <c r="S587" s="9">
        <v>4</v>
      </c>
      <c r="T587"/>
      <c r="U587"/>
      <c r="V587" s="14">
        <f>SUM($S$9:S587)</f>
        <v>15105</v>
      </c>
      <c r="W587" s="15">
        <v>579</v>
      </c>
      <c r="X587" s="16">
        <f t="shared" si="18"/>
        <v>0.96665813387943167</v>
      </c>
      <c r="Y587" s="17">
        <f>INDEX([1]Mapping!$C$3:$C$12,MATCH($X587,[1]Mapping!$D$3:$D$12,1))</f>
        <v>1</v>
      </c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</row>
    <row r="588" spans="2:39" s="1" customFormat="1" ht="15" x14ac:dyDescent="0.25">
      <c r="B588" s="5">
        <f t="shared" si="19"/>
        <v>580</v>
      </c>
      <c r="C588" s="9" t="s">
        <v>7028</v>
      </c>
      <c r="D588" s="9" t="s">
        <v>7029</v>
      </c>
      <c r="E588" s="9"/>
      <c r="F588" s="9" t="s">
        <v>7030</v>
      </c>
      <c r="G588" s="28">
        <v>50321</v>
      </c>
      <c r="H588" s="9" t="s">
        <v>6483</v>
      </c>
      <c r="I588" s="9" t="s">
        <v>3000</v>
      </c>
      <c r="J588" s="9" t="s">
        <v>7031</v>
      </c>
      <c r="K588" s="9" t="s">
        <v>7032</v>
      </c>
      <c r="L588" s="9" t="s">
        <v>7033</v>
      </c>
      <c r="M588" s="9" t="s">
        <v>7034</v>
      </c>
      <c r="N588" s="9">
        <v>208</v>
      </c>
      <c r="O588" s="9">
        <v>0</v>
      </c>
      <c r="P588" s="9">
        <v>2</v>
      </c>
      <c r="Q588" s="9">
        <v>0</v>
      </c>
      <c r="R588" s="9">
        <v>2</v>
      </c>
      <c r="S588" s="9">
        <v>4</v>
      </c>
      <c r="T588"/>
      <c r="U588"/>
      <c r="V588" s="14">
        <f>SUM($S$9:S588)</f>
        <v>15109</v>
      </c>
      <c r="W588" s="15">
        <v>580</v>
      </c>
      <c r="X588" s="16">
        <f t="shared" si="18"/>
        <v>0.96691411749648026</v>
      </c>
      <c r="Y588" s="17">
        <f>INDEX([1]Mapping!$C$3:$C$12,MATCH($X588,[1]Mapping!$D$3:$D$12,1))</f>
        <v>1</v>
      </c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</row>
    <row r="589" spans="2:39" s="1" customFormat="1" ht="15" x14ac:dyDescent="0.25">
      <c r="B589" s="5">
        <f t="shared" si="19"/>
        <v>581</v>
      </c>
      <c r="C589" s="9" t="s">
        <v>7035</v>
      </c>
      <c r="D589" s="9" t="s">
        <v>7036</v>
      </c>
      <c r="E589" s="9"/>
      <c r="F589" s="9" t="s">
        <v>7037</v>
      </c>
      <c r="G589" s="28">
        <v>85092</v>
      </c>
      <c r="H589" s="9" t="s">
        <v>6057</v>
      </c>
      <c r="I589" s="9" t="s">
        <v>2991</v>
      </c>
      <c r="J589" s="9" t="s">
        <v>7038</v>
      </c>
      <c r="K589" s="9" t="s">
        <v>7039</v>
      </c>
      <c r="L589" s="9" t="s">
        <v>6060</v>
      </c>
      <c r="M589" s="9" t="s">
        <v>6061</v>
      </c>
      <c r="N589" s="9">
        <v>181</v>
      </c>
      <c r="O589" s="9">
        <v>0</v>
      </c>
      <c r="P589" s="9">
        <v>0</v>
      </c>
      <c r="Q589" s="9">
        <v>0</v>
      </c>
      <c r="R589" s="9">
        <v>4</v>
      </c>
      <c r="S589" s="9">
        <v>4</v>
      </c>
      <c r="T589"/>
      <c r="U589"/>
      <c r="V589" s="14">
        <f>SUM($S$9:S589)</f>
        <v>15113</v>
      </c>
      <c r="W589" s="15">
        <v>581</v>
      </c>
      <c r="X589" s="16">
        <f t="shared" si="18"/>
        <v>0.96717010111352875</v>
      </c>
      <c r="Y589" s="17">
        <f>INDEX([1]Mapping!$C$3:$C$12,MATCH($X589,[1]Mapping!$D$3:$D$12,1))</f>
        <v>1</v>
      </c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</row>
    <row r="590" spans="2:39" s="1" customFormat="1" ht="15" x14ac:dyDescent="0.25">
      <c r="B590" s="5">
        <f t="shared" si="19"/>
        <v>582</v>
      </c>
      <c r="C590" s="9" t="s">
        <v>7040</v>
      </c>
      <c r="D590" s="9" t="s">
        <v>7041</v>
      </c>
      <c r="E590" s="9"/>
      <c r="F590" s="9" t="s">
        <v>7042</v>
      </c>
      <c r="G590" s="28">
        <v>40764</v>
      </c>
      <c r="H590" s="9" t="s">
        <v>5075</v>
      </c>
      <c r="I590" s="9" t="s">
        <v>3000</v>
      </c>
      <c r="J590" s="9" t="s">
        <v>7043</v>
      </c>
      <c r="K590" s="9" t="s">
        <v>7044</v>
      </c>
      <c r="L590" s="9" t="s">
        <v>7045</v>
      </c>
      <c r="M590" s="9" t="s">
        <v>7046</v>
      </c>
      <c r="N590" s="9">
        <v>179</v>
      </c>
      <c r="O590" s="9">
        <v>4</v>
      </c>
      <c r="P590" s="9">
        <v>0</v>
      </c>
      <c r="Q590" s="9">
        <v>0</v>
      </c>
      <c r="R590" s="9">
        <v>0</v>
      </c>
      <c r="S590" s="9">
        <v>4</v>
      </c>
      <c r="T590"/>
      <c r="U590"/>
      <c r="V590" s="14">
        <f>SUM($S$9:S590)</f>
        <v>15117</v>
      </c>
      <c r="W590" s="15">
        <v>582</v>
      </c>
      <c r="X590" s="16">
        <f t="shared" si="18"/>
        <v>0.96742608473057723</v>
      </c>
      <c r="Y590" s="17">
        <f>INDEX([1]Mapping!$C$3:$C$12,MATCH($X590,[1]Mapping!$D$3:$D$12,1))</f>
        <v>1</v>
      </c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</row>
    <row r="591" spans="2:39" s="1" customFormat="1" ht="15" x14ac:dyDescent="0.25">
      <c r="B591" s="5">
        <f t="shared" si="19"/>
        <v>583</v>
      </c>
      <c r="C591" s="9" t="s">
        <v>7047</v>
      </c>
      <c r="D591" s="9" t="s">
        <v>7048</v>
      </c>
      <c r="E591" s="9"/>
      <c r="F591" s="9" t="s">
        <v>7049</v>
      </c>
      <c r="G591" s="28">
        <v>54516</v>
      </c>
      <c r="H591" s="9" t="s">
        <v>7050</v>
      </c>
      <c r="I591" s="9" t="s">
        <v>3052</v>
      </c>
      <c r="J591" s="9" t="s">
        <v>7051</v>
      </c>
      <c r="K591" s="9" t="s">
        <v>7052</v>
      </c>
      <c r="L591" s="9" t="s">
        <v>7053</v>
      </c>
      <c r="M591" s="9" t="s">
        <v>7054</v>
      </c>
      <c r="N591" s="9">
        <v>341</v>
      </c>
      <c r="O591" s="9">
        <v>4</v>
      </c>
      <c r="P591" s="9">
        <v>0</v>
      </c>
      <c r="Q591" s="9">
        <v>0</v>
      </c>
      <c r="R591" s="9">
        <v>0</v>
      </c>
      <c r="S591" s="9">
        <v>4</v>
      </c>
      <c r="T591"/>
      <c r="U591"/>
      <c r="V591" s="14">
        <f>SUM($S$9:S591)</f>
        <v>15121</v>
      </c>
      <c r="W591" s="15">
        <v>583</v>
      </c>
      <c r="X591" s="16">
        <f t="shared" si="18"/>
        <v>0.96768206834762571</v>
      </c>
      <c r="Y591" s="17">
        <f>INDEX([1]Mapping!$C$3:$C$12,MATCH($X591,[1]Mapping!$D$3:$D$12,1))</f>
        <v>1</v>
      </c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</row>
    <row r="592" spans="2:39" s="1" customFormat="1" ht="15" x14ac:dyDescent="0.25">
      <c r="B592" s="5">
        <f t="shared" si="19"/>
        <v>584</v>
      </c>
      <c r="C592" s="9" t="s">
        <v>7055</v>
      </c>
      <c r="D592" s="9" t="s">
        <v>7056</v>
      </c>
      <c r="E592" s="9"/>
      <c r="F592" s="9" t="s">
        <v>7057</v>
      </c>
      <c r="G592" s="28">
        <v>34560</v>
      </c>
      <c r="H592" s="9" t="s">
        <v>7058</v>
      </c>
      <c r="I592" s="9" t="s">
        <v>3088</v>
      </c>
      <c r="J592" s="9" t="s">
        <v>7059</v>
      </c>
      <c r="K592" s="9" t="s">
        <v>7060</v>
      </c>
      <c r="L592" s="9" t="s">
        <v>7061</v>
      </c>
      <c r="M592" s="9" t="s">
        <v>7062</v>
      </c>
      <c r="N592" s="9">
        <v>173</v>
      </c>
      <c r="O592" s="9">
        <v>2</v>
      </c>
      <c r="P592" s="9">
        <v>0</v>
      </c>
      <c r="Q592" s="9">
        <v>2</v>
      </c>
      <c r="R592" s="9">
        <v>0</v>
      </c>
      <c r="S592" s="9">
        <v>4</v>
      </c>
      <c r="T592"/>
      <c r="U592"/>
      <c r="V592" s="14">
        <f>SUM($S$9:S592)</f>
        <v>15125</v>
      </c>
      <c r="W592" s="15">
        <v>584</v>
      </c>
      <c r="X592" s="16">
        <f t="shared" si="18"/>
        <v>0.96793805196467431</v>
      </c>
      <c r="Y592" s="17">
        <f>INDEX([1]Mapping!$C$3:$C$12,MATCH($X592,[1]Mapping!$D$3:$D$12,1))</f>
        <v>1</v>
      </c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</row>
    <row r="593" spans="2:39" s="1" customFormat="1" ht="15" x14ac:dyDescent="0.25">
      <c r="B593" s="5">
        <f t="shared" si="19"/>
        <v>585</v>
      </c>
      <c r="C593" s="9" t="s">
        <v>7063</v>
      </c>
      <c r="D593" s="9" t="s">
        <v>7064</v>
      </c>
      <c r="E593" s="9"/>
      <c r="F593" s="9" t="s">
        <v>7065</v>
      </c>
      <c r="G593" s="28">
        <v>96215</v>
      </c>
      <c r="H593" s="9" t="s">
        <v>7065</v>
      </c>
      <c r="I593" s="9" t="s">
        <v>2991</v>
      </c>
      <c r="J593" s="9" t="s">
        <v>7066</v>
      </c>
      <c r="K593" s="9" t="s">
        <v>7067</v>
      </c>
      <c r="L593" s="9" t="s">
        <v>7068</v>
      </c>
      <c r="M593" s="9" t="s">
        <v>7069</v>
      </c>
      <c r="N593" s="9">
        <v>276</v>
      </c>
      <c r="O593" s="9">
        <v>0</v>
      </c>
      <c r="P593" s="9">
        <v>0</v>
      </c>
      <c r="Q593" s="9">
        <v>0</v>
      </c>
      <c r="R593" s="9">
        <v>4</v>
      </c>
      <c r="S593" s="9">
        <v>4</v>
      </c>
      <c r="T593"/>
      <c r="U593"/>
      <c r="V593" s="14">
        <f>SUM($S$9:S593)</f>
        <v>15129</v>
      </c>
      <c r="W593" s="15">
        <v>585</v>
      </c>
      <c r="X593" s="16">
        <f t="shared" si="18"/>
        <v>0.96819403558172279</v>
      </c>
      <c r="Y593" s="17">
        <f>INDEX([1]Mapping!$C$3:$C$12,MATCH($X593,[1]Mapping!$D$3:$D$12,1))</f>
        <v>1</v>
      </c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</row>
    <row r="594" spans="2:39" s="1" customFormat="1" ht="15" x14ac:dyDescent="0.25">
      <c r="B594" s="5">
        <f t="shared" si="19"/>
        <v>586</v>
      </c>
      <c r="C594" s="9" t="s">
        <v>7070</v>
      </c>
      <c r="D594" s="9" t="s">
        <v>7071</v>
      </c>
      <c r="E594" s="9"/>
      <c r="F594" s="9" t="s">
        <v>3174</v>
      </c>
      <c r="G594" s="28">
        <v>40593</v>
      </c>
      <c r="H594" s="9" t="s">
        <v>3175</v>
      </c>
      <c r="I594" s="9" t="s">
        <v>3000</v>
      </c>
      <c r="J594" s="9" t="s">
        <v>7072</v>
      </c>
      <c r="K594" s="9"/>
      <c r="L594" s="9" t="s">
        <v>7073</v>
      </c>
      <c r="M594" s="9" t="s">
        <v>7074</v>
      </c>
      <c r="N594" s="9">
        <v>212</v>
      </c>
      <c r="O594" s="9">
        <v>2</v>
      </c>
      <c r="P594" s="9">
        <v>0</v>
      </c>
      <c r="Q594" s="9">
        <v>2</v>
      </c>
      <c r="R594" s="9">
        <v>0</v>
      </c>
      <c r="S594" s="9">
        <v>4</v>
      </c>
      <c r="T594"/>
      <c r="U594"/>
      <c r="V594" s="14">
        <f>SUM($S$9:S594)</f>
        <v>15133</v>
      </c>
      <c r="W594" s="15">
        <v>586</v>
      </c>
      <c r="X594" s="16">
        <f t="shared" si="18"/>
        <v>0.96845001919877127</v>
      </c>
      <c r="Y594" s="17">
        <f>INDEX([1]Mapping!$C$3:$C$12,MATCH($X594,[1]Mapping!$D$3:$D$12,1))</f>
        <v>1</v>
      </c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</row>
    <row r="595" spans="2:39" s="1" customFormat="1" ht="15" x14ac:dyDescent="0.25">
      <c r="B595" s="5">
        <f t="shared" si="19"/>
        <v>587</v>
      </c>
      <c r="C595" s="9" t="s">
        <v>7075</v>
      </c>
      <c r="D595" s="9" t="s">
        <v>7076</v>
      </c>
      <c r="E595" s="9"/>
      <c r="F595" s="9" t="s">
        <v>7077</v>
      </c>
      <c r="G595" s="28">
        <v>23909</v>
      </c>
      <c r="H595" s="9" t="s">
        <v>6901</v>
      </c>
      <c r="I595" s="9" t="s">
        <v>3184</v>
      </c>
      <c r="J595" s="9" t="s">
        <v>7078</v>
      </c>
      <c r="K595" s="9" t="s">
        <v>7079</v>
      </c>
      <c r="L595" s="9" t="s">
        <v>7080</v>
      </c>
      <c r="M595" s="9" t="s">
        <v>7081</v>
      </c>
      <c r="N595" s="9">
        <v>69</v>
      </c>
      <c r="O595" s="9">
        <v>0</v>
      </c>
      <c r="P595" s="9">
        <v>0</v>
      </c>
      <c r="Q595" s="9">
        <v>4</v>
      </c>
      <c r="R595" s="9">
        <v>0</v>
      </c>
      <c r="S595" s="9">
        <v>4</v>
      </c>
      <c r="T595"/>
      <c r="U595"/>
      <c r="V595" s="14">
        <f>SUM($S$9:S595)</f>
        <v>15137</v>
      </c>
      <c r="W595" s="15">
        <v>587</v>
      </c>
      <c r="X595" s="16">
        <f t="shared" si="18"/>
        <v>0.96870600281581976</v>
      </c>
      <c r="Y595" s="17">
        <f>INDEX([1]Mapping!$C$3:$C$12,MATCH($X595,[1]Mapping!$D$3:$D$12,1))</f>
        <v>1</v>
      </c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</row>
    <row r="596" spans="2:39" s="1" customFormat="1" ht="15" x14ac:dyDescent="0.25">
      <c r="B596" s="5">
        <f t="shared" si="19"/>
        <v>588</v>
      </c>
      <c r="C596" s="9" t="s">
        <v>7082</v>
      </c>
      <c r="D596" s="9" t="s">
        <v>7083</v>
      </c>
      <c r="E596" s="9"/>
      <c r="F596" s="9" t="s">
        <v>7084</v>
      </c>
      <c r="G596" s="28">
        <v>17139</v>
      </c>
      <c r="H596" s="9" t="s">
        <v>7085</v>
      </c>
      <c r="I596" s="9" t="s">
        <v>3344</v>
      </c>
      <c r="J596" s="9" t="s">
        <v>3767</v>
      </c>
      <c r="K596" s="9"/>
      <c r="L596" s="9" t="s">
        <v>3769</v>
      </c>
      <c r="M596" s="9" t="s">
        <v>7086</v>
      </c>
      <c r="N596" s="9">
        <v>100</v>
      </c>
      <c r="O596" s="9">
        <v>0</v>
      </c>
      <c r="P596" s="9">
        <v>0</v>
      </c>
      <c r="Q596" s="9">
        <v>4</v>
      </c>
      <c r="R596" s="9">
        <v>0</v>
      </c>
      <c r="S596" s="9">
        <v>4</v>
      </c>
      <c r="T596"/>
      <c r="U596"/>
      <c r="V596" s="14">
        <f>SUM($S$9:S596)</f>
        <v>15141</v>
      </c>
      <c r="W596" s="15">
        <v>588</v>
      </c>
      <c r="X596" s="16">
        <f t="shared" si="18"/>
        <v>0.96896198643286835</v>
      </c>
      <c r="Y596" s="17">
        <f>INDEX([1]Mapping!$C$3:$C$12,MATCH($X596,[1]Mapping!$D$3:$D$12,1))</f>
        <v>1</v>
      </c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</row>
    <row r="597" spans="2:39" s="1" customFormat="1" ht="15" x14ac:dyDescent="0.25">
      <c r="B597" s="5">
        <f t="shared" si="19"/>
        <v>589</v>
      </c>
      <c r="C597" s="9" t="s">
        <v>7087</v>
      </c>
      <c r="D597" s="9" t="s">
        <v>7088</v>
      </c>
      <c r="E597" s="9"/>
      <c r="F597" s="9" t="s">
        <v>7089</v>
      </c>
      <c r="G597" s="28">
        <v>45239</v>
      </c>
      <c r="H597" s="9" t="s">
        <v>3145</v>
      </c>
      <c r="I597" s="9" t="s">
        <v>3000</v>
      </c>
      <c r="J597" s="9" t="s">
        <v>7090</v>
      </c>
      <c r="K597" s="9" t="s">
        <v>7091</v>
      </c>
      <c r="L597" s="9" t="s">
        <v>7092</v>
      </c>
      <c r="M597" s="9" t="s">
        <v>7093</v>
      </c>
      <c r="N597" s="9">
        <v>167</v>
      </c>
      <c r="O597" s="9">
        <v>4</v>
      </c>
      <c r="P597" s="9">
        <v>0</v>
      </c>
      <c r="Q597" s="9">
        <v>0</v>
      </c>
      <c r="R597" s="9">
        <v>0</v>
      </c>
      <c r="S597" s="9">
        <v>4</v>
      </c>
      <c r="T597"/>
      <c r="U597"/>
      <c r="V597" s="14">
        <f>SUM($S$9:S597)</f>
        <v>15145</v>
      </c>
      <c r="W597" s="15">
        <v>589</v>
      </c>
      <c r="X597" s="16">
        <f t="shared" si="18"/>
        <v>0.96921797004991683</v>
      </c>
      <c r="Y597" s="17">
        <f>INDEX([1]Mapping!$C$3:$C$12,MATCH($X597,[1]Mapping!$D$3:$D$12,1))</f>
        <v>1</v>
      </c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</row>
    <row r="598" spans="2:39" s="1" customFormat="1" ht="15" x14ac:dyDescent="0.25">
      <c r="B598" s="5">
        <f t="shared" si="19"/>
        <v>590</v>
      </c>
      <c r="C598" s="9" t="s">
        <v>7094</v>
      </c>
      <c r="D598" s="9" t="s">
        <v>7095</v>
      </c>
      <c r="E598" s="9"/>
      <c r="F598" s="9" t="s">
        <v>7096</v>
      </c>
      <c r="G598" s="28">
        <v>42859</v>
      </c>
      <c r="H598" s="9" t="s">
        <v>7097</v>
      </c>
      <c r="I598" s="9" t="s">
        <v>3000</v>
      </c>
      <c r="J598" s="9" t="s">
        <v>7098</v>
      </c>
      <c r="K598" s="9" t="s">
        <v>7099</v>
      </c>
      <c r="L598" s="9" t="s">
        <v>7100</v>
      </c>
      <c r="M598" s="9" t="s">
        <v>7101</v>
      </c>
      <c r="N598" s="9">
        <v>684</v>
      </c>
      <c r="O598" s="9">
        <v>2</v>
      </c>
      <c r="P598" s="9">
        <v>0</v>
      </c>
      <c r="Q598" s="9">
        <v>2</v>
      </c>
      <c r="R598" s="9">
        <v>0</v>
      </c>
      <c r="S598" s="9">
        <v>4</v>
      </c>
      <c r="T598"/>
      <c r="U598"/>
      <c r="V598" s="14">
        <f>SUM($S$9:S598)</f>
        <v>15149</v>
      </c>
      <c r="W598" s="15">
        <v>590</v>
      </c>
      <c r="X598" s="16">
        <f t="shared" si="18"/>
        <v>0.96947395366696532</v>
      </c>
      <c r="Y598" s="17">
        <f>INDEX([1]Mapping!$C$3:$C$12,MATCH($X598,[1]Mapping!$D$3:$D$12,1))</f>
        <v>1</v>
      </c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</row>
    <row r="599" spans="2:39" s="1" customFormat="1" ht="15" x14ac:dyDescent="0.25">
      <c r="B599" s="5">
        <f t="shared" si="19"/>
        <v>591</v>
      </c>
      <c r="C599" s="9" t="s">
        <v>7102</v>
      </c>
      <c r="D599" s="9" t="s">
        <v>7103</v>
      </c>
      <c r="E599" s="9"/>
      <c r="F599" s="9" t="s">
        <v>3078</v>
      </c>
      <c r="G599" s="28">
        <v>30559</v>
      </c>
      <c r="H599" s="9" t="s">
        <v>3079</v>
      </c>
      <c r="I599" s="9" t="s">
        <v>3080</v>
      </c>
      <c r="J599" s="9" t="s">
        <v>7104</v>
      </c>
      <c r="K599" s="9" t="s">
        <v>7105</v>
      </c>
      <c r="L599" s="9" t="s">
        <v>7106</v>
      </c>
      <c r="M599" s="9" t="s">
        <v>7107</v>
      </c>
      <c r="N599" s="9">
        <v>345</v>
      </c>
      <c r="O599" s="9">
        <v>0</v>
      </c>
      <c r="P599" s="9">
        <v>4</v>
      </c>
      <c r="Q599" s="9">
        <v>0</v>
      </c>
      <c r="R599" s="9">
        <v>0</v>
      </c>
      <c r="S599" s="9">
        <v>4</v>
      </c>
      <c r="T599"/>
      <c r="U599"/>
      <c r="V599" s="14">
        <f>SUM($S$9:S599)</f>
        <v>15153</v>
      </c>
      <c r="W599" s="15">
        <v>591</v>
      </c>
      <c r="X599" s="16">
        <f t="shared" si="18"/>
        <v>0.9697299372840138</v>
      </c>
      <c r="Y599" s="17">
        <f>INDEX([1]Mapping!$C$3:$C$12,MATCH($X599,[1]Mapping!$D$3:$D$12,1))</f>
        <v>1</v>
      </c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</row>
    <row r="600" spans="2:39" s="1" customFormat="1" ht="15" x14ac:dyDescent="0.25">
      <c r="B600" s="5">
        <f t="shared" si="19"/>
        <v>592</v>
      </c>
      <c r="C600" s="9" t="s">
        <v>7108</v>
      </c>
      <c r="D600" s="9" t="s">
        <v>7109</v>
      </c>
      <c r="E600" s="9"/>
      <c r="F600" s="9" t="s">
        <v>7110</v>
      </c>
      <c r="G600" s="28">
        <v>97816</v>
      </c>
      <c r="H600" s="9" t="s">
        <v>7111</v>
      </c>
      <c r="I600" s="9" t="s">
        <v>2991</v>
      </c>
      <c r="J600" s="9" t="s">
        <v>7112</v>
      </c>
      <c r="K600" s="9" t="s">
        <v>7113</v>
      </c>
      <c r="L600" s="9" t="s">
        <v>7114</v>
      </c>
      <c r="M600" s="9" t="s">
        <v>7115</v>
      </c>
      <c r="N600" s="9">
        <v>220</v>
      </c>
      <c r="O600" s="9">
        <v>0</v>
      </c>
      <c r="P600" s="9">
        <v>0</v>
      </c>
      <c r="Q600" s="9">
        <v>0</v>
      </c>
      <c r="R600" s="9">
        <v>4</v>
      </c>
      <c r="S600" s="9">
        <v>4</v>
      </c>
      <c r="T600"/>
      <c r="U600"/>
      <c r="V600" s="14">
        <f>SUM($S$9:S600)</f>
        <v>15157</v>
      </c>
      <c r="W600" s="15">
        <v>592</v>
      </c>
      <c r="X600" s="16">
        <f t="shared" si="18"/>
        <v>0.96998592090106228</v>
      </c>
      <c r="Y600" s="17">
        <f>INDEX([1]Mapping!$C$3:$C$12,MATCH($X600,[1]Mapping!$D$3:$D$12,1))</f>
        <v>1</v>
      </c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</row>
    <row r="601" spans="2:39" s="1" customFormat="1" ht="15" x14ac:dyDescent="0.25">
      <c r="B601" s="5">
        <f t="shared" si="19"/>
        <v>593</v>
      </c>
      <c r="C601" s="9" t="s">
        <v>7116</v>
      </c>
      <c r="D601" s="9" t="s">
        <v>6433</v>
      </c>
      <c r="E601" s="9"/>
      <c r="F601" s="9" t="s">
        <v>7117</v>
      </c>
      <c r="G601" s="28">
        <v>89231</v>
      </c>
      <c r="H601" s="9" t="s">
        <v>7117</v>
      </c>
      <c r="I601" s="9" t="s">
        <v>2991</v>
      </c>
      <c r="J601" s="9" t="s">
        <v>7118</v>
      </c>
      <c r="K601" s="9" t="s">
        <v>7119</v>
      </c>
      <c r="L601" s="9" t="s">
        <v>7120</v>
      </c>
      <c r="M601" s="9" t="s">
        <v>7121</v>
      </c>
      <c r="N601" s="9">
        <v>170</v>
      </c>
      <c r="O601" s="9">
        <v>3</v>
      </c>
      <c r="P601" s="9">
        <v>0</v>
      </c>
      <c r="Q601" s="9">
        <v>1</v>
      </c>
      <c r="R601" s="9">
        <v>0</v>
      </c>
      <c r="S601" s="9">
        <v>4</v>
      </c>
      <c r="T601"/>
      <c r="U601"/>
      <c r="V601" s="14">
        <f>SUM($S$9:S601)</f>
        <v>15161</v>
      </c>
      <c r="W601" s="15">
        <v>593</v>
      </c>
      <c r="X601" s="16">
        <f t="shared" si="18"/>
        <v>0.97024190451811088</v>
      </c>
      <c r="Y601" s="17">
        <f>INDEX([1]Mapping!$C$3:$C$12,MATCH($X601,[1]Mapping!$D$3:$D$12,1))</f>
        <v>1</v>
      </c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</row>
    <row r="602" spans="2:39" s="1" customFormat="1" ht="15" x14ac:dyDescent="0.25">
      <c r="B602" s="5">
        <f t="shared" si="19"/>
        <v>594</v>
      </c>
      <c r="C602" s="9" t="s">
        <v>7122</v>
      </c>
      <c r="D602" s="9" t="s">
        <v>7123</v>
      </c>
      <c r="E602" s="9"/>
      <c r="F602" s="9" t="s">
        <v>3199</v>
      </c>
      <c r="G602" s="28">
        <v>47805</v>
      </c>
      <c r="H602" s="9" t="s">
        <v>3200</v>
      </c>
      <c r="I602" s="9" t="s">
        <v>3000</v>
      </c>
      <c r="J602" s="9" t="s">
        <v>7124</v>
      </c>
      <c r="K602" s="9" t="s">
        <v>7125</v>
      </c>
      <c r="L602" s="9" t="s">
        <v>7126</v>
      </c>
      <c r="M602" s="9" t="s">
        <v>7127</v>
      </c>
      <c r="N602" s="9">
        <v>575</v>
      </c>
      <c r="O602" s="9">
        <v>0</v>
      </c>
      <c r="P602" s="9">
        <v>0</v>
      </c>
      <c r="Q602" s="9">
        <v>4</v>
      </c>
      <c r="R602" s="9">
        <v>0</v>
      </c>
      <c r="S602" s="9">
        <v>4</v>
      </c>
      <c r="T602"/>
      <c r="U602"/>
      <c r="V602" s="14">
        <f>SUM($S$9:S602)</f>
        <v>15165</v>
      </c>
      <c r="W602" s="15">
        <v>594</v>
      </c>
      <c r="X602" s="16">
        <f t="shared" si="18"/>
        <v>0.97049788813515936</v>
      </c>
      <c r="Y602" s="17">
        <f>INDEX([1]Mapping!$C$3:$C$12,MATCH($X602,[1]Mapping!$D$3:$D$12,1))</f>
        <v>1</v>
      </c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</row>
    <row r="603" spans="2:39" s="1" customFormat="1" ht="15" x14ac:dyDescent="0.25">
      <c r="B603" s="5">
        <f t="shared" si="19"/>
        <v>595</v>
      </c>
      <c r="C603" s="9" t="s">
        <v>7128</v>
      </c>
      <c r="D603" s="9" t="s">
        <v>7129</v>
      </c>
      <c r="E603" s="9"/>
      <c r="F603" s="9" t="s">
        <v>3279</v>
      </c>
      <c r="G603" s="28" t="s">
        <v>7130</v>
      </c>
      <c r="H603" s="9" t="s">
        <v>3281</v>
      </c>
      <c r="I603" s="9" t="s">
        <v>3036</v>
      </c>
      <c r="J603" s="9" t="s">
        <v>7131</v>
      </c>
      <c r="K603" s="9" t="s">
        <v>7132</v>
      </c>
      <c r="L603" s="9" t="s">
        <v>7133</v>
      </c>
      <c r="M603" s="9" t="s">
        <v>7134</v>
      </c>
      <c r="N603" s="9">
        <v>300</v>
      </c>
      <c r="O603" s="9">
        <v>0</v>
      </c>
      <c r="P603" s="9">
        <v>0</v>
      </c>
      <c r="Q603" s="9">
        <v>0</v>
      </c>
      <c r="R603" s="9">
        <v>4</v>
      </c>
      <c r="S603" s="9">
        <v>4</v>
      </c>
      <c r="T603"/>
      <c r="U603"/>
      <c r="V603" s="14">
        <f>SUM($S$9:S603)</f>
        <v>15169</v>
      </c>
      <c r="W603" s="15">
        <v>595</v>
      </c>
      <c r="X603" s="16">
        <f t="shared" si="18"/>
        <v>0.97075387175220784</v>
      </c>
      <c r="Y603" s="17">
        <f>INDEX([1]Mapping!$C$3:$C$12,MATCH($X603,[1]Mapping!$D$3:$D$12,1))</f>
        <v>1</v>
      </c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</row>
    <row r="604" spans="2:39" s="1" customFormat="1" ht="15" x14ac:dyDescent="0.25">
      <c r="B604" s="5">
        <f t="shared" si="19"/>
        <v>596</v>
      </c>
      <c r="C604" s="9" t="s">
        <v>7135</v>
      </c>
      <c r="D604" s="9" t="s">
        <v>7136</v>
      </c>
      <c r="E604" s="9"/>
      <c r="F604" s="9" t="s">
        <v>5615</v>
      </c>
      <c r="G604" s="28">
        <v>64521</v>
      </c>
      <c r="H604" s="9" t="s">
        <v>5615</v>
      </c>
      <c r="I604" s="9" t="s">
        <v>3088</v>
      </c>
      <c r="J604" s="9" t="s">
        <v>7137</v>
      </c>
      <c r="K604" s="9" t="s">
        <v>7138</v>
      </c>
      <c r="L604" s="9" t="s">
        <v>7139</v>
      </c>
      <c r="M604" s="9" t="s">
        <v>7140</v>
      </c>
      <c r="N604" s="9">
        <v>220</v>
      </c>
      <c r="O604" s="9">
        <v>0</v>
      </c>
      <c r="P604" s="9">
        <v>0</v>
      </c>
      <c r="Q604" s="9">
        <v>0</v>
      </c>
      <c r="R604" s="9">
        <v>4</v>
      </c>
      <c r="S604" s="9">
        <v>4</v>
      </c>
      <c r="T604"/>
      <c r="U604"/>
      <c r="V604" s="14">
        <f>SUM($S$9:S604)</f>
        <v>15173</v>
      </c>
      <c r="W604" s="15">
        <v>596</v>
      </c>
      <c r="X604" s="16">
        <f t="shared" si="18"/>
        <v>0.97100985536925633</v>
      </c>
      <c r="Y604" s="17">
        <f>INDEX([1]Mapping!$C$3:$C$12,MATCH($X604,[1]Mapping!$D$3:$D$12,1))</f>
        <v>1</v>
      </c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</row>
    <row r="605" spans="2:39" s="1" customFormat="1" ht="15" x14ac:dyDescent="0.25">
      <c r="B605" s="5">
        <f t="shared" si="19"/>
        <v>597</v>
      </c>
      <c r="C605" s="9" t="s">
        <v>7141</v>
      </c>
      <c r="D605" s="9" t="s">
        <v>7142</v>
      </c>
      <c r="E605" s="9"/>
      <c r="F605" s="9" t="s">
        <v>4835</v>
      </c>
      <c r="G605" s="28" t="s">
        <v>7143</v>
      </c>
      <c r="H605" s="9" t="s">
        <v>4837</v>
      </c>
      <c r="I605" s="9" t="s">
        <v>3036</v>
      </c>
      <c r="J605" s="9" t="s">
        <v>7144</v>
      </c>
      <c r="K605" s="9" t="s">
        <v>6444</v>
      </c>
      <c r="L605" s="9" t="s">
        <v>7145</v>
      </c>
      <c r="M605" s="9" t="s">
        <v>7146</v>
      </c>
      <c r="N605" s="9">
        <v>120</v>
      </c>
      <c r="O605" s="9">
        <v>0</v>
      </c>
      <c r="P605" s="9">
        <v>0</v>
      </c>
      <c r="Q605" s="9">
        <v>0</v>
      </c>
      <c r="R605" s="9">
        <v>4</v>
      </c>
      <c r="S605" s="9">
        <v>4</v>
      </c>
      <c r="T605"/>
      <c r="U605"/>
      <c r="V605" s="14">
        <f>SUM($S$9:S605)</f>
        <v>15177</v>
      </c>
      <c r="W605" s="15">
        <v>597</v>
      </c>
      <c r="X605" s="16">
        <f t="shared" si="18"/>
        <v>0.97126583898630492</v>
      </c>
      <c r="Y605" s="17">
        <f>INDEX([1]Mapping!$C$3:$C$12,MATCH($X605,[1]Mapping!$D$3:$D$12,1))</f>
        <v>1</v>
      </c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</row>
    <row r="606" spans="2:39" s="1" customFormat="1" ht="15" x14ac:dyDescent="0.25">
      <c r="B606" s="5">
        <f t="shared" si="19"/>
        <v>598</v>
      </c>
      <c r="C606" s="9" t="s">
        <v>7147</v>
      </c>
      <c r="D606" s="9" t="s">
        <v>7148</v>
      </c>
      <c r="E606" s="9"/>
      <c r="F606" s="9" t="s">
        <v>7149</v>
      </c>
      <c r="G606" s="28">
        <v>51643</v>
      </c>
      <c r="H606" s="9" t="s">
        <v>6279</v>
      </c>
      <c r="I606" s="9" t="s">
        <v>3000</v>
      </c>
      <c r="J606" s="9" t="s">
        <v>7150</v>
      </c>
      <c r="K606" s="9" t="s">
        <v>7151</v>
      </c>
      <c r="L606" s="9" t="s">
        <v>7152</v>
      </c>
      <c r="M606" s="9" t="s">
        <v>7153</v>
      </c>
      <c r="N606" s="9">
        <v>537</v>
      </c>
      <c r="O606" s="9">
        <v>0</v>
      </c>
      <c r="P606" s="9">
        <v>0</v>
      </c>
      <c r="Q606" s="9">
        <v>4</v>
      </c>
      <c r="R606" s="9">
        <v>0</v>
      </c>
      <c r="S606" s="9">
        <v>4</v>
      </c>
      <c r="T606"/>
      <c r="U606"/>
      <c r="V606" s="14">
        <f>SUM($S$9:S606)</f>
        <v>15181</v>
      </c>
      <c r="W606" s="15">
        <v>598</v>
      </c>
      <c r="X606" s="16">
        <f t="shared" si="18"/>
        <v>0.9715218226033534</v>
      </c>
      <c r="Y606" s="17">
        <f>INDEX([1]Mapping!$C$3:$C$12,MATCH($X606,[1]Mapping!$D$3:$D$12,1))</f>
        <v>1</v>
      </c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</row>
    <row r="607" spans="2:39" s="1" customFormat="1" ht="15" x14ac:dyDescent="0.25">
      <c r="B607" s="5">
        <f t="shared" si="19"/>
        <v>599</v>
      </c>
      <c r="C607" s="9" t="s">
        <v>7154</v>
      </c>
      <c r="D607" s="9" t="s">
        <v>7155</v>
      </c>
      <c r="E607" s="9"/>
      <c r="F607" s="9" t="s">
        <v>7156</v>
      </c>
      <c r="G607" s="28">
        <v>36088</v>
      </c>
      <c r="H607" s="9" t="s">
        <v>3716</v>
      </c>
      <c r="I607" s="9" t="s">
        <v>3088</v>
      </c>
      <c r="J607" s="9" t="s">
        <v>7157</v>
      </c>
      <c r="K607" s="9" t="s">
        <v>7158</v>
      </c>
      <c r="L607" s="9" t="s">
        <v>7159</v>
      </c>
      <c r="M607" s="9" t="s">
        <v>7160</v>
      </c>
      <c r="N607" s="9">
        <v>158</v>
      </c>
      <c r="O607" s="9">
        <v>0</v>
      </c>
      <c r="P607" s="9">
        <v>0</v>
      </c>
      <c r="Q607" s="9">
        <v>0</v>
      </c>
      <c r="R607" s="9">
        <v>4</v>
      </c>
      <c r="S607" s="9">
        <v>4</v>
      </c>
      <c r="T607"/>
      <c r="U607"/>
      <c r="V607" s="14">
        <f>SUM($S$9:S607)</f>
        <v>15185</v>
      </c>
      <c r="W607" s="15">
        <v>599</v>
      </c>
      <c r="X607" s="16">
        <f t="shared" si="18"/>
        <v>0.97177780622040189</v>
      </c>
      <c r="Y607" s="17">
        <f>INDEX([1]Mapping!$C$3:$C$12,MATCH($X607,[1]Mapping!$D$3:$D$12,1))</f>
        <v>1</v>
      </c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</row>
    <row r="608" spans="2:39" s="1" customFormat="1" ht="15" x14ac:dyDescent="0.25">
      <c r="B608" s="5">
        <f t="shared" si="19"/>
        <v>600</v>
      </c>
      <c r="C608" s="9" t="s">
        <v>7161</v>
      </c>
      <c r="D608" s="9" t="s">
        <v>7162</v>
      </c>
      <c r="E608" s="9"/>
      <c r="F608" s="9" t="s">
        <v>7163</v>
      </c>
      <c r="G608" s="28">
        <v>23730</v>
      </c>
      <c r="H608" s="9" t="s">
        <v>5460</v>
      </c>
      <c r="I608" s="9" t="s">
        <v>3184</v>
      </c>
      <c r="J608" s="9" t="s">
        <v>7164</v>
      </c>
      <c r="K608" s="9" t="s">
        <v>7165</v>
      </c>
      <c r="L608" s="9" t="s">
        <v>7166</v>
      </c>
      <c r="M608" s="9" t="s">
        <v>7167</v>
      </c>
      <c r="N608" s="9">
        <v>327</v>
      </c>
      <c r="O608" s="9">
        <v>0</v>
      </c>
      <c r="P608" s="9">
        <v>0</v>
      </c>
      <c r="Q608" s="9">
        <v>0</v>
      </c>
      <c r="R608" s="9">
        <v>4</v>
      </c>
      <c r="S608" s="9">
        <v>4</v>
      </c>
      <c r="T608"/>
      <c r="U608"/>
      <c r="V608" s="14">
        <f>SUM($S$9:S608)</f>
        <v>15189</v>
      </c>
      <c r="W608" s="15">
        <v>600</v>
      </c>
      <c r="X608" s="16">
        <f t="shared" si="18"/>
        <v>0.97203378983745037</v>
      </c>
      <c r="Y608" s="17">
        <f>INDEX([1]Mapping!$C$3:$C$12,MATCH($X608,[1]Mapping!$D$3:$D$12,1))</f>
        <v>1</v>
      </c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</row>
    <row r="609" spans="2:39" s="1" customFormat="1" ht="15" x14ac:dyDescent="0.25">
      <c r="B609" s="5">
        <f t="shared" si="19"/>
        <v>601</v>
      </c>
      <c r="C609" s="9" t="s">
        <v>7168</v>
      </c>
      <c r="D609" s="9" t="s">
        <v>7169</v>
      </c>
      <c r="E609" s="9"/>
      <c r="F609" s="9" t="s">
        <v>7170</v>
      </c>
      <c r="G609" s="28">
        <v>35216</v>
      </c>
      <c r="H609" s="9" t="s">
        <v>3236</v>
      </c>
      <c r="I609" s="9" t="s">
        <v>3088</v>
      </c>
      <c r="J609" s="9" t="s">
        <v>7171</v>
      </c>
      <c r="K609" s="9" t="s">
        <v>7172</v>
      </c>
      <c r="L609" s="9" t="s">
        <v>7173</v>
      </c>
      <c r="M609" s="9" t="s">
        <v>7174</v>
      </c>
      <c r="N609" s="9">
        <v>113</v>
      </c>
      <c r="O609" s="9">
        <v>0</v>
      </c>
      <c r="P609" s="9">
        <v>0</v>
      </c>
      <c r="Q609" s="9">
        <v>4</v>
      </c>
      <c r="R609" s="9">
        <v>0</v>
      </c>
      <c r="S609" s="9">
        <v>4</v>
      </c>
      <c r="T609"/>
      <c r="U609"/>
      <c r="V609" s="14">
        <f>SUM($S$9:S609)</f>
        <v>15193</v>
      </c>
      <c r="W609" s="15">
        <v>601</v>
      </c>
      <c r="X609" s="16">
        <f t="shared" si="18"/>
        <v>0.97228977345449896</v>
      </c>
      <c r="Y609" s="17">
        <f>INDEX([1]Mapping!$C$3:$C$12,MATCH($X609,[1]Mapping!$D$3:$D$12,1))</f>
        <v>1</v>
      </c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</row>
    <row r="610" spans="2:39" s="1" customFormat="1" ht="15" x14ac:dyDescent="0.25">
      <c r="B610" s="5">
        <f t="shared" si="19"/>
        <v>602</v>
      </c>
      <c r="C610" s="9" t="s">
        <v>7175</v>
      </c>
      <c r="D610" s="9" t="s">
        <v>7176</v>
      </c>
      <c r="E610" s="9"/>
      <c r="F610" s="9" t="s">
        <v>3136</v>
      </c>
      <c r="G610" s="28">
        <v>48143</v>
      </c>
      <c r="H610" s="9" t="s">
        <v>3137</v>
      </c>
      <c r="I610" s="9" t="s">
        <v>3000</v>
      </c>
      <c r="J610" s="9" t="s">
        <v>7177</v>
      </c>
      <c r="K610" s="9" t="s">
        <v>7178</v>
      </c>
      <c r="L610" s="9" t="s">
        <v>7179</v>
      </c>
      <c r="M610" s="9" t="s">
        <v>7180</v>
      </c>
      <c r="N610" s="9">
        <v>261</v>
      </c>
      <c r="O610" s="9">
        <v>0</v>
      </c>
      <c r="P610" s="9">
        <v>0</v>
      </c>
      <c r="Q610" s="9">
        <v>0</v>
      </c>
      <c r="R610" s="9">
        <v>4</v>
      </c>
      <c r="S610" s="9">
        <v>4</v>
      </c>
      <c r="T610"/>
      <c r="U610"/>
      <c r="V610" s="14">
        <f>SUM($S$9:S610)</f>
        <v>15197</v>
      </c>
      <c r="W610" s="15">
        <v>602</v>
      </c>
      <c r="X610" s="16">
        <f t="shared" si="18"/>
        <v>0.97254575707154745</v>
      </c>
      <c r="Y610" s="17">
        <f>INDEX([1]Mapping!$C$3:$C$12,MATCH($X610,[1]Mapping!$D$3:$D$12,1))</f>
        <v>1</v>
      </c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</row>
    <row r="611" spans="2:39" s="1" customFormat="1" ht="15" x14ac:dyDescent="0.25">
      <c r="B611" s="5">
        <f t="shared" si="19"/>
        <v>603</v>
      </c>
      <c r="C611" s="9" t="s">
        <v>7181</v>
      </c>
      <c r="D611" s="9" t="s">
        <v>7182</v>
      </c>
      <c r="E611" s="9"/>
      <c r="F611" s="9" t="s">
        <v>7183</v>
      </c>
      <c r="G611" s="28">
        <v>51545</v>
      </c>
      <c r="H611" s="9" t="s">
        <v>6279</v>
      </c>
      <c r="I611" s="9" t="s">
        <v>3000</v>
      </c>
      <c r="J611" s="9" t="s">
        <v>7184</v>
      </c>
      <c r="K611" s="9" t="s">
        <v>7185</v>
      </c>
      <c r="L611" s="9" t="s">
        <v>7186</v>
      </c>
      <c r="M611" s="9" t="s">
        <v>7187</v>
      </c>
      <c r="N611" s="9">
        <v>320</v>
      </c>
      <c r="O611" s="9">
        <v>2</v>
      </c>
      <c r="P611" s="9">
        <v>0</v>
      </c>
      <c r="Q611" s="9">
        <v>2</v>
      </c>
      <c r="R611" s="9">
        <v>0</v>
      </c>
      <c r="S611" s="9">
        <v>4</v>
      </c>
      <c r="T611"/>
      <c r="U611"/>
      <c r="V611" s="14">
        <f>SUM($S$9:S611)</f>
        <v>15201</v>
      </c>
      <c r="W611" s="15">
        <v>603</v>
      </c>
      <c r="X611" s="16">
        <f t="shared" si="18"/>
        <v>0.97280174068859593</v>
      </c>
      <c r="Y611" s="17">
        <f>INDEX([1]Mapping!$C$3:$C$12,MATCH($X611,[1]Mapping!$D$3:$D$12,1))</f>
        <v>1</v>
      </c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</row>
    <row r="612" spans="2:39" s="1" customFormat="1" ht="15" x14ac:dyDescent="0.25">
      <c r="B612" s="5">
        <f t="shared" si="19"/>
        <v>604</v>
      </c>
      <c r="C612" s="9" t="s">
        <v>7188</v>
      </c>
      <c r="D612" s="9" t="s">
        <v>7189</v>
      </c>
      <c r="E612" s="9"/>
      <c r="F612" s="9" t="s">
        <v>7190</v>
      </c>
      <c r="G612" s="28">
        <v>74177</v>
      </c>
      <c r="H612" s="9" t="s">
        <v>4179</v>
      </c>
      <c r="I612" s="9" t="s">
        <v>3021</v>
      </c>
      <c r="J612" s="9" t="s">
        <v>7191</v>
      </c>
      <c r="K612" s="9" t="s">
        <v>7192</v>
      </c>
      <c r="L612" s="9" t="s">
        <v>4182</v>
      </c>
      <c r="M612" s="9" t="s">
        <v>7193</v>
      </c>
      <c r="N612" s="9">
        <v>390</v>
      </c>
      <c r="O612" s="9">
        <v>0</v>
      </c>
      <c r="P612" s="9">
        <v>0</v>
      </c>
      <c r="Q612" s="9">
        <v>0</v>
      </c>
      <c r="R612" s="9">
        <v>4</v>
      </c>
      <c r="S612" s="9">
        <v>4</v>
      </c>
      <c r="T612"/>
      <c r="U612"/>
      <c r="V612" s="14">
        <f>SUM($S$9:S612)</f>
        <v>15205</v>
      </c>
      <c r="W612" s="15">
        <v>604</v>
      </c>
      <c r="X612" s="16">
        <f t="shared" si="18"/>
        <v>0.97305772430564441</v>
      </c>
      <c r="Y612" s="17">
        <f>INDEX([1]Mapping!$C$3:$C$12,MATCH($X612,[1]Mapping!$D$3:$D$12,1))</f>
        <v>1</v>
      </c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</row>
    <row r="613" spans="2:39" s="1" customFormat="1" ht="15" x14ac:dyDescent="0.25">
      <c r="B613" s="5">
        <f t="shared" si="19"/>
        <v>605</v>
      </c>
      <c r="C613" s="9" t="s">
        <v>7194</v>
      </c>
      <c r="D613" s="9" t="s">
        <v>7195</v>
      </c>
      <c r="E613" s="9"/>
      <c r="F613" s="9" t="s">
        <v>4306</v>
      </c>
      <c r="G613" s="28">
        <v>51429</v>
      </c>
      <c r="H613" s="9" t="s">
        <v>4307</v>
      </c>
      <c r="I613" s="9" t="s">
        <v>3000</v>
      </c>
      <c r="J613" s="9" t="s">
        <v>7196</v>
      </c>
      <c r="K613" s="9" t="s">
        <v>7197</v>
      </c>
      <c r="L613" s="9" t="s">
        <v>7198</v>
      </c>
      <c r="M613" s="9" t="s">
        <v>7199</v>
      </c>
      <c r="N613" s="9">
        <v>250</v>
      </c>
      <c r="O613" s="9">
        <v>1</v>
      </c>
      <c r="P613" s="9">
        <v>0</v>
      </c>
      <c r="Q613" s="9">
        <v>0</v>
      </c>
      <c r="R613" s="9">
        <v>3</v>
      </c>
      <c r="S613" s="9">
        <v>4</v>
      </c>
      <c r="T613"/>
      <c r="U613"/>
      <c r="V613" s="14">
        <f>SUM($S$9:S613)</f>
        <v>15209</v>
      </c>
      <c r="W613" s="15">
        <v>605</v>
      </c>
      <c r="X613" s="16">
        <f t="shared" si="18"/>
        <v>0.97331370792269289</v>
      </c>
      <c r="Y613" s="17">
        <f>INDEX([1]Mapping!$C$3:$C$12,MATCH($X613,[1]Mapping!$D$3:$D$12,1))</f>
        <v>1</v>
      </c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</row>
    <row r="614" spans="2:39" s="1" customFormat="1" ht="15" x14ac:dyDescent="0.25">
      <c r="B614" s="5">
        <f t="shared" si="19"/>
        <v>606</v>
      </c>
      <c r="C614" s="9" t="s">
        <v>7200</v>
      </c>
      <c r="D614" s="9" t="s">
        <v>5854</v>
      </c>
      <c r="E614" s="9"/>
      <c r="F614" s="9" t="s">
        <v>7201</v>
      </c>
      <c r="G614" s="28">
        <v>91781</v>
      </c>
      <c r="H614" s="9" t="s">
        <v>7202</v>
      </c>
      <c r="I614" s="9" t="s">
        <v>2991</v>
      </c>
      <c r="J614" s="9" t="s">
        <v>7203</v>
      </c>
      <c r="K614" s="9" t="s">
        <v>7204</v>
      </c>
      <c r="L614" s="9" t="s">
        <v>7205</v>
      </c>
      <c r="M614" s="9" t="s">
        <v>7206</v>
      </c>
      <c r="N614" s="9">
        <v>190</v>
      </c>
      <c r="O614" s="9">
        <v>0</v>
      </c>
      <c r="P614" s="9">
        <v>0</v>
      </c>
      <c r="Q614" s="9">
        <v>3</v>
      </c>
      <c r="R614" s="9">
        <v>1</v>
      </c>
      <c r="S614" s="9">
        <v>4</v>
      </c>
      <c r="T614"/>
      <c r="U614"/>
      <c r="V614" s="14">
        <f>SUM($S$9:S614)</f>
        <v>15213</v>
      </c>
      <c r="W614" s="15">
        <v>606</v>
      </c>
      <c r="X614" s="16">
        <f t="shared" si="18"/>
        <v>0.97356969153974149</v>
      </c>
      <c r="Y614" s="17">
        <f>INDEX([1]Mapping!$C$3:$C$12,MATCH($X614,[1]Mapping!$D$3:$D$12,1))</f>
        <v>1</v>
      </c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</row>
    <row r="615" spans="2:39" s="1" customFormat="1" ht="15" x14ac:dyDescent="0.25">
      <c r="B615" s="5">
        <f t="shared" si="19"/>
        <v>607</v>
      </c>
      <c r="C615" s="9" t="s">
        <v>7207</v>
      </c>
      <c r="D615" s="9" t="s">
        <v>7208</v>
      </c>
      <c r="E615" s="9"/>
      <c r="F615" s="9" t="s">
        <v>6850</v>
      </c>
      <c r="G615" s="28">
        <v>26789</v>
      </c>
      <c r="H615" s="9" t="s">
        <v>6851</v>
      </c>
      <c r="I615" s="9" t="s">
        <v>3080</v>
      </c>
      <c r="J615" s="9" t="s">
        <v>7209</v>
      </c>
      <c r="K615" s="9" t="s">
        <v>7210</v>
      </c>
      <c r="L615" s="9" t="s">
        <v>7211</v>
      </c>
      <c r="M615" s="9" t="s">
        <v>7212</v>
      </c>
      <c r="N615" s="9">
        <v>256</v>
      </c>
      <c r="O615" s="9">
        <v>0</v>
      </c>
      <c r="P615" s="9">
        <v>0</v>
      </c>
      <c r="Q615" s="9">
        <v>4</v>
      </c>
      <c r="R615" s="9">
        <v>0</v>
      </c>
      <c r="S615" s="9">
        <v>4</v>
      </c>
      <c r="T615"/>
      <c r="U615"/>
      <c r="V615" s="14">
        <f>SUM($S$9:S615)</f>
        <v>15217</v>
      </c>
      <c r="W615" s="15">
        <v>607</v>
      </c>
      <c r="X615" s="16">
        <f t="shared" si="18"/>
        <v>0.97382567515678997</v>
      </c>
      <c r="Y615" s="17">
        <f>INDEX([1]Mapping!$C$3:$C$12,MATCH($X615,[1]Mapping!$D$3:$D$12,1))</f>
        <v>1</v>
      </c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</row>
    <row r="616" spans="2:39" s="1" customFormat="1" ht="15" x14ac:dyDescent="0.25">
      <c r="B616" s="5">
        <f t="shared" si="19"/>
        <v>608</v>
      </c>
      <c r="C616" s="9" t="s">
        <v>7213</v>
      </c>
      <c r="D616" s="9" t="s">
        <v>7214</v>
      </c>
      <c r="E616" s="9"/>
      <c r="F616" s="9" t="s">
        <v>7215</v>
      </c>
      <c r="G616" s="28">
        <v>19370</v>
      </c>
      <c r="H616" s="9" t="s">
        <v>7215</v>
      </c>
      <c r="I616" s="9" t="s">
        <v>3344</v>
      </c>
      <c r="J616" s="9" t="s">
        <v>7216</v>
      </c>
      <c r="K616" s="9" t="s">
        <v>7217</v>
      </c>
      <c r="L616" s="9" t="s">
        <v>7218</v>
      </c>
      <c r="M616" s="9" t="s">
        <v>7219</v>
      </c>
      <c r="N616" s="9">
        <v>135</v>
      </c>
      <c r="O616" s="9">
        <v>0</v>
      </c>
      <c r="P616" s="9">
        <v>0</v>
      </c>
      <c r="Q616" s="9">
        <v>4</v>
      </c>
      <c r="R616" s="9">
        <v>0</v>
      </c>
      <c r="S616" s="9">
        <v>4</v>
      </c>
      <c r="T616"/>
      <c r="U616"/>
      <c r="V616" s="14">
        <f>SUM($S$9:S616)</f>
        <v>15221</v>
      </c>
      <c r="W616" s="15">
        <v>608</v>
      </c>
      <c r="X616" s="16">
        <f t="shared" si="18"/>
        <v>0.97408165877383845</v>
      </c>
      <c r="Y616" s="17">
        <f>INDEX([1]Mapping!$C$3:$C$12,MATCH($X616,[1]Mapping!$D$3:$D$12,1))</f>
        <v>1</v>
      </c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</row>
    <row r="617" spans="2:39" s="1" customFormat="1" ht="15" x14ac:dyDescent="0.25">
      <c r="B617" s="5">
        <f t="shared" si="19"/>
        <v>609</v>
      </c>
      <c r="C617" s="9" t="s">
        <v>7220</v>
      </c>
      <c r="D617" s="9" t="s">
        <v>7221</v>
      </c>
      <c r="E617" s="9"/>
      <c r="F617" s="9" t="s">
        <v>7222</v>
      </c>
      <c r="G617" s="28">
        <v>31812</v>
      </c>
      <c r="H617" s="9" t="s">
        <v>6287</v>
      </c>
      <c r="I617" s="9" t="s">
        <v>3080</v>
      </c>
      <c r="J617" s="9" t="s">
        <v>7223</v>
      </c>
      <c r="K617" s="9" t="s">
        <v>7224</v>
      </c>
      <c r="L617" s="9" t="s">
        <v>7225</v>
      </c>
      <c r="M617" s="9" t="s">
        <v>7226</v>
      </c>
      <c r="N617" s="9">
        <v>243</v>
      </c>
      <c r="O617" s="9">
        <v>0</v>
      </c>
      <c r="P617" s="9">
        <v>0</v>
      </c>
      <c r="Q617" s="9">
        <v>4</v>
      </c>
      <c r="R617" s="9">
        <v>0</v>
      </c>
      <c r="S617" s="9">
        <v>4</v>
      </c>
      <c r="T617"/>
      <c r="U617"/>
      <c r="V617" s="14">
        <f>SUM($S$9:S617)</f>
        <v>15225</v>
      </c>
      <c r="W617" s="15">
        <v>609</v>
      </c>
      <c r="X617" s="16">
        <f t="shared" si="18"/>
        <v>0.97433764239088694</v>
      </c>
      <c r="Y617" s="17">
        <f>INDEX([1]Mapping!$C$3:$C$12,MATCH($X617,[1]Mapping!$D$3:$D$12,1))</f>
        <v>1</v>
      </c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</row>
    <row r="618" spans="2:39" s="1" customFormat="1" ht="15" x14ac:dyDescent="0.25">
      <c r="B618" s="5">
        <f t="shared" si="19"/>
        <v>610</v>
      </c>
      <c r="C618" s="9" t="s">
        <v>7227</v>
      </c>
      <c r="D618" s="9" t="s">
        <v>7228</v>
      </c>
      <c r="E618" s="9"/>
      <c r="F618" s="9" t="s">
        <v>3880</v>
      </c>
      <c r="G618" s="28">
        <v>58097</v>
      </c>
      <c r="H618" s="9" t="s">
        <v>3881</v>
      </c>
      <c r="I618" s="9" t="s">
        <v>3000</v>
      </c>
      <c r="J618" s="9" t="s">
        <v>7229</v>
      </c>
      <c r="K618" s="9" t="s">
        <v>7230</v>
      </c>
      <c r="L618" s="9" t="s">
        <v>7231</v>
      </c>
      <c r="M618" s="9" t="s">
        <v>7232</v>
      </c>
      <c r="N618" s="9">
        <v>253</v>
      </c>
      <c r="O618" s="9">
        <v>0</v>
      </c>
      <c r="P618" s="9">
        <v>0</v>
      </c>
      <c r="Q618" s="9">
        <v>0</v>
      </c>
      <c r="R618" s="9">
        <v>4</v>
      </c>
      <c r="S618" s="9">
        <v>4</v>
      </c>
      <c r="T618"/>
      <c r="U618"/>
      <c r="V618" s="14">
        <f>SUM($S$9:S618)</f>
        <v>15229</v>
      </c>
      <c r="W618" s="15">
        <v>610</v>
      </c>
      <c r="X618" s="16">
        <f t="shared" si="18"/>
        <v>0.97459362600793553</v>
      </c>
      <c r="Y618" s="17">
        <f>INDEX([1]Mapping!$C$3:$C$12,MATCH($X618,[1]Mapping!$D$3:$D$12,1))</f>
        <v>1</v>
      </c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</row>
    <row r="619" spans="2:39" s="1" customFormat="1" ht="15" x14ac:dyDescent="0.25">
      <c r="B619" s="5">
        <f t="shared" si="19"/>
        <v>611</v>
      </c>
      <c r="C619" s="9" t="s">
        <v>7233</v>
      </c>
      <c r="D619" s="9" t="s">
        <v>7234</v>
      </c>
      <c r="E619" s="9"/>
      <c r="F619" s="9" t="s">
        <v>3086</v>
      </c>
      <c r="G619" s="28">
        <v>60316</v>
      </c>
      <c r="H619" s="9" t="s">
        <v>3087</v>
      </c>
      <c r="I619" s="9" t="s">
        <v>3088</v>
      </c>
      <c r="J619" s="9" t="s">
        <v>7235</v>
      </c>
      <c r="K619" s="9" t="s">
        <v>7236</v>
      </c>
      <c r="L619" s="9" t="s">
        <v>7237</v>
      </c>
      <c r="M619" s="9" t="s">
        <v>7238</v>
      </c>
      <c r="N619" s="9">
        <v>168</v>
      </c>
      <c r="O619" s="9">
        <v>0</v>
      </c>
      <c r="P619" s="9">
        <v>0</v>
      </c>
      <c r="Q619" s="9">
        <v>3</v>
      </c>
      <c r="R619" s="9">
        <v>1</v>
      </c>
      <c r="S619" s="9">
        <v>4</v>
      </c>
      <c r="T619"/>
      <c r="U619"/>
      <c r="V619" s="14">
        <f>SUM($S$9:S619)</f>
        <v>15233</v>
      </c>
      <c r="W619" s="15">
        <v>611</v>
      </c>
      <c r="X619" s="16">
        <f t="shared" si="18"/>
        <v>0.97484960962498401</v>
      </c>
      <c r="Y619" s="17">
        <f>INDEX([1]Mapping!$C$3:$C$12,MATCH($X619,[1]Mapping!$D$3:$D$12,1))</f>
        <v>1</v>
      </c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</row>
    <row r="620" spans="2:39" s="1" customFormat="1" ht="15" x14ac:dyDescent="0.25">
      <c r="B620" s="5">
        <f t="shared" si="19"/>
        <v>612</v>
      </c>
      <c r="C620" s="9" t="s">
        <v>7239</v>
      </c>
      <c r="D620" s="9" t="s">
        <v>7240</v>
      </c>
      <c r="E620" s="9"/>
      <c r="F620" s="9" t="s">
        <v>7241</v>
      </c>
      <c r="G620" s="28">
        <v>15890</v>
      </c>
      <c r="H620" s="9" t="s">
        <v>3661</v>
      </c>
      <c r="I620" s="9" t="s">
        <v>3328</v>
      </c>
      <c r="J620" s="9" t="s">
        <v>7242</v>
      </c>
      <c r="K620" s="9" t="s">
        <v>7243</v>
      </c>
      <c r="L620" s="9" t="s">
        <v>7244</v>
      </c>
      <c r="M620" s="9" t="s">
        <v>7245</v>
      </c>
      <c r="N620" s="9">
        <v>354</v>
      </c>
      <c r="O620" s="9">
        <v>2</v>
      </c>
      <c r="P620" s="9">
        <v>0</v>
      </c>
      <c r="Q620" s="9">
        <v>2</v>
      </c>
      <c r="R620" s="9">
        <v>0</v>
      </c>
      <c r="S620" s="9">
        <v>4</v>
      </c>
      <c r="T620"/>
      <c r="U620"/>
      <c r="V620" s="14">
        <f>SUM($S$9:S620)</f>
        <v>15237</v>
      </c>
      <c r="W620" s="15">
        <v>612</v>
      </c>
      <c r="X620" s="16">
        <f t="shared" si="18"/>
        <v>0.9751055932420325</v>
      </c>
      <c r="Y620" s="17">
        <f>INDEX([1]Mapping!$C$3:$C$12,MATCH($X620,[1]Mapping!$D$3:$D$12,1))</f>
        <v>1</v>
      </c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</row>
    <row r="621" spans="2:39" s="1" customFormat="1" ht="15" x14ac:dyDescent="0.25">
      <c r="B621" s="5">
        <f t="shared" si="19"/>
        <v>613</v>
      </c>
      <c r="C621" s="9" t="s">
        <v>7246</v>
      </c>
      <c r="D621" s="9" t="s">
        <v>7247</v>
      </c>
      <c r="E621" s="9"/>
      <c r="F621" s="9" t="s">
        <v>3959</v>
      </c>
      <c r="G621" s="28">
        <v>56072</v>
      </c>
      <c r="H621" s="9" t="s">
        <v>3960</v>
      </c>
      <c r="I621" s="9" t="s">
        <v>3052</v>
      </c>
      <c r="J621" s="9" t="s">
        <v>7248</v>
      </c>
      <c r="K621" s="9" t="s">
        <v>7249</v>
      </c>
      <c r="L621" s="9" t="s">
        <v>7250</v>
      </c>
      <c r="M621" s="9" t="s">
        <v>7251</v>
      </c>
      <c r="N621" s="9">
        <v>506</v>
      </c>
      <c r="O621" s="9">
        <v>0</v>
      </c>
      <c r="P621" s="9">
        <v>0</v>
      </c>
      <c r="Q621" s="9">
        <v>2</v>
      </c>
      <c r="R621" s="9">
        <v>2</v>
      </c>
      <c r="S621" s="9">
        <v>4</v>
      </c>
      <c r="T621"/>
      <c r="U621"/>
      <c r="V621" s="14">
        <f>SUM($S$9:S621)</f>
        <v>15241</v>
      </c>
      <c r="W621" s="15">
        <v>613</v>
      </c>
      <c r="X621" s="16">
        <f t="shared" si="18"/>
        <v>0.97536157685908098</v>
      </c>
      <c r="Y621" s="17">
        <f>INDEX([1]Mapping!$C$3:$C$12,MATCH($X621,[1]Mapping!$D$3:$D$12,1))</f>
        <v>1</v>
      </c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</row>
    <row r="622" spans="2:39" s="1" customFormat="1" ht="15" x14ac:dyDescent="0.25">
      <c r="B622" s="5">
        <f t="shared" si="19"/>
        <v>614</v>
      </c>
      <c r="C622" s="9" t="s">
        <v>7252</v>
      </c>
      <c r="D622" s="9" t="s">
        <v>7253</v>
      </c>
      <c r="E622" s="9"/>
      <c r="F622" s="9" t="s">
        <v>4032</v>
      </c>
      <c r="G622" s="28">
        <v>47053</v>
      </c>
      <c r="H622" s="9" t="s">
        <v>4033</v>
      </c>
      <c r="I622" s="9" t="s">
        <v>3000</v>
      </c>
      <c r="J622" s="9" t="s">
        <v>4034</v>
      </c>
      <c r="K622" s="9" t="s">
        <v>4035</v>
      </c>
      <c r="L622" s="9" t="s">
        <v>4036</v>
      </c>
      <c r="M622" s="9" t="s">
        <v>7254</v>
      </c>
      <c r="N622" s="9">
        <v>374</v>
      </c>
      <c r="O622" s="9">
        <v>4</v>
      </c>
      <c r="P622" s="9">
        <v>0</v>
      </c>
      <c r="Q622" s="9">
        <v>0</v>
      </c>
      <c r="R622" s="9">
        <v>0</v>
      </c>
      <c r="S622" s="9">
        <v>4</v>
      </c>
      <c r="T622"/>
      <c r="U622"/>
      <c r="V622" s="14">
        <f>SUM($S$9:S622)</f>
        <v>15245</v>
      </c>
      <c r="W622" s="15">
        <v>614</v>
      </c>
      <c r="X622" s="16">
        <f t="shared" si="18"/>
        <v>0.97561756047612957</v>
      </c>
      <c r="Y622" s="17">
        <f>INDEX([1]Mapping!$C$3:$C$12,MATCH($X622,[1]Mapping!$D$3:$D$12,1))</f>
        <v>1</v>
      </c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</row>
    <row r="623" spans="2:39" s="1" customFormat="1" ht="15" x14ac:dyDescent="0.25">
      <c r="B623" s="5">
        <f t="shared" si="19"/>
        <v>615</v>
      </c>
      <c r="C623" s="9" t="s">
        <v>7255</v>
      </c>
      <c r="D623" s="9" t="s">
        <v>7256</v>
      </c>
      <c r="E623" s="9"/>
      <c r="F623" s="9" t="s">
        <v>3043</v>
      </c>
      <c r="G623" s="28">
        <v>86152</v>
      </c>
      <c r="H623" s="9" t="s">
        <v>3043</v>
      </c>
      <c r="I623" s="9" t="s">
        <v>2991</v>
      </c>
      <c r="J623" s="9" t="s">
        <v>7257</v>
      </c>
      <c r="K623" s="9" t="s">
        <v>7258</v>
      </c>
      <c r="L623" s="9" t="s">
        <v>7259</v>
      </c>
      <c r="M623" s="9" t="s">
        <v>7260</v>
      </c>
      <c r="N623" s="9">
        <v>248</v>
      </c>
      <c r="O623" s="9">
        <v>0</v>
      </c>
      <c r="P623" s="9">
        <v>0</v>
      </c>
      <c r="Q623" s="9">
        <v>0</v>
      </c>
      <c r="R623" s="9">
        <v>4</v>
      </c>
      <c r="S623" s="9">
        <v>4</v>
      </c>
      <c r="T623"/>
      <c r="U623"/>
      <c r="V623" s="14">
        <f>SUM($S$9:S623)</f>
        <v>15249</v>
      </c>
      <c r="W623" s="15">
        <v>615</v>
      </c>
      <c r="X623" s="16">
        <f t="shared" si="18"/>
        <v>0.97587354409317806</v>
      </c>
      <c r="Y623" s="17">
        <f>INDEX([1]Mapping!$C$3:$C$12,MATCH($X623,[1]Mapping!$D$3:$D$12,1))</f>
        <v>1</v>
      </c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</row>
    <row r="624" spans="2:39" s="1" customFormat="1" ht="15" x14ac:dyDescent="0.25">
      <c r="B624" s="5">
        <f t="shared" si="19"/>
        <v>616</v>
      </c>
      <c r="C624" s="9" t="s">
        <v>7261</v>
      </c>
      <c r="D624" s="9" t="s">
        <v>7262</v>
      </c>
      <c r="E624" s="9"/>
      <c r="F624" s="9" t="s">
        <v>7263</v>
      </c>
      <c r="G624" s="28" t="s">
        <v>7264</v>
      </c>
      <c r="H624" s="9" t="s">
        <v>5684</v>
      </c>
      <c r="I624" s="9" t="s">
        <v>3036</v>
      </c>
      <c r="J624" s="9" t="s">
        <v>7265</v>
      </c>
      <c r="K624" s="9" t="s">
        <v>7266</v>
      </c>
      <c r="L624" s="9" t="s">
        <v>7267</v>
      </c>
      <c r="M624" s="9" t="s">
        <v>7268</v>
      </c>
      <c r="N624" s="9">
        <v>165</v>
      </c>
      <c r="O624" s="9">
        <v>0</v>
      </c>
      <c r="P624" s="9">
        <v>0</v>
      </c>
      <c r="Q624" s="9">
        <v>0</v>
      </c>
      <c r="R624" s="9">
        <v>4</v>
      </c>
      <c r="S624" s="9">
        <v>4</v>
      </c>
      <c r="T624"/>
      <c r="U624"/>
      <c r="V624" s="14">
        <f>SUM($S$9:S624)</f>
        <v>15253</v>
      </c>
      <c r="W624" s="15">
        <v>616</v>
      </c>
      <c r="X624" s="16">
        <f t="shared" si="18"/>
        <v>0.97612952771022654</v>
      </c>
      <c r="Y624" s="17">
        <f>INDEX([1]Mapping!$C$3:$C$12,MATCH($X624,[1]Mapping!$D$3:$D$12,1))</f>
        <v>1</v>
      </c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</row>
    <row r="625" spans="2:39" s="1" customFormat="1" ht="15" x14ac:dyDescent="0.25">
      <c r="B625" s="5">
        <f t="shared" si="19"/>
        <v>617</v>
      </c>
      <c r="C625" s="9" t="s">
        <v>7269</v>
      </c>
      <c r="D625" s="9" t="s">
        <v>7270</v>
      </c>
      <c r="E625" s="9"/>
      <c r="F625" s="9" t="s">
        <v>7271</v>
      </c>
      <c r="G625" s="28">
        <v>74564</v>
      </c>
      <c r="H625" s="9" t="s">
        <v>4397</v>
      </c>
      <c r="I625" s="9" t="s">
        <v>3021</v>
      </c>
      <c r="J625" s="9" t="s">
        <v>7272</v>
      </c>
      <c r="K625" s="9" t="s">
        <v>7273</v>
      </c>
      <c r="L625" s="9" t="s">
        <v>7274</v>
      </c>
      <c r="M625" s="9" t="s">
        <v>7275</v>
      </c>
      <c r="N625" s="9">
        <v>185</v>
      </c>
      <c r="O625" s="9">
        <v>4</v>
      </c>
      <c r="P625" s="9">
        <v>0</v>
      </c>
      <c r="Q625" s="9">
        <v>0</v>
      </c>
      <c r="R625" s="9">
        <v>0</v>
      </c>
      <c r="S625" s="9">
        <v>4</v>
      </c>
      <c r="T625"/>
      <c r="U625"/>
      <c r="V625" s="14">
        <f>SUM($S$9:S625)</f>
        <v>15257</v>
      </c>
      <c r="W625" s="15">
        <v>617</v>
      </c>
      <c r="X625" s="16">
        <f t="shared" si="18"/>
        <v>0.97638551132727502</v>
      </c>
      <c r="Y625" s="17">
        <f>INDEX([1]Mapping!$C$3:$C$12,MATCH($X625,[1]Mapping!$D$3:$D$12,1))</f>
        <v>1</v>
      </c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</row>
    <row r="626" spans="2:39" s="1" customFormat="1" ht="15" x14ac:dyDescent="0.25">
      <c r="B626" s="5">
        <f t="shared" si="19"/>
        <v>618</v>
      </c>
      <c r="C626" s="9" t="s">
        <v>7276</v>
      </c>
      <c r="D626" s="9" t="s">
        <v>7277</v>
      </c>
      <c r="E626" s="9"/>
      <c r="F626" s="9" t="s">
        <v>3377</v>
      </c>
      <c r="G626" s="28">
        <v>35392</v>
      </c>
      <c r="H626" s="9" t="s">
        <v>3377</v>
      </c>
      <c r="I626" s="9" t="s">
        <v>3088</v>
      </c>
      <c r="J626" s="9" t="s">
        <v>7278</v>
      </c>
      <c r="K626" s="9" t="s">
        <v>7279</v>
      </c>
      <c r="L626" s="9" t="s">
        <v>7280</v>
      </c>
      <c r="M626" s="9" t="s">
        <v>7281</v>
      </c>
      <c r="N626" s="9">
        <v>70</v>
      </c>
      <c r="O626" s="9">
        <v>0</v>
      </c>
      <c r="P626" s="9">
        <v>0</v>
      </c>
      <c r="Q626" s="9">
        <v>4</v>
      </c>
      <c r="R626" s="9">
        <v>0</v>
      </c>
      <c r="S626" s="9">
        <v>4</v>
      </c>
      <c r="T626"/>
      <c r="U626"/>
      <c r="V626" s="14">
        <f>SUM($S$9:S626)</f>
        <v>15261</v>
      </c>
      <c r="W626" s="15">
        <v>618</v>
      </c>
      <c r="X626" s="16">
        <f t="shared" si="18"/>
        <v>0.97664149494432362</v>
      </c>
      <c r="Y626" s="17">
        <f>INDEX([1]Mapping!$C$3:$C$12,MATCH($X626,[1]Mapping!$D$3:$D$12,1))</f>
        <v>1</v>
      </c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</row>
    <row r="627" spans="2:39" s="1" customFormat="1" ht="15" x14ac:dyDescent="0.25">
      <c r="B627" s="5">
        <f t="shared" si="19"/>
        <v>619</v>
      </c>
      <c r="C627" s="9" t="s">
        <v>7282</v>
      </c>
      <c r="D627" s="9" t="s">
        <v>7283</v>
      </c>
      <c r="E627" s="9"/>
      <c r="F627" s="9" t="s">
        <v>7284</v>
      </c>
      <c r="G627" s="28">
        <v>42781</v>
      </c>
      <c r="H627" s="9" t="s">
        <v>5075</v>
      </c>
      <c r="I627" s="9" t="s">
        <v>3000</v>
      </c>
      <c r="J627" s="9" t="s">
        <v>7285</v>
      </c>
      <c r="K627" s="9" t="s">
        <v>7286</v>
      </c>
      <c r="L627" s="9" t="s">
        <v>7287</v>
      </c>
      <c r="M627" s="9" t="s">
        <v>7288</v>
      </c>
      <c r="N627" s="9">
        <v>217</v>
      </c>
      <c r="O627" s="9">
        <v>0</v>
      </c>
      <c r="P627" s="9">
        <v>0</v>
      </c>
      <c r="Q627" s="9">
        <v>0</v>
      </c>
      <c r="R627" s="9">
        <v>4</v>
      </c>
      <c r="S627" s="9">
        <v>4</v>
      </c>
      <c r="T627"/>
      <c r="U627"/>
      <c r="V627" s="14">
        <f>SUM($S$9:S627)</f>
        <v>15265</v>
      </c>
      <c r="W627" s="15">
        <v>619</v>
      </c>
      <c r="X627" s="16">
        <f t="shared" si="18"/>
        <v>0.9768974785613721</v>
      </c>
      <c r="Y627" s="17">
        <f>INDEX([1]Mapping!$C$3:$C$12,MATCH($X627,[1]Mapping!$D$3:$D$12,1))</f>
        <v>1</v>
      </c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</row>
    <row r="628" spans="2:39" s="1" customFormat="1" ht="15" x14ac:dyDescent="0.25">
      <c r="B628" s="5">
        <f t="shared" si="19"/>
        <v>620</v>
      </c>
      <c r="C628" s="9" t="s">
        <v>7289</v>
      </c>
      <c r="D628" s="9" t="s">
        <v>7290</v>
      </c>
      <c r="E628" s="9"/>
      <c r="F628" s="9" t="s">
        <v>7291</v>
      </c>
      <c r="G628" s="28">
        <v>74736</v>
      </c>
      <c r="H628" s="9" t="s">
        <v>5988</v>
      </c>
      <c r="I628" s="9" t="s">
        <v>3021</v>
      </c>
      <c r="J628" s="9" t="s">
        <v>7292</v>
      </c>
      <c r="K628" s="9" t="s">
        <v>7293</v>
      </c>
      <c r="L628" s="9" t="s">
        <v>7294</v>
      </c>
      <c r="M628" s="9" t="s">
        <v>7295</v>
      </c>
      <c r="N628" s="9">
        <v>51</v>
      </c>
      <c r="O628" s="9">
        <v>4</v>
      </c>
      <c r="P628" s="9">
        <v>0</v>
      </c>
      <c r="Q628" s="9">
        <v>0</v>
      </c>
      <c r="R628" s="9">
        <v>0</v>
      </c>
      <c r="S628" s="9">
        <v>4</v>
      </c>
      <c r="T628"/>
      <c r="U628"/>
      <c r="V628" s="14">
        <f>SUM($S$9:S628)</f>
        <v>15269</v>
      </c>
      <c r="W628" s="15">
        <v>620</v>
      </c>
      <c r="X628" s="16">
        <f t="shared" si="18"/>
        <v>0.97715346217842058</v>
      </c>
      <c r="Y628" s="17">
        <f>INDEX([1]Mapping!$C$3:$C$12,MATCH($X628,[1]Mapping!$D$3:$D$12,1))</f>
        <v>1</v>
      </c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</row>
    <row r="629" spans="2:39" s="1" customFormat="1" ht="15" x14ac:dyDescent="0.25">
      <c r="B629" s="5">
        <f t="shared" si="19"/>
        <v>621</v>
      </c>
      <c r="C629" s="9" t="s">
        <v>7296</v>
      </c>
      <c r="D629" s="9" t="s">
        <v>7297</v>
      </c>
      <c r="E629" s="9"/>
      <c r="F629" s="9" t="s">
        <v>7298</v>
      </c>
      <c r="G629" s="28">
        <v>91315</v>
      </c>
      <c r="H629" s="9" t="s">
        <v>2990</v>
      </c>
      <c r="I629" s="9" t="s">
        <v>2991</v>
      </c>
      <c r="J629" s="9" t="s">
        <v>7299</v>
      </c>
      <c r="K629" s="9" t="s">
        <v>7300</v>
      </c>
      <c r="L629" s="9" t="s">
        <v>7301</v>
      </c>
      <c r="M629" s="9" t="s">
        <v>7302</v>
      </c>
      <c r="N629" s="9">
        <v>80</v>
      </c>
      <c r="O629" s="9">
        <v>0</v>
      </c>
      <c r="P629" s="9">
        <v>0</v>
      </c>
      <c r="Q629" s="9">
        <v>0</v>
      </c>
      <c r="R629" s="9">
        <v>4</v>
      </c>
      <c r="S629" s="9">
        <v>4</v>
      </c>
      <c r="T629"/>
      <c r="U629"/>
      <c r="V629" s="14">
        <f>SUM($S$9:S629)</f>
        <v>15273</v>
      </c>
      <c r="W629" s="15">
        <v>621</v>
      </c>
      <c r="X629" s="16">
        <f t="shared" si="18"/>
        <v>0.97740944579546907</v>
      </c>
      <c r="Y629" s="17">
        <f>INDEX([1]Mapping!$C$3:$C$12,MATCH($X629,[1]Mapping!$D$3:$D$12,1))</f>
        <v>1</v>
      </c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</row>
    <row r="630" spans="2:39" s="1" customFormat="1" ht="15" x14ac:dyDescent="0.25">
      <c r="B630" s="5">
        <f t="shared" si="19"/>
        <v>622</v>
      </c>
      <c r="C630" s="9" t="s">
        <v>7303</v>
      </c>
      <c r="D630" s="9" t="s">
        <v>7304</v>
      </c>
      <c r="E630" s="9"/>
      <c r="F630" s="9" t="s">
        <v>7305</v>
      </c>
      <c r="G630" s="28">
        <v>15926</v>
      </c>
      <c r="H630" s="9" t="s">
        <v>5721</v>
      </c>
      <c r="I630" s="9" t="s">
        <v>3328</v>
      </c>
      <c r="J630" s="9" t="s">
        <v>7306</v>
      </c>
      <c r="K630" s="9" t="s">
        <v>7307</v>
      </c>
      <c r="L630" s="9" t="s">
        <v>7308</v>
      </c>
      <c r="M630" s="9" t="s">
        <v>7309</v>
      </c>
      <c r="N630" s="9">
        <v>143</v>
      </c>
      <c r="O630" s="9">
        <v>0</v>
      </c>
      <c r="P630" s="9">
        <v>0</v>
      </c>
      <c r="Q630" s="9">
        <v>0</v>
      </c>
      <c r="R630" s="9">
        <v>4</v>
      </c>
      <c r="S630" s="9">
        <v>4</v>
      </c>
      <c r="T630"/>
      <c r="U630"/>
      <c r="V630" s="14">
        <f>SUM($S$9:S630)</f>
        <v>15277</v>
      </c>
      <c r="W630" s="15">
        <v>622</v>
      </c>
      <c r="X630" s="16">
        <f t="shared" si="18"/>
        <v>0.97766542941251755</v>
      </c>
      <c r="Y630" s="17">
        <f>INDEX([1]Mapping!$C$3:$C$12,MATCH($X630,[1]Mapping!$D$3:$D$12,1))</f>
        <v>1</v>
      </c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</row>
    <row r="631" spans="2:39" s="1" customFormat="1" ht="15" x14ac:dyDescent="0.25">
      <c r="B631" s="5">
        <f t="shared" si="19"/>
        <v>623</v>
      </c>
      <c r="C631" s="9" t="s">
        <v>7310</v>
      </c>
      <c r="D631" s="9" t="s">
        <v>7311</v>
      </c>
      <c r="E631" s="9"/>
      <c r="F631" s="9" t="s">
        <v>3674</v>
      </c>
      <c r="G631" s="28">
        <v>58511</v>
      </c>
      <c r="H631" s="9" t="s">
        <v>3675</v>
      </c>
      <c r="I631" s="9" t="s">
        <v>3000</v>
      </c>
      <c r="J631" s="9" t="s">
        <v>7312</v>
      </c>
      <c r="K631" s="9" t="s">
        <v>7313</v>
      </c>
      <c r="L631" s="9" t="s">
        <v>7314</v>
      </c>
      <c r="M631" s="9" t="s">
        <v>7315</v>
      </c>
      <c r="N631" s="9">
        <v>28</v>
      </c>
      <c r="O631" s="9">
        <v>0</v>
      </c>
      <c r="P631" s="9">
        <v>0</v>
      </c>
      <c r="Q631" s="9">
        <v>0</v>
      </c>
      <c r="R631" s="9">
        <v>4</v>
      </c>
      <c r="S631" s="9">
        <v>4</v>
      </c>
      <c r="T631"/>
      <c r="U631"/>
      <c r="V631" s="14">
        <f>SUM($S$9:S631)</f>
        <v>15281</v>
      </c>
      <c r="W631" s="15">
        <v>623</v>
      </c>
      <c r="X631" s="16">
        <f t="shared" si="18"/>
        <v>0.97792141302956614</v>
      </c>
      <c r="Y631" s="17">
        <f>INDEX([1]Mapping!$C$3:$C$12,MATCH($X631,[1]Mapping!$D$3:$D$12,1))</f>
        <v>1</v>
      </c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</row>
    <row r="632" spans="2:39" s="1" customFormat="1" ht="15" x14ac:dyDescent="0.25">
      <c r="B632" s="5">
        <f t="shared" si="19"/>
        <v>624</v>
      </c>
      <c r="C632" s="9" t="s">
        <v>7316</v>
      </c>
      <c r="D632" s="9" t="s">
        <v>7317</v>
      </c>
      <c r="E632" s="9"/>
      <c r="F632" s="9" t="s">
        <v>3112</v>
      </c>
      <c r="G632" s="28">
        <v>72076</v>
      </c>
      <c r="H632" s="9" t="s">
        <v>3112</v>
      </c>
      <c r="I632" s="9" t="s">
        <v>3021</v>
      </c>
      <c r="J632" s="9" t="s">
        <v>7318</v>
      </c>
      <c r="K632" s="9" t="s">
        <v>7319</v>
      </c>
      <c r="L632" s="9" t="s">
        <v>7320</v>
      </c>
      <c r="M632" s="9" t="s">
        <v>7321</v>
      </c>
      <c r="N632" s="9">
        <v>90</v>
      </c>
      <c r="O632" s="9">
        <v>0</v>
      </c>
      <c r="P632" s="9">
        <v>0</v>
      </c>
      <c r="Q632" s="9">
        <v>0</v>
      </c>
      <c r="R632" s="9">
        <v>4</v>
      </c>
      <c r="S632" s="9">
        <v>4</v>
      </c>
      <c r="T632"/>
      <c r="U632"/>
      <c r="V632" s="14">
        <f>SUM($S$9:S632)</f>
        <v>15285</v>
      </c>
      <c r="W632" s="15">
        <v>624</v>
      </c>
      <c r="X632" s="16">
        <f t="shared" si="18"/>
        <v>0.97817739664661463</v>
      </c>
      <c r="Y632" s="17">
        <f>INDEX([1]Mapping!$C$3:$C$12,MATCH($X632,[1]Mapping!$D$3:$D$12,1))</f>
        <v>1</v>
      </c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</row>
    <row r="633" spans="2:39" s="1" customFormat="1" ht="15" x14ac:dyDescent="0.25">
      <c r="B633" s="5">
        <f t="shared" si="19"/>
        <v>625</v>
      </c>
      <c r="C633" s="9" t="s">
        <v>7322</v>
      </c>
      <c r="D633" s="9" t="s">
        <v>7323</v>
      </c>
      <c r="E633" s="9"/>
      <c r="F633" s="9" t="s">
        <v>7324</v>
      </c>
      <c r="G633" s="28">
        <v>94110</v>
      </c>
      <c r="H633" s="9" t="s">
        <v>3294</v>
      </c>
      <c r="I633" s="9" t="s">
        <v>2991</v>
      </c>
      <c r="J633" s="9" t="s">
        <v>7325</v>
      </c>
      <c r="K633" s="9" t="s">
        <v>7326</v>
      </c>
      <c r="L633" s="9" t="s">
        <v>7327</v>
      </c>
      <c r="M633" s="9" t="s">
        <v>7328</v>
      </c>
      <c r="N633" s="9">
        <v>68</v>
      </c>
      <c r="O633" s="9">
        <v>0</v>
      </c>
      <c r="P633" s="9">
        <v>0</v>
      </c>
      <c r="Q633" s="9">
        <v>4</v>
      </c>
      <c r="R633" s="9">
        <v>0</v>
      </c>
      <c r="S633" s="9">
        <v>4</v>
      </c>
      <c r="T633"/>
      <c r="U633"/>
      <c r="V633" s="14">
        <f>SUM($S$9:S633)</f>
        <v>15289</v>
      </c>
      <c r="W633" s="15">
        <v>625</v>
      </c>
      <c r="X633" s="16">
        <f t="shared" si="18"/>
        <v>0.97843338026366311</v>
      </c>
      <c r="Y633" s="17">
        <f>INDEX([1]Mapping!$C$3:$C$12,MATCH($X633,[1]Mapping!$D$3:$D$12,1))</f>
        <v>1</v>
      </c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</row>
    <row r="634" spans="2:39" s="1" customFormat="1" ht="15" x14ac:dyDescent="0.25">
      <c r="B634" s="5">
        <f t="shared" si="19"/>
        <v>626</v>
      </c>
      <c r="C634" s="9" t="s">
        <v>7329</v>
      </c>
      <c r="D634" s="9" t="s">
        <v>5854</v>
      </c>
      <c r="E634" s="9"/>
      <c r="F634" s="9" t="s">
        <v>7330</v>
      </c>
      <c r="G634" s="28">
        <v>84453</v>
      </c>
      <c r="H634" s="9" t="s">
        <v>7331</v>
      </c>
      <c r="I634" s="9" t="s">
        <v>2991</v>
      </c>
      <c r="J634" s="9" t="s">
        <v>7332</v>
      </c>
      <c r="K634" s="9" t="s">
        <v>7333</v>
      </c>
      <c r="L634" s="9" t="s">
        <v>4751</v>
      </c>
      <c r="M634" s="9" t="s">
        <v>4752</v>
      </c>
      <c r="N634" s="9">
        <v>267</v>
      </c>
      <c r="O634" s="9">
        <v>0</v>
      </c>
      <c r="P634" s="9">
        <v>0</v>
      </c>
      <c r="Q634" s="9">
        <v>1</v>
      </c>
      <c r="R634" s="9">
        <v>3</v>
      </c>
      <c r="S634" s="9">
        <v>4</v>
      </c>
      <c r="T634"/>
      <c r="U634"/>
      <c r="V634" s="14">
        <f>SUM($S$9:S634)</f>
        <v>15293</v>
      </c>
      <c r="W634" s="15">
        <v>626</v>
      </c>
      <c r="X634" s="16">
        <f t="shared" si="18"/>
        <v>0.97868936388071159</v>
      </c>
      <c r="Y634" s="17">
        <f>INDEX([1]Mapping!$C$3:$C$12,MATCH($X634,[1]Mapping!$D$3:$D$12,1))</f>
        <v>1</v>
      </c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</row>
    <row r="635" spans="2:39" s="1" customFormat="1" ht="15" x14ac:dyDescent="0.25">
      <c r="B635" s="5">
        <f t="shared" si="19"/>
        <v>627</v>
      </c>
      <c r="C635" s="9" t="s">
        <v>7334</v>
      </c>
      <c r="D635" s="9" t="s">
        <v>6537</v>
      </c>
      <c r="E635" s="9"/>
      <c r="F635" s="9" t="s">
        <v>7335</v>
      </c>
      <c r="G635" s="28" t="s">
        <v>7336</v>
      </c>
      <c r="H635" s="9" t="s">
        <v>7337</v>
      </c>
      <c r="I635" s="9" t="s">
        <v>3328</v>
      </c>
      <c r="J635" s="9" t="s">
        <v>7338</v>
      </c>
      <c r="K635" s="9" t="s">
        <v>7339</v>
      </c>
      <c r="L635" s="9" t="s">
        <v>7340</v>
      </c>
      <c r="M635" s="9" t="s">
        <v>7341</v>
      </c>
      <c r="N635" s="9">
        <v>301</v>
      </c>
      <c r="O635" s="9">
        <v>3</v>
      </c>
      <c r="P635" s="9">
        <v>0</v>
      </c>
      <c r="Q635" s="9">
        <v>1</v>
      </c>
      <c r="R635" s="9">
        <v>0</v>
      </c>
      <c r="S635" s="9">
        <v>4</v>
      </c>
      <c r="T635"/>
      <c r="U635"/>
      <c r="V635" s="14">
        <f>SUM($S$9:S635)</f>
        <v>15297</v>
      </c>
      <c r="W635" s="15">
        <v>627</v>
      </c>
      <c r="X635" s="16">
        <f t="shared" si="18"/>
        <v>0.97894534749776019</v>
      </c>
      <c r="Y635" s="17">
        <f>INDEX([1]Mapping!$C$3:$C$12,MATCH($X635,[1]Mapping!$D$3:$D$12,1))</f>
        <v>1</v>
      </c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</row>
    <row r="636" spans="2:39" s="1" customFormat="1" ht="15" x14ac:dyDescent="0.25">
      <c r="B636" s="5">
        <f t="shared" si="19"/>
        <v>628</v>
      </c>
      <c r="C636" s="9" t="s">
        <v>7342</v>
      </c>
      <c r="D636" s="9" t="s">
        <v>7343</v>
      </c>
      <c r="E636" s="9"/>
      <c r="F636" s="9" t="s">
        <v>7344</v>
      </c>
      <c r="G636" s="28">
        <v>26452</v>
      </c>
      <c r="H636" s="9" t="s">
        <v>5885</v>
      </c>
      <c r="I636" s="9" t="s">
        <v>3080</v>
      </c>
      <c r="J636" s="9" t="s">
        <v>7345</v>
      </c>
      <c r="K636" s="9" t="s">
        <v>7346</v>
      </c>
      <c r="L636" s="9" t="s">
        <v>5887</v>
      </c>
      <c r="M636" s="9" t="s">
        <v>7347</v>
      </c>
      <c r="N636" s="9">
        <v>355</v>
      </c>
      <c r="O636" s="9">
        <v>0</v>
      </c>
      <c r="P636" s="9">
        <v>0</v>
      </c>
      <c r="Q636" s="9">
        <v>0</v>
      </c>
      <c r="R636" s="9">
        <v>4</v>
      </c>
      <c r="S636" s="9">
        <v>4</v>
      </c>
      <c r="T636"/>
      <c r="U636"/>
      <c r="V636" s="14">
        <f>SUM($S$9:S636)</f>
        <v>15301</v>
      </c>
      <c r="W636" s="15">
        <v>628</v>
      </c>
      <c r="X636" s="16">
        <f t="shared" si="18"/>
        <v>0.97920133111480867</v>
      </c>
      <c r="Y636" s="17">
        <f>INDEX([1]Mapping!$C$3:$C$12,MATCH($X636,[1]Mapping!$D$3:$D$12,1))</f>
        <v>1</v>
      </c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</row>
    <row r="637" spans="2:39" s="1" customFormat="1" ht="15" x14ac:dyDescent="0.25">
      <c r="B637" s="5">
        <f t="shared" si="19"/>
        <v>629</v>
      </c>
      <c r="C637" s="9" t="s">
        <v>7348</v>
      </c>
      <c r="D637" s="9" t="s">
        <v>7349</v>
      </c>
      <c r="E637" s="9"/>
      <c r="F637" s="9" t="s">
        <v>3550</v>
      </c>
      <c r="G637" s="28">
        <v>33615</v>
      </c>
      <c r="H637" s="9" t="s">
        <v>3551</v>
      </c>
      <c r="I637" s="9" t="s">
        <v>3000</v>
      </c>
      <c r="J637" s="9" t="s">
        <v>7350</v>
      </c>
      <c r="K637" s="9"/>
      <c r="L637" s="9" t="s">
        <v>7351</v>
      </c>
      <c r="M637" s="9" t="s">
        <v>7352</v>
      </c>
      <c r="N637" s="9">
        <v>13</v>
      </c>
      <c r="O637" s="9">
        <v>4</v>
      </c>
      <c r="P637" s="9">
        <v>0</v>
      </c>
      <c r="Q637" s="9">
        <v>0</v>
      </c>
      <c r="R637" s="9">
        <v>0</v>
      </c>
      <c r="S637" s="9">
        <v>4</v>
      </c>
      <c r="T637"/>
      <c r="U637"/>
      <c r="V637" s="14">
        <f>SUM($S$9:S637)</f>
        <v>15305</v>
      </c>
      <c r="W637" s="15">
        <v>629</v>
      </c>
      <c r="X637" s="16">
        <f t="shared" si="18"/>
        <v>0.97945731473185715</v>
      </c>
      <c r="Y637" s="17">
        <f>INDEX([1]Mapping!$C$3:$C$12,MATCH($X637,[1]Mapping!$D$3:$D$12,1))</f>
        <v>1</v>
      </c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</row>
    <row r="638" spans="2:39" s="1" customFormat="1" ht="15" x14ac:dyDescent="0.25">
      <c r="B638" s="5">
        <f t="shared" si="19"/>
        <v>630</v>
      </c>
      <c r="C638" s="9" t="s">
        <v>7353</v>
      </c>
      <c r="D638" s="9" t="s">
        <v>7354</v>
      </c>
      <c r="E638" s="9"/>
      <c r="F638" s="9" t="s">
        <v>7355</v>
      </c>
      <c r="G638" s="28">
        <v>23701</v>
      </c>
      <c r="H638" s="9" t="s">
        <v>5460</v>
      </c>
      <c r="I638" s="9" t="s">
        <v>3184</v>
      </c>
      <c r="J638" s="9" t="s">
        <v>7356</v>
      </c>
      <c r="K638" s="9" t="s">
        <v>7357</v>
      </c>
      <c r="L638" s="9"/>
      <c r="M638" s="9" t="s">
        <v>7358</v>
      </c>
      <c r="N638" s="9">
        <v>121</v>
      </c>
      <c r="O638" s="9">
        <v>0</v>
      </c>
      <c r="P638" s="9">
        <v>0</v>
      </c>
      <c r="Q638" s="9">
        <v>4</v>
      </c>
      <c r="R638" s="9">
        <v>0</v>
      </c>
      <c r="S638" s="9">
        <v>4</v>
      </c>
      <c r="T638"/>
      <c r="U638"/>
      <c r="V638" s="14">
        <f>SUM($S$9:S638)</f>
        <v>15309</v>
      </c>
      <c r="W638" s="15">
        <v>630</v>
      </c>
      <c r="X638" s="16">
        <f t="shared" si="18"/>
        <v>0.97971329834890564</v>
      </c>
      <c r="Y638" s="17">
        <f>INDEX([1]Mapping!$C$3:$C$12,MATCH($X638,[1]Mapping!$D$3:$D$12,1))</f>
        <v>1</v>
      </c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</row>
    <row r="639" spans="2:39" s="1" customFormat="1" ht="15" x14ac:dyDescent="0.25">
      <c r="B639" s="5">
        <f t="shared" si="19"/>
        <v>631</v>
      </c>
      <c r="C639" s="9" t="s">
        <v>7359</v>
      </c>
      <c r="D639" s="9" t="s">
        <v>7360</v>
      </c>
      <c r="E639" s="9"/>
      <c r="F639" s="9" t="s">
        <v>4820</v>
      </c>
      <c r="G639" s="28">
        <v>24937</v>
      </c>
      <c r="H639" s="9" t="s">
        <v>4821</v>
      </c>
      <c r="I639" s="9" t="s">
        <v>3184</v>
      </c>
      <c r="J639" s="9" t="s">
        <v>7361</v>
      </c>
      <c r="K639" s="9" t="s">
        <v>7362</v>
      </c>
      <c r="L639" s="9" t="s">
        <v>7363</v>
      </c>
      <c r="M639" s="9" t="s">
        <v>7364</v>
      </c>
      <c r="N639" s="9">
        <v>6</v>
      </c>
      <c r="O639" s="9">
        <v>0</v>
      </c>
      <c r="P639" s="9">
        <v>0</v>
      </c>
      <c r="Q639" s="9">
        <v>0</v>
      </c>
      <c r="R639" s="9">
        <v>4</v>
      </c>
      <c r="S639" s="9">
        <v>4</v>
      </c>
      <c r="T639"/>
      <c r="U639"/>
      <c r="V639" s="14">
        <f>SUM($S$9:S639)</f>
        <v>15313</v>
      </c>
      <c r="W639" s="15">
        <v>631</v>
      </c>
      <c r="X639" s="16">
        <f t="shared" si="18"/>
        <v>0.97996928196595423</v>
      </c>
      <c r="Y639" s="17">
        <f>INDEX([1]Mapping!$C$3:$C$12,MATCH($X639,[1]Mapping!$D$3:$D$12,1))</f>
        <v>1</v>
      </c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</row>
    <row r="640" spans="2:39" s="1" customFormat="1" ht="15" x14ac:dyDescent="0.25">
      <c r="B640" s="5">
        <f t="shared" si="19"/>
        <v>632</v>
      </c>
      <c r="C640" s="9" t="s">
        <v>7365</v>
      </c>
      <c r="D640" s="9" t="s">
        <v>7366</v>
      </c>
      <c r="E640" s="9"/>
      <c r="F640" s="9" t="s">
        <v>7367</v>
      </c>
      <c r="G640" s="28">
        <v>68723</v>
      </c>
      <c r="H640" s="9" t="s">
        <v>5586</v>
      </c>
      <c r="I640" s="9" t="s">
        <v>3021</v>
      </c>
      <c r="J640" s="9" t="s">
        <v>7368</v>
      </c>
      <c r="K640" s="9" t="s">
        <v>7369</v>
      </c>
      <c r="L640" s="9" t="s">
        <v>7370</v>
      </c>
      <c r="M640" s="9" t="s">
        <v>7371</v>
      </c>
      <c r="N640" s="9">
        <v>277</v>
      </c>
      <c r="O640" s="9">
        <v>0</v>
      </c>
      <c r="P640" s="9">
        <v>0</v>
      </c>
      <c r="Q640" s="9">
        <v>4</v>
      </c>
      <c r="R640" s="9">
        <v>0</v>
      </c>
      <c r="S640" s="9">
        <v>4</v>
      </c>
      <c r="T640"/>
      <c r="U640"/>
      <c r="V640" s="14">
        <f>SUM($S$9:S640)</f>
        <v>15317</v>
      </c>
      <c r="W640" s="15">
        <v>632</v>
      </c>
      <c r="X640" s="16">
        <f t="shared" si="18"/>
        <v>0.98022526558300271</v>
      </c>
      <c r="Y640" s="17">
        <f>INDEX([1]Mapping!$C$3:$C$12,MATCH($X640,[1]Mapping!$D$3:$D$12,1))</f>
        <v>1</v>
      </c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</row>
    <row r="641" spans="2:39" s="1" customFormat="1" ht="15" x14ac:dyDescent="0.25">
      <c r="B641" s="5">
        <f t="shared" si="19"/>
        <v>633</v>
      </c>
      <c r="C641" s="9" t="s">
        <v>7372</v>
      </c>
      <c r="D641" s="9" t="s">
        <v>7373</v>
      </c>
      <c r="E641" s="9"/>
      <c r="F641" s="9" t="s">
        <v>7374</v>
      </c>
      <c r="G641" s="28">
        <v>82362</v>
      </c>
      <c r="H641" s="9" t="s">
        <v>7375</v>
      </c>
      <c r="I641" s="9" t="s">
        <v>2991</v>
      </c>
      <c r="J641" s="9" t="s">
        <v>7376</v>
      </c>
      <c r="K641" s="9" t="s">
        <v>7377</v>
      </c>
      <c r="L641" s="9" t="s">
        <v>7378</v>
      </c>
      <c r="M641" s="9" t="s">
        <v>7379</v>
      </c>
      <c r="N641" s="9">
        <v>160</v>
      </c>
      <c r="O641" s="9">
        <v>0</v>
      </c>
      <c r="P641" s="9">
        <v>0</v>
      </c>
      <c r="Q641" s="9">
        <v>0</v>
      </c>
      <c r="R641" s="9">
        <v>3</v>
      </c>
      <c r="S641" s="9">
        <v>3</v>
      </c>
      <c r="T641"/>
      <c r="U641"/>
      <c r="V641" s="14">
        <f>SUM($S$9:S641)</f>
        <v>15320</v>
      </c>
      <c r="W641" s="15">
        <v>633</v>
      </c>
      <c r="X641" s="16">
        <f t="shared" si="18"/>
        <v>0.9804172532957891</v>
      </c>
      <c r="Y641" s="17">
        <f>INDEX([1]Mapping!$C$3:$C$12,MATCH($X641,[1]Mapping!$D$3:$D$12,1))</f>
        <v>1</v>
      </c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</row>
    <row r="642" spans="2:39" s="1" customFormat="1" ht="15" x14ac:dyDescent="0.25">
      <c r="B642" s="5">
        <f t="shared" si="19"/>
        <v>634</v>
      </c>
      <c r="C642" s="9" t="s">
        <v>7380</v>
      </c>
      <c r="D642" s="9" t="s">
        <v>7381</v>
      </c>
      <c r="E642" s="9"/>
      <c r="F642" s="9" t="s">
        <v>7382</v>
      </c>
      <c r="G642" s="28">
        <v>94094</v>
      </c>
      <c r="H642" s="9" t="s">
        <v>3294</v>
      </c>
      <c r="I642" s="9" t="s">
        <v>2991</v>
      </c>
      <c r="J642" s="9" t="s">
        <v>7383</v>
      </c>
      <c r="K642" s="9" t="s">
        <v>7384</v>
      </c>
      <c r="L642" s="9" t="s">
        <v>7327</v>
      </c>
      <c r="M642" s="9" t="s">
        <v>7385</v>
      </c>
      <c r="N642" s="9">
        <v>200</v>
      </c>
      <c r="O642" s="9">
        <v>0</v>
      </c>
      <c r="P642" s="9">
        <v>0</v>
      </c>
      <c r="Q642" s="9">
        <v>0</v>
      </c>
      <c r="R642" s="9">
        <v>3</v>
      </c>
      <c r="S642" s="9">
        <v>3</v>
      </c>
      <c r="T642"/>
      <c r="U642"/>
      <c r="V642" s="14">
        <f>SUM($S$9:S642)</f>
        <v>15323</v>
      </c>
      <c r="W642" s="15">
        <v>634</v>
      </c>
      <c r="X642" s="16">
        <f t="shared" si="18"/>
        <v>0.98060924100857549</v>
      </c>
      <c r="Y642" s="17">
        <f>INDEX([1]Mapping!$C$3:$C$12,MATCH($X642,[1]Mapping!$D$3:$D$12,1))</f>
        <v>1</v>
      </c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</row>
    <row r="643" spans="2:39" s="1" customFormat="1" ht="15" x14ac:dyDescent="0.25">
      <c r="B643" s="5">
        <f t="shared" si="19"/>
        <v>635</v>
      </c>
      <c r="C643" s="9" t="s">
        <v>7386</v>
      </c>
      <c r="D643" s="9" t="s">
        <v>7387</v>
      </c>
      <c r="E643" s="9"/>
      <c r="F643" s="9" t="s">
        <v>7388</v>
      </c>
      <c r="G643" s="28">
        <v>42929</v>
      </c>
      <c r="H643" s="9" t="s">
        <v>4307</v>
      </c>
      <c r="I643" s="9" t="s">
        <v>3000</v>
      </c>
      <c r="J643" s="9" t="s">
        <v>7389</v>
      </c>
      <c r="K643" s="9" t="s">
        <v>7390</v>
      </c>
      <c r="L643" s="9" t="s">
        <v>7391</v>
      </c>
      <c r="M643" s="9" t="s">
        <v>7392</v>
      </c>
      <c r="N643" s="9">
        <v>200</v>
      </c>
      <c r="O643" s="9">
        <v>0</v>
      </c>
      <c r="P643" s="9">
        <v>1</v>
      </c>
      <c r="Q643" s="9">
        <v>1</v>
      </c>
      <c r="R643" s="9">
        <v>1</v>
      </c>
      <c r="S643" s="9">
        <v>3</v>
      </c>
      <c r="T643"/>
      <c r="U643"/>
      <c r="V643" s="14">
        <f>SUM($S$9:S643)</f>
        <v>15326</v>
      </c>
      <c r="W643" s="15">
        <v>635</v>
      </c>
      <c r="X643" s="16">
        <f t="shared" si="18"/>
        <v>0.98080122872136188</v>
      </c>
      <c r="Y643" s="17">
        <f>INDEX([1]Mapping!$C$3:$C$12,MATCH($X643,[1]Mapping!$D$3:$D$12,1))</f>
        <v>1</v>
      </c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</row>
    <row r="644" spans="2:39" s="1" customFormat="1" ht="15" x14ac:dyDescent="0.25">
      <c r="B644" s="5">
        <f t="shared" si="19"/>
        <v>636</v>
      </c>
      <c r="C644" s="9" t="s">
        <v>7393</v>
      </c>
      <c r="D644" s="9" t="s">
        <v>7394</v>
      </c>
      <c r="E644" s="9"/>
      <c r="F644" s="9" t="s">
        <v>7395</v>
      </c>
      <c r="G644" s="28">
        <v>95643</v>
      </c>
      <c r="H644" s="9" t="s">
        <v>7395</v>
      </c>
      <c r="I644" s="9" t="s">
        <v>2991</v>
      </c>
      <c r="J644" s="9" t="s">
        <v>7396</v>
      </c>
      <c r="K644" s="9" t="s">
        <v>7397</v>
      </c>
      <c r="L644" s="9" t="s">
        <v>7398</v>
      </c>
      <c r="M644" s="9" t="s">
        <v>7399</v>
      </c>
      <c r="N644" s="9">
        <v>145</v>
      </c>
      <c r="O644" s="9">
        <v>0</v>
      </c>
      <c r="P644" s="9">
        <v>3</v>
      </c>
      <c r="Q644" s="9">
        <v>0</v>
      </c>
      <c r="R644" s="9">
        <v>0</v>
      </c>
      <c r="S644" s="9">
        <v>3</v>
      </c>
      <c r="T644"/>
      <c r="U644"/>
      <c r="V644" s="14">
        <f>SUM($S$9:S644)</f>
        <v>15329</v>
      </c>
      <c r="W644" s="15">
        <v>636</v>
      </c>
      <c r="X644" s="16">
        <f t="shared" si="18"/>
        <v>0.98099321643414816</v>
      </c>
      <c r="Y644" s="17">
        <f>INDEX([1]Mapping!$C$3:$C$12,MATCH($X644,[1]Mapping!$D$3:$D$12,1))</f>
        <v>1</v>
      </c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</row>
    <row r="645" spans="2:39" s="1" customFormat="1" ht="15" x14ac:dyDescent="0.25">
      <c r="B645" s="5">
        <f t="shared" si="19"/>
        <v>637</v>
      </c>
      <c r="C645" s="9" t="s">
        <v>7400</v>
      </c>
      <c r="D645" s="9" t="s">
        <v>7401</v>
      </c>
      <c r="E645" s="9"/>
      <c r="F645" s="9" t="s">
        <v>7402</v>
      </c>
      <c r="G645" s="28">
        <v>95615</v>
      </c>
      <c r="H645" s="9" t="s">
        <v>7403</v>
      </c>
      <c r="I645" s="9" t="s">
        <v>2991</v>
      </c>
      <c r="J645" s="9" t="s">
        <v>7404</v>
      </c>
      <c r="K645" s="9" t="s">
        <v>7405</v>
      </c>
      <c r="L645" s="9" t="s">
        <v>7406</v>
      </c>
      <c r="M645" s="9" t="s">
        <v>7407</v>
      </c>
      <c r="N645" s="9">
        <v>263</v>
      </c>
      <c r="O645" s="9">
        <v>0</v>
      </c>
      <c r="P645" s="9">
        <v>0</v>
      </c>
      <c r="Q645" s="9">
        <v>0</v>
      </c>
      <c r="R645" s="9">
        <v>3</v>
      </c>
      <c r="S645" s="9">
        <v>3</v>
      </c>
      <c r="T645"/>
      <c r="U645"/>
      <c r="V645" s="14">
        <f>SUM($S$9:S645)</f>
        <v>15332</v>
      </c>
      <c r="W645" s="15">
        <v>637</v>
      </c>
      <c r="X645" s="16">
        <f t="shared" si="18"/>
        <v>0.98118520414693455</v>
      </c>
      <c r="Y645" s="17">
        <f>INDEX([1]Mapping!$C$3:$C$12,MATCH($X645,[1]Mapping!$D$3:$D$12,1))</f>
        <v>1</v>
      </c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</row>
    <row r="646" spans="2:39" s="1" customFormat="1" ht="15" x14ac:dyDescent="0.25">
      <c r="B646" s="5">
        <f t="shared" si="19"/>
        <v>638</v>
      </c>
      <c r="C646" s="9" t="s">
        <v>7408</v>
      </c>
      <c r="D646" s="9" t="s">
        <v>7409</v>
      </c>
      <c r="E646" s="9"/>
      <c r="F646" s="9" t="s">
        <v>7410</v>
      </c>
      <c r="G646" s="28">
        <v>25980</v>
      </c>
      <c r="H646" s="9" t="s">
        <v>5510</v>
      </c>
      <c r="I646" s="9" t="s">
        <v>3184</v>
      </c>
      <c r="J646" s="9" t="s">
        <v>7411</v>
      </c>
      <c r="K646" s="9" t="s">
        <v>7412</v>
      </c>
      <c r="L646" s="9" t="s">
        <v>7413</v>
      </c>
      <c r="M646" s="9" t="s">
        <v>7414</v>
      </c>
      <c r="N646" s="9">
        <v>404</v>
      </c>
      <c r="O646" s="9">
        <v>0</v>
      </c>
      <c r="P646" s="9">
        <v>0</v>
      </c>
      <c r="Q646" s="9">
        <v>0</v>
      </c>
      <c r="R646" s="9">
        <v>3</v>
      </c>
      <c r="S646" s="9">
        <v>3</v>
      </c>
      <c r="T646"/>
      <c r="U646"/>
      <c r="V646" s="14">
        <f>SUM($S$9:S646)</f>
        <v>15335</v>
      </c>
      <c r="W646" s="15">
        <v>638</v>
      </c>
      <c r="X646" s="16">
        <f t="shared" si="18"/>
        <v>0.98137719185972094</v>
      </c>
      <c r="Y646" s="17">
        <f>INDEX([1]Mapping!$C$3:$C$12,MATCH($X646,[1]Mapping!$D$3:$D$12,1))</f>
        <v>1</v>
      </c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</row>
    <row r="647" spans="2:39" s="1" customFormat="1" ht="15" x14ac:dyDescent="0.25">
      <c r="B647" s="5">
        <f t="shared" si="19"/>
        <v>639</v>
      </c>
      <c r="C647" s="9" t="s">
        <v>7415</v>
      </c>
      <c r="D647" s="9" t="s">
        <v>7416</v>
      </c>
      <c r="E647" s="9"/>
      <c r="F647" s="9" t="s">
        <v>7417</v>
      </c>
      <c r="G647" s="28">
        <v>72525</v>
      </c>
      <c r="H647" s="9" t="s">
        <v>4246</v>
      </c>
      <c r="I647" s="9" t="s">
        <v>3021</v>
      </c>
      <c r="J647" s="9" t="s">
        <v>7418</v>
      </c>
      <c r="K647" s="9" t="s">
        <v>7419</v>
      </c>
      <c r="L647" s="9" t="s">
        <v>4249</v>
      </c>
      <c r="M647" s="9" t="s">
        <v>7420</v>
      </c>
      <c r="N647" s="9">
        <v>95</v>
      </c>
      <c r="O647" s="9">
        <v>0</v>
      </c>
      <c r="P647" s="9">
        <v>0</v>
      </c>
      <c r="Q647" s="9">
        <v>0</v>
      </c>
      <c r="R647" s="9">
        <v>3</v>
      </c>
      <c r="S647" s="9">
        <v>3</v>
      </c>
      <c r="T647"/>
      <c r="U647"/>
      <c r="V647" s="14">
        <f>SUM($S$9:S647)</f>
        <v>15338</v>
      </c>
      <c r="W647" s="15">
        <v>639</v>
      </c>
      <c r="X647" s="16">
        <f t="shared" si="18"/>
        <v>0.98156917957250733</v>
      </c>
      <c r="Y647" s="17">
        <f>INDEX([1]Mapping!$C$3:$C$12,MATCH($X647,[1]Mapping!$D$3:$D$12,1))</f>
        <v>1</v>
      </c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</row>
    <row r="648" spans="2:39" s="1" customFormat="1" ht="15" x14ac:dyDescent="0.25">
      <c r="B648" s="5">
        <f t="shared" si="19"/>
        <v>640</v>
      </c>
      <c r="C648" s="9" t="s">
        <v>7421</v>
      </c>
      <c r="D648" s="9" t="s">
        <v>7422</v>
      </c>
      <c r="E648" s="9"/>
      <c r="F648" s="9" t="s">
        <v>7423</v>
      </c>
      <c r="G648" s="28">
        <v>88161</v>
      </c>
      <c r="H648" s="9" t="s">
        <v>6093</v>
      </c>
      <c r="I648" s="9" t="s">
        <v>2991</v>
      </c>
      <c r="J648" s="9" t="s">
        <v>7424</v>
      </c>
      <c r="K648" s="9" t="s">
        <v>7425</v>
      </c>
      <c r="L648" s="9" t="s">
        <v>7426</v>
      </c>
      <c r="M648" s="9" t="s">
        <v>7427</v>
      </c>
      <c r="N648" s="9">
        <v>174</v>
      </c>
      <c r="O648" s="9">
        <v>0</v>
      </c>
      <c r="P648" s="9">
        <v>0</v>
      </c>
      <c r="Q648" s="9">
        <v>3</v>
      </c>
      <c r="R648" s="9">
        <v>0</v>
      </c>
      <c r="S648" s="9">
        <v>3</v>
      </c>
      <c r="T648"/>
      <c r="U648"/>
      <c r="V648" s="14">
        <f>SUM($S$9:S648)</f>
        <v>15341</v>
      </c>
      <c r="W648" s="15">
        <v>640</v>
      </c>
      <c r="X648" s="16">
        <f t="shared" si="18"/>
        <v>0.98176116728529372</v>
      </c>
      <c r="Y648" s="17">
        <f>INDEX([1]Mapping!$C$3:$C$12,MATCH($X648,[1]Mapping!$D$3:$D$12,1))</f>
        <v>1</v>
      </c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</row>
    <row r="649" spans="2:39" s="1" customFormat="1" ht="15" x14ac:dyDescent="0.25">
      <c r="B649" s="5">
        <f t="shared" si="19"/>
        <v>641</v>
      </c>
      <c r="C649" s="9" t="s">
        <v>7428</v>
      </c>
      <c r="D649" s="9" t="s">
        <v>7429</v>
      </c>
      <c r="E649" s="9"/>
      <c r="F649" s="9" t="s">
        <v>7430</v>
      </c>
      <c r="G649" s="28">
        <v>36433</v>
      </c>
      <c r="H649" s="9" t="s">
        <v>7431</v>
      </c>
      <c r="I649" s="9" t="s">
        <v>3129</v>
      </c>
      <c r="J649" s="9" t="s">
        <v>7432</v>
      </c>
      <c r="K649" s="9" t="s">
        <v>7433</v>
      </c>
      <c r="L649" s="9" t="s">
        <v>7434</v>
      </c>
      <c r="M649" s="9" t="s">
        <v>7435</v>
      </c>
      <c r="N649" s="9">
        <v>423</v>
      </c>
      <c r="O649" s="9">
        <v>0</v>
      </c>
      <c r="P649" s="9">
        <v>0</v>
      </c>
      <c r="Q649" s="9">
        <v>0</v>
      </c>
      <c r="R649" s="9">
        <v>3</v>
      </c>
      <c r="S649" s="9">
        <v>3</v>
      </c>
      <c r="T649"/>
      <c r="U649"/>
      <c r="V649" s="14">
        <f>SUM($S$9:S649)</f>
        <v>15344</v>
      </c>
      <c r="W649" s="15">
        <v>641</v>
      </c>
      <c r="X649" s="16">
        <f t="shared" si="18"/>
        <v>0.98195315499808011</v>
      </c>
      <c r="Y649" s="17">
        <f>INDEX([1]Mapping!$C$3:$C$12,MATCH($X649,[1]Mapping!$D$3:$D$12,1))</f>
        <v>1</v>
      </c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</row>
    <row r="650" spans="2:39" s="1" customFormat="1" ht="15" x14ac:dyDescent="0.25">
      <c r="B650" s="5">
        <f t="shared" si="19"/>
        <v>642</v>
      </c>
      <c r="C650" s="9" t="s">
        <v>7436</v>
      </c>
      <c r="D650" s="9" t="s">
        <v>7437</v>
      </c>
      <c r="E650" s="9"/>
      <c r="F650" s="9" t="s">
        <v>3384</v>
      </c>
      <c r="G650" s="28">
        <v>90449</v>
      </c>
      <c r="H650" s="9" t="s">
        <v>3384</v>
      </c>
      <c r="I650" s="9" t="s">
        <v>2991</v>
      </c>
      <c r="J650" s="9" t="s">
        <v>7438</v>
      </c>
      <c r="K650" s="9" t="s">
        <v>7439</v>
      </c>
      <c r="L650" s="9" t="s">
        <v>7440</v>
      </c>
      <c r="M650" s="9" t="s">
        <v>7441</v>
      </c>
      <c r="N650" s="9">
        <v>55</v>
      </c>
      <c r="O650" s="9">
        <v>0</v>
      </c>
      <c r="P650" s="9">
        <v>0</v>
      </c>
      <c r="Q650" s="9">
        <v>0</v>
      </c>
      <c r="R650" s="9">
        <v>3</v>
      </c>
      <c r="S650" s="9">
        <v>3</v>
      </c>
      <c r="T650"/>
      <c r="U650"/>
      <c r="V650" s="14">
        <f>SUM($S$9:S650)</f>
        <v>15347</v>
      </c>
      <c r="W650" s="15">
        <v>642</v>
      </c>
      <c r="X650" s="16">
        <f t="shared" ref="X650:X713" si="20">(V650/$V$790)</f>
        <v>0.9821451427108665</v>
      </c>
      <c r="Y650" s="17">
        <f>INDEX([1]Mapping!$C$3:$C$12,MATCH($X650,[1]Mapping!$D$3:$D$12,1))</f>
        <v>1</v>
      </c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</row>
    <row r="651" spans="2:39" s="1" customFormat="1" ht="15" x14ac:dyDescent="0.25">
      <c r="B651" s="5">
        <f t="shared" ref="B651:B714" si="21">B650+1</f>
        <v>643</v>
      </c>
      <c r="C651" s="9" t="s">
        <v>7442</v>
      </c>
      <c r="D651" s="9" t="s">
        <v>7443</v>
      </c>
      <c r="E651" s="9"/>
      <c r="F651" s="9" t="s">
        <v>7444</v>
      </c>
      <c r="G651" s="28">
        <v>34613</v>
      </c>
      <c r="H651" s="9" t="s">
        <v>7058</v>
      </c>
      <c r="I651" s="9" t="s">
        <v>3088</v>
      </c>
      <c r="J651" s="9" t="s">
        <v>7445</v>
      </c>
      <c r="K651" s="9" t="s">
        <v>7446</v>
      </c>
      <c r="L651" s="9" t="s">
        <v>7447</v>
      </c>
      <c r="M651" s="9" t="s">
        <v>7448</v>
      </c>
      <c r="N651" s="9">
        <v>238</v>
      </c>
      <c r="O651" s="9">
        <v>3</v>
      </c>
      <c r="P651" s="9">
        <v>0</v>
      </c>
      <c r="Q651" s="9">
        <v>0</v>
      </c>
      <c r="R651" s="9">
        <v>0</v>
      </c>
      <c r="S651" s="9">
        <v>3</v>
      </c>
      <c r="T651"/>
      <c r="U651"/>
      <c r="V651" s="14">
        <f>SUM($S$9:S651)</f>
        <v>15350</v>
      </c>
      <c r="W651" s="15">
        <v>643</v>
      </c>
      <c r="X651" s="16">
        <f t="shared" si="20"/>
        <v>0.98233713042365289</v>
      </c>
      <c r="Y651" s="17">
        <f>INDEX([1]Mapping!$C$3:$C$12,MATCH($X651,[1]Mapping!$D$3:$D$12,1))</f>
        <v>1</v>
      </c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</row>
    <row r="652" spans="2:39" s="1" customFormat="1" ht="15" x14ac:dyDescent="0.25">
      <c r="B652" s="5">
        <f t="shared" si="21"/>
        <v>644</v>
      </c>
      <c r="C652" s="9" t="s">
        <v>7449</v>
      </c>
      <c r="D652" s="9" t="s">
        <v>7450</v>
      </c>
      <c r="E652" s="9"/>
      <c r="F652" s="9" t="s">
        <v>7451</v>
      </c>
      <c r="G652" s="28">
        <v>50389</v>
      </c>
      <c r="H652" s="9" t="s">
        <v>6483</v>
      </c>
      <c r="I652" s="9" t="s">
        <v>3000</v>
      </c>
      <c r="J652" s="9" t="s">
        <v>7452</v>
      </c>
      <c r="K652" s="9" t="s">
        <v>7453</v>
      </c>
      <c r="L652" s="9" t="s">
        <v>7454</v>
      </c>
      <c r="M652" s="9" t="s">
        <v>7455</v>
      </c>
      <c r="N652" s="9">
        <v>186</v>
      </c>
      <c r="O652" s="9">
        <v>0</v>
      </c>
      <c r="P652" s="9">
        <v>1</v>
      </c>
      <c r="Q652" s="9">
        <v>0</v>
      </c>
      <c r="R652" s="9">
        <v>2</v>
      </c>
      <c r="S652" s="9">
        <v>3</v>
      </c>
      <c r="T652"/>
      <c r="U652"/>
      <c r="V652" s="14">
        <f>SUM($S$9:S652)</f>
        <v>15353</v>
      </c>
      <c r="W652" s="15">
        <v>644</v>
      </c>
      <c r="X652" s="16">
        <f t="shared" si="20"/>
        <v>0.98252911813643928</v>
      </c>
      <c r="Y652" s="17">
        <f>INDEX([1]Mapping!$C$3:$C$12,MATCH($X652,[1]Mapping!$D$3:$D$12,1))</f>
        <v>1</v>
      </c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</row>
    <row r="653" spans="2:39" s="1" customFormat="1" ht="15" x14ac:dyDescent="0.25">
      <c r="B653" s="5">
        <f t="shared" si="21"/>
        <v>645</v>
      </c>
      <c r="C653" s="9" t="s">
        <v>7456</v>
      </c>
      <c r="D653" s="9" t="s">
        <v>7457</v>
      </c>
      <c r="E653" s="9"/>
      <c r="F653" s="9" t="s">
        <v>7458</v>
      </c>
      <c r="G653" s="28">
        <v>27793</v>
      </c>
      <c r="H653" s="9" t="s">
        <v>7459</v>
      </c>
      <c r="I653" s="9" t="s">
        <v>3080</v>
      </c>
      <c r="J653" s="9" t="s">
        <v>7460</v>
      </c>
      <c r="K653" s="9" t="s">
        <v>7461</v>
      </c>
      <c r="L653" s="9" t="s">
        <v>7462</v>
      </c>
      <c r="M653" s="9" t="s">
        <v>7463</v>
      </c>
      <c r="N653" s="9">
        <v>144</v>
      </c>
      <c r="O653" s="9">
        <v>3</v>
      </c>
      <c r="P653" s="9">
        <v>0</v>
      </c>
      <c r="Q653" s="9">
        <v>0</v>
      </c>
      <c r="R653" s="9">
        <v>0</v>
      </c>
      <c r="S653" s="9">
        <v>3</v>
      </c>
      <c r="T653"/>
      <c r="U653"/>
      <c r="V653" s="14">
        <f>SUM($S$9:S653)</f>
        <v>15356</v>
      </c>
      <c r="W653" s="15">
        <v>645</v>
      </c>
      <c r="X653" s="16">
        <f t="shared" si="20"/>
        <v>0.98272110584922567</v>
      </c>
      <c r="Y653" s="17">
        <f>INDEX([1]Mapping!$C$3:$C$12,MATCH($X653,[1]Mapping!$D$3:$D$12,1))</f>
        <v>1</v>
      </c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</row>
    <row r="654" spans="2:39" s="1" customFormat="1" ht="15" x14ac:dyDescent="0.25">
      <c r="B654" s="5">
        <f t="shared" si="21"/>
        <v>646</v>
      </c>
      <c r="C654" s="9" t="s">
        <v>7464</v>
      </c>
      <c r="D654" s="9" t="s">
        <v>7465</v>
      </c>
      <c r="E654" s="9"/>
      <c r="F654" s="9" t="s">
        <v>7466</v>
      </c>
      <c r="G654" s="28">
        <v>77815</v>
      </c>
      <c r="H654" s="9" t="s">
        <v>7467</v>
      </c>
      <c r="I654" s="9" t="s">
        <v>3021</v>
      </c>
      <c r="J654" s="9" t="s">
        <v>7468</v>
      </c>
      <c r="K654" s="9" t="s">
        <v>7469</v>
      </c>
      <c r="L654" s="9" t="s">
        <v>7470</v>
      </c>
      <c r="M654" s="9" t="s">
        <v>6723</v>
      </c>
      <c r="N654" s="9">
        <v>164</v>
      </c>
      <c r="O654" s="9">
        <v>0</v>
      </c>
      <c r="P654" s="9">
        <v>0</v>
      </c>
      <c r="Q654" s="9">
        <v>0</v>
      </c>
      <c r="R654" s="9">
        <v>3</v>
      </c>
      <c r="S654" s="9">
        <v>3</v>
      </c>
      <c r="T654"/>
      <c r="U654"/>
      <c r="V654" s="14">
        <f>SUM($S$9:S654)</f>
        <v>15359</v>
      </c>
      <c r="W654" s="15">
        <v>646</v>
      </c>
      <c r="X654" s="16">
        <f t="shared" si="20"/>
        <v>0.98291309356201206</v>
      </c>
      <c r="Y654" s="17">
        <f>INDEX([1]Mapping!$C$3:$C$12,MATCH($X654,[1]Mapping!$D$3:$D$12,1))</f>
        <v>1</v>
      </c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</row>
    <row r="655" spans="2:39" s="1" customFormat="1" ht="15" x14ac:dyDescent="0.25">
      <c r="B655" s="5">
        <f t="shared" si="21"/>
        <v>647</v>
      </c>
      <c r="C655" s="9" t="s">
        <v>7471</v>
      </c>
      <c r="D655" s="9" t="s">
        <v>7472</v>
      </c>
      <c r="E655" s="9"/>
      <c r="F655" s="9" t="s">
        <v>7473</v>
      </c>
      <c r="G655" s="28">
        <v>47475</v>
      </c>
      <c r="H655" s="9" t="s">
        <v>4605</v>
      </c>
      <c r="I655" s="9" t="s">
        <v>3000</v>
      </c>
      <c r="J655" s="9" t="s">
        <v>7474</v>
      </c>
      <c r="K655" s="9" t="s">
        <v>7475</v>
      </c>
      <c r="L655" s="9" t="s">
        <v>7476</v>
      </c>
      <c r="M655" s="9" t="s">
        <v>7477</v>
      </c>
      <c r="N655" s="9">
        <v>356</v>
      </c>
      <c r="O655" s="9">
        <v>3</v>
      </c>
      <c r="P655" s="9">
        <v>0</v>
      </c>
      <c r="Q655" s="9">
        <v>0</v>
      </c>
      <c r="R655" s="9">
        <v>0</v>
      </c>
      <c r="S655" s="9">
        <v>3</v>
      </c>
      <c r="T655"/>
      <c r="U655"/>
      <c r="V655" s="14">
        <f>SUM($S$9:S655)</f>
        <v>15362</v>
      </c>
      <c r="W655" s="15">
        <v>647</v>
      </c>
      <c r="X655" s="16">
        <f t="shared" si="20"/>
        <v>0.98310508127479845</v>
      </c>
      <c r="Y655" s="17">
        <f>INDEX([1]Mapping!$C$3:$C$12,MATCH($X655,[1]Mapping!$D$3:$D$12,1))</f>
        <v>1</v>
      </c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</row>
    <row r="656" spans="2:39" s="1" customFormat="1" ht="15" x14ac:dyDescent="0.25">
      <c r="B656" s="5">
        <f t="shared" si="21"/>
        <v>648</v>
      </c>
      <c r="C656" s="9" t="s">
        <v>7478</v>
      </c>
      <c r="D656" s="9" t="s">
        <v>7479</v>
      </c>
      <c r="E656" s="9"/>
      <c r="F656" s="9" t="s">
        <v>3007</v>
      </c>
      <c r="G656" s="28">
        <v>14059</v>
      </c>
      <c r="H656" s="9" t="s">
        <v>3008</v>
      </c>
      <c r="I656" s="9" t="s">
        <v>3007</v>
      </c>
      <c r="J656" s="9" t="s">
        <v>7480</v>
      </c>
      <c r="K656" s="9" t="s">
        <v>7481</v>
      </c>
      <c r="L656" s="9" t="s">
        <v>7482</v>
      </c>
      <c r="M656" s="9" t="s">
        <v>7483</v>
      </c>
      <c r="N656" s="9">
        <v>362</v>
      </c>
      <c r="O656" s="9">
        <v>0</v>
      </c>
      <c r="P656" s="9">
        <v>0</v>
      </c>
      <c r="Q656" s="9">
        <v>0</v>
      </c>
      <c r="R656" s="9">
        <v>3</v>
      </c>
      <c r="S656" s="9">
        <v>3</v>
      </c>
      <c r="T656"/>
      <c r="U656"/>
      <c r="V656" s="14">
        <f>SUM($S$9:S656)</f>
        <v>15365</v>
      </c>
      <c r="W656" s="15">
        <v>648</v>
      </c>
      <c r="X656" s="16">
        <f t="shared" si="20"/>
        <v>0.98329706898758484</v>
      </c>
      <c r="Y656" s="17">
        <f>INDEX([1]Mapping!$C$3:$C$12,MATCH($X656,[1]Mapping!$D$3:$D$12,1))</f>
        <v>1</v>
      </c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</row>
    <row r="657" spans="2:39" s="1" customFormat="1" ht="15" x14ac:dyDescent="0.25">
      <c r="B657" s="5">
        <f t="shared" si="21"/>
        <v>649</v>
      </c>
      <c r="C657" s="9" t="s">
        <v>7484</v>
      </c>
      <c r="D657" s="9" t="s">
        <v>7485</v>
      </c>
      <c r="E657" s="9"/>
      <c r="F657" s="9" t="s">
        <v>5863</v>
      </c>
      <c r="G657" s="28">
        <v>44577</v>
      </c>
      <c r="H657" s="9" t="s">
        <v>4656</v>
      </c>
      <c r="I657" s="9" t="s">
        <v>3000</v>
      </c>
      <c r="J657" s="9" t="s">
        <v>7486</v>
      </c>
      <c r="K657" s="9" t="s">
        <v>7487</v>
      </c>
      <c r="L657" s="9" t="s">
        <v>7488</v>
      </c>
      <c r="M657" s="9" t="s">
        <v>7489</v>
      </c>
      <c r="N657" s="9">
        <v>398</v>
      </c>
      <c r="O657" s="9">
        <v>0</v>
      </c>
      <c r="P657" s="9">
        <v>0</v>
      </c>
      <c r="Q657" s="9">
        <v>3</v>
      </c>
      <c r="R657" s="9">
        <v>0</v>
      </c>
      <c r="S657" s="9">
        <v>3</v>
      </c>
      <c r="T657"/>
      <c r="U657"/>
      <c r="V657" s="14">
        <f>SUM($S$9:S657)</f>
        <v>15368</v>
      </c>
      <c r="W657" s="15">
        <v>649</v>
      </c>
      <c r="X657" s="16">
        <f t="shared" si="20"/>
        <v>0.98348905670037112</v>
      </c>
      <c r="Y657" s="17">
        <f>INDEX([1]Mapping!$C$3:$C$12,MATCH($X657,[1]Mapping!$D$3:$D$12,1))</f>
        <v>1</v>
      </c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</row>
    <row r="658" spans="2:39" s="1" customFormat="1" ht="15" x14ac:dyDescent="0.25">
      <c r="B658" s="5">
        <f t="shared" si="21"/>
        <v>650</v>
      </c>
      <c r="C658" s="9" t="s">
        <v>7490</v>
      </c>
      <c r="D658" s="9" t="s">
        <v>7491</v>
      </c>
      <c r="E658" s="9"/>
      <c r="F658" s="9" t="s">
        <v>7492</v>
      </c>
      <c r="G658" s="28">
        <v>77855</v>
      </c>
      <c r="H658" s="9" t="s">
        <v>3860</v>
      </c>
      <c r="I658" s="9" t="s">
        <v>3021</v>
      </c>
      <c r="J658" s="9" t="s">
        <v>7493</v>
      </c>
      <c r="K658" s="9" t="s">
        <v>7494</v>
      </c>
      <c r="L658" s="9" t="s">
        <v>7495</v>
      </c>
      <c r="M658" s="9" t="s">
        <v>7496</v>
      </c>
      <c r="N658" s="9">
        <v>269</v>
      </c>
      <c r="O658" s="9">
        <v>0</v>
      </c>
      <c r="P658" s="9">
        <v>0</v>
      </c>
      <c r="Q658" s="9">
        <v>0</v>
      </c>
      <c r="R658" s="9">
        <v>3</v>
      </c>
      <c r="S658" s="9">
        <v>3</v>
      </c>
      <c r="T658"/>
      <c r="U658"/>
      <c r="V658" s="14">
        <f>SUM($S$9:S658)</f>
        <v>15371</v>
      </c>
      <c r="W658" s="15">
        <v>650</v>
      </c>
      <c r="X658" s="16">
        <f t="shared" si="20"/>
        <v>0.98368104441315751</v>
      </c>
      <c r="Y658" s="17">
        <f>INDEX([1]Mapping!$C$3:$C$12,MATCH($X658,[1]Mapping!$D$3:$D$12,1))</f>
        <v>1</v>
      </c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</row>
    <row r="659" spans="2:39" s="1" customFormat="1" ht="15" x14ac:dyDescent="0.25">
      <c r="B659" s="5">
        <f t="shared" si="21"/>
        <v>651</v>
      </c>
      <c r="C659" s="9" t="s">
        <v>7497</v>
      </c>
      <c r="D659" s="9" t="s">
        <v>7498</v>
      </c>
      <c r="E659" s="9"/>
      <c r="F659" s="9" t="s">
        <v>7499</v>
      </c>
      <c r="G659" s="28">
        <v>91550</v>
      </c>
      <c r="H659" s="9" t="s">
        <v>3888</v>
      </c>
      <c r="I659" s="9" t="s">
        <v>2991</v>
      </c>
      <c r="J659" s="9" t="s">
        <v>7500</v>
      </c>
      <c r="K659" s="9"/>
      <c r="L659" s="9" t="s">
        <v>3891</v>
      </c>
      <c r="M659" s="9" t="s">
        <v>7501</v>
      </c>
      <c r="N659" s="9">
        <v>130</v>
      </c>
      <c r="O659" s="9">
        <v>0</v>
      </c>
      <c r="P659" s="9">
        <v>0</v>
      </c>
      <c r="Q659" s="9">
        <v>3</v>
      </c>
      <c r="R659" s="9">
        <v>0</v>
      </c>
      <c r="S659" s="9">
        <v>3</v>
      </c>
      <c r="T659"/>
      <c r="U659"/>
      <c r="V659" s="14">
        <f>SUM($S$9:S659)</f>
        <v>15374</v>
      </c>
      <c r="W659" s="15">
        <v>651</v>
      </c>
      <c r="X659" s="16">
        <f t="shared" si="20"/>
        <v>0.9838730321259439</v>
      </c>
      <c r="Y659" s="17">
        <f>INDEX([1]Mapping!$C$3:$C$12,MATCH($X659,[1]Mapping!$D$3:$D$12,1))</f>
        <v>1</v>
      </c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</row>
    <row r="660" spans="2:39" s="1" customFormat="1" ht="15" x14ac:dyDescent="0.25">
      <c r="B660" s="5">
        <f t="shared" si="21"/>
        <v>652</v>
      </c>
      <c r="C660" s="9" t="s">
        <v>7502</v>
      </c>
      <c r="D660" s="9" t="s">
        <v>7503</v>
      </c>
      <c r="E660" s="9"/>
      <c r="F660" s="9" t="s">
        <v>3182</v>
      </c>
      <c r="G660" s="28">
        <v>23552</v>
      </c>
      <c r="H660" s="9" t="s">
        <v>3183</v>
      </c>
      <c r="I660" s="9" t="s">
        <v>3184</v>
      </c>
      <c r="J660" s="9" t="s">
        <v>7504</v>
      </c>
      <c r="K660" s="9" t="s">
        <v>7505</v>
      </c>
      <c r="L660" s="9" t="s">
        <v>7506</v>
      </c>
      <c r="M660" s="9" t="s">
        <v>7507</v>
      </c>
      <c r="N660" s="9">
        <v>120</v>
      </c>
      <c r="O660" s="9">
        <v>1</v>
      </c>
      <c r="P660" s="9">
        <v>1</v>
      </c>
      <c r="Q660" s="9">
        <v>1</v>
      </c>
      <c r="R660" s="9">
        <v>0</v>
      </c>
      <c r="S660" s="9">
        <v>3</v>
      </c>
      <c r="T660"/>
      <c r="U660"/>
      <c r="V660" s="14">
        <f>SUM($S$9:S660)</f>
        <v>15377</v>
      </c>
      <c r="W660" s="15">
        <v>652</v>
      </c>
      <c r="X660" s="16">
        <f t="shared" si="20"/>
        <v>0.98406501983873029</v>
      </c>
      <c r="Y660" s="17">
        <f>INDEX([1]Mapping!$C$3:$C$12,MATCH($X660,[1]Mapping!$D$3:$D$12,1))</f>
        <v>1</v>
      </c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</row>
    <row r="661" spans="2:39" s="1" customFormat="1" ht="15" x14ac:dyDescent="0.25">
      <c r="B661" s="5">
        <f t="shared" si="21"/>
        <v>653</v>
      </c>
      <c r="C661" s="9" t="s">
        <v>7508</v>
      </c>
      <c r="D661" s="9" t="s">
        <v>7509</v>
      </c>
      <c r="E661" s="9"/>
      <c r="F661" s="9" t="s">
        <v>7510</v>
      </c>
      <c r="G661" s="28">
        <v>59457</v>
      </c>
      <c r="H661" s="9" t="s">
        <v>5224</v>
      </c>
      <c r="I661" s="9" t="s">
        <v>3000</v>
      </c>
      <c r="J661" s="9" t="s">
        <v>7511</v>
      </c>
      <c r="K661" s="9" t="s">
        <v>7512</v>
      </c>
      <c r="L661" s="9" t="s">
        <v>7513</v>
      </c>
      <c r="M661" s="9" t="s">
        <v>7514</v>
      </c>
      <c r="N661" s="9">
        <v>138</v>
      </c>
      <c r="O661" s="9">
        <v>0</v>
      </c>
      <c r="P661" s="9">
        <v>0</v>
      </c>
      <c r="Q661" s="9">
        <v>3</v>
      </c>
      <c r="R661" s="9">
        <v>0</v>
      </c>
      <c r="S661" s="9">
        <v>3</v>
      </c>
      <c r="T661"/>
      <c r="U661"/>
      <c r="V661" s="14">
        <f>SUM($S$9:S661)</f>
        <v>15380</v>
      </c>
      <c r="W661" s="15">
        <v>653</v>
      </c>
      <c r="X661" s="16">
        <f t="shared" si="20"/>
        <v>0.98425700755151668</v>
      </c>
      <c r="Y661" s="17">
        <f>INDEX([1]Mapping!$C$3:$C$12,MATCH($X661,[1]Mapping!$D$3:$D$12,1))</f>
        <v>1</v>
      </c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</row>
    <row r="662" spans="2:39" s="1" customFormat="1" ht="15" x14ac:dyDescent="0.25">
      <c r="B662" s="5">
        <f t="shared" si="21"/>
        <v>654</v>
      </c>
      <c r="C662" s="9" t="s">
        <v>7515</v>
      </c>
      <c r="D662" s="9" t="s">
        <v>7516</v>
      </c>
      <c r="E662" s="9"/>
      <c r="F662" s="9" t="s">
        <v>7517</v>
      </c>
      <c r="G662" s="28">
        <v>21423</v>
      </c>
      <c r="H662" s="9" t="s">
        <v>5452</v>
      </c>
      <c r="I662" s="9" t="s">
        <v>3080</v>
      </c>
      <c r="J662" s="9" t="s">
        <v>7518</v>
      </c>
      <c r="K662" s="9" t="s">
        <v>7519</v>
      </c>
      <c r="L662" s="9" t="s">
        <v>7520</v>
      </c>
      <c r="M662" s="9" t="s">
        <v>7521</v>
      </c>
      <c r="N662" s="9">
        <v>255</v>
      </c>
      <c r="O662" s="9">
        <v>0</v>
      </c>
      <c r="P662" s="9">
        <v>0</v>
      </c>
      <c r="Q662" s="9">
        <v>0</v>
      </c>
      <c r="R662" s="9">
        <v>3</v>
      </c>
      <c r="S662" s="9">
        <v>3</v>
      </c>
      <c r="T662"/>
      <c r="U662"/>
      <c r="V662" s="14">
        <f>SUM($S$9:S662)</f>
        <v>15383</v>
      </c>
      <c r="W662" s="15">
        <v>654</v>
      </c>
      <c r="X662" s="16">
        <f t="shared" si="20"/>
        <v>0.98444899526430307</v>
      </c>
      <c r="Y662" s="17">
        <f>INDEX([1]Mapping!$C$3:$C$12,MATCH($X662,[1]Mapping!$D$3:$D$12,1))</f>
        <v>1</v>
      </c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</row>
    <row r="663" spans="2:39" s="1" customFormat="1" ht="15" x14ac:dyDescent="0.25">
      <c r="B663" s="5">
        <f t="shared" si="21"/>
        <v>655</v>
      </c>
      <c r="C663" s="9" t="s">
        <v>7522</v>
      </c>
      <c r="D663" s="9" t="s">
        <v>7523</v>
      </c>
      <c r="E663" s="9"/>
      <c r="F663" s="9" t="s">
        <v>7524</v>
      </c>
      <c r="G663" s="28" t="s">
        <v>7525</v>
      </c>
      <c r="H663" s="9" t="s">
        <v>6147</v>
      </c>
      <c r="I663" s="9" t="s">
        <v>3036</v>
      </c>
      <c r="J663" s="9" t="s">
        <v>7526</v>
      </c>
      <c r="K663" s="9" t="s">
        <v>7527</v>
      </c>
      <c r="L663" s="9" t="s">
        <v>7528</v>
      </c>
      <c r="M663" s="9" t="s">
        <v>7529</v>
      </c>
      <c r="N663" s="9">
        <v>210</v>
      </c>
      <c r="O663" s="9">
        <v>0</v>
      </c>
      <c r="P663" s="9">
        <v>0</v>
      </c>
      <c r="Q663" s="9">
        <v>3</v>
      </c>
      <c r="R663" s="9">
        <v>0</v>
      </c>
      <c r="S663" s="9">
        <v>3</v>
      </c>
      <c r="T663"/>
      <c r="U663"/>
      <c r="V663" s="14">
        <f>SUM($S$9:S663)</f>
        <v>15386</v>
      </c>
      <c r="W663" s="15">
        <v>655</v>
      </c>
      <c r="X663" s="16">
        <f t="shared" si="20"/>
        <v>0.98464098297708946</v>
      </c>
      <c r="Y663" s="17">
        <f>INDEX([1]Mapping!$C$3:$C$12,MATCH($X663,[1]Mapping!$D$3:$D$12,1))</f>
        <v>1</v>
      </c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</row>
    <row r="664" spans="2:39" s="1" customFormat="1" ht="15" x14ac:dyDescent="0.25">
      <c r="B664" s="5">
        <f t="shared" si="21"/>
        <v>656</v>
      </c>
      <c r="C664" s="9" t="s">
        <v>7530</v>
      </c>
      <c r="D664" s="9" t="s">
        <v>7531</v>
      </c>
      <c r="E664" s="9"/>
      <c r="F664" s="9" t="s">
        <v>7532</v>
      </c>
      <c r="G664" s="28">
        <v>53783</v>
      </c>
      <c r="H664" s="9" t="s">
        <v>4775</v>
      </c>
      <c r="I664" s="9" t="s">
        <v>3000</v>
      </c>
      <c r="J664" s="9" t="s">
        <v>7533</v>
      </c>
      <c r="K664" s="9" t="s">
        <v>7534</v>
      </c>
      <c r="L664" s="9" t="s">
        <v>7535</v>
      </c>
      <c r="M664" s="9" t="s">
        <v>7536</v>
      </c>
      <c r="N664" s="9">
        <v>95</v>
      </c>
      <c r="O664" s="9">
        <v>0</v>
      </c>
      <c r="P664" s="9">
        <v>0</v>
      </c>
      <c r="Q664" s="9">
        <v>0</v>
      </c>
      <c r="R664" s="9">
        <v>3</v>
      </c>
      <c r="S664" s="9">
        <v>3</v>
      </c>
      <c r="T664"/>
      <c r="U664"/>
      <c r="V664" s="14">
        <f>SUM($S$9:S664)</f>
        <v>15389</v>
      </c>
      <c r="W664" s="15">
        <v>656</v>
      </c>
      <c r="X664" s="16">
        <f t="shared" si="20"/>
        <v>0.98483297068987585</v>
      </c>
      <c r="Y664" s="17">
        <f>INDEX([1]Mapping!$C$3:$C$12,MATCH($X664,[1]Mapping!$D$3:$D$12,1))</f>
        <v>1</v>
      </c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</row>
    <row r="665" spans="2:39" s="1" customFormat="1" ht="15" x14ac:dyDescent="0.25">
      <c r="B665" s="5">
        <f t="shared" si="21"/>
        <v>657</v>
      </c>
      <c r="C665" s="9" t="s">
        <v>7537</v>
      </c>
      <c r="D665" s="9" t="s">
        <v>7538</v>
      </c>
      <c r="E665" s="9"/>
      <c r="F665" s="9" t="s">
        <v>7539</v>
      </c>
      <c r="G665" s="28">
        <v>67292</v>
      </c>
      <c r="H665" s="9" t="s">
        <v>7540</v>
      </c>
      <c r="I665" s="9" t="s">
        <v>3052</v>
      </c>
      <c r="J665" s="9" t="s">
        <v>7541</v>
      </c>
      <c r="K665" s="9" t="s">
        <v>7542</v>
      </c>
      <c r="L665" s="9" t="s">
        <v>4545</v>
      </c>
      <c r="M665" s="9" t="s">
        <v>7543</v>
      </c>
      <c r="N665" s="9">
        <v>93</v>
      </c>
      <c r="O665" s="9">
        <v>1</v>
      </c>
      <c r="P665" s="9">
        <v>0</v>
      </c>
      <c r="Q665" s="9">
        <v>0</v>
      </c>
      <c r="R665" s="9">
        <v>2</v>
      </c>
      <c r="S665" s="9">
        <v>3</v>
      </c>
      <c r="T665"/>
      <c r="U665"/>
      <c r="V665" s="14">
        <f>SUM($S$9:S665)</f>
        <v>15392</v>
      </c>
      <c r="W665" s="15">
        <v>657</v>
      </c>
      <c r="X665" s="16">
        <f t="shared" si="20"/>
        <v>0.98502495840266224</v>
      </c>
      <c r="Y665" s="17">
        <f>INDEX([1]Mapping!$C$3:$C$12,MATCH($X665,[1]Mapping!$D$3:$D$12,1))</f>
        <v>1</v>
      </c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</row>
    <row r="666" spans="2:39" s="1" customFormat="1" ht="15" x14ac:dyDescent="0.25">
      <c r="B666" s="5">
        <f t="shared" si="21"/>
        <v>658</v>
      </c>
      <c r="C666" s="9" t="s">
        <v>7544</v>
      </c>
      <c r="D666" s="9" t="s">
        <v>7545</v>
      </c>
      <c r="E666" s="9"/>
      <c r="F666" s="9" t="s">
        <v>3043</v>
      </c>
      <c r="G666" s="28">
        <v>86150</v>
      </c>
      <c r="H666" s="9" t="s">
        <v>3043</v>
      </c>
      <c r="I666" s="9" t="s">
        <v>2991</v>
      </c>
      <c r="J666" s="9" t="s">
        <v>7546</v>
      </c>
      <c r="K666" s="9" t="s">
        <v>7547</v>
      </c>
      <c r="L666" s="9" t="s">
        <v>7548</v>
      </c>
      <c r="M666" s="9" t="s">
        <v>7549</v>
      </c>
      <c r="N666" s="9">
        <v>135</v>
      </c>
      <c r="O666" s="9">
        <v>0</v>
      </c>
      <c r="P666" s="9">
        <v>0</v>
      </c>
      <c r="Q666" s="9">
        <v>0</v>
      </c>
      <c r="R666" s="9">
        <v>3</v>
      </c>
      <c r="S666" s="9">
        <v>3</v>
      </c>
      <c r="T666"/>
      <c r="U666"/>
      <c r="V666" s="14">
        <f>SUM($S$9:S666)</f>
        <v>15395</v>
      </c>
      <c r="W666" s="15">
        <v>658</v>
      </c>
      <c r="X666" s="16">
        <f t="shared" si="20"/>
        <v>0.98521694611544863</v>
      </c>
      <c r="Y666" s="17">
        <f>INDEX([1]Mapping!$C$3:$C$12,MATCH($X666,[1]Mapping!$D$3:$D$12,1))</f>
        <v>1</v>
      </c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</row>
    <row r="667" spans="2:39" s="1" customFormat="1" ht="15" x14ac:dyDescent="0.25">
      <c r="B667" s="5">
        <f t="shared" si="21"/>
        <v>659</v>
      </c>
      <c r="C667" s="9" t="s">
        <v>7550</v>
      </c>
      <c r="D667" s="9" t="s">
        <v>7551</v>
      </c>
      <c r="E667" s="9"/>
      <c r="F667" s="9" t="s">
        <v>3007</v>
      </c>
      <c r="G667" s="28">
        <v>10787</v>
      </c>
      <c r="H667" s="9" t="s">
        <v>3008</v>
      </c>
      <c r="I667" s="9" t="s">
        <v>3007</v>
      </c>
      <c r="J667" s="9" t="s">
        <v>7552</v>
      </c>
      <c r="K667" s="9" t="s">
        <v>7553</v>
      </c>
      <c r="L667" s="9" t="s">
        <v>7554</v>
      </c>
      <c r="M667" s="9" t="s">
        <v>7555</v>
      </c>
      <c r="N667" s="9">
        <v>185</v>
      </c>
      <c r="O667" s="9">
        <v>0</v>
      </c>
      <c r="P667" s="9">
        <v>0</v>
      </c>
      <c r="Q667" s="9">
        <v>0</v>
      </c>
      <c r="R667" s="9">
        <v>3</v>
      </c>
      <c r="S667" s="9">
        <v>3</v>
      </c>
      <c r="T667"/>
      <c r="U667"/>
      <c r="V667" s="14">
        <f>SUM($S$9:S667)</f>
        <v>15398</v>
      </c>
      <c r="W667" s="15">
        <v>659</v>
      </c>
      <c r="X667" s="16">
        <f t="shared" si="20"/>
        <v>0.98540893382823502</v>
      </c>
      <c r="Y667" s="17">
        <f>INDEX([1]Mapping!$C$3:$C$12,MATCH($X667,[1]Mapping!$D$3:$D$12,1))</f>
        <v>1</v>
      </c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</row>
    <row r="668" spans="2:39" s="1" customFormat="1" ht="15" x14ac:dyDescent="0.25">
      <c r="B668" s="5">
        <f t="shared" si="21"/>
        <v>660</v>
      </c>
      <c r="C668" s="9" t="s">
        <v>7556</v>
      </c>
      <c r="D668" s="9" t="s">
        <v>7557</v>
      </c>
      <c r="E668" s="9"/>
      <c r="F668" s="9" t="s">
        <v>4340</v>
      </c>
      <c r="G668" s="28">
        <v>44787</v>
      </c>
      <c r="H668" s="9" t="s">
        <v>4341</v>
      </c>
      <c r="I668" s="9" t="s">
        <v>3000</v>
      </c>
      <c r="J668" s="9" t="s">
        <v>7558</v>
      </c>
      <c r="K668" s="9"/>
      <c r="L668" s="9" t="s">
        <v>5919</v>
      </c>
      <c r="M668" s="9" t="s">
        <v>7559</v>
      </c>
      <c r="N668" s="9">
        <v>214</v>
      </c>
      <c r="O668" s="9">
        <v>2</v>
      </c>
      <c r="P668" s="9">
        <v>1</v>
      </c>
      <c r="Q668" s="9">
        <v>0</v>
      </c>
      <c r="R668" s="9">
        <v>0</v>
      </c>
      <c r="S668" s="9">
        <v>3</v>
      </c>
      <c r="T668"/>
      <c r="U668"/>
      <c r="V668" s="14">
        <f>SUM($S$9:S668)</f>
        <v>15401</v>
      </c>
      <c r="W668" s="15">
        <v>660</v>
      </c>
      <c r="X668" s="16">
        <f t="shared" si="20"/>
        <v>0.98560092154102141</v>
      </c>
      <c r="Y668" s="17">
        <f>INDEX([1]Mapping!$C$3:$C$12,MATCH($X668,[1]Mapping!$D$3:$D$12,1))</f>
        <v>1</v>
      </c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</row>
    <row r="669" spans="2:39" s="1" customFormat="1" ht="15" x14ac:dyDescent="0.25">
      <c r="B669" s="5">
        <f t="shared" si="21"/>
        <v>661</v>
      </c>
      <c r="C669" s="9" t="s">
        <v>7560</v>
      </c>
      <c r="D669" s="9" t="s">
        <v>7561</v>
      </c>
      <c r="E669" s="9"/>
      <c r="F669" s="9" t="s">
        <v>7077</v>
      </c>
      <c r="G669" s="28">
        <v>23909</v>
      </c>
      <c r="H669" s="9" t="s">
        <v>6901</v>
      </c>
      <c r="I669" s="9" t="s">
        <v>3184</v>
      </c>
      <c r="J669" s="9" t="s">
        <v>7562</v>
      </c>
      <c r="K669" s="9" t="s">
        <v>7563</v>
      </c>
      <c r="L669" s="9" t="s">
        <v>7564</v>
      </c>
      <c r="M669" s="9" t="s">
        <v>7565</v>
      </c>
      <c r="N669" s="9">
        <v>167</v>
      </c>
      <c r="O669" s="9">
        <v>0</v>
      </c>
      <c r="P669" s="9">
        <v>0</v>
      </c>
      <c r="Q669" s="9">
        <v>0</v>
      </c>
      <c r="R669" s="9">
        <v>3</v>
      </c>
      <c r="S669" s="9">
        <v>3</v>
      </c>
      <c r="T669"/>
      <c r="U669"/>
      <c r="V669" s="14">
        <f>SUM($S$9:S669)</f>
        <v>15404</v>
      </c>
      <c r="W669" s="15">
        <v>661</v>
      </c>
      <c r="X669" s="16">
        <f t="shared" si="20"/>
        <v>0.9857929092538078</v>
      </c>
      <c r="Y669" s="17">
        <f>INDEX([1]Mapping!$C$3:$C$12,MATCH($X669,[1]Mapping!$D$3:$D$12,1))</f>
        <v>1</v>
      </c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</row>
    <row r="670" spans="2:39" s="1" customFormat="1" ht="15" x14ac:dyDescent="0.25">
      <c r="B670" s="5">
        <f t="shared" si="21"/>
        <v>662</v>
      </c>
      <c r="C670" s="9" t="s">
        <v>7566</v>
      </c>
      <c r="D670" s="9" t="s">
        <v>7567</v>
      </c>
      <c r="E670" s="9"/>
      <c r="F670" s="9" t="s">
        <v>7568</v>
      </c>
      <c r="G670" s="28">
        <v>38259</v>
      </c>
      <c r="H670" s="9" t="s">
        <v>7569</v>
      </c>
      <c r="I670" s="9" t="s">
        <v>3080</v>
      </c>
      <c r="J670" s="9" t="s">
        <v>7570</v>
      </c>
      <c r="K670" s="9" t="s">
        <v>7571</v>
      </c>
      <c r="L670" s="9" t="s">
        <v>7572</v>
      </c>
      <c r="M670" s="9" t="s">
        <v>7573</v>
      </c>
      <c r="N670" s="9">
        <v>108</v>
      </c>
      <c r="O670" s="9">
        <v>3</v>
      </c>
      <c r="P670" s="9">
        <v>0</v>
      </c>
      <c r="Q670" s="9">
        <v>0</v>
      </c>
      <c r="R670" s="9">
        <v>0</v>
      </c>
      <c r="S670" s="9">
        <v>3</v>
      </c>
      <c r="T670"/>
      <c r="U670"/>
      <c r="V670" s="14">
        <f>SUM($S$9:S670)</f>
        <v>15407</v>
      </c>
      <c r="W670" s="15">
        <v>662</v>
      </c>
      <c r="X670" s="16">
        <f t="shared" si="20"/>
        <v>0.98598489696659419</v>
      </c>
      <c r="Y670" s="17">
        <f>INDEX([1]Mapping!$C$3:$C$12,MATCH($X670,[1]Mapping!$D$3:$D$12,1))</f>
        <v>1</v>
      </c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</row>
    <row r="671" spans="2:39" s="1" customFormat="1" ht="15" x14ac:dyDescent="0.25">
      <c r="B671" s="5">
        <f t="shared" si="21"/>
        <v>663</v>
      </c>
      <c r="C671" s="9" t="s">
        <v>7574</v>
      </c>
      <c r="D671" s="9" t="s">
        <v>7575</v>
      </c>
      <c r="E671" s="9"/>
      <c r="F671" s="9" t="s">
        <v>7576</v>
      </c>
      <c r="G671" s="28">
        <v>86720</v>
      </c>
      <c r="H671" s="9" t="s">
        <v>5939</v>
      </c>
      <c r="I671" s="9" t="s">
        <v>2991</v>
      </c>
      <c r="J671" s="9" t="s">
        <v>7577</v>
      </c>
      <c r="K671" s="9" t="s">
        <v>7578</v>
      </c>
      <c r="L671" s="9" t="s">
        <v>7579</v>
      </c>
      <c r="M671" s="9" t="s">
        <v>7580</v>
      </c>
      <c r="N671" s="9">
        <v>180</v>
      </c>
      <c r="O671" s="9">
        <v>2</v>
      </c>
      <c r="P671" s="9">
        <v>0</v>
      </c>
      <c r="Q671" s="9">
        <v>1</v>
      </c>
      <c r="R671" s="9">
        <v>0</v>
      </c>
      <c r="S671" s="9">
        <v>3</v>
      </c>
      <c r="T671"/>
      <c r="U671"/>
      <c r="V671" s="14">
        <f>SUM($S$9:S671)</f>
        <v>15410</v>
      </c>
      <c r="W671" s="15">
        <v>663</v>
      </c>
      <c r="X671" s="16">
        <f t="shared" si="20"/>
        <v>0.98617688467938047</v>
      </c>
      <c r="Y671" s="17">
        <f>INDEX([1]Mapping!$C$3:$C$12,MATCH($X671,[1]Mapping!$D$3:$D$12,1))</f>
        <v>1</v>
      </c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</row>
    <row r="672" spans="2:39" s="1" customFormat="1" ht="15" x14ac:dyDescent="0.25">
      <c r="B672" s="5">
        <f t="shared" si="21"/>
        <v>664</v>
      </c>
      <c r="C672" s="9" t="s">
        <v>7581</v>
      </c>
      <c r="D672" s="9" t="s">
        <v>7582</v>
      </c>
      <c r="E672" s="9"/>
      <c r="F672" s="9" t="s">
        <v>7583</v>
      </c>
      <c r="G672" s="28">
        <v>21614</v>
      </c>
      <c r="H672" s="9" t="s">
        <v>4712</v>
      </c>
      <c r="I672" s="9" t="s">
        <v>3080</v>
      </c>
      <c r="J672" s="9" t="s">
        <v>7584</v>
      </c>
      <c r="K672" s="9" t="s">
        <v>7585</v>
      </c>
      <c r="L672" s="9" t="s">
        <v>4715</v>
      </c>
      <c r="M672" s="9" t="s">
        <v>7586</v>
      </c>
      <c r="N672" s="9">
        <v>256</v>
      </c>
      <c r="O672" s="9">
        <v>0</v>
      </c>
      <c r="P672" s="9">
        <v>0</v>
      </c>
      <c r="Q672" s="9">
        <v>3</v>
      </c>
      <c r="R672" s="9">
        <v>0</v>
      </c>
      <c r="S672" s="9">
        <v>3</v>
      </c>
      <c r="T672"/>
      <c r="U672"/>
      <c r="V672" s="14">
        <f>SUM($S$9:S672)</f>
        <v>15413</v>
      </c>
      <c r="W672" s="15">
        <v>664</v>
      </c>
      <c r="X672" s="16">
        <f t="shared" si="20"/>
        <v>0.98636887239216686</v>
      </c>
      <c r="Y672" s="17">
        <f>INDEX([1]Mapping!$C$3:$C$12,MATCH($X672,[1]Mapping!$D$3:$D$12,1))</f>
        <v>1</v>
      </c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</row>
    <row r="673" spans="2:39" s="1" customFormat="1" ht="15" x14ac:dyDescent="0.25">
      <c r="B673" s="5">
        <f t="shared" si="21"/>
        <v>665</v>
      </c>
      <c r="C673" s="9" t="s">
        <v>7587</v>
      </c>
      <c r="D673" s="9" t="s">
        <v>7588</v>
      </c>
      <c r="E673" s="9"/>
      <c r="F673" s="9" t="s">
        <v>3480</v>
      </c>
      <c r="G673" s="28">
        <v>37073</v>
      </c>
      <c r="H673" s="9" t="s">
        <v>3480</v>
      </c>
      <c r="I673" s="9" t="s">
        <v>3080</v>
      </c>
      <c r="J673" s="9" t="s">
        <v>7589</v>
      </c>
      <c r="K673" s="9" t="s">
        <v>7590</v>
      </c>
      <c r="L673" s="9" t="s">
        <v>7591</v>
      </c>
      <c r="M673" s="9" t="s">
        <v>7592</v>
      </c>
      <c r="N673" s="9">
        <v>100</v>
      </c>
      <c r="O673" s="9">
        <v>3</v>
      </c>
      <c r="P673" s="9">
        <v>0</v>
      </c>
      <c r="Q673" s="9">
        <v>0</v>
      </c>
      <c r="R673" s="9">
        <v>0</v>
      </c>
      <c r="S673" s="9">
        <v>3</v>
      </c>
      <c r="T673"/>
      <c r="U673"/>
      <c r="V673" s="14">
        <f>SUM($S$9:S673)</f>
        <v>15416</v>
      </c>
      <c r="W673" s="15">
        <v>665</v>
      </c>
      <c r="X673" s="16">
        <f t="shared" si="20"/>
        <v>0.98656086010495325</v>
      </c>
      <c r="Y673" s="17">
        <f>INDEX([1]Mapping!$C$3:$C$12,MATCH($X673,[1]Mapping!$D$3:$D$12,1))</f>
        <v>1</v>
      </c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</row>
    <row r="674" spans="2:39" s="1" customFormat="1" ht="15" x14ac:dyDescent="0.25">
      <c r="B674" s="5">
        <f t="shared" si="21"/>
        <v>666</v>
      </c>
      <c r="C674" s="9" t="s">
        <v>7593</v>
      </c>
      <c r="D674" s="9" t="s">
        <v>7594</v>
      </c>
      <c r="E674" s="9"/>
      <c r="F674" s="9" t="s">
        <v>7595</v>
      </c>
      <c r="G674" s="28">
        <v>89584</v>
      </c>
      <c r="H674" s="9" t="s">
        <v>7596</v>
      </c>
      <c r="I674" s="9" t="s">
        <v>3021</v>
      </c>
      <c r="J674" s="9" t="s">
        <v>7597</v>
      </c>
      <c r="K674" s="9" t="s">
        <v>7598</v>
      </c>
      <c r="L674" s="9" t="s">
        <v>7599</v>
      </c>
      <c r="M674" s="9" t="s">
        <v>7600</v>
      </c>
      <c r="N674" s="9">
        <v>167</v>
      </c>
      <c r="O674" s="9">
        <v>0</v>
      </c>
      <c r="P674" s="9">
        <v>3</v>
      </c>
      <c r="Q674" s="9">
        <v>0</v>
      </c>
      <c r="R674" s="9">
        <v>0</v>
      </c>
      <c r="S674" s="9">
        <v>3</v>
      </c>
      <c r="T674"/>
      <c r="U674"/>
      <c r="V674" s="14">
        <f>SUM($S$9:S674)</f>
        <v>15419</v>
      </c>
      <c r="W674" s="15">
        <v>666</v>
      </c>
      <c r="X674" s="16">
        <f t="shared" si="20"/>
        <v>0.98675284781773964</v>
      </c>
      <c r="Y674" s="17">
        <f>INDEX([1]Mapping!$C$3:$C$12,MATCH($X674,[1]Mapping!$D$3:$D$12,1))</f>
        <v>1</v>
      </c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</row>
    <row r="675" spans="2:39" s="1" customFormat="1" ht="15" x14ac:dyDescent="0.25">
      <c r="B675" s="5">
        <f t="shared" si="21"/>
        <v>667</v>
      </c>
      <c r="C675" s="9" t="s">
        <v>7601</v>
      </c>
      <c r="D675" s="9" t="s">
        <v>7602</v>
      </c>
      <c r="E675" s="9"/>
      <c r="F675" s="9" t="s">
        <v>7603</v>
      </c>
      <c r="G675" s="28">
        <v>26919</v>
      </c>
      <c r="H675" s="9" t="s">
        <v>7604</v>
      </c>
      <c r="I675" s="9" t="s">
        <v>3080</v>
      </c>
      <c r="J675" s="9" t="s">
        <v>7605</v>
      </c>
      <c r="K675" s="9" t="s">
        <v>7606</v>
      </c>
      <c r="L675" s="9" t="s">
        <v>7607</v>
      </c>
      <c r="M675" s="9" t="s">
        <v>7608</v>
      </c>
      <c r="N675" s="9">
        <v>103</v>
      </c>
      <c r="O675" s="9">
        <v>0</v>
      </c>
      <c r="P675" s="9">
        <v>0</v>
      </c>
      <c r="Q675" s="9">
        <v>0</v>
      </c>
      <c r="R675" s="9">
        <v>3</v>
      </c>
      <c r="S675" s="9">
        <v>3</v>
      </c>
      <c r="T675"/>
      <c r="U675"/>
      <c r="V675" s="14">
        <f>SUM($S$9:S675)</f>
        <v>15422</v>
      </c>
      <c r="W675" s="15">
        <v>667</v>
      </c>
      <c r="X675" s="16">
        <f t="shared" si="20"/>
        <v>0.98694483553052603</v>
      </c>
      <c r="Y675" s="17">
        <f>INDEX([1]Mapping!$C$3:$C$12,MATCH($X675,[1]Mapping!$D$3:$D$12,1))</f>
        <v>1</v>
      </c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</row>
    <row r="676" spans="2:39" s="1" customFormat="1" ht="15" x14ac:dyDescent="0.25">
      <c r="B676" s="5">
        <f t="shared" si="21"/>
        <v>668</v>
      </c>
      <c r="C676" s="9" t="s">
        <v>7609</v>
      </c>
      <c r="D676" s="9" t="s">
        <v>7610</v>
      </c>
      <c r="E676" s="9"/>
      <c r="F676" s="9" t="s">
        <v>3517</v>
      </c>
      <c r="G676" s="28">
        <v>34121</v>
      </c>
      <c r="H676" s="9" t="s">
        <v>3518</v>
      </c>
      <c r="I676" s="9" t="s">
        <v>3088</v>
      </c>
      <c r="J676" s="9" t="s">
        <v>7611</v>
      </c>
      <c r="K676" s="9" t="s">
        <v>7612</v>
      </c>
      <c r="L676" s="9" t="s">
        <v>7613</v>
      </c>
      <c r="M676" s="9" t="s">
        <v>7614</v>
      </c>
      <c r="N676" s="9">
        <v>219</v>
      </c>
      <c r="O676" s="9">
        <v>0</v>
      </c>
      <c r="P676" s="9">
        <v>0</v>
      </c>
      <c r="Q676" s="9">
        <v>3</v>
      </c>
      <c r="R676" s="9">
        <v>0</v>
      </c>
      <c r="S676" s="9">
        <v>3</v>
      </c>
      <c r="T676"/>
      <c r="U676"/>
      <c r="V676" s="14">
        <f>SUM($S$9:S676)</f>
        <v>15425</v>
      </c>
      <c r="W676" s="15">
        <v>668</v>
      </c>
      <c r="X676" s="16">
        <f t="shared" si="20"/>
        <v>0.98713682324331242</v>
      </c>
      <c r="Y676" s="17">
        <f>INDEX([1]Mapping!$C$3:$C$12,MATCH($X676,[1]Mapping!$D$3:$D$12,1))</f>
        <v>1</v>
      </c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</row>
    <row r="677" spans="2:39" s="1" customFormat="1" ht="15" x14ac:dyDescent="0.25">
      <c r="B677" s="5">
        <f t="shared" si="21"/>
        <v>669</v>
      </c>
      <c r="C677" s="9" t="s">
        <v>7615</v>
      </c>
      <c r="D677" s="9" t="s">
        <v>7616</v>
      </c>
      <c r="E677" s="9"/>
      <c r="F677" s="9" t="s">
        <v>4712</v>
      </c>
      <c r="G677" s="28">
        <v>21680</v>
      </c>
      <c r="H677" s="9" t="s">
        <v>4712</v>
      </c>
      <c r="I677" s="9" t="s">
        <v>3080</v>
      </c>
      <c r="J677" s="9" t="s">
        <v>7617</v>
      </c>
      <c r="K677" s="9" t="s">
        <v>7618</v>
      </c>
      <c r="L677" s="9" t="s">
        <v>7619</v>
      </c>
      <c r="M677" s="9" t="s">
        <v>7620</v>
      </c>
      <c r="N677" s="9">
        <v>47</v>
      </c>
      <c r="O677" s="9">
        <v>0</v>
      </c>
      <c r="P677" s="9">
        <v>0</v>
      </c>
      <c r="Q677" s="9">
        <v>1</v>
      </c>
      <c r="R677" s="9">
        <v>2</v>
      </c>
      <c r="S677" s="9">
        <v>3</v>
      </c>
      <c r="T677"/>
      <c r="U677"/>
      <c r="V677" s="14">
        <f>SUM($S$9:S677)</f>
        <v>15428</v>
      </c>
      <c r="W677" s="15">
        <v>669</v>
      </c>
      <c r="X677" s="16">
        <f t="shared" si="20"/>
        <v>0.98732881095609881</v>
      </c>
      <c r="Y677" s="17">
        <f>INDEX([1]Mapping!$C$3:$C$12,MATCH($X677,[1]Mapping!$D$3:$D$12,1))</f>
        <v>1</v>
      </c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</row>
    <row r="678" spans="2:39" s="1" customFormat="1" ht="15" x14ac:dyDescent="0.25">
      <c r="B678" s="5">
        <f t="shared" si="21"/>
        <v>670</v>
      </c>
      <c r="C678" s="9" t="s">
        <v>7621</v>
      </c>
      <c r="D678" s="9" t="s">
        <v>7622</v>
      </c>
      <c r="E678" s="9"/>
      <c r="F678" s="9" t="s">
        <v>3014</v>
      </c>
      <c r="G678" s="28">
        <v>80331</v>
      </c>
      <c r="H678" s="9" t="s">
        <v>3014</v>
      </c>
      <c r="I678" s="9" t="s">
        <v>2991</v>
      </c>
      <c r="J678" s="9" t="s">
        <v>7623</v>
      </c>
      <c r="K678" s="9" t="s">
        <v>7624</v>
      </c>
      <c r="L678" s="9" t="s">
        <v>7625</v>
      </c>
      <c r="M678" s="9" t="s">
        <v>7626</v>
      </c>
      <c r="N678" s="9">
        <v>192</v>
      </c>
      <c r="O678" s="9">
        <v>0</v>
      </c>
      <c r="P678" s="9">
        <v>0</v>
      </c>
      <c r="Q678" s="9">
        <v>0</v>
      </c>
      <c r="R678" s="9">
        <v>3</v>
      </c>
      <c r="S678" s="9">
        <v>3</v>
      </c>
      <c r="T678"/>
      <c r="U678"/>
      <c r="V678" s="14">
        <f>SUM($S$9:S678)</f>
        <v>15431</v>
      </c>
      <c r="W678" s="15">
        <v>670</v>
      </c>
      <c r="X678" s="16">
        <f t="shared" si="20"/>
        <v>0.9875207986688852</v>
      </c>
      <c r="Y678" s="17">
        <f>INDEX([1]Mapping!$C$3:$C$12,MATCH($X678,[1]Mapping!$D$3:$D$12,1))</f>
        <v>1</v>
      </c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</row>
    <row r="679" spans="2:39" s="1" customFormat="1" ht="15" x14ac:dyDescent="0.25">
      <c r="B679" s="5">
        <f t="shared" si="21"/>
        <v>671</v>
      </c>
      <c r="C679" s="9" t="s">
        <v>7627</v>
      </c>
      <c r="D679" s="9" t="s">
        <v>7628</v>
      </c>
      <c r="E679" s="9"/>
      <c r="F679" s="9" t="s">
        <v>7629</v>
      </c>
      <c r="G679" s="28" t="s">
        <v>7630</v>
      </c>
      <c r="H679" s="9" t="s">
        <v>3033</v>
      </c>
      <c r="I679" s="9" t="s">
        <v>3036</v>
      </c>
      <c r="J679" s="9" t="s">
        <v>7631</v>
      </c>
      <c r="K679" s="9"/>
      <c r="L679" s="9" t="s">
        <v>7632</v>
      </c>
      <c r="M679" s="9" t="s">
        <v>7633</v>
      </c>
      <c r="N679" s="9">
        <v>178</v>
      </c>
      <c r="O679" s="9">
        <v>0</v>
      </c>
      <c r="P679" s="9">
        <v>0</v>
      </c>
      <c r="Q679" s="9">
        <v>3</v>
      </c>
      <c r="R679" s="9">
        <v>0</v>
      </c>
      <c r="S679" s="9">
        <v>3</v>
      </c>
      <c r="T679"/>
      <c r="U679"/>
      <c r="V679" s="14">
        <f>SUM($S$9:S679)</f>
        <v>15434</v>
      </c>
      <c r="W679" s="15">
        <v>671</v>
      </c>
      <c r="X679" s="16">
        <f t="shared" si="20"/>
        <v>0.98771278638167159</v>
      </c>
      <c r="Y679" s="17">
        <f>INDEX([1]Mapping!$C$3:$C$12,MATCH($X679,[1]Mapping!$D$3:$D$12,1))</f>
        <v>1</v>
      </c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</row>
    <row r="680" spans="2:39" s="1" customFormat="1" ht="15" x14ac:dyDescent="0.25">
      <c r="B680" s="5">
        <f t="shared" si="21"/>
        <v>672</v>
      </c>
      <c r="C680" s="9" t="s">
        <v>7634</v>
      </c>
      <c r="D680" s="9" t="s">
        <v>7635</v>
      </c>
      <c r="E680" s="9"/>
      <c r="F680" s="9" t="s">
        <v>3480</v>
      </c>
      <c r="G680" s="28">
        <v>37075</v>
      </c>
      <c r="H680" s="9" t="s">
        <v>3480</v>
      </c>
      <c r="I680" s="9" t="s">
        <v>3080</v>
      </c>
      <c r="J680" s="9" t="s">
        <v>7636</v>
      </c>
      <c r="K680" s="9" t="s">
        <v>6835</v>
      </c>
      <c r="L680" s="9" t="s">
        <v>6836</v>
      </c>
      <c r="M680" s="9" t="s">
        <v>7637</v>
      </c>
      <c r="N680" s="9">
        <v>347</v>
      </c>
      <c r="O680" s="9">
        <v>0</v>
      </c>
      <c r="P680" s="9">
        <v>0</v>
      </c>
      <c r="Q680" s="9">
        <v>3</v>
      </c>
      <c r="R680" s="9">
        <v>0</v>
      </c>
      <c r="S680" s="9">
        <v>3</v>
      </c>
      <c r="T680"/>
      <c r="U680"/>
      <c r="V680" s="14">
        <f>SUM($S$9:S680)</f>
        <v>15437</v>
      </c>
      <c r="W680" s="15">
        <v>672</v>
      </c>
      <c r="X680" s="16">
        <f t="shared" si="20"/>
        <v>0.98790477409445798</v>
      </c>
      <c r="Y680" s="17">
        <f>INDEX([1]Mapping!$C$3:$C$12,MATCH($X680,[1]Mapping!$D$3:$D$12,1))</f>
        <v>1</v>
      </c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</row>
    <row r="681" spans="2:39" s="1" customFormat="1" ht="15" x14ac:dyDescent="0.25">
      <c r="B681" s="5">
        <f t="shared" si="21"/>
        <v>673</v>
      </c>
      <c r="C681" s="9" t="s">
        <v>7638</v>
      </c>
      <c r="D681" s="9" t="s">
        <v>7639</v>
      </c>
      <c r="E681" s="9"/>
      <c r="F681" s="9" t="s">
        <v>7640</v>
      </c>
      <c r="G681" s="28" t="s">
        <v>7641</v>
      </c>
      <c r="H681" s="9" t="s">
        <v>6917</v>
      </c>
      <c r="I681" s="9" t="s">
        <v>3168</v>
      </c>
      <c r="J681" s="9" t="s">
        <v>7642</v>
      </c>
      <c r="K681" s="9" t="s">
        <v>7643</v>
      </c>
      <c r="L681" s="9" t="s">
        <v>7644</v>
      </c>
      <c r="M681" s="9" t="s">
        <v>7645</v>
      </c>
      <c r="N681" s="9">
        <v>225</v>
      </c>
      <c r="O681" s="9">
        <v>0</v>
      </c>
      <c r="P681" s="9">
        <v>3</v>
      </c>
      <c r="Q681" s="9">
        <v>0</v>
      </c>
      <c r="R681" s="9">
        <v>0</v>
      </c>
      <c r="S681" s="9">
        <v>3</v>
      </c>
      <c r="T681"/>
      <c r="U681"/>
      <c r="V681" s="14">
        <f>SUM($S$9:S681)</f>
        <v>15440</v>
      </c>
      <c r="W681" s="15">
        <v>673</v>
      </c>
      <c r="X681" s="16">
        <f t="shared" si="20"/>
        <v>0.98809676180724437</v>
      </c>
      <c r="Y681" s="17">
        <f>INDEX([1]Mapping!$C$3:$C$12,MATCH($X681,[1]Mapping!$D$3:$D$12,1))</f>
        <v>1</v>
      </c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</row>
    <row r="682" spans="2:39" s="1" customFormat="1" ht="15" x14ac:dyDescent="0.25">
      <c r="B682" s="5">
        <f t="shared" si="21"/>
        <v>674</v>
      </c>
      <c r="C682" s="9" t="s">
        <v>7646</v>
      </c>
      <c r="D682" s="9" t="s">
        <v>7647</v>
      </c>
      <c r="E682" s="9"/>
      <c r="F682" s="9" t="s">
        <v>7648</v>
      </c>
      <c r="G682" s="28">
        <v>22359</v>
      </c>
      <c r="H682" s="9" t="s">
        <v>3120</v>
      </c>
      <c r="I682" s="9" t="s">
        <v>3119</v>
      </c>
      <c r="J682" s="9" t="s">
        <v>7649</v>
      </c>
      <c r="K682" s="9" t="s">
        <v>7650</v>
      </c>
      <c r="L682" s="9" t="s">
        <v>7651</v>
      </c>
      <c r="M682" s="9" t="s">
        <v>7652</v>
      </c>
      <c r="N682" s="9">
        <v>341</v>
      </c>
      <c r="O682" s="9">
        <v>3</v>
      </c>
      <c r="P682" s="9">
        <v>0</v>
      </c>
      <c r="Q682" s="9">
        <v>0</v>
      </c>
      <c r="R682" s="9">
        <v>0</v>
      </c>
      <c r="S682" s="9">
        <v>3</v>
      </c>
      <c r="T682"/>
      <c r="U682"/>
      <c r="V682" s="14">
        <f>SUM($S$9:S682)</f>
        <v>15443</v>
      </c>
      <c r="W682" s="15">
        <v>674</v>
      </c>
      <c r="X682" s="16">
        <f t="shared" si="20"/>
        <v>0.98828874952003076</v>
      </c>
      <c r="Y682" s="17">
        <f>INDEX([1]Mapping!$C$3:$C$12,MATCH($X682,[1]Mapping!$D$3:$D$12,1))</f>
        <v>1</v>
      </c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</row>
    <row r="683" spans="2:39" s="1" customFormat="1" ht="15" x14ac:dyDescent="0.25">
      <c r="B683" s="5">
        <f t="shared" si="21"/>
        <v>675</v>
      </c>
      <c r="C683" s="9" t="s">
        <v>7653</v>
      </c>
      <c r="D683" s="9" t="s">
        <v>7654</v>
      </c>
      <c r="E683" s="9"/>
      <c r="F683" s="9" t="s">
        <v>7655</v>
      </c>
      <c r="G683" s="28">
        <v>55232</v>
      </c>
      <c r="H683" s="9" t="s">
        <v>7656</v>
      </c>
      <c r="I683" s="9" t="s">
        <v>3052</v>
      </c>
      <c r="J683" s="9" t="s">
        <v>7657</v>
      </c>
      <c r="K683" s="9" t="s">
        <v>7658</v>
      </c>
      <c r="L683" s="9" t="s">
        <v>7659</v>
      </c>
      <c r="M683" s="9" t="s">
        <v>7660</v>
      </c>
      <c r="N683" s="9">
        <v>161</v>
      </c>
      <c r="O683" s="9">
        <v>0</v>
      </c>
      <c r="P683" s="9">
        <v>0</v>
      </c>
      <c r="Q683" s="9">
        <v>0</v>
      </c>
      <c r="R683" s="9">
        <v>3</v>
      </c>
      <c r="S683" s="9">
        <v>3</v>
      </c>
      <c r="T683"/>
      <c r="U683"/>
      <c r="V683" s="14">
        <f>SUM($S$9:S683)</f>
        <v>15446</v>
      </c>
      <c r="W683" s="15">
        <v>675</v>
      </c>
      <c r="X683" s="16">
        <f t="shared" si="20"/>
        <v>0.98848073723281715</v>
      </c>
      <c r="Y683" s="17">
        <f>INDEX([1]Mapping!$C$3:$C$12,MATCH($X683,[1]Mapping!$D$3:$D$12,1))</f>
        <v>1</v>
      </c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</row>
    <row r="684" spans="2:39" s="1" customFormat="1" ht="15" x14ac:dyDescent="0.25">
      <c r="B684" s="5">
        <f t="shared" si="21"/>
        <v>676</v>
      </c>
      <c r="C684" s="9" t="s">
        <v>7661</v>
      </c>
      <c r="D684" s="9" t="s">
        <v>7662</v>
      </c>
      <c r="E684" s="9"/>
      <c r="F684" s="9" t="s">
        <v>7663</v>
      </c>
      <c r="G684" s="28">
        <v>94078</v>
      </c>
      <c r="H684" s="9" t="s">
        <v>7664</v>
      </c>
      <c r="I684" s="9" t="s">
        <v>2991</v>
      </c>
      <c r="J684" s="9" t="s">
        <v>7665</v>
      </c>
      <c r="K684" s="9" t="s">
        <v>7666</v>
      </c>
      <c r="L684" s="9" t="s">
        <v>7667</v>
      </c>
      <c r="M684" s="9" t="s">
        <v>7668</v>
      </c>
      <c r="N684" s="9">
        <v>260</v>
      </c>
      <c r="O684" s="9">
        <v>0</v>
      </c>
      <c r="P684" s="9">
        <v>0</v>
      </c>
      <c r="Q684" s="9">
        <v>0</v>
      </c>
      <c r="R684" s="9">
        <v>3</v>
      </c>
      <c r="S684" s="9">
        <v>3</v>
      </c>
      <c r="T684"/>
      <c r="U684"/>
      <c r="V684" s="14">
        <f>SUM($S$9:S684)</f>
        <v>15449</v>
      </c>
      <c r="W684" s="15">
        <v>676</v>
      </c>
      <c r="X684" s="16">
        <f t="shared" si="20"/>
        <v>0.98867272494560343</v>
      </c>
      <c r="Y684" s="17">
        <f>INDEX([1]Mapping!$C$3:$C$12,MATCH($X684,[1]Mapping!$D$3:$D$12,1))</f>
        <v>1</v>
      </c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</row>
    <row r="685" spans="2:39" s="1" customFormat="1" ht="15" x14ac:dyDescent="0.25">
      <c r="B685" s="5">
        <f t="shared" si="21"/>
        <v>677</v>
      </c>
      <c r="C685" s="9" t="s">
        <v>7669</v>
      </c>
      <c r="D685" s="9" t="s">
        <v>7670</v>
      </c>
      <c r="E685" s="9"/>
      <c r="F685" s="9" t="s">
        <v>3119</v>
      </c>
      <c r="G685" s="28">
        <v>22337</v>
      </c>
      <c r="H685" s="9" t="s">
        <v>3120</v>
      </c>
      <c r="I685" s="9" t="s">
        <v>3119</v>
      </c>
      <c r="J685" s="9" t="s">
        <v>7671</v>
      </c>
      <c r="K685" s="9" t="s">
        <v>7672</v>
      </c>
      <c r="L685" s="9" t="s">
        <v>7673</v>
      </c>
      <c r="M685" s="9" t="s">
        <v>7674</v>
      </c>
      <c r="N685" s="9">
        <v>291</v>
      </c>
      <c r="O685" s="9">
        <v>0</v>
      </c>
      <c r="P685" s="9">
        <v>0</v>
      </c>
      <c r="Q685" s="9">
        <v>0</v>
      </c>
      <c r="R685" s="9">
        <v>3</v>
      </c>
      <c r="S685" s="9">
        <v>3</v>
      </c>
      <c r="T685"/>
      <c r="U685"/>
      <c r="V685" s="14">
        <f>SUM($S$9:S685)</f>
        <v>15452</v>
      </c>
      <c r="W685" s="15">
        <v>677</v>
      </c>
      <c r="X685" s="16">
        <f t="shared" si="20"/>
        <v>0.98886471265838982</v>
      </c>
      <c r="Y685" s="17">
        <f>INDEX([1]Mapping!$C$3:$C$12,MATCH($X685,[1]Mapping!$D$3:$D$12,1))</f>
        <v>1</v>
      </c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</row>
    <row r="686" spans="2:39" s="1" customFormat="1" ht="15" x14ac:dyDescent="0.25">
      <c r="B686" s="5">
        <f t="shared" si="21"/>
        <v>678</v>
      </c>
      <c r="C686" s="9" t="s">
        <v>7675</v>
      </c>
      <c r="D686" s="9" t="s">
        <v>7676</v>
      </c>
      <c r="E686" s="9"/>
      <c r="F686" s="9" t="s">
        <v>7677</v>
      </c>
      <c r="G686" s="28">
        <v>54470</v>
      </c>
      <c r="H686" s="9" t="s">
        <v>7050</v>
      </c>
      <c r="I686" s="9" t="s">
        <v>3052</v>
      </c>
      <c r="J686" s="9" t="s">
        <v>7678</v>
      </c>
      <c r="K686" s="9" t="s">
        <v>7679</v>
      </c>
      <c r="L686" s="9" t="s">
        <v>7053</v>
      </c>
      <c r="M686" s="9" t="s">
        <v>7680</v>
      </c>
      <c r="N686" s="9">
        <v>210</v>
      </c>
      <c r="O686" s="9">
        <v>1</v>
      </c>
      <c r="P686" s="9">
        <v>0</v>
      </c>
      <c r="Q686" s="9">
        <v>0</v>
      </c>
      <c r="R686" s="9">
        <v>2</v>
      </c>
      <c r="S686" s="9">
        <v>3</v>
      </c>
      <c r="T686"/>
      <c r="U686"/>
      <c r="V686" s="14">
        <f>SUM($S$9:S686)</f>
        <v>15455</v>
      </c>
      <c r="W686" s="15">
        <v>678</v>
      </c>
      <c r="X686" s="16">
        <f t="shared" si="20"/>
        <v>0.98905670037117621</v>
      </c>
      <c r="Y686" s="17">
        <f>INDEX([1]Mapping!$C$3:$C$12,MATCH($X686,[1]Mapping!$D$3:$D$12,1))</f>
        <v>1</v>
      </c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</row>
    <row r="687" spans="2:39" s="1" customFormat="1" ht="15" x14ac:dyDescent="0.25">
      <c r="B687" s="5">
        <f t="shared" si="21"/>
        <v>679</v>
      </c>
      <c r="C687" s="9" t="s">
        <v>7681</v>
      </c>
      <c r="D687" s="9" t="s">
        <v>7682</v>
      </c>
      <c r="E687" s="9"/>
      <c r="F687" s="9" t="s">
        <v>7683</v>
      </c>
      <c r="G687" s="28">
        <v>27432</v>
      </c>
      <c r="H687" s="9" t="s">
        <v>7684</v>
      </c>
      <c r="I687" s="9" t="s">
        <v>3080</v>
      </c>
      <c r="J687" s="9" t="s">
        <v>7685</v>
      </c>
      <c r="K687" s="9" t="s">
        <v>7686</v>
      </c>
      <c r="L687" s="9" t="s">
        <v>7687</v>
      </c>
      <c r="M687" s="9" t="s">
        <v>7688</v>
      </c>
      <c r="N687" s="9">
        <v>162</v>
      </c>
      <c r="O687" s="9">
        <v>0</v>
      </c>
      <c r="P687" s="9">
        <v>3</v>
      </c>
      <c r="Q687" s="9">
        <v>0</v>
      </c>
      <c r="R687" s="9">
        <v>0</v>
      </c>
      <c r="S687" s="9">
        <v>3</v>
      </c>
      <c r="T687"/>
      <c r="U687"/>
      <c r="V687" s="14">
        <f>SUM($S$9:S687)</f>
        <v>15458</v>
      </c>
      <c r="W687" s="15">
        <v>679</v>
      </c>
      <c r="X687" s="16">
        <f t="shared" si="20"/>
        <v>0.9892486880839626</v>
      </c>
      <c r="Y687" s="17">
        <f>INDEX([1]Mapping!$C$3:$C$12,MATCH($X687,[1]Mapping!$D$3:$D$12,1))</f>
        <v>1</v>
      </c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</row>
    <row r="688" spans="2:39" s="1" customFormat="1" ht="15" x14ac:dyDescent="0.25">
      <c r="B688" s="5">
        <f t="shared" si="21"/>
        <v>680</v>
      </c>
      <c r="C688" s="9" t="s">
        <v>7689</v>
      </c>
      <c r="D688" s="9" t="s">
        <v>7690</v>
      </c>
      <c r="E688" s="9"/>
      <c r="F688" s="9" t="s">
        <v>5335</v>
      </c>
      <c r="G688" s="28">
        <v>46535</v>
      </c>
      <c r="H688" s="9" t="s">
        <v>4605</v>
      </c>
      <c r="I688" s="9" t="s">
        <v>3000</v>
      </c>
      <c r="J688" s="9" t="s">
        <v>7691</v>
      </c>
      <c r="K688" s="9"/>
      <c r="L688" s="9" t="s">
        <v>7692</v>
      </c>
      <c r="M688" s="9" t="s">
        <v>7693</v>
      </c>
      <c r="N688" s="9">
        <v>292</v>
      </c>
      <c r="O688" s="9">
        <v>0</v>
      </c>
      <c r="P688" s="9">
        <v>0</v>
      </c>
      <c r="Q688" s="9">
        <v>3</v>
      </c>
      <c r="R688" s="9">
        <v>0</v>
      </c>
      <c r="S688" s="9">
        <v>3</v>
      </c>
      <c r="T688"/>
      <c r="U688"/>
      <c r="V688" s="14">
        <f>SUM($S$9:S688)</f>
        <v>15461</v>
      </c>
      <c r="W688" s="15">
        <v>680</v>
      </c>
      <c r="X688" s="16">
        <f t="shared" si="20"/>
        <v>0.98944067579674899</v>
      </c>
      <c r="Y688" s="17">
        <f>INDEX([1]Mapping!$C$3:$C$12,MATCH($X688,[1]Mapping!$D$3:$D$12,1))</f>
        <v>1</v>
      </c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</row>
    <row r="689" spans="2:39" s="1" customFormat="1" ht="15" x14ac:dyDescent="0.25">
      <c r="B689" s="5">
        <f t="shared" si="21"/>
        <v>681</v>
      </c>
      <c r="C689" s="9" t="s">
        <v>7694</v>
      </c>
      <c r="D689" s="9" t="s">
        <v>7695</v>
      </c>
      <c r="E689" s="9"/>
      <c r="F689" s="9" t="s">
        <v>7696</v>
      </c>
      <c r="G689" s="28">
        <v>38350</v>
      </c>
      <c r="H689" s="9" t="s">
        <v>7696</v>
      </c>
      <c r="I689" s="9" t="s">
        <v>3080</v>
      </c>
      <c r="J689" s="9" t="s">
        <v>7697</v>
      </c>
      <c r="K689" s="9" t="s">
        <v>7698</v>
      </c>
      <c r="L689" s="9" t="s">
        <v>7699</v>
      </c>
      <c r="M689" s="9" t="s">
        <v>7700</v>
      </c>
      <c r="N689" s="9">
        <v>263</v>
      </c>
      <c r="O689" s="9">
        <v>0</v>
      </c>
      <c r="P689" s="9">
        <v>3</v>
      </c>
      <c r="Q689" s="9">
        <v>0</v>
      </c>
      <c r="R689" s="9">
        <v>0</v>
      </c>
      <c r="S689" s="9">
        <v>3</v>
      </c>
      <c r="T689"/>
      <c r="U689"/>
      <c r="V689" s="14">
        <f>SUM($S$9:S689)</f>
        <v>15464</v>
      </c>
      <c r="W689" s="15">
        <v>681</v>
      </c>
      <c r="X689" s="16">
        <f t="shared" si="20"/>
        <v>0.98963266350953538</v>
      </c>
      <c r="Y689" s="17">
        <f>INDEX([1]Mapping!$C$3:$C$12,MATCH($X689,[1]Mapping!$D$3:$D$12,1))</f>
        <v>1</v>
      </c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</row>
    <row r="690" spans="2:39" s="1" customFormat="1" ht="15" x14ac:dyDescent="0.25">
      <c r="B690" s="5">
        <f t="shared" si="21"/>
        <v>682</v>
      </c>
      <c r="C690" s="9" t="s">
        <v>7701</v>
      </c>
      <c r="D690" s="9" t="s">
        <v>7702</v>
      </c>
      <c r="E690" s="9"/>
      <c r="F690" s="9" t="s">
        <v>3689</v>
      </c>
      <c r="G690" s="28">
        <v>39108</v>
      </c>
      <c r="H690" s="9" t="s">
        <v>3690</v>
      </c>
      <c r="I690" s="9" t="s">
        <v>3168</v>
      </c>
      <c r="J690" s="9" t="s">
        <v>7703</v>
      </c>
      <c r="K690" s="9" t="s">
        <v>7703</v>
      </c>
      <c r="L690" s="9"/>
      <c r="M690" s="9" t="s">
        <v>7704</v>
      </c>
      <c r="N690" s="9">
        <v>10</v>
      </c>
      <c r="O690" s="9">
        <v>3</v>
      </c>
      <c r="P690" s="9">
        <v>0</v>
      </c>
      <c r="Q690" s="9">
        <v>0</v>
      </c>
      <c r="R690" s="9">
        <v>0</v>
      </c>
      <c r="S690" s="9">
        <v>3</v>
      </c>
      <c r="T690"/>
      <c r="U690"/>
      <c r="V690" s="14">
        <f>SUM($S$9:S690)</f>
        <v>15467</v>
      </c>
      <c r="W690" s="15">
        <v>682</v>
      </c>
      <c r="X690" s="16">
        <f t="shared" si="20"/>
        <v>0.98982465122232177</v>
      </c>
      <c r="Y690" s="17">
        <f>INDEX([1]Mapping!$C$3:$C$12,MATCH($X690,[1]Mapping!$D$3:$D$12,1))</f>
        <v>1</v>
      </c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</row>
    <row r="691" spans="2:39" s="1" customFormat="1" ht="15" x14ac:dyDescent="0.25">
      <c r="B691" s="5">
        <f t="shared" si="21"/>
        <v>683</v>
      </c>
      <c r="C691" s="9" t="s">
        <v>7705</v>
      </c>
      <c r="D691" s="9" t="s">
        <v>7706</v>
      </c>
      <c r="E691" s="9"/>
      <c r="F691" s="9" t="s">
        <v>2998</v>
      </c>
      <c r="G691" s="28">
        <v>50678</v>
      </c>
      <c r="H691" s="9" t="s">
        <v>2999</v>
      </c>
      <c r="I691" s="9" t="s">
        <v>3000</v>
      </c>
      <c r="J691" s="9" t="s">
        <v>7707</v>
      </c>
      <c r="K691" s="9" t="s">
        <v>7708</v>
      </c>
      <c r="L691" s="9" t="s">
        <v>7709</v>
      </c>
      <c r="M691" s="9" t="s">
        <v>7710</v>
      </c>
      <c r="N691" s="9">
        <v>300</v>
      </c>
      <c r="O691" s="9">
        <v>2</v>
      </c>
      <c r="P691" s="9">
        <v>0</v>
      </c>
      <c r="Q691" s="9">
        <v>1</v>
      </c>
      <c r="R691" s="9">
        <v>0</v>
      </c>
      <c r="S691" s="9">
        <v>3</v>
      </c>
      <c r="T691"/>
      <c r="U691"/>
      <c r="V691" s="14">
        <f>SUM($S$9:S691)</f>
        <v>15470</v>
      </c>
      <c r="W691" s="15">
        <v>683</v>
      </c>
      <c r="X691" s="16">
        <f t="shared" si="20"/>
        <v>0.99001663893510816</v>
      </c>
      <c r="Y691" s="17">
        <f>INDEX([1]Mapping!$C$3:$C$12,MATCH($X691,[1]Mapping!$D$3:$D$12,1))</f>
        <v>1</v>
      </c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</row>
    <row r="692" spans="2:39" s="1" customFormat="1" ht="15" x14ac:dyDescent="0.25">
      <c r="B692" s="5">
        <f t="shared" si="21"/>
        <v>684</v>
      </c>
      <c r="C692" s="9" t="s">
        <v>7711</v>
      </c>
      <c r="D692" s="9" t="s">
        <v>7712</v>
      </c>
      <c r="E692" s="9"/>
      <c r="F692" s="9" t="s">
        <v>7713</v>
      </c>
      <c r="G692" s="28">
        <v>66849</v>
      </c>
      <c r="H692" s="9" t="s">
        <v>4541</v>
      </c>
      <c r="I692" s="9" t="s">
        <v>3052</v>
      </c>
      <c r="J692" s="9" t="s">
        <v>7714</v>
      </c>
      <c r="K692" s="9" t="s">
        <v>7715</v>
      </c>
      <c r="L692" s="9" t="s">
        <v>7716</v>
      </c>
      <c r="M692" s="9" t="s">
        <v>7717</v>
      </c>
      <c r="N692" s="9">
        <v>259</v>
      </c>
      <c r="O692" s="9">
        <v>0</v>
      </c>
      <c r="P692" s="9">
        <v>2</v>
      </c>
      <c r="Q692" s="9">
        <v>0</v>
      </c>
      <c r="R692" s="9">
        <v>1</v>
      </c>
      <c r="S692" s="9">
        <v>3</v>
      </c>
      <c r="T692"/>
      <c r="U692"/>
      <c r="V692" s="14">
        <f>SUM($S$9:S692)</f>
        <v>15473</v>
      </c>
      <c r="W692" s="15">
        <v>684</v>
      </c>
      <c r="X692" s="16">
        <f t="shared" si="20"/>
        <v>0.99020862664789455</v>
      </c>
      <c r="Y692" s="17">
        <f>INDEX([1]Mapping!$C$3:$C$12,MATCH($X692,[1]Mapping!$D$3:$D$12,1))</f>
        <v>1</v>
      </c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</row>
    <row r="693" spans="2:39" s="1" customFormat="1" ht="15" x14ac:dyDescent="0.25">
      <c r="B693" s="5">
        <f t="shared" si="21"/>
        <v>685</v>
      </c>
      <c r="C693" s="9" t="s">
        <v>7718</v>
      </c>
      <c r="D693" s="9" t="s">
        <v>7719</v>
      </c>
      <c r="E693" s="9"/>
      <c r="F693" s="9" t="s">
        <v>7720</v>
      </c>
      <c r="G693" s="28">
        <v>39387</v>
      </c>
      <c r="H693" s="9" t="s">
        <v>7721</v>
      </c>
      <c r="I693" s="9" t="s">
        <v>3168</v>
      </c>
      <c r="J693" s="9" t="s">
        <v>7722</v>
      </c>
      <c r="K693" s="9" t="s">
        <v>7723</v>
      </c>
      <c r="L693" s="9" t="s">
        <v>7724</v>
      </c>
      <c r="M693" s="9" t="s">
        <v>7725</v>
      </c>
      <c r="N693" s="9">
        <v>184</v>
      </c>
      <c r="O693" s="9">
        <v>0</v>
      </c>
      <c r="P693" s="9">
        <v>0</v>
      </c>
      <c r="Q693" s="9">
        <v>0</v>
      </c>
      <c r="R693" s="9">
        <v>3</v>
      </c>
      <c r="S693" s="9">
        <v>3</v>
      </c>
      <c r="T693"/>
      <c r="U693"/>
      <c r="V693" s="14">
        <f>SUM($S$9:S693)</f>
        <v>15476</v>
      </c>
      <c r="W693" s="15">
        <v>685</v>
      </c>
      <c r="X693" s="16">
        <f t="shared" si="20"/>
        <v>0.99040061436068094</v>
      </c>
      <c r="Y693" s="17">
        <f>INDEX([1]Mapping!$C$3:$C$12,MATCH($X693,[1]Mapping!$D$3:$D$12,1))</f>
        <v>1</v>
      </c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</row>
    <row r="694" spans="2:39" s="1" customFormat="1" ht="15" x14ac:dyDescent="0.25">
      <c r="B694" s="5">
        <f t="shared" si="21"/>
        <v>686</v>
      </c>
      <c r="C694" s="9" t="s">
        <v>7726</v>
      </c>
      <c r="D694" s="9" t="s">
        <v>7727</v>
      </c>
      <c r="E694" s="9"/>
      <c r="F694" s="9" t="s">
        <v>3407</v>
      </c>
      <c r="G694" s="28">
        <v>38124</v>
      </c>
      <c r="H694" s="9" t="s">
        <v>3408</v>
      </c>
      <c r="I694" s="9" t="s">
        <v>3080</v>
      </c>
      <c r="J694" s="9" t="s">
        <v>7728</v>
      </c>
      <c r="K694" s="9" t="s">
        <v>7729</v>
      </c>
      <c r="L694" s="9" t="s">
        <v>7730</v>
      </c>
      <c r="M694" s="9" t="s">
        <v>7731</v>
      </c>
      <c r="N694" s="9">
        <v>16</v>
      </c>
      <c r="O694" s="9">
        <v>0</v>
      </c>
      <c r="P694" s="9">
        <v>0</v>
      </c>
      <c r="Q694" s="9">
        <v>0</v>
      </c>
      <c r="R694" s="9">
        <v>3</v>
      </c>
      <c r="S694" s="9">
        <v>3</v>
      </c>
      <c r="T694"/>
      <c r="U694"/>
      <c r="V694" s="14">
        <f>SUM($S$9:S694)</f>
        <v>15479</v>
      </c>
      <c r="W694" s="15">
        <v>686</v>
      </c>
      <c r="X694" s="16">
        <f t="shared" si="20"/>
        <v>0.99059260207346733</v>
      </c>
      <c r="Y694" s="17">
        <f>INDEX([1]Mapping!$C$3:$C$12,MATCH($X694,[1]Mapping!$D$3:$D$12,1))</f>
        <v>1</v>
      </c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</row>
    <row r="695" spans="2:39" s="1" customFormat="1" ht="15" x14ac:dyDescent="0.25">
      <c r="B695" s="5">
        <f t="shared" si="21"/>
        <v>687</v>
      </c>
      <c r="C695" s="9" t="s">
        <v>7732</v>
      </c>
      <c r="D695" s="9" t="s">
        <v>7733</v>
      </c>
      <c r="E695" s="9"/>
      <c r="F695" s="9" t="s">
        <v>7734</v>
      </c>
      <c r="G695" s="28" t="s">
        <v>7735</v>
      </c>
      <c r="H695" s="9" t="s">
        <v>7736</v>
      </c>
      <c r="I695" s="9" t="s">
        <v>3129</v>
      </c>
      <c r="J695" s="9" t="s">
        <v>7737</v>
      </c>
      <c r="K695" s="9" t="s">
        <v>7738</v>
      </c>
      <c r="L695" s="9" t="s">
        <v>7739</v>
      </c>
      <c r="M695" s="9" t="s">
        <v>7740</v>
      </c>
      <c r="N695" s="9">
        <v>87</v>
      </c>
      <c r="O695" s="9">
        <v>0</v>
      </c>
      <c r="P695" s="9">
        <v>2</v>
      </c>
      <c r="Q695" s="9">
        <v>0</v>
      </c>
      <c r="R695" s="9">
        <v>0</v>
      </c>
      <c r="S695" s="9">
        <v>2</v>
      </c>
      <c r="T695"/>
      <c r="U695"/>
      <c r="V695" s="14">
        <f>SUM($S$9:S695)</f>
        <v>15481</v>
      </c>
      <c r="W695" s="15">
        <v>687</v>
      </c>
      <c r="X695" s="16">
        <f t="shared" si="20"/>
        <v>0.99072059388199152</v>
      </c>
      <c r="Y695" s="17">
        <f>INDEX([1]Mapping!$C$3:$C$12,MATCH($X695,[1]Mapping!$D$3:$D$12,1))</f>
        <v>1</v>
      </c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</row>
    <row r="696" spans="2:39" s="1" customFormat="1" ht="15" x14ac:dyDescent="0.25">
      <c r="B696" s="5">
        <f t="shared" si="21"/>
        <v>688</v>
      </c>
      <c r="C696" s="9" t="s">
        <v>7741</v>
      </c>
      <c r="D696" s="9" t="s">
        <v>7742</v>
      </c>
      <c r="E696" s="9"/>
      <c r="F696" s="9" t="s">
        <v>3014</v>
      </c>
      <c r="G696" s="28">
        <v>81545</v>
      </c>
      <c r="H696" s="9" t="s">
        <v>3014</v>
      </c>
      <c r="I696" s="9" t="s">
        <v>2991</v>
      </c>
      <c r="J696" s="9" t="s">
        <v>7743</v>
      </c>
      <c r="K696" s="9" t="s">
        <v>7744</v>
      </c>
      <c r="L696" s="9" t="s">
        <v>7745</v>
      </c>
      <c r="M696" s="9" t="s">
        <v>7746</v>
      </c>
      <c r="N696" s="9">
        <v>110</v>
      </c>
      <c r="O696" s="9">
        <v>0</v>
      </c>
      <c r="P696" s="9">
        <v>0</v>
      </c>
      <c r="Q696" s="9">
        <v>0</v>
      </c>
      <c r="R696" s="9">
        <v>2</v>
      </c>
      <c r="S696" s="9">
        <v>2</v>
      </c>
      <c r="T696"/>
      <c r="U696"/>
      <c r="V696" s="14">
        <f>SUM($S$9:S696)</f>
        <v>15483</v>
      </c>
      <c r="W696" s="15">
        <v>688</v>
      </c>
      <c r="X696" s="16">
        <f t="shared" si="20"/>
        <v>0.99084858569051582</v>
      </c>
      <c r="Y696" s="17">
        <f>INDEX([1]Mapping!$C$3:$C$12,MATCH($X696,[1]Mapping!$D$3:$D$12,1))</f>
        <v>1</v>
      </c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</row>
    <row r="697" spans="2:39" s="1" customFormat="1" ht="15" x14ac:dyDescent="0.25">
      <c r="B697" s="5">
        <f t="shared" si="21"/>
        <v>689</v>
      </c>
      <c r="C697" s="9" t="s">
        <v>7747</v>
      </c>
      <c r="D697" s="9" t="s">
        <v>7748</v>
      </c>
      <c r="E697" s="9"/>
      <c r="F697" s="9" t="s">
        <v>3086</v>
      </c>
      <c r="G697" s="28">
        <v>60318</v>
      </c>
      <c r="H697" s="9" t="s">
        <v>3087</v>
      </c>
      <c r="I697" s="9" t="s">
        <v>3088</v>
      </c>
      <c r="J697" s="9" t="s">
        <v>7749</v>
      </c>
      <c r="K697" s="9" t="s">
        <v>7750</v>
      </c>
      <c r="L697" s="9" t="s">
        <v>7751</v>
      </c>
      <c r="M697" s="9" t="s">
        <v>7752</v>
      </c>
      <c r="N697" s="9">
        <v>320</v>
      </c>
      <c r="O697" s="9">
        <v>0</v>
      </c>
      <c r="P697" s="9">
        <v>0</v>
      </c>
      <c r="Q697" s="9">
        <v>0</v>
      </c>
      <c r="R697" s="9">
        <v>2</v>
      </c>
      <c r="S697" s="9">
        <v>2</v>
      </c>
      <c r="T697"/>
      <c r="U697"/>
      <c r="V697" s="14">
        <f>SUM($S$9:S697)</f>
        <v>15485</v>
      </c>
      <c r="W697" s="15">
        <v>689</v>
      </c>
      <c r="X697" s="16">
        <f t="shared" si="20"/>
        <v>0.99097657749904011</v>
      </c>
      <c r="Y697" s="17">
        <f>INDEX([1]Mapping!$C$3:$C$12,MATCH($X697,[1]Mapping!$D$3:$D$12,1))</f>
        <v>1</v>
      </c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</row>
    <row r="698" spans="2:39" s="1" customFormat="1" ht="15" x14ac:dyDescent="0.25">
      <c r="B698" s="5">
        <f t="shared" si="21"/>
        <v>690</v>
      </c>
      <c r="C698" s="9" t="s">
        <v>7753</v>
      </c>
      <c r="D698" s="9" t="s">
        <v>7754</v>
      </c>
      <c r="E698" s="9"/>
      <c r="F698" s="9" t="s">
        <v>3896</v>
      </c>
      <c r="G698" s="28">
        <v>46325</v>
      </c>
      <c r="H698" s="9" t="s">
        <v>3896</v>
      </c>
      <c r="I698" s="9" t="s">
        <v>3000</v>
      </c>
      <c r="J698" s="9" t="s">
        <v>7755</v>
      </c>
      <c r="K698" s="9" t="s">
        <v>7756</v>
      </c>
      <c r="L698" s="9" t="s">
        <v>5058</v>
      </c>
      <c r="M698" s="9" t="s">
        <v>7757</v>
      </c>
      <c r="N698" s="9">
        <v>306</v>
      </c>
      <c r="O698" s="9">
        <v>2</v>
      </c>
      <c r="P698" s="9">
        <v>0</v>
      </c>
      <c r="Q698" s="9">
        <v>0</v>
      </c>
      <c r="R698" s="9">
        <v>0</v>
      </c>
      <c r="S698" s="9">
        <v>2</v>
      </c>
      <c r="T698"/>
      <c r="U698"/>
      <c r="V698" s="14">
        <f>SUM($S$9:S698)</f>
        <v>15487</v>
      </c>
      <c r="W698" s="15">
        <v>690</v>
      </c>
      <c r="X698" s="16">
        <f t="shared" si="20"/>
        <v>0.9911045693075643</v>
      </c>
      <c r="Y698" s="17">
        <f>INDEX([1]Mapping!$C$3:$C$12,MATCH($X698,[1]Mapping!$D$3:$D$12,1))</f>
        <v>1</v>
      </c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</row>
    <row r="699" spans="2:39" s="1" customFormat="1" ht="15" x14ac:dyDescent="0.25">
      <c r="B699" s="5">
        <f t="shared" si="21"/>
        <v>691</v>
      </c>
      <c r="C699" s="9" t="s">
        <v>7758</v>
      </c>
      <c r="D699" s="9" t="s">
        <v>7759</v>
      </c>
      <c r="E699" s="9"/>
      <c r="F699" s="9" t="s">
        <v>7760</v>
      </c>
      <c r="G699" s="28">
        <v>34369</v>
      </c>
      <c r="H699" s="9" t="s">
        <v>3517</v>
      </c>
      <c r="I699" s="9" t="s">
        <v>3088</v>
      </c>
      <c r="J699" s="9" t="s">
        <v>7761</v>
      </c>
      <c r="K699" s="9" t="s">
        <v>7762</v>
      </c>
      <c r="L699" s="9" t="s">
        <v>7763</v>
      </c>
      <c r="M699" s="9" t="s">
        <v>7764</v>
      </c>
      <c r="N699" s="9">
        <v>114</v>
      </c>
      <c r="O699" s="9">
        <v>0</v>
      </c>
      <c r="P699" s="9">
        <v>2</v>
      </c>
      <c r="Q699" s="9">
        <v>0</v>
      </c>
      <c r="R699" s="9">
        <v>0</v>
      </c>
      <c r="S699" s="9">
        <v>2</v>
      </c>
      <c r="T699"/>
      <c r="U699"/>
      <c r="V699" s="14">
        <f>SUM($S$9:S699)</f>
        <v>15489</v>
      </c>
      <c r="W699" s="15">
        <v>691</v>
      </c>
      <c r="X699" s="16">
        <f t="shared" si="20"/>
        <v>0.9912325611160886</v>
      </c>
      <c r="Y699" s="17">
        <f>INDEX([1]Mapping!$C$3:$C$12,MATCH($X699,[1]Mapping!$D$3:$D$12,1))</f>
        <v>1</v>
      </c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</row>
    <row r="700" spans="2:39" s="1" customFormat="1" ht="15" x14ac:dyDescent="0.25">
      <c r="B700" s="5">
        <f t="shared" si="21"/>
        <v>692</v>
      </c>
      <c r="C700" s="9" t="s">
        <v>7765</v>
      </c>
      <c r="D700" s="9" t="s">
        <v>7766</v>
      </c>
      <c r="E700" s="9"/>
      <c r="F700" s="9" t="s">
        <v>5572</v>
      </c>
      <c r="G700" s="28">
        <v>76829</v>
      </c>
      <c r="H700" s="9" t="s">
        <v>5361</v>
      </c>
      <c r="I700" s="9" t="s">
        <v>3052</v>
      </c>
      <c r="J700" s="9" t="s">
        <v>7767</v>
      </c>
      <c r="K700" s="9" t="s">
        <v>7768</v>
      </c>
      <c r="L700" s="9" t="s">
        <v>7769</v>
      </c>
      <c r="M700" s="9" t="s">
        <v>7770</v>
      </c>
      <c r="N700" s="9">
        <v>200</v>
      </c>
      <c r="O700" s="9">
        <v>0</v>
      </c>
      <c r="P700" s="9">
        <v>0</v>
      </c>
      <c r="Q700" s="9">
        <v>0</v>
      </c>
      <c r="R700" s="9">
        <v>2</v>
      </c>
      <c r="S700" s="9">
        <v>2</v>
      </c>
      <c r="T700"/>
      <c r="U700"/>
      <c r="V700" s="14">
        <f>SUM($S$9:S700)</f>
        <v>15491</v>
      </c>
      <c r="W700" s="15">
        <v>692</v>
      </c>
      <c r="X700" s="16">
        <f t="shared" si="20"/>
        <v>0.99136055292461278</v>
      </c>
      <c r="Y700" s="17">
        <f>INDEX([1]Mapping!$C$3:$C$12,MATCH($X700,[1]Mapping!$D$3:$D$12,1))</f>
        <v>1</v>
      </c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</row>
    <row r="701" spans="2:39" s="1" customFormat="1" ht="15" x14ac:dyDescent="0.25">
      <c r="B701" s="5">
        <f t="shared" si="21"/>
        <v>693</v>
      </c>
      <c r="C701" s="9" t="s">
        <v>7771</v>
      </c>
      <c r="D701" s="9" t="s">
        <v>7772</v>
      </c>
      <c r="E701" s="9"/>
      <c r="F701" s="9" t="s">
        <v>4828</v>
      </c>
      <c r="G701" s="28">
        <v>33332</v>
      </c>
      <c r="H701" s="9" t="s">
        <v>4828</v>
      </c>
      <c r="I701" s="9" t="s">
        <v>3000</v>
      </c>
      <c r="J701" s="9" t="s">
        <v>7773</v>
      </c>
      <c r="K701" s="9" t="s">
        <v>7774</v>
      </c>
      <c r="L701" s="9" t="s">
        <v>7775</v>
      </c>
      <c r="M701" s="9" t="s">
        <v>7776</v>
      </c>
      <c r="N701" s="9">
        <v>331</v>
      </c>
      <c r="O701" s="9">
        <v>0</v>
      </c>
      <c r="P701" s="9">
        <v>0</v>
      </c>
      <c r="Q701" s="9">
        <v>2</v>
      </c>
      <c r="R701" s="9">
        <v>0</v>
      </c>
      <c r="S701" s="9">
        <v>2</v>
      </c>
      <c r="T701"/>
      <c r="U701"/>
      <c r="V701" s="14">
        <f>SUM($S$9:S701)</f>
        <v>15493</v>
      </c>
      <c r="W701" s="15">
        <v>693</v>
      </c>
      <c r="X701" s="16">
        <f t="shared" si="20"/>
        <v>0.99148854473313708</v>
      </c>
      <c r="Y701" s="17">
        <f>INDEX([1]Mapping!$C$3:$C$12,MATCH($X701,[1]Mapping!$D$3:$D$12,1))</f>
        <v>1</v>
      </c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</row>
    <row r="702" spans="2:39" s="1" customFormat="1" ht="15" x14ac:dyDescent="0.25">
      <c r="B702" s="5">
        <f t="shared" si="21"/>
        <v>694</v>
      </c>
      <c r="C702" s="9" t="s">
        <v>7777</v>
      </c>
      <c r="D702" s="9" t="s">
        <v>7778</v>
      </c>
      <c r="E702" s="9"/>
      <c r="F702" s="9" t="s">
        <v>3014</v>
      </c>
      <c r="G702" s="28">
        <v>80337</v>
      </c>
      <c r="H702" s="9" t="s">
        <v>3014</v>
      </c>
      <c r="I702" s="9" t="s">
        <v>2991</v>
      </c>
      <c r="J702" s="9" t="s">
        <v>3015</v>
      </c>
      <c r="K702" s="9"/>
      <c r="L702" s="9" t="s">
        <v>3016</v>
      </c>
      <c r="M702" s="9" t="s">
        <v>3017</v>
      </c>
      <c r="N702" s="9">
        <v>1072</v>
      </c>
      <c r="O702" s="9">
        <v>0</v>
      </c>
      <c r="P702" s="9">
        <v>0</v>
      </c>
      <c r="Q702" s="9">
        <v>2</v>
      </c>
      <c r="R702" s="9">
        <v>0</v>
      </c>
      <c r="S702" s="9">
        <v>2</v>
      </c>
      <c r="T702"/>
      <c r="U702"/>
      <c r="V702" s="14">
        <f>SUM($S$9:S702)</f>
        <v>15495</v>
      </c>
      <c r="W702" s="15">
        <v>694</v>
      </c>
      <c r="X702" s="16">
        <f t="shared" si="20"/>
        <v>0.99161653654166138</v>
      </c>
      <c r="Y702" s="17">
        <f>INDEX([1]Mapping!$C$3:$C$12,MATCH($X702,[1]Mapping!$D$3:$D$12,1))</f>
        <v>1</v>
      </c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</row>
    <row r="703" spans="2:39" s="1" customFormat="1" ht="15" x14ac:dyDescent="0.25">
      <c r="B703" s="5">
        <f t="shared" si="21"/>
        <v>695</v>
      </c>
      <c r="C703" s="9" t="s">
        <v>7779</v>
      </c>
      <c r="D703" s="9" t="s">
        <v>7780</v>
      </c>
      <c r="E703" s="9"/>
      <c r="F703" s="9" t="s">
        <v>7781</v>
      </c>
      <c r="G703" s="28">
        <v>86633</v>
      </c>
      <c r="H703" s="9" t="s">
        <v>7782</v>
      </c>
      <c r="I703" s="9" t="s">
        <v>2991</v>
      </c>
      <c r="J703" s="9" t="s">
        <v>7783</v>
      </c>
      <c r="K703" s="9" t="s">
        <v>7784</v>
      </c>
      <c r="L703" s="9" t="s">
        <v>7785</v>
      </c>
      <c r="M703" s="9" t="s">
        <v>7786</v>
      </c>
      <c r="N703" s="9">
        <v>298</v>
      </c>
      <c r="O703" s="9">
        <v>0</v>
      </c>
      <c r="P703" s="9">
        <v>1</v>
      </c>
      <c r="Q703" s="9">
        <v>0</v>
      </c>
      <c r="R703" s="9">
        <v>1</v>
      </c>
      <c r="S703" s="9">
        <v>2</v>
      </c>
      <c r="T703"/>
      <c r="U703"/>
      <c r="V703" s="14">
        <f>SUM($S$9:S703)</f>
        <v>15497</v>
      </c>
      <c r="W703" s="15">
        <v>695</v>
      </c>
      <c r="X703" s="16">
        <f t="shared" si="20"/>
        <v>0.99174452835018556</v>
      </c>
      <c r="Y703" s="17">
        <f>INDEX([1]Mapping!$C$3:$C$12,MATCH($X703,[1]Mapping!$D$3:$D$12,1))</f>
        <v>1</v>
      </c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</row>
    <row r="704" spans="2:39" s="1" customFormat="1" ht="15" x14ac:dyDescent="0.25">
      <c r="B704" s="5">
        <f t="shared" si="21"/>
        <v>696</v>
      </c>
      <c r="C704" s="9" t="s">
        <v>7787</v>
      </c>
      <c r="D704" s="9" t="s">
        <v>7788</v>
      </c>
      <c r="E704" s="9"/>
      <c r="F704" s="9" t="s">
        <v>7789</v>
      </c>
      <c r="G704" s="28">
        <v>37603</v>
      </c>
      <c r="H704" s="9" t="s">
        <v>7789</v>
      </c>
      <c r="I704" s="9" t="s">
        <v>3080</v>
      </c>
      <c r="J704" s="9" t="s">
        <v>7790</v>
      </c>
      <c r="K704" s="9" t="s">
        <v>7791</v>
      </c>
      <c r="L704" s="9" t="s">
        <v>7792</v>
      </c>
      <c r="M704" s="9" t="s">
        <v>7793</v>
      </c>
      <c r="N704" s="9">
        <v>183</v>
      </c>
      <c r="O704" s="9">
        <v>0</v>
      </c>
      <c r="P704" s="9">
        <v>0</v>
      </c>
      <c r="Q704" s="9">
        <v>0</v>
      </c>
      <c r="R704" s="9">
        <v>2</v>
      </c>
      <c r="S704" s="9">
        <v>2</v>
      </c>
      <c r="T704"/>
      <c r="U704"/>
      <c r="V704" s="14">
        <f>SUM($S$9:S704)</f>
        <v>15499</v>
      </c>
      <c r="W704" s="15">
        <v>696</v>
      </c>
      <c r="X704" s="16">
        <f t="shared" si="20"/>
        <v>0.99187252015870986</v>
      </c>
      <c r="Y704" s="17">
        <f>INDEX([1]Mapping!$C$3:$C$12,MATCH($X704,[1]Mapping!$D$3:$D$12,1))</f>
        <v>1</v>
      </c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</row>
    <row r="705" spans="2:39" s="1" customFormat="1" ht="15" x14ac:dyDescent="0.25">
      <c r="B705" s="5">
        <f t="shared" si="21"/>
        <v>697</v>
      </c>
      <c r="C705" s="9" t="s">
        <v>7794</v>
      </c>
      <c r="D705" s="9" t="s">
        <v>7795</v>
      </c>
      <c r="E705" s="9"/>
      <c r="F705" s="9" t="s">
        <v>4355</v>
      </c>
      <c r="G705" s="28">
        <v>70190</v>
      </c>
      <c r="H705" s="9" t="s">
        <v>3066</v>
      </c>
      <c r="I705" s="9" t="s">
        <v>3021</v>
      </c>
      <c r="J705" s="9" t="s">
        <v>7796</v>
      </c>
      <c r="K705" s="9" t="s">
        <v>7797</v>
      </c>
      <c r="L705" s="9" t="s">
        <v>7798</v>
      </c>
      <c r="M705" s="9" t="s">
        <v>7799</v>
      </c>
      <c r="N705" s="9">
        <v>355</v>
      </c>
      <c r="O705" s="9">
        <v>0</v>
      </c>
      <c r="P705" s="9">
        <v>0</v>
      </c>
      <c r="Q705" s="9">
        <v>0</v>
      </c>
      <c r="R705" s="9">
        <v>2</v>
      </c>
      <c r="S705" s="9">
        <v>2</v>
      </c>
      <c r="T705"/>
      <c r="U705"/>
      <c r="V705" s="14">
        <f>SUM($S$9:S705)</f>
        <v>15501</v>
      </c>
      <c r="W705" s="15">
        <v>697</v>
      </c>
      <c r="X705" s="16">
        <f t="shared" si="20"/>
        <v>0.99200051196723404</v>
      </c>
      <c r="Y705" s="17">
        <f>INDEX([1]Mapping!$C$3:$C$12,MATCH($X705,[1]Mapping!$D$3:$D$12,1))</f>
        <v>1</v>
      </c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</row>
    <row r="706" spans="2:39" s="1" customFormat="1" ht="15" x14ac:dyDescent="0.25">
      <c r="B706" s="5">
        <f t="shared" si="21"/>
        <v>698</v>
      </c>
      <c r="C706" s="9" t="s">
        <v>7800</v>
      </c>
      <c r="D706" s="9" t="s">
        <v>7801</v>
      </c>
      <c r="E706" s="9" t="s">
        <v>7802</v>
      </c>
      <c r="F706" s="9" t="s">
        <v>3007</v>
      </c>
      <c r="G706" s="28">
        <v>13587</v>
      </c>
      <c r="H706" s="9" t="s">
        <v>4135</v>
      </c>
      <c r="I706" s="9" t="s">
        <v>3007</v>
      </c>
      <c r="J706" s="9" t="s">
        <v>7803</v>
      </c>
      <c r="K706" s="9" t="s">
        <v>7804</v>
      </c>
      <c r="L706" s="9" t="s">
        <v>7805</v>
      </c>
      <c r="M706" s="9" t="s">
        <v>7806</v>
      </c>
      <c r="N706" s="9">
        <v>100</v>
      </c>
      <c r="O706" s="9">
        <v>0</v>
      </c>
      <c r="P706" s="9">
        <v>0</v>
      </c>
      <c r="Q706" s="9">
        <v>0</v>
      </c>
      <c r="R706" s="9">
        <v>2</v>
      </c>
      <c r="S706" s="9">
        <v>2</v>
      </c>
      <c r="T706"/>
      <c r="U706"/>
      <c r="V706" s="14">
        <f>SUM($S$9:S706)</f>
        <v>15503</v>
      </c>
      <c r="W706" s="15">
        <v>698</v>
      </c>
      <c r="X706" s="16">
        <f t="shared" si="20"/>
        <v>0.99212850377575834</v>
      </c>
      <c r="Y706" s="17">
        <f>INDEX([1]Mapping!$C$3:$C$12,MATCH($X706,[1]Mapping!$D$3:$D$12,1))</f>
        <v>1</v>
      </c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</row>
    <row r="707" spans="2:39" s="1" customFormat="1" ht="15" x14ac:dyDescent="0.25">
      <c r="B707" s="5">
        <f t="shared" si="21"/>
        <v>699</v>
      </c>
      <c r="C707" s="9" t="s">
        <v>7807</v>
      </c>
      <c r="D707" s="9" t="s">
        <v>7808</v>
      </c>
      <c r="E707" s="9"/>
      <c r="F707" s="9" t="s">
        <v>7809</v>
      </c>
      <c r="G707" s="28">
        <v>45721</v>
      </c>
      <c r="H707" s="9" t="s">
        <v>4656</v>
      </c>
      <c r="I707" s="9" t="s">
        <v>3000</v>
      </c>
      <c r="J707" s="9" t="s">
        <v>7810</v>
      </c>
      <c r="K707" s="9" t="s">
        <v>7811</v>
      </c>
      <c r="L707" s="9" t="s">
        <v>7812</v>
      </c>
      <c r="M707" s="9" t="s">
        <v>7813</v>
      </c>
      <c r="N707" s="9">
        <v>170</v>
      </c>
      <c r="O707" s="9">
        <v>0</v>
      </c>
      <c r="P707" s="9">
        <v>0</v>
      </c>
      <c r="Q707" s="9">
        <v>2</v>
      </c>
      <c r="R707" s="9">
        <v>0</v>
      </c>
      <c r="S707" s="9">
        <v>2</v>
      </c>
      <c r="T707"/>
      <c r="U707"/>
      <c r="V707" s="14">
        <f>SUM($S$9:S707)</f>
        <v>15505</v>
      </c>
      <c r="W707" s="15">
        <v>699</v>
      </c>
      <c r="X707" s="16">
        <f t="shared" si="20"/>
        <v>0.99225649558428264</v>
      </c>
      <c r="Y707" s="17">
        <f>INDEX([1]Mapping!$C$3:$C$12,MATCH($X707,[1]Mapping!$D$3:$D$12,1))</f>
        <v>1</v>
      </c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</row>
    <row r="708" spans="2:39" s="1" customFormat="1" ht="15" x14ac:dyDescent="0.25">
      <c r="B708" s="5">
        <f t="shared" si="21"/>
        <v>700</v>
      </c>
      <c r="C708" s="9" t="s">
        <v>7814</v>
      </c>
      <c r="D708" s="9" t="s">
        <v>7815</v>
      </c>
      <c r="E708" s="9"/>
      <c r="F708" s="9" t="s">
        <v>7816</v>
      </c>
      <c r="G708" s="28">
        <v>65385</v>
      </c>
      <c r="H708" s="9" t="s">
        <v>7817</v>
      </c>
      <c r="I708" s="9" t="s">
        <v>3088</v>
      </c>
      <c r="J708" s="9" t="s">
        <v>7818</v>
      </c>
      <c r="K708" s="9" t="s">
        <v>7819</v>
      </c>
      <c r="L708" s="9" t="s">
        <v>7820</v>
      </c>
      <c r="M708" s="9" t="s">
        <v>7821</v>
      </c>
      <c r="N708" s="9">
        <v>139</v>
      </c>
      <c r="O708" s="9">
        <v>0</v>
      </c>
      <c r="P708" s="9">
        <v>0</v>
      </c>
      <c r="Q708" s="9">
        <v>0</v>
      </c>
      <c r="R708" s="9">
        <v>2</v>
      </c>
      <c r="S708" s="9">
        <v>2</v>
      </c>
      <c r="T708"/>
      <c r="U708"/>
      <c r="V708" s="14">
        <f>SUM($S$9:S708)</f>
        <v>15507</v>
      </c>
      <c r="W708" s="15">
        <v>700</v>
      </c>
      <c r="X708" s="16">
        <f t="shared" si="20"/>
        <v>0.99238448739280682</v>
      </c>
      <c r="Y708" s="17">
        <f>INDEX([1]Mapping!$C$3:$C$12,MATCH($X708,[1]Mapping!$D$3:$D$12,1))</f>
        <v>1</v>
      </c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</row>
    <row r="709" spans="2:39" s="1" customFormat="1" ht="15" x14ac:dyDescent="0.25">
      <c r="B709" s="5">
        <f t="shared" si="21"/>
        <v>701</v>
      </c>
      <c r="C709" s="9" t="s">
        <v>7822</v>
      </c>
      <c r="D709" s="9" t="s">
        <v>7823</v>
      </c>
      <c r="E709" s="9"/>
      <c r="F709" s="9" t="s">
        <v>7824</v>
      </c>
      <c r="G709" s="28">
        <v>19230</v>
      </c>
      <c r="H709" s="9" t="s">
        <v>7825</v>
      </c>
      <c r="I709" s="9" t="s">
        <v>3344</v>
      </c>
      <c r="J709" s="9" t="s">
        <v>7826</v>
      </c>
      <c r="K709" s="9" t="s">
        <v>7827</v>
      </c>
      <c r="L709" s="9" t="s">
        <v>7828</v>
      </c>
      <c r="M709" s="9" t="s">
        <v>7829</v>
      </c>
      <c r="N709" s="9">
        <v>160</v>
      </c>
      <c r="O709" s="9">
        <v>2</v>
      </c>
      <c r="P709" s="9">
        <v>0</v>
      </c>
      <c r="Q709" s="9">
        <v>0</v>
      </c>
      <c r="R709" s="9">
        <v>0</v>
      </c>
      <c r="S709" s="9">
        <v>2</v>
      </c>
      <c r="T709"/>
      <c r="U709"/>
      <c r="V709" s="14">
        <f>SUM($S$9:S709)</f>
        <v>15509</v>
      </c>
      <c r="W709" s="15">
        <v>701</v>
      </c>
      <c r="X709" s="16">
        <f t="shared" si="20"/>
        <v>0.99251247920133112</v>
      </c>
      <c r="Y709" s="17">
        <f>INDEX([1]Mapping!$C$3:$C$12,MATCH($X709,[1]Mapping!$D$3:$D$12,1))</f>
        <v>1</v>
      </c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</row>
    <row r="710" spans="2:39" s="1" customFormat="1" ht="15" x14ac:dyDescent="0.25">
      <c r="B710" s="5">
        <f t="shared" si="21"/>
        <v>702</v>
      </c>
      <c r="C710" s="9" t="s">
        <v>7830</v>
      </c>
      <c r="D710" s="9" t="s">
        <v>7831</v>
      </c>
      <c r="E710" s="9"/>
      <c r="F710" s="9" t="s">
        <v>7832</v>
      </c>
      <c r="G710" s="28">
        <v>82327</v>
      </c>
      <c r="H710" s="9" t="s">
        <v>4635</v>
      </c>
      <c r="I710" s="9" t="s">
        <v>2991</v>
      </c>
      <c r="J710" s="9" t="s">
        <v>7833</v>
      </c>
      <c r="K710" s="9" t="s">
        <v>7834</v>
      </c>
      <c r="L710" s="9" t="s">
        <v>7835</v>
      </c>
      <c r="M710" s="9" t="s">
        <v>7836</v>
      </c>
      <c r="N710" s="9">
        <v>160</v>
      </c>
      <c r="O710" s="9">
        <v>0</v>
      </c>
      <c r="P710" s="9">
        <v>0</v>
      </c>
      <c r="Q710" s="9">
        <v>0</v>
      </c>
      <c r="R710" s="9">
        <v>2</v>
      </c>
      <c r="S710" s="9">
        <v>2</v>
      </c>
      <c r="T710"/>
      <c r="U710"/>
      <c r="V710" s="14">
        <f>SUM($S$9:S710)</f>
        <v>15511</v>
      </c>
      <c r="W710" s="15">
        <v>702</v>
      </c>
      <c r="X710" s="16">
        <f t="shared" si="20"/>
        <v>0.99264047100985542</v>
      </c>
      <c r="Y710" s="17">
        <f>INDEX([1]Mapping!$C$3:$C$12,MATCH($X710,[1]Mapping!$D$3:$D$12,1))</f>
        <v>1</v>
      </c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</row>
    <row r="711" spans="2:39" s="1" customFormat="1" ht="15" x14ac:dyDescent="0.25">
      <c r="B711" s="5">
        <f t="shared" si="21"/>
        <v>703</v>
      </c>
      <c r="C711" s="9" t="s">
        <v>7837</v>
      </c>
      <c r="D711" s="9" t="s">
        <v>7838</v>
      </c>
      <c r="E711" s="9"/>
      <c r="F711" s="9" t="s">
        <v>7839</v>
      </c>
      <c r="G711" s="28">
        <v>53424</v>
      </c>
      <c r="H711" s="9" t="s">
        <v>5431</v>
      </c>
      <c r="I711" s="9" t="s">
        <v>3052</v>
      </c>
      <c r="J711" s="9" t="s">
        <v>7840</v>
      </c>
      <c r="K711" s="9" t="s">
        <v>7841</v>
      </c>
      <c r="L711" s="9" t="s">
        <v>7842</v>
      </c>
      <c r="M711" s="9" t="s">
        <v>7843</v>
      </c>
      <c r="N711" s="9">
        <v>118</v>
      </c>
      <c r="O711" s="9">
        <v>0</v>
      </c>
      <c r="P711" s="9">
        <v>0</v>
      </c>
      <c r="Q711" s="9">
        <v>0</v>
      </c>
      <c r="R711" s="9">
        <v>2</v>
      </c>
      <c r="S711" s="9">
        <v>2</v>
      </c>
      <c r="T711"/>
      <c r="U711"/>
      <c r="V711" s="14">
        <f>SUM($S$9:S711)</f>
        <v>15513</v>
      </c>
      <c r="W711" s="15">
        <v>703</v>
      </c>
      <c r="X711" s="16">
        <f t="shared" si="20"/>
        <v>0.9927684628183796</v>
      </c>
      <c r="Y711" s="17">
        <f>INDEX([1]Mapping!$C$3:$C$12,MATCH($X711,[1]Mapping!$D$3:$D$12,1))</f>
        <v>1</v>
      </c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</row>
    <row r="712" spans="2:39" s="1" customFormat="1" ht="15" x14ac:dyDescent="0.25">
      <c r="B712" s="5">
        <f t="shared" si="21"/>
        <v>704</v>
      </c>
      <c r="C712" s="9" t="s">
        <v>7844</v>
      </c>
      <c r="D712" s="9" t="s">
        <v>7845</v>
      </c>
      <c r="E712" s="9"/>
      <c r="F712" s="9" t="s">
        <v>3709</v>
      </c>
      <c r="G712" s="28">
        <v>66740</v>
      </c>
      <c r="H712" s="9" t="s">
        <v>3709</v>
      </c>
      <c r="I712" s="9" t="s">
        <v>3097</v>
      </c>
      <c r="J712" s="9" t="s">
        <v>7846</v>
      </c>
      <c r="K712" s="9" t="s">
        <v>7847</v>
      </c>
      <c r="L712" s="9" t="s">
        <v>7848</v>
      </c>
      <c r="M712" s="9" t="s">
        <v>7849</v>
      </c>
      <c r="N712" s="9">
        <v>473</v>
      </c>
      <c r="O712" s="9">
        <v>0</v>
      </c>
      <c r="P712" s="9">
        <v>0</v>
      </c>
      <c r="Q712" s="9">
        <v>0</v>
      </c>
      <c r="R712" s="9">
        <v>2</v>
      </c>
      <c r="S712" s="9">
        <v>2</v>
      </c>
      <c r="T712"/>
      <c r="U712"/>
      <c r="V712" s="14">
        <f>SUM($S$9:S712)</f>
        <v>15515</v>
      </c>
      <c r="W712" s="15">
        <v>704</v>
      </c>
      <c r="X712" s="16">
        <f t="shared" si="20"/>
        <v>0.9928964546269039</v>
      </c>
      <c r="Y712" s="17">
        <f>INDEX([1]Mapping!$C$3:$C$12,MATCH($X712,[1]Mapping!$D$3:$D$12,1))</f>
        <v>1</v>
      </c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</row>
    <row r="713" spans="2:39" s="1" customFormat="1" ht="15" x14ac:dyDescent="0.25">
      <c r="B713" s="5">
        <f t="shared" si="21"/>
        <v>705</v>
      </c>
      <c r="C713" s="9" t="s">
        <v>7850</v>
      </c>
      <c r="D713" s="9" t="s">
        <v>7851</v>
      </c>
      <c r="E713" s="9"/>
      <c r="F713" s="9" t="s">
        <v>3078</v>
      </c>
      <c r="G713" s="28">
        <v>30171</v>
      </c>
      <c r="H713" s="9" t="s">
        <v>3079</v>
      </c>
      <c r="I713" s="9" t="s">
        <v>3080</v>
      </c>
      <c r="J713" s="9" t="s">
        <v>5810</v>
      </c>
      <c r="K713" s="9" t="s">
        <v>7852</v>
      </c>
      <c r="L713" s="9" t="s">
        <v>5211</v>
      </c>
      <c r="M713" s="9" t="s">
        <v>5811</v>
      </c>
      <c r="N713" s="9">
        <v>307</v>
      </c>
      <c r="O713" s="9">
        <v>2</v>
      </c>
      <c r="P713" s="9">
        <v>0</v>
      </c>
      <c r="Q713" s="9">
        <v>0</v>
      </c>
      <c r="R713" s="9">
        <v>0</v>
      </c>
      <c r="S713" s="9">
        <v>2</v>
      </c>
      <c r="T713"/>
      <c r="U713"/>
      <c r="V713" s="14">
        <f>SUM($S$9:S713)</f>
        <v>15517</v>
      </c>
      <c r="W713" s="15">
        <v>705</v>
      </c>
      <c r="X713" s="16">
        <f t="shared" si="20"/>
        <v>0.99302444643542809</v>
      </c>
      <c r="Y713" s="17">
        <f>INDEX([1]Mapping!$C$3:$C$12,MATCH($X713,[1]Mapping!$D$3:$D$12,1))</f>
        <v>1</v>
      </c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</row>
    <row r="714" spans="2:39" s="1" customFormat="1" ht="15" x14ac:dyDescent="0.25">
      <c r="B714" s="5">
        <f t="shared" si="21"/>
        <v>706</v>
      </c>
      <c r="C714" s="9" t="s">
        <v>7853</v>
      </c>
      <c r="D714" s="9" t="s">
        <v>7854</v>
      </c>
      <c r="E714" s="9"/>
      <c r="F714" s="9" t="s">
        <v>7855</v>
      </c>
      <c r="G714" s="28">
        <v>28832</v>
      </c>
      <c r="H714" s="9" t="s">
        <v>6360</v>
      </c>
      <c r="I714" s="9" t="s">
        <v>3080</v>
      </c>
      <c r="J714" s="9" t="s">
        <v>7856</v>
      </c>
      <c r="K714" s="9"/>
      <c r="L714" s="9" t="s">
        <v>6363</v>
      </c>
      <c r="M714" s="9" t="s">
        <v>6364</v>
      </c>
      <c r="N714" s="9">
        <v>124</v>
      </c>
      <c r="O714" s="9">
        <v>0</v>
      </c>
      <c r="P714" s="9">
        <v>0</v>
      </c>
      <c r="Q714" s="9">
        <v>2</v>
      </c>
      <c r="R714" s="9">
        <v>0</v>
      </c>
      <c r="S714" s="9">
        <v>2</v>
      </c>
      <c r="T714"/>
      <c r="U714"/>
      <c r="V714" s="14">
        <f>SUM($S$9:S714)</f>
        <v>15519</v>
      </c>
      <c r="W714" s="15">
        <v>706</v>
      </c>
      <c r="X714" s="16">
        <f t="shared" ref="X714:X777" si="22">(V714/$V$790)</f>
        <v>0.99315243824395238</v>
      </c>
      <c r="Y714" s="17">
        <f>INDEX([1]Mapping!$C$3:$C$12,MATCH($X714,[1]Mapping!$D$3:$D$12,1))</f>
        <v>1</v>
      </c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</row>
    <row r="715" spans="2:39" s="1" customFormat="1" ht="15" x14ac:dyDescent="0.25">
      <c r="B715" s="5">
        <f t="shared" ref="B715:B778" si="23">B714+1</f>
        <v>707</v>
      </c>
      <c r="C715" s="9" t="s">
        <v>7857</v>
      </c>
      <c r="D715" s="9" t="s">
        <v>7858</v>
      </c>
      <c r="E715" s="9"/>
      <c r="F715" s="9" t="s">
        <v>7859</v>
      </c>
      <c r="G715" s="28">
        <v>59929</v>
      </c>
      <c r="H715" s="9" t="s">
        <v>4453</v>
      </c>
      <c r="I715" s="9" t="s">
        <v>3000</v>
      </c>
      <c r="J715" s="9" t="s">
        <v>7860</v>
      </c>
      <c r="K715" s="9" t="s">
        <v>7861</v>
      </c>
      <c r="L715" s="9" t="s">
        <v>7862</v>
      </c>
      <c r="M715" s="9" t="s">
        <v>7863</v>
      </c>
      <c r="N715" s="9">
        <v>200</v>
      </c>
      <c r="O715" s="9">
        <v>0</v>
      </c>
      <c r="P715" s="9">
        <v>1</v>
      </c>
      <c r="Q715" s="9">
        <v>1</v>
      </c>
      <c r="R715" s="9">
        <v>0</v>
      </c>
      <c r="S715" s="9">
        <v>2</v>
      </c>
      <c r="T715"/>
      <c r="U715"/>
      <c r="V715" s="14">
        <f>SUM($S$9:S715)</f>
        <v>15521</v>
      </c>
      <c r="W715" s="15">
        <v>707</v>
      </c>
      <c r="X715" s="16">
        <f t="shared" si="22"/>
        <v>0.99328043005247668</v>
      </c>
      <c r="Y715" s="17">
        <f>INDEX([1]Mapping!$C$3:$C$12,MATCH($X715,[1]Mapping!$D$3:$D$12,1))</f>
        <v>1</v>
      </c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</row>
    <row r="716" spans="2:39" s="1" customFormat="1" ht="15" x14ac:dyDescent="0.25">
      <c r="B716" s="5">
        <f t="shared" si="23"/>
        <v>708</v>
      </c>
      <c r="C716" s="9" t="s">
        <v>7864</v>
      </c>
      <c r="D716" s="9" t="s">
        <v>7865</v>
      </c>
      <c r="E716" s="9"/>
      <c r="F716" s="9" t="s">
        <v>2998</v>
      </c>
      <c r="G716" s="28">
        <v>50668</v>
      </c>
      <c r="H716" s="9" t="s">
        <v>2999</v>
      </c>
      <c r="I716" s="9" t="s">
        <v>3000</v>
      </c>
      <c r="J716" s="9" t="s">
        <v>7866</v>
      </c>
      <c r="K716" s="9" t="s">
        <v>7867</v>
      </c>
      <c r="L716" s="9" t="s">
        <v>7868</v>
      </c>
      <c r="M716" s="9" t="s">
        <v>7869</v>
      </c>
      <c r="N716" s="9">
        <v>226</v>
      </c>
      <c r="O716" s="9">
        <v>0</v>
      </c>
      <c r="P716" s="9">
        <v>0</v>
      </c>
      <c r="Q716" s="9">
        <v>0</v>
      </c>
      <c r="R716" s="9">
        <v>2</v>
      </c>
      <c r="S716" s="9">
        <v>2</v>
      </c>
      <c r="T716"/>
      <c r="U716"/>
      <c r="V716" s="14">
        <f>SUM($S$9:S716)</f>
        <v>15523</v>
      </c>
      <c r="W716" s="15">
        <v>708</v>
      </c>
      <c r="X716" s="16">
        <f t="shared" si="22"/>
        <v>0.99340842186100087</v>
      </c>
      <c r="Y716" s="17">
        <f>INDEX([1]Mapping!$C$3:$C$12,MATCH($X716,[1]Mapping!$D$3:$D$12,1))</f>
        <v>1</v>
      </c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</row>
    <row r="717" spans="2:39" s="1" customFormat="1" ht="15" x14ac:dyDescent="0.25">
      <c r="B717" s="5">
        <f t="shared" si="23"/>
        <v>709</v>
      </c>
      <c r="C717" s="9" t="s">
        <v>7870</v>
      </c>
      <c r="D717" s="9" t="s">
        <v>7871</v>
      </c>
      <c r="E717" s="9"/>
      <c r="F717" s="9" t="s">
        <v>7872</v>
      </c>
      <c r="G717" s="28">
        <v>86899</v>
      </c>
      <c r="H717" s="9" t="s">
        <v>7872</v>
      </c>
      <c r="I717" s="9" t="s">
        <v>2991</v>
      </c>
      <c r="J717" s="9" t="s">
        <v>7873</v>
      </c>
      <c r="K717" s="9" t="s">
        <v>7874</v>
      </c>
      <c r="L717" s="9" t="s">
        <v>7875</v>
      </c>
      <c r="M717" s="9" t="s">
        <v>7876</v>
      </c>
      <c r="N717" s="9">
        <v>218</v>
      </c>
      <c r="O717" s="9">
        <v>2</v>
      </c>
      <c r="P717" s="9">
        <v>0</v>
      </c>
      <c r="Q717" s="9">
        <v>0</v>
      </c>
      <c r="R717" s="9">
        <v>0</v>
      </c>
      <c r="S717" s="9">
        <v>2</v>
      </c>
      <c r="T717"/>
      <c r="U717"/>
      <c r="V717" s="14">
        <f>SUM($S$9:S717)</f>
        <v>15525</v>
      </c>
      <c r="W717" s="15">
        <v>709</v>
      </c>
      <c r="X717" s="16">
        <f t="shared" si="22"/>
        <v>0.99353641366952516</v>
      </c>
      <c r="Y717" s="17">
        <f>INDEX([1]Mapping!$C$3:$C$12,MATCH($X717,[1]Mapping!$D$3:$D$12,1))</f>
        <v>1</v>
      </c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</row>
    <row r="718" spans="2:39" s="1" customFormat="1" ht="15" x14ac:dyDescent="0.25">
      <c r="B718" s="5">
        <f t="shared" si="23"/>
        <v>710</v>
      </c>
      <c r="C718" s="9" t="s">
        <v>7877</v>
      </c>
      <c r="D718" s="9" t="s">
        <v>7878</v>
      </c>
      <c r="E718" s="9"/>
      <c r="F718" s="9" t="s">
        <v>7879</v>
      </c>
      <c r="G718" s="28" t="s">
        <v>7880</v>
      </c>
      <c r="H718" s="9" t="s">
        <v>6594</v>
      </c>
      <c r="I718" s="9" t="s">
        <v>3328</v>
      </c>
      <c r="J718" s="9" t="s">
        <v>7881</v>
      </c>
      <c r="K718" s="9" t="s">
        <v>7882</v>
      </c>
      <c r="L718" s="9" t="s">
        <v>7883</v>
      </c>
      <c r="M718" s="9" t="s">
        <v>7884</v>
      </c>
      <c r="N718" s="9">
        <v>171</v>
      </c>
      <c r="O718" s="9">
        <v>0</v>
      </c>
      <c r="P718" s="9">
        <v>0</v>
      </c>
      <c r="Q718" s="9">
        <v>1</v>
      </c>
      <c r="R718" s="9">
        <v>1</v>
      </c>
      <c r="S718" s="9">
        <v>2</v>
      </c>
      <c r="T718"/>
      <c r="U718"/>
      <c r="V718" s="14">
        <f>SUM($S$9:S718)</f>
        <v>15527</v>
      </c>
      <c r="W718" s="15">
        <v>710</v>
      </c>
      <c r="X718" s="16">
        <f t="shared" si="22"/>
        <v>0.99366440547804935</v>
      </c>
      <c r="Y718" s="17">
        <f>INDEX([1]Mapping!$C$3:$C$12,MATCH($X718,[1]Mapping!$D$3:$D$12,1))</f>
        <v>1</v>
      </c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</row>
    <row r="719" spans="2:39" s="1" customFormat="1" ht="15" x14ac:dyDescent="0.25">
      <c r="B719" s="5">
        <f t="shared" si="23"/>
        <v>711</v>
      </c>
      <c r="C719" s="9" t="s">
        <v>7885</v>
      </c>
      <c r="D719" s="9" t="s">
        <v>7886</v>
      </c>
      <c r="E719" s="9"/>
      <c r="F719" s="9" t="s">
        <v>7887</v>
      </c>
      <c r="G719" s="28">
        <v>49393</v>
      </c>
      <c r="H719" s="9" t="s">
        <v>4628</v>
      </c>
      <c r="I719" s="9" t="s">
        <v>3080</v>
      </c>
      <c r="J719" s="9" t="s">
        <v>7888</v>
      </c>
      <c r="K719" s="9" t="s">
        <v>7889</v>
      </c>
      <c r="L719" s="9" t="s">
        <v>7890</v>
      </c>
      <c r="M719" s="9" t="s">
        <v>7891</v>
      </c>
      <c r="N719" s="9">
        <v>140</v>
      </c>
      <c r="O719" s="9">
        <v>0</v>
      </c>
      <c r="P719" s="9">
        <v>2</v>
      </c>
      <c r="Q719" s="9">
        <v>0</v>
      </c>
      <c r="R719" s="9">
        <v>0</v>
      </c>
      <c r="S719" s="9">
        <v>2</v>
      </c>
      <c r="T719"/>
      <c r="U719"/>
      <c r="V719" s="14">
        <f>SUM($S$9:S719)</f>
        <v>15529</v>
      </c>
      <c r="W719" s="15">
        <v>711</v>
      </c>
      <c r="X719" s="16">
        <f t="shared" si="22"/>
        <v>0.99379239728657365</v>
      </c>
      <c r="Y719" s="17">
        <f>INDEX([1]Mapping!$C$3:$C$12,MATCH($X719,[1]Mapping!$D$3:$D$12,1))</f>
        <v>1</v>
      </c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</row>
    <row r="720" spans="2:39" s="1" customFormat="1" ht="15" x14ac:dyDescent="0.25">
      <c r="B720" s="5">
        <f t="shared" si="23"/>
        <v>712</v>
      </c>
      <c r="C720" s="9" t="s">
        <v>7892</v>
      </c>
      <c r="D720" s="9" t="s">
        <v>7893</v>
      </c>
      <c r="E720" s="9"/>
      <c r="F720" s="9" t="s">
        <v>7894</v>
      </c>
      <c r="G720" s="28">
        <v>56355</v>
      </c>
      <c r="H720" s="9" t="s">
        <v>7895</v>
      </c>
      <c r="I720" s="9" t="s">
        <v>3052</v>
      </c>
      <c r="J720" s="9" t="s">
        <v>7896</v>
      </c>
      <c r="K720" s="9" t="s">
        <v>7897</v>
      </c>
      <c r="L720" s="9" t="s">
        <v>3963</v>
      </c>
      <c r="M720" s="9" t="s">
        <v>7898</v>
      </c>
      <c r="N720" s="9">
        <v>60</v>
      </c>
      <c r="O720" s="9">
        <v>0</v>
      </c>
      <c r="P720" s="9">
        <v>0</v>
      </c>
      <c r="Q720" s="9">
        <v>0</v>
      </c>
      <c r="R720" s="9">
        <v>2</v>
      </c>
      <c r="S720" s="9">
        <v>2</v>
      </c>
      <c r="T720"/>
      <c r="U720"/>
      <c r="V720" s="14">
        <f>SUM($S$9:S720)</f>
        <v>15531</v>
      </c>
      <c r="W720" s="15">
        <v>712</v>
      </c>
      <c r="X720" s="16">
        <f t="shared" si="22"/>
        <v>0.99392038909509794</v>
      </c>
      <c r="Y720" s="17">
        <f>INDEX([1]Mapping!$C$3:$C$12,MATCH($X720,[1]Mapping!$D$3:$D$12,1))</f>
        <v>1</v>
      </c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</row>
    <row r="721" spans="2:39" s="1" customFormat="1" ht="15" x14ac:dyDescent="0.25">
      <c r="B721" s="5">
        <f t="shared" si="23"/>
        <v>713</v>
      </c>
      <c r="C721" s="9" t="s">
        <v>7899</v>
      </c>
      <c r="D721" s="9" t="s">
        <v>7900</v>
      </c>
      <c r="E721" s="9"/>
      <c r="F721" s="9" t="s">
        <v>3014</v>
      </c>
      <c r="G721" s="28">
        <v>81379</v>
      </c>
      <c r="H721" s="9" t="s">
        <v>3014</v>
      </c>
      <c r="I721" s="9" t="s">
        <v>2991</v>
      </c>
      <c r="J721" s="9" t="s">
        <v>7901</v>
      </c>
      <c r="K721" s="9" t="s">
        <v>7902</v>
      </c>
      <c r="L721" s="9" t="s">
        <v>7903</v>
      </c>
      <c r="M721" s="9" t="s">
        <v>7904</v>
      </c>
      <c r="N721" s="9">
        <v>115</v>
      </c>
      <c r="O721" s="9">
        <v>0</v>
      </c>
      <c r="P721" s="9">
        <v>0</v>
      </c>
      <c r="Q721" s="9">
        <v>0</v>
      </c>
      <c r="R721" s="9">
        <v>2</v>
      </c>
      <c r="S721" s="9">
        <v>2</v>
      </c>
      <c r="T721"/>
      <c r="U721"/>
      <c r="V721" s="14">
        <f>SUM($S$9:S721)</f>
        <v>15533</v>
      </c>
      <c r="W721" s="15">
        <v>713</v>
      </c>
      <c r="X721" s="16">
        <f t="shared" si="22"/>
        <v>0.99404838090362213</v>
      </c>
      <c r="Y721" s="17">
        <f>INDEX([1]Mapping!$C$3:$C$12,MATCH($X721,[1]Mapping!$D$3:$D$12,1))</f>
        <v>1</v>
      </c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</row>
    <row r="722" spans="2:39" s="1" customFormat="1" ht="15" x14ac:dyDescent="0.25">
      <c r="B722" s="5">
        <f t="shared" si="23"/>
        <v>714</v>
      </c>
      <c r="C722" s="9" t="s">
        <v>7905</v>
      </c>
      <c r="D722" s="9" t="s">
        <v>7906</v>
      </c>
      <c r="E722" s="9"/>
      <c r="F722" s="9" t="s">
        <v>7907</v>
      </c>
      <c r="G722" s="28">
        <v>57319</v>
      </c>
      <c r="H722" s="9" t="s">
        <v>4047</v>
      </c>
      <c r="I722" s="9" t="s">
        <v>3000</v>
      </c>
      <c r="J722" s="9" t="s">
        <v>7908</v>
      </c>
      <c r="K722" s="9" t="s">
        <v>7909</v>
      </c>
      <c r="L722" s="9" t="s">
        <v>7910</v>
      </c>
      <c r="M722" s="9" t="s">
        <v>7911</v>
      </c>
      <c r="N722" s="9">
        <v>127</v>
      </c>
      <c r="O722" s="9">
        <v>0</v>
      </c>
      <c r="P722" s="9">
        <v>0</v>
      </c>
      <c r="Q722" s="9">
        <v>0</v>
      </c>
      <c r="R722" s="9">
        <v>2</v>
      </c>
      <c r="S722" s="9">
        <v>2</v>
      </c>
      <c r="T722"/>
      <c r="U722"/>
      <c r="V722" s="14">
        <f>SUM($S$9:S722)</f>
        <v>15535</v>
      </c>
      <c r="W722" s="15">
        <v>714</v>
      </c>
      <c r="X722" s="16">
        <f t="shared" si="22"/>
        <v>0.99417637271214643</v>
      </c>
      <c r="Y722" s="17">
        <f>INDEX([1]Mapping!$C$3:$C$12,MATCH($X722,[1]Mapping!$D$3:$D$12,1))</f>
        <v>1</v>
      </c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</row>
    <row r="723" spans="2:39" s="1" customFormat="1" ht="15" x14ac:dyDescent="0.25">
      <c r="B723" s="5">
        <f t="shared" si="23"/>
        <v>715</v>
      </c>
      <c r="C723" s="9" t="s">
        <v>7912</v>
      </c>
      <c r="D723" s="9" t="s">
        <v>7913</v>
      </c>
      <c r="E723" s="9"/>
      <c r="F723" s="9" t="s">
        <v>3078</v>
      </c>
      <c r="G723" s="28">
        <v>30161</v>
      </c>
      <c r="H723" s="9" t="s">
        <v>3079</v>
      </c>
      <c r="I723" s="9" t="s">
        <v>3080</v>
      </c>
      <c r="J723" s="9" t="s">
        <v>7914</v>
      </c>
      <c r="K723" s="9" t="s">
        <v>7915</v>
      </c>
      <c r="L723" s="9" t="s">
        <v>7916</v>
      </c>
      <c r="M723" s="9" t="s">
        <v>7917</v>
      </c>
      <c r="N723" s="9">
        <v>195</v>
      </c>
      <c r="O723" s="9">
        <v>0</v>
      </c>
      <c r="P723" s="9">
        <v>0</v>
      </c>
      <c r="Q723" s="9">
        <v>2</v>
      </c>
      <c r="R723" s="9">
        <v>0</v>
      </c>
      <c r="S723" s="9">
        <v>2</v>
      </c>
      <c r="T723"/>
      <c r="U723"/>
      <c r="V723" s="14">
        <f>SUM($S$9:S723)</f>
        <v>15537</v>
      </c>
      <c r="W723" s="15">
        <v>715</v>
      </c>
      <c r="X723" s="16">
        <f t="shared" si="22"/>
        <v>0.99430436452067072</v>
      </c>
      <c r="Y723" s="17">
        <f>INDEX([1]Mapping!$C$3:$C$12,MATCH($X723,[1]Mapping!$D$3:$D$12,1))</f>
        <v>1</v>
      </c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</row>
    <row r="724" spans="2:39" s="1" customFormat="1" ht="15" x14ac:dyDescent="0.25">
      <c r="B724" s="5">
        <f t="shared" si="23"/>
        <v>716</v>
      </c>
      <c r="C724" s="9" t="s">
        <v>7918</v>
      </c>
      <c r="D724" s="9" t="s">
        <v>7919</v>
      </c>
      <c r="E724" s="9"/>
      <c r="F724" s="9" t="s">
        <v>7920</v>
      </c>
      <c r="G724" s="28">
        <v>92421</v>
      </c>
      <c r="H724" s="9" t="s">
        <v>7920</v>
      </c>
      <c r="I724" s="9" t="s">
        <v>2991</v>
      </c>
      <c r="J724" s="9" t="s">
        <v>7921</v>
      </c>
      <c r="K724" s="9" t="s">
        <v>7922</v>
      </c>
      <c r="L724" s="9" t="s">
        <v>7923</v>
      </c>
      <c r="M724" s="9" t="s">
        <v>7924</v>
      </c>
      <c r="N724" s="9">
        <v>267</v>
      </c>
      <c r="O724" s="9">
        <v>0</v>
      </c>
      <c r="P724" s="9">
        <v>0</v>
      </c>
      <c r="Q724" s="9">
        <v>0</v>
      </c>
      <c r="R724" s="9">
        <v>2</v>
      </c>
      <c r="S724" s="9">
        <v>2</v>
      </c>
      <c r="T724"/>
      <c r="U724"/>
      <c r="V724" s="14">
        <f>SUM($S$9:S724)</f>
        <v>15539</v>
      </c>
      <c r="W724" s="15">
        <v>716</v>
      </c>
      <c r="X724" s="16">
        <f t="shared" si="22"/>
        <v>0.99443235632919491</v>
      </c>
      <c r="Y724" s="17">
        <f>INDEX([1]Mapping!$C$3:$C$12,MATCH($X724,[1]Mapping!$D$3:$D$12,1))</f>
        <v>1</v>
      </c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</row>
    <row r="725" spans="2:39" s="1" customFormat="1" ht="15" x14ac:dyDescent="0.25">
      <c r="B725" s="5">
        <f t="shared" si="23"/>
        <v>717</v>
      </c>
      <c r="C725" s="9" t="s">
        <v>7925</v>
      </c>
      <c r="D725" s="9" t="s">
        <v>7926</v>
      </c>
      <c r="E725" s="9"/>
      <c r="F725" s="9" t="s">
        <v>3689</v>
      </c>
      <c r="G725" s="28">
        <v>39110</v>
      </c>
      <c r="H725" s="9" t="s">
        <v>3690</v>
      </c>
      <c r="I725" s="9" t="s">
        <v>3168</v>
      </c>
      <c r="J725" s="9" t="s">
        <v>7927</v>
      </c>
      <c r="K725" s="9" t="s">
        <v>7928</v>
      </c>
      <c r="L725" s="9" t="s">
        <v>7929</v>
      </c>
      <c r="M725" s="9" t="s">
        <v>7930</v>
      </c>
      <c r="N725" s="9">
        <v>170</v>
      </c>
      <c r="O725" s="9">
        <v>2</v>
      </c>
      <c r="P725" s="9">
        <v>0</v>
      </c>
      <c r="Q725" s="9">
        <v>0</v>
      </c>
      <c r="R725" s="9">
        <v>0</v>
      </c>
      <c r="S725" s="9">
        <v>2</v>
      </c>
      <c r="T725"/>
      <c r="U725"/>
      <c r="V725" s="14">
        <f>SUM($S$9:S725)</f>
        <v>15541</v>
      </c>
      <c r="W725" s="15">
        <v>717</v>
      </c>
      <c r="X725" s="16">
        <f t="shared" si="22"/>
        <v>0.99456034813771921</v>
      </c>
      <c r="Y725" s="17">
        <f>INDEX([1]Mapping!$C$3:$C$12,MATCH($X725,[1]Mapping!$D$3:$D$12,1))</f>
        <v>1</v>
      </c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</row>
    <row r="726" spans="2:39" s="1" customFormat="1" ht="15" x14ac:dyDescent="0.25">
      <c r="B726" s="5">
        <f t="shared" si="23"/>
        <v>718</v>
      </c>
      <c r="C726" s="9" t="s">
        <v>7931</v>
      </c>
      <c r="D726" s="9" t="s">
        <v>7932</v>
      </c>
      <c r="E726" s="9"/>
      <c r="F726" s="9" t="s">
        <v>7933</v>
      </c>
      <c r="G726" s="28">
        <v>91564</v>
      </c>
      <c r="H726" s="9" t="s">
        <v>3888</v>
      </c>
      <c r="I726" s="9" t="s">
        <v>2991</v>
      </c>
      <c r="J726" s="9" t="s">
        <v>7934</v>
      </c>
      <c r="K726" s="9" t="s">
        <v>7935</v>
      </c>
      <c r="L726" s="9" t="s">
        <v>7936</v>
      </c>
      <c r="M726" s="9" t="s">
        <v>7937</v>
      </c>
      <c r="N726" s="9">
        <v>150</v>
      </c>
      <c r="O726" s="9">
        <v>0</v>
      </c>
      <c r="P726" s="9">
        <v>0</v>
      </c>
      <c r="Q726" s="9">
        <v>0</v>
      </c>
      <c r="R726" s="9">
        <v>2</v>
      </c>
      <c r="S726" s="9">
        <v>2</v>
      </c>
      <c r="T726"/>
      <c r="U726"/>
      <c r="V726" s="14">
        <f>SUM($S$9:S726)</f>
        <v>15543</v>
      </c>
      <c r="W726" s="15">
        <v>718</v>
      </c>
      <c r="X726" s="16">
        <f t="shared" si="22"/>
        <v>0.99468833994624339</v>
      </c>
      <c r="Y726" s="17">
        <f>INDEX([1]Mapping!$C$3:$C$12,MATCH($X726,[1]Mapping!$D$3:$D$12,1))</f>
        <v>1</v>
      </c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</row>
    <row r="727" spans="2:39" s="1" customFormat="1" ht="15" x14ac:dyDescent="0.25">
      <c r="B727" s="5">
        <f t="shared" si="23"/>
        <v>719</v>
      </c>
      <c r="C727" s="9" t="s">
        <v>7938</v>
      </c>
      <c r="D727" s="9" t="s">
        <v>7939</v>
      </c>
      <c r="E727" s="9"/>
      <c r="F727" s="9" t="s">
        <v>7940</v>
      </c>
      <c r="G727" s="28">
        <v>85221</v>
      </c>
      <c r="H727" s="9" t="s">
        <v>7940</v>
      </c>
      <c r="I727" s="9" t="s">
        <v>2991</v>
      </c>
      <c r="J727" s="9" t="s">
        <v>7941</v>
      </c>
      <c r="K727" s="9" t="s">
        <v>7942</v>
      </c>
      <c r="L727" s="9" t="s">
        <v>7943</v>
      </c>
      <c r="M727" s="9" t="s">
        <v>7944</v>
      </c>
      <c r="N727" s="9">
        <v>435</v>
      </c>
      <c r="O727" s="9">
        <v>1</v>
      </c>
      <c r="P727" s="9">
        <v>0</v>
      </c>
      <c r="Q727" s="9">
        <v>1</v>
      </c>
      <c r="R727" s="9">
        <v>0</v>
      </c>
      <c r="S727" s="9">
        <v>2</v>
      </c>
      <c r="T727"/>
      <c r="U727"/>
      <c r="V727" s="14">
        <f>SUM($S$9:S727)</f>
        <v>15545</v>
      </c>
      <c r="W727" s="15">
        <v>719</v>
      </c>
      <c r="X727" s="16">
        <f t="shared" si="22"/>
        <v>0.99481633175476769</v>
      </c>
      <c r="Y727" s="17">
        <f>INDEX([1]Mapping!$C$3:$C$12,MATCH($X727,[1]Mapping!$D$3:$D$12,1))</f>
        <v>1</v>
      </c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</row>
    <row r="728" spans="2:39" s="1" customFormat="1" ht="15" x14ac:dyDescent="0.25">
      <c r="B728" s="5">
        <f t="shared" si="23"/>
        <v>720</v>
      </c>
      <c r="C728" s="9" t="s">
        <v>7945</v>
      </c>
      <c r="D728" s="9" t="s">
        <v>7946</v>
      </c>
      <c r="E728" s="9"/>
      <c r="F728" s="9" t="s">
        <v>7947</v>
      </c>
      <c r="G728" s="28">
        <v>17268</v>
      </c>
      <c r="H728" s="9" t="s">
        <v>6352</v>
      </c>
      <c r="I728" s="9" t="s">
        <v>3328</v>
      </c>
      <c r="J728" s="9" t="s">
        <v>7948</v>
      </c>
      <c r="K728" s="9" t="s">
        <v>7949</v>
      </c>
      <c r="L728" s="9" t="s">
        <v>7950</v>
      </c>
      <c r="M728" s="9" t="s">
        <v>7951</v>
      </c>
      <c r="N728" s="9">
        <v>96</v>
      </c>
      <c r="O728" s="9">
        <v>0</v>
      </c>
      <c r="P728" s="9">
        <v>0</v>
      </c>
      <c r="Q728" s="9">
        <v>2</v>
      </c>
      <c r="R728" s="9">
        <v>0</v>
      </c>
      <c r="S728" s="9">
        <v>2</v>
      </c>
      <c r="T728"/>
      <c r="U728"/>
      <c r="V728" s="14">
        <f>SUM($S$9:S728)</f>
        <v>15547</v>
      </c>
      <c r="W728" s="15">
        <v>720</v>
      </c>
      <c r="X728" s="16">
        <f t="shared" si="22"/>
        <v>0.99494432356329199</v>
      </c>
      <c r="Y728" s="17">
        <f>INDEX([1]Mapping!$C$3:$C$12,MATCH($X728,[1]Mapping!$D$3:$D$12,1))</f>
        <v>1</v>
      </c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</row>
    <row r="729" spans="2:39" s="1" customFormat="1" ht="15" x14ac:dyDescent="0.25">
      <c r="B729" s="5">
        <f t="shared" si="23"/>
        <v>721</v>
      </c>
      <c r="C729" s="9" t="s">
        <v>7952</v>
      </c>
      <c r="D729" s="9" t="s">
        <v>7953</v>
      </c>
      <c r="E729" s="9"/>
      <c r="F729" s="9" t="s">
        <v>7954</v>
      </c>
      <c r="G729" s="28">
        <v>66663</v>
      </c>
      <c r="H729" s="9" t="s">
        <v>7955</v>
      </c>
      <c r="I729" s="9" t="s">
        <v>3097</v>
      </c>
      <c r="J729" s="9" t="s">
        <v>7956</v>
      </c>
      <c r="K729" s="9" t="s">
        <v>7957</v>
      </c>
      <c r="L729" s="9" t="s">
        <v>7958</v>
      </c>
      <c r="M729" s="9" t="s">
        <v>7959</v>
      </c>
      <c r="N729" s="9">
        <v>364</v>
      </c>
      <c r="O729" s="9">
        <v>2</v>
      </c>
      <c r="P729" s="9">
        <v>0</v>
      </c>
      <c r="Q729" s="9">
        <v>0</v>
      </c>
      <c r="R729" s="9">
        <v>0</v>
      </c>
      <c r="S729" s="9">
        <v>2</v>
      </c>
      <c r="T729"/>
      <c r="U729"/>
      <c r="V729" s="14">
        <f>SUM($S$9:S729)</f>
        <v>15549</v>
      </c>
      <c r="W729" s="15">
        <v>721</v>
      </c>
      <c r="X729" s="16">
        <f t="shared" si="22"/>
        <v>0.99507231537181617</v>
      </c>
      <c r="Y729" s="17">
        <f>INDEX([1]Mapping!$C$3:$C$12,MATCH($X729,[1]Mapping!$D$3:$D$12,1))</f>
        <v>1</v>
      </c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</row>
    <row r="730" spans="2:39" s="1" customFormat="1" ht="15" x14ac:dyDescent="0.25">
      <c r="B730" s="5">
        <f t="shared" si="23"/>
        <v>722</v>
      </c>
      <c r="C730" s="9" t="s">
        <v>7960</v>
      </c>
      <c r="D730" s="9" t="s">
        <v>7961</v>
      </c>
      <c r="E730" s="9"/>
      <c r="F730" s="9" t="s">
        <v>7962</v>
      </c>
      <c r="G730" s="28">
        <v>89143</v>
      </c>
      <c r="H730" s="9" t="s">
        <v>7596</v>
      </c>
      <c r="I730" s="9" t="s">
        <v>3021</v>
      </c>
      <c r="J730" s="9" t="s">
        <v>7963</v>
      </c>
      <c r="K730" s="9" t="s">
        <v>7964</v>
      </c>
      <c r="L730" s="9" t="s">
        <v>7965</v>
      </c>
      <c r="M730" s="9" t="s">
        <v>7966</v>
      </c>
      <c r="N730" s="9">
        <v>120</v>
      </c>
      <c r="O730" s="9">
        <v>0</v>
      </c>
      <c r="P730" s="9">
        <v>0</v>
      </c>
      <c r="Q730" s="9">
        <v>0</v>
      </c>
      <c r="R730" s="9">
        <v>2</v>
      </c>
      <c r="S730" s="9">
        <v>2</v>
      </c>
      <c r="T730"/>
      <c r="U730"/>
      <c r="V730" s="14">
        <f>SUM($S$9:S730)</f>
        <v>15551</v>
      </c>
      <c r="W730" s="15">
        <v>722</v>
      </c>
      <c r="X730" s="16">
        <f t="shared" si="22"/>
        <v>0.99520030718034047</v>
      </c>
      <c r="Y730" s="17">
        <f>INDEX([1]Mapping!$C$3:$C$12,MATCH($X730,[1]Mapping!$D$3:$D$12,1))</f>
        <v>1</v>
      </c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</row>
    <row r="731" spans="2:39" s="1" customFormat="1" ht="15" x14ac:dyDescent="0.25">
      <c r="B731" s="5">
        <f t="shared" si="23"/>
        <v>723</v>
      </c>
      <c r="C731" s="9" t="s">
        <v>7967</v>
      </c>
      <c r="D731" s="9" t="s">
        <v>7968</v>
      </c>
      <c r="E731" s="9"/>
      <c r="F731" s="9" t="s">
        <v>6759</v>
      </c>
      <c r="G731" s="28">
        <v>67098</v>
      </c>
      <c r="H731" s="9" t="s">
        <v>6759</v>
      </c>
      <c r="I731" s="9" t="s">
        <v>3052</v>
      </c>
      <c r="J731" s="9" t="s">
        <v>7969</v>
      </c>
      <c r="K731" s="9" t="s">
        <v>7970</v>
      </c>
      <c r="L731" s="9" t="s">
        <v>7971</v>
      </c>
      <c r="M731" s="9" t="s">
        <v>7972</v>
      </c>
      <c r="N731" s="9">
        <v>215</v>
      </c>
      <c r="O731" s="9">
        <v>0</v>
      </c>
      <c r="P731" s="9">
        <v>0</v>
      </c>
      <c r="Q731" s="9">
        <v>0</v>
      </c>
      <c r="R731" s="9">
        <v>2</v>
      </c>
      <c r="S731" s="9">
        <v>2</v>
      </c>
      <c r="T731"/>
      <c r="U731"/>
      <c r="V731" s="14">
        <f>SUM($S$9:S731)</f>
        <v>15553</v>
      </c>
      <c r="W731" s="15">
        <v>723</v>
      </c>
      <c r="X731" s="16">
        <f t="shared" si="22"/>
        <v>0.99532829898886477</v>
      </c>
      <c r="Y731" s="17">
        <f>INDEX([1]Mapping!$C$3:$C$12,MATCH($X731,[1]Mapping!$D$3:$D$12,1))</f>
        <v>1</v>
      </c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</row>
    <row r="732" spans="2:39" s="1" customFormat="1" ht="15" x14ac:dyDescent="0.25">
      <c r="B732" s="5">
        <f t="shared" si="23"/>
        <v>724</v>
      </c>
      <c r="C732" s="9" t="s">
        <v>7973</v>
      </c>
      <c r="D732" s="9" t="s">
        <v>7974</v>
      </c>
      <c r="E732" s="9"/>
      <c r="F732" s="9" t="s">
        <v>3086</v>
      </c>
      <c r="G732" s="28">
        <v>60594</v>
      </c>
      <c r="H732" s="9" t="s">
        <v>3087</v>
      </c>
      <c r="I732" s="9" t="s">
        <v>3088</v>
      </c>
      <c r="J732" s="9" t="s">
        <v>7975</v>
      </c>
      <c r="K732" s="9" t="s">
        <v>7976</v>
      </c>
      <c r="L732" s="9" t="s">
        <v>7977</v>
      </c>
      <c r="M732" s="9" t="s">
        <v>7978</v>
      </c>
      <c r="N732" s="9">
        <v>211</v>
      </c>
      <c r="O732" s="9">
        <v>0</v>
      </c>
      <c r="P732" s="9">
        <v>0</v>
      </c>
      <c r="Q732" s="9">
        <v>0</v>
      </c>
      <c r="R732" s="9">
        <v>2</v>
      </c>
      <c r="S732" s="9">
        <v>2</v>
      </c>
      <c r="T732"/>
      <c r="U732"/>
      <c r="V732" s="14">
        <f>SUM($S$9:S732)</f>
        <v>15555</v>
      </c>
      <c r="W732" s="15">
        <v>724</v>
      </c>
      <c r="X732" s="16">
        <f t="shared" si="22"/>
        <v>0.99545629079738895</v>
      </c>
      <c r="Y732" s="17">
        <f>INDEX([1]Mapping!$C$3:$C$12,MATCH($X732,[1]Mapping!$D$3:$D$12,1))</f>
        <v>1</v>
      </c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</row>
    <row r="733" spans="2:39" s="1" customFormat="1" ht="15" x14ac:dyDescent="0.25">
      <c r="B733" s="5">
        <f t="shared" si="23"/>
        <v>725</v>
      </c>
      <c r="C733" s="9" t="s">
        <v>7979</v>
      </c>
      <c r="D733" s="9" t="s">
        <v>7980</v>
      </c>
      <c r="E733" s="9"/>
      <c r="F733" s="9" t="s">
        <v>3020</v>
      </c>
      <c r="G733" s="28">
        <v>79100</v>
      </c>
      <c r="H733" s="9" t="s">
        <v>3020</v>
      </c>
      <c r="I733" s="9" t="s">
        <v>3021</v>
      </c>
      <c r="J733" s="9" t="s">
        <v>7981</v>
      </c>
      <c r="K733" s="9" t="s">
        <v>7982</v>
      </c>
      <c r="L733" s="9" t="s">
        <v>7983</v>
      </c>
      <c r="M733" s="9" t="s">
        <v>7984</v>
      </c>
      <c r="N733" s="9">
        <v>206</v>
      </c>
      <c r="O733" s="9">
        <v>0</v>
      </c>
      <c r="P733" s="9">
        <v>0</v>
      </c>
      <c r="Q733" s="9">
        <v>0</v>
      </c>
      <c r="R733" s="9">
        <v>2</v>
      </c>
      <c r="S733" s="9">
        <v>2</v>
      </c>
      <c r="T733"/>
      <c r="U733"/>
      <c r="V733" s="14">
        <f>SUM($S$9:S733)</f>
        <v>15557</v>
      </c>
      <c r="W733" s="15">
        <v>725</v>
      </c>
      <c r="X733" s="16">
        <f t="shared" si="22"/>
        <v>0.99558428260591325</v>
      </c>
      <c r="Y733" s="17">
        <f>INDEX([1]Mapping!$C$3:$C$12,MATCH($X733,[1]Mapping!$D$3:$D$12,1))</f>
        <v>1</v>
      </c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</row>
    <row r="734" spans="2:39" s="1" customFormat="1" ht="15" x14ac:dyDescent="0.25">
      <c r="B734" s="5">
        <f t="shared" si="23"/>
        <v>726</v>
      </c>
      <c r="C734" s="9" t="s">
        <v>7985</v>
      </c>
      <c r="D734" s="9" t="s">
        <v>7986</v>
      </c>
      <c r="E734" s="9"/>
      <c r="F734" s="9" t="s">
        <v>3222</v>
      </c>
      <c r="G734" s="28">
        <v>76199</v>
      </c>
      <c r="H734" s="9" t="s">
        <v>3222</v>
      </c>
      <c r="I734" s="9" t="s">
        <v>3021</v>
      </c>
      <c r="J734" s="9" t="s">
        <v>7987</v>
      </c>
      <c r="K734" s="9"/>
      <c r="L734" s="9" t="s">
        <v>3224</v>
      </c>
      <c r="M734" s="9" t="s">
        <v>3225</v>
      </c>
      <c r="N734" s="9">
        <v>353</v>
      </c>
      <c r="O734" s="9">
        <v>0</v>
      </c>
      <c r="P734" s="9">
        <v>0</v>
      </c>
      <c r="Q734" s="9">
        <v>1</v>
      </c>
      <c r="R734" s="9">
        <v>1</v>
      </c>
      <c r="S734" s="9">
        <v>2</v>
      </c>
      <c r="T734"/>
      <c r="U734"/>
      <c r="V734" s="14">
        <f>SUM($S$9:S734)</f>
        <v>15559</v>
      </c>
      <c r="W734" s="15">
        <v>726</v>
      </c>
      <c r="X734" s="16">
        <f t="shared" si="22"/>
        <v>0.99571227441443744</v>
      </c>
      <c r="Y734" s="17">
        <f>INDEX([1]Mapping!$C$3:$C$12,MATCH($X734,[1]Mapping!$D$3:$D$12,1))</f>
        <v>1</v>
      </c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</row>
    <row r="735" spans="2:39" s="1" customFormat="1" ht="15" x14ac:dyDescent="0.25">
      <c r="B735" s="5">
        <f t="shared" si="23"/>
        <v>727</v>
      </c>
      <c r="C735" s="9" t="s">
        <v>7988</v>
      </c>
      <c r="D735" s="9" t="s">
        <v>7989</v>
      </c>
      <c r="E735" s="9"/>
      <c r="F735" s="9" t="s">
        <v>7990</v>
      </c>
      <c r="G735" s="28">
        <v>83471</v>
      </c>
      <c r="H735" s="9" t="s">
        <v>7991</v>
      </c>
      <c r="I735" s="9" t="s">
        <v>2991</v>
      </c>
      <c r="J735" s="9" t="s">
        <v>7992</v>
      </c>
      <c r="K735" s="9" t="s">
        <v>7993</v>
      </c>
      <c r="L735" s="9" t="s">
        <v>7994</v>
      </c>
      <c r="M735" s="9" t="s">
        <v>7995</v>
      </c>
      <c r="N735" s="9">
        <v>148</v>
      </c>
      <c r="O735" s="9">
        <v>0</v>
      </c>
      <c r="P735" s="9">
        <v>2</v>
      </c>
      <c r="Q735" s="9">
        <v>0</v>
      </c>
      <c r="R735" s="9">
        <v>0</v>
      </c>
      <c r="S735" s="9">
        <v>2</v>
      </c>
      <c r="T735"/>
      <c r="U735"/>
      <c r="V735" s="14">
        <f>SUM($S$9:S735)</f>
        <v>15561</v>
      </c>
      <c r="W735" s="15">
        <v>727</v>
      </c>
      <c r="X735" s="16">
        <f t="shared" si="22"/>
        <v>0.99584026622296173</v>
      </c>
      <c r="Y735" s="17">
        <f>INDEX([1]Mapping!$C$3:$C$12,MATCH($X735,[1]Mapping!$D$3:$D$12,1))</f>
        <v>1</v>
      </c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</row>
    <row r="736" spans="2:39" s="1" customFormat="1" ht="15" x14ac:dyDescent="0.25">
      <c r="B736" s="5">
        <f t="shared" si="23"/>
        <v>728</v>
      </c>
      <c r="C736" s="9" t="s">
        <v>7996</v>
      </c>
      <c r="D736" s="9" t="s">
        <v>7997</v>
      </c>
      <c r="E736" s="9"/>
      <c r="F736" s="9" t="s">
        <v>7998</v>
      </c>
      <c r="G736" s="28">
        <v>15562</v>
      </c>
      <c r="H736" s="9" t="s">
        <v>7999</v>
      </c>
      <c r="I736" s="9" t="s">
        <v>3328</v>
      </c>
      <c r="J736" s="9" t="s">
        <v>8000</v>
      </c>
      <c r="K736" s="9" t="s">
        <v>8001</v>
      </c>
      <c r="L736" s="9" t="s">
        <v>8002</v>
      </c>
      <c r="M736" s="9" t="s">
        <v>8003</v>
      </c>
      <c r="N736" s="9">
        <v>414</v>
      </c>
      <c r="O736" s="9">
        <v>2</v>
      </c>
      <c r="P736" s="9">
        <v>0</v>
      </c>
      <c r="Q736" s="9">
        <v>0</v>
      </c>
      <c r="R736" s="9">
        <v>0</v>
      </c>
      <c r="S736" s="9">
        <v>2</v>
      </c>
      <c r="T736"/>
      <c r="U736"/>
      <c r="V736" s="14">
        <f>SUM($S$9:S736)</f>
        <v>15563</v>
      </c>
      <c r="W736" s="15">
        <v>728</v>
      </c>
      <c r="X736" s="16">
        <f t="shared" si="22"/>
        <v>0.99596825803148603</v>
      </c>
      <c r="Y736" s="17">
        <f>INDEX([1]Mapping!$C$3:$C$12,MATCH($X736,[1]Mapping!$D$3:$D$12,1))</f>
        <v>1</v>
      </c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</row>
    <row r="737" spans="2:39" s="1" customFormat="1" ht="15" x14ac:dyDescent="0.25">
      <c r="B737" s="5">
        <f t="shared" si="23"/>
        <v>729</v>
      </c>
      <c r="C737" s="9" t="s">
        <v>8004</v>
      </c>
      <c r="D737" s="9" t="s">
        <v>5288</v>
      </c>
      <c r="E737" s="9"/>
      <c r="F737" s="9" t="s">
        <v>3158</v>
      </c>
      <c r="G737" s="28">
        <v>69126</v>
      </c>
      <c r="H737" s="9" t="s">
        <v>3158</v>
      </c>
      <c r="I737" s="9" t="s">
        <v>3021</v>
      </c>
      <c r="J737" s="9" t="s">
        <v>8005</v>
      </c>
      <c r="K737" s="9" t="s">
        <v>8006</v>
      </c>
      <c r="L737" s="9" t="s">
        <v>8007</v>
      </c>
      <c r="M737" s="9" t="s">
        <v>8008</v>
      </c>
      <c r="N737" s="9">
        <v>310</v>
      </c>
      <c r="O737" s="9">
        <v>0</v>
      </c>
      <c r="P737" s="9">
        <v>0</v>
      </c>
      <c r="Q737" s="9">
        <v>0</v>
      </c>
      <c r="R737" s="9">
        <v>2</v>
      </c>
      <c r="S737" s="9">
        <v>2</v>
      </c>
      <c r="T737"/>
      <c r="U737"/>
      <c r="V737" s="14">
        <f>SUM($S$9:S737)</f>
        <v>15565</v>
      </c>
      <c r="W737" s="15">
        <v>729</v>
      </c>
      <c r="X737" s="16">
        <f t="shared" si="22"/>
        <v>0.99609624984001022</v>
      </c>
      <c r="Y737" s="17">
        <f>INDEX([1]Mapping!$C$3:$C$12,MATCH($X737,[1]Mapping!$D$3:$D$12,1))</f>
        <v>1</v>
      </c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</row>
    <row r="738" spans="2:39" s="1" customFormat="1" ht="15" x14ac:dyDescent="0.25">
      <c r="B738" s="5">
        <f t="shared" si="23"/>
        <v>730</v>
      </c>
      <c r="C738" s="9" t="s">
        <v>8009</v>
      </c>
      <c r="D738" s="9" t="s">
        <v>8010</v>
      </c>
      <c r="E738" s="9"/>
      <c r="F738" s="9" t="s">
        <v>8011</v>
      </c>
      <c r="G738" s="28">
        <v>57368</v>
      </c>
      <c r="H738" s="9" t="s">
        <v>6100</v>
      </c>
      <c r="I738" s="9" t="s">
        <v>3000</v>
      </c>
      <c r="J738" s="9" t="s">
        <v>8012</v>
      </c>
      <c r="K738" s="9" t="s">
        <v>8013</v>
      </c>
      <c r="L738" s="9" t="s">
        <v>8014</v>
      </c>
      <c r="M738" s="9" t="s">
        <v>8015</v>
      </c>
      <c r="N738" s="9">
        <v>202</v>
      </c>
      <c r="O738" s="9">
        <v>0</v>
      </c>
      <c r="P738" s="9">
        <v>0</v>
      </c>
      <c r="Q738" s="9">
        <v>2</v>
      </c>
      <c r="R738" s="9">
        <v>0</v>
      </c>
      <c r="S738" s="9">
        <v>2</v>
      </c>
      <c r="T738"/>
      <c r="U738"/>
      <c r="V738" s="14">
        <f>SUM($S$9:S738)</f>
        <v>15567</v>
      </c>
      <c r="W738" s="15">
        <v>730</v>
      </c>
      <c r="X738" s="16">
        <f t="shared" si="22"/>
        <v>0.99622424164853451</v>
      </c>
      <c r="Y738" s="17">
        <f>INDEX([1]Mapping!$C$3:$C$12,MATCH($X738,[1]Mapping!$D$3:$D$12,1))</f>
        <v>1</v>
      </c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</row>
    <row r="739" spans="2:39" s="1" customFormat="1" ht="15" x14ac:dyDescent="0.25">
      <c r="B739" s="5">
        <f t="shared" si="23"/>
        <v>731</v>
      </c>
      <c r="C739" s="9" t="s">
        <v>8016</v>
      </c>
      <c r="D739" s="9" t="s">
        <v>8017</v>
      </c>
      <c r="E739" s="9"/>
      <c r="F739" s="9" t="s">
        <v>3558</v>
      </c>
      <c r="G739" s="28">
        <v>44145</v>
      </c>
      <c r="H739" s="9" t="s">
        <v>3559</v>
      </c>
      <c r="I739" s="9" t="s">
        <v>3000</v>
      </c>
      <c r="J739" s="9" t="s">
        <v>3760</v>
      </c>
      <c r="K739" s="9" t="s">
        <v>3761</v>
      </c>
      <c r="L739" s="9" t="s">
        <v>3762</v>
      </c>
      <c r="M739" s="9" t="s">
        <v>3763</v>
      </c>
      <c r="N739" s="9">
        <v>445</v>
      </c>
      <c r="O739" s="9">
        <v>0</v>
      </c>
      <c r="P739" s="9">
        <v>0</v>
      </c>
      <c r="Q739" s="9">
        <v>2</v>
      </c>
      <c r="R739" s="9">
        <v>0</v>
      </c>
      <c r="S739" s="9">
        <v>2</v>
      </c>
      <c r="T739"/>
      <c r="U739"/>
      <c r="V739" s="14">
        <f>SUM($S$9:S739)</f>
        <v>15569</v>
      </c>
      <c r="W739" s="15">
        <v>731</v>
      </c>
      <c r="X739" s="16">
        <f t="shared" si="22"/>
        <v>0.9963522334570587</v>
      </c>
      <c r="Y739" s="17">
        <f>INDEX([1]Mapping!$C$3:$C$12,MATCH($X739,[1]Mapping!$D$3:$D$12,1))</f>
        <v>1</v>
      </c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</row>
    <row r="740" spans="2:39" s="1" customFormat="1" ht="15" x14ac:dyDescent="0.25">
      <c r="B740" s="5">
        <f t="shared" si="23"/>
        <v>732</v>
      </c>
      <c r="C740" s="9" t="s">
        <v>8018</v>
      </c>
      <c r="D740" s="9" t="s">
        <v>8019</v>
      </c>
      <c r="E740" s="9"/>
      <c r="F740" s="9" t="s">
        <v>2998</v>
      </c>
      <c r="G740" s="28">
        <v>50825</v>
      </c>
      <c r="H740" s="9" t="s">
        <v>2999</v>
      </c>
      <c r="I740" s="9" t="s">
        <v>3000</v>
      </c>
      <c r="J740" s="9" t="s">
        <v>8020</v>
      </c>
      <c r="K740" s="9" t="s">
        <v>8021</v>
      </c>
      <c r="L740" s="9" t="s">
        <v>8022</v>
      </c>
      <c r="M740" s="9" t="s">
        <v>8023</v>
      </c>
      <c r="N740" s="9">
        <v>300</v>
      </c>
      <c r="O740" s="9">
        <v>0</v>
      </c>
      <c r="P740" s="9">
        <v>0</v>
      </c>
      <c r="Q740" s="9">
        <v>2</v>
      </c>
      <c r="R740" s="9">
        <v>0</v>
      </c>
      <c r="S740" s="9">
        <v>2</v>
      </c>
      <c r="T740"/>
      <c r="U740"/>
      <c r="V740" s="14">
        <f>SUM($S$9:S740)</f>
        <v>15571</v>
      </c>
      <c r="W740" s="15">
        <v>732</v>
      </c>
      <c r="X740" s="16">
        <f t="shared" si="22"/>
        <v>0.996480225265583</v>
      </c>
      <c r="Y740" s="17">
        <f>INDEX([1]Mapping!$C$3:$C$12,MATCH($X740,[1]Mapping!$D$3:$D$12,1))</f>
        <v>1</v>
      </c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</row>
    <row r="741" spans="2:39" s="1" customFormat="1" ht="15" x14ac:dyDescent="0.25">
      <c r="B741" s="5">
        <f t="shared" si="23"/>
        <v>733</v>
      </c>
      <c r="C741" s="9" t="s">
        <v>8024</v>
      </c>
      <c r="D741" s="9" t="s">
        <v>8025</v>
      </c>
      <c r="E741" s="9"/>
      <c r="F741" s="9" t="s">
        <v>8026</v>
      </c>
      <c r="G741" s="28">
        <v>86381</v>
      </c>
      <c r="H741" s="9" t="s">
        <v>6002</v>
      </c>
      <c r="I741" s="9" t="s">
        <v>2991</v>
      </c>
      <c r="J741" s="9" t="s">
        <v>8027</v>
      </c>
      <c r="K741" s="9" t="s">
        <v>8028</v>
      </c>
      <c r="L741" s="9" t="s">
        <v>8029</v>
      </c>
      <c r="M741" s="9" t="s">
        <v>8030</v>
      </c>
      <c r="N741" s="9">
        <v>164</v>
      </c>
      <c r="O741" s="9">
        <v>0</v>
      </c>
      <c r="P741" s="9">
        <v>0</v>
      </c>
      <c r="Q741" s="9">
        <v>0</v>
      </c>
      <c r="R741" s="9">
        <v>2</v>
      </c>
      <c r="S741" s="9">
        <v>2</v>
      </c>
      <c r="T741"/>
      <c r="U741"/>
      <c r="V741" s="14">
        <f>SUM($S$9:S741)</f>
        <v>15573</v>
      </c>
      <c r="W741" s="15">
        <v>733</v>
      </c>
      <c r="X741" s="16">
        <f t="shared" si="22"/>
        <v>0.99660821707410729</v>
      </c>
      <c r="Y741" s="17">
        <f>INDEX([1]Mapping!$C$3:$C$12,MATCH($X741,[1]Mapping!$D$3:$D$12,1))</f>
        <v>1</v>
      </c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</row>
    <row r="742" spans="2:39" s="1" customFormat="1" ht="15" x14ac:dyDescent="0.25">
      <c r="B742" s="5">
        <f t="shared" si="23"/>
        <v>734</v>
      </c>
      <c r="C742" s="9" t="s">
        <v>8031</v>
      </c>
      <c r="D742" s="9" t="s">
        <v>8032</v>
      </c>
      <c r="E742" s="9"/>
      <c r="F742" s="9" t="s">
        <v>3342</v>
      </c>
      <c r="G742" s="28">
        <v>18057</v>
      </c>
      <c r="H742" s="9" t="s">
        <v>3342</v>
      </c>
      <c r="I742" s="9" t="s">
        <v>3344</v>
      </c>
      <c r="J742" s="9" t="s">
        <v>8033</v>
      </c>
      <c r="K742" s="9" t="s">
        <v>8034</v>
      </c>
      <c r="L742" s="9"/>
      <c r="M742" s="9" t="s">
        <v>8035</v>
      </c>
      <c r="N742" s="9">
        <v>1050</v>
      </c>
      <c r="O742" s="9">
        <v>1</v>
      </c>
      <c r="P742" s="9">
        <v>0</v>
      </c>
      <c r="Q742" s="9">
        <v>0</v>
      </c>
      <c r="R742" s="9">
        <v>1</v>
      </c>
      <c r="S742" s="9">
        <v>2</v>
      </c>
      <c r="T742"/>
      <c r="U742"/>
      <c r="V742" s="14">
        <f>SUM($S$9:S742)</f>
        <v>15575</v>
      </c>
      <c r="W742" s="15">
        <v>734</v>
      </c>
      <c r="X742" s="16">
        <f t="shared" si="22"/>
        <v>0.99673620888263148</v>
      </c>
      <c r="Y742" s="17">
        <f>INDEX([1]Mapping!$C$3:$C$12,MATCH($X742,[1]Mapping!$D$3:$D$12,1))</f>
        <v>1</v>
      </c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</row>
    <row r="743" spans="2:39" s="1" customFormat="1" ht="15" x14ac:dyDescent="0.25">
      <c r="B743" s="5">
        <f t="shared" si="23"/>
        <v>735</v>
      </c>
      <c r="C743" s="9" t="s">
        <v>8036</v>
      </c>
      <c r="D743" s="9" t="s">
        <v>8037</v>
      </c>
      <c r="E743" s="9"/>
      <c r="F743" s="9" t="s">
        <v>8038</v>
      </c>
      <c r="G743" s="28">
        <v>18209</v>
      </c>
      <c r="H743" s="9" t="s">
        <v>3343</v>
      </c>
      <c r="I743" s="9" t="s">
        <v>3344</v>
      </c>
      <c r="J743" s="9" t="s">
        <v>8039</v>
      </c>
      <c r="K743" s="9" t="s">
        <v>8040</v>
      </c>
      <c r="L743" s="9" t="s">
        <v>8041</v>
      </c>
      <c r="M743" s="9" t="s">
        <v>8042</v>
      </c>
      <c r="N743" s="9">
        <v>134</v>
      </c>
      <c r="O743" s="9">
        <v>0</v>
      </c>
      <c r="P743" s="9">
        <v>0</v>
      </c>
      <c r="Q743" s="9">
        <v>0</v>
      </c>
      <c r="R743" s="9">
        <v>2</v>
      </c>
      <c r="S743" s="9">
        <v>2</v>
      </c>
      <c r="T743"/>
      <c r="U743"/>
      <c r="V743" s="14">
        <f>SUM($S$9:S743)</f>
        <v>15577</v>
      </c>
      <c r="W743" s="15">
        <v>735</v>
      </c>
      <c r="X743" s="16">
        <f t="shared" si="22"/>
        <v>0.99686420069115578</v>
      </c>
      <c r="Y743" s="17">
        <f>INDEX([1]Mapping!$C$3:$C$12,MATCH($X743,[1]Mapping!$D$3:$D$12,1))</f>
        <v>1</v>
      </c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</row>
    <row r="744" spans="2:39" s="1" customFormat="1" ht="15" x14ac:dyDescent="0.25">
      <c r="B744" s="5">
        <f t="shared" si="23"/>
        <v>736</v>
      </c>
      <c r="C744" s="9" t="s">
        <v>8043</v>
      </c>
      <c r="D744" s="9" t="s">
        <v>8044</v>
      </c>
      <c r="E744" s="9"/>
      <c r="F744" s="9" t="s">
        <v>3453</v>
      </c>
      <c r="G744" s="28">
        <v>42283</v>
      </c>
      <c r="H744" s="9" t="s">
        <v>3454</v>
      </c>
      <c r="I744" s="9" t="s">
        <v>3000</v>
      </c>
      <c r="J744" s="9" t="s">
        <v>8045</v>
      </c>
      <c r="K744" s="9" t="s">
        <v>8046</v>
      </c>
      <c r="L744" s="9" t="s">
        <v>8047</v>
      </c>
      <c r="M744" s="9" t="s">
        <v>8048</v>
      </c>
      <c r="N744" s="9">
        <v>311</v>
      </c>
      <c r="O744" s="9">
        <v>0</v>
      </c>
      <c r="P744" s="9">
        <v>0</v>
      </c>
      <c r="Q744" s="9">
        <v>1</v>
      </c>
      <c r="R744" s="9">
        <v>1</v>
      </c>
      <c r="S744" s="9">
        <v>2</v>
      </c>
      <c r="T744"/>
      <c r="U744"/>
      <c r="V744" s="14">
        <f>SUM($S$9:S744)</f>
        <v>15579</v>
      </c>
      <c r="W744" s="15">
        <v>736</v>
      </c>
      <c r="X744" s="16">
        <f t="shared" si="22"/>
        <v>0.99699219249968007</v>
      </c>
      <c r="Y744" s="17">
        <f>INDEX([1]Mapping!$C$3:$C$12,MATCH($X744,[1]Mapping!$D$3:$D$12,1))</f>
        <v>1</v>
      </c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</row>
    <row r="745" spans="2:39" s="1" customFormat="1" ht="15" x14ac:dyDescent="0.25">
      <c r="B745" s="5">
        <f t="shared" si="23"/>
        <v>737</v>
      </c>
      <c r="C745" s="9" t="s">
        <v>8049</v>
      </c>
      <c r="D745" s="9" t="s">
        <v>8050</v>
      </c>
      <c r="E745" s="9"/>
      <c r="F745" s="9" t="s">
        <v>3158</v>
      </c>
      <c r="G745" s="28">
        <v>69120</v>
      </c>
      <c r="H745" s="9" t="s">
        <v>3158</v>
      </c>
      <c r="I745" s="9" t="s">
        <v>3021</v>
      </c>
      <c r="J745" s="9" t="s">
        <v>8051</v>
      </c>
      <c r="K745" s="9" t="s">
        <v>8052</v>
      </c>
      <c r="L745" s="9" t="s">
        <v>8053</v>
      </c>
      <c r="M745" s="9" t="s">
        <v>8054</v>
      </c>
      <c r="N745" s="9">
        <v>53</v>
      </c>
      <c r="O745" s="9">
        <v>0</v>
      </c>
      <c r="P745" s="9">
        <v>0</v>
      </c>
      <c r="Q745" s="9">
        <v>2</v>
      </c>
      <c r="R745" s="9">
        <v>0</v>
      </c>
      <c r="S745" s="9">
        <v>2</v>
      </c>
      <c r="T745"/>
      <c r="U745"/>
      <c r="V745" s="14">
        <f>SUM($S$9:S745)</f>
        <v>15581</v>
      </c>
      <c r="W745" s="15">
        <v>737</v>
      </c>
      <c r="X745" s="16">
        <f t="shared" si="22"/>
        <v>0.99712018430820426</v>
      </c>
      <c r="Y745" s="17">
        <f>INDEX([1]Mapping!$C$3:$C$12,MATCH($X745,[1]Mapping!$D$3:$D$12,1))</f>
        <v>1</v>
      </c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</row>
    <row r="746" spans="2:39" s="1" customFormat="1" ht="15" x14ac:dyDescent="0.25">
      <c r="B746" s="5">
        <f t="shared" si="23"/>
        <v>738</v>
      </c>
      <c r="C746" s="9" t="s">
        <v>8055</v>
      </c>
      <c r="D746" s="9" t="s">
        <v>8056</v>
      </c>
      <c r="E746" s="9"/>
      <c r="F746" s="9" t="s">
        <v>8057</v>
      </c>
      <c r="G746" s="28">
        <v>52152</v>
      </c>
      <c r="H746" s="9" t="s">
        <v>4904</v>
      </c>
      <c r="I746" s="9" t="s">
        <v>3000</v>
      </c>
      <c r="J746" s="9" t="s">
        <v>8058</v>
      </c>
      <c r="K746" s="9" t="s">
        <v>8059</v>
      </c>
      <c r="L746" s="9" t="s">
        <v>8060</v>
      </c>
      <c r="M746" s="9" t="s">
        <v>8061</v>
      </c>
      <c r="N746" s="9">
        <v>125</v>
      </c>
      <c r="O746" s="9">
        <v>0</v>
      </c>
      <c r="P746" s="9">
        <v>0</v>
      </c>
      <c r="Q746" s="9">
        <v>0</v>
      </c>
      <c r="R746" s="9">
        <v>1</v>
      </c>
      <c r="S746" s="9">
        <v>1</v>
      </c>
      <c r="T746"/>
      <c r="U746"/>
      <c r="V746" s="14">
        <f>SUM($S$9:S746)</f>
        <v>15582</v>
      </c>
      <c r="W746" s="15">
        <v>738</v>
      </c>
      <c r="X746" s="16">
        <f t="shared" si="22"/>
        <v>0.99718418021246635</v>
      </c>
      <c r="Y746" s="17">
        <f>INDEX([1]Mapping!$C$3:$C$12,MATCH($X746,[1]Mapping!$D$3:$D$12,1))</f>
        <v>1</v>
      </c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</row>
    <row r="747" spans="2:39" s="1" customFormat="1" ht="15" x14ac:dyDescent="0.25">
      <c r="B747" s="5">
        <f t="shared" si="23"/>
        <v>739</v>
      </c>
      <c r="C747" s="9" t="s">
        <v>8062</v>
      </c>
      <c r="D747" s="9" t="s">
        <v>8063</v>
      </c>
      <c r="E747" s="9"/>
      <c r="F747" s="9" t="s">
        <v>8064</v>
      </c>
      <c r="G747" s="28">
        <v>34466</v>
      </c>
      <c r="H747" s="9" t="s">
        <v>3517</v>
      </c>
      <c r="I747" s="9" t="s">
        <v>3088</v>
      </c>
      <c r="J747" s="9" t="s">
        <v>8065</v>
      </c>
      <c r="K747" s="9" t="s">
        <v>8066</v>
      </c>
      <c r="L747" s="9" t="s">
        <v>8067</v>
      </c>
      <c r="M747" s="9" t="s">
        <v>7764</v>
      </c>
      <c r="N747" s="9">
        <v>84</v>
      </c>
      <c r="O747" s="9">
        <v>1</v>
      </c>
      <c r="P747" s="9">
        <v>0</v>
      </c>
      <c r="Q747" s="9">
        <v>0</v>
      </c>
      <c r="R747" s="9">
        <v>0</v>
      </c>
      <c r="S747" s="9">
        <v>1</v>
      </c>
      <c r="T747"/>
      <c r="U747"/>
      <c r="V747" s="14">
        <f>SUM($S$9:S747)</f>
        <v>15583</v>
      </c>
      <c r="W747" s="15">
        <v>739</v>
      </c>
      <c r="X747" s="16">
        <f t="shared" si="22"/>
        <v>0.99724817611672856</v>
      </c>
      <c r="Y747" s="17">
        <f>INDEX([1]Mapping!$C$3:$C$12,MATCH($X747,[1]Mapping!$D$3:$D$12,1))</f>
        <v>1</v>
      </c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</row>
    <row r="748" spans="2:39" s="1" customFormat="1" ht="15" x14ac:dyDescent="0.25">
      <c r="B748" s="5">
        <f t="shared" si="23"/>
        <v>740</v>
      </c>
      <c r="C748" s="9" t="s">
        <v>8068</v>
      </c>
      <c r="D748" s="9" t="s">
        <v>8069</v>
      </c>
      <c r="E748" s="9"/>
      <c r="F748" s="9" t="s">
        <v>8070</v>
      </c>
      <c r="G748" s="28">
        <v>49577</v>
      </c>
      <c r="H748" s="9" t="s">
        <v>3500</v>
      </c>
      <c r="I748" s="9" t="s">
        <v>3080</v>
      </c>
      <c r="J748" s="9" t="s">
        <v>8071</v>
      </c>
      <c r="K748" s="9" t="s">
        <v>8072</v>
      </c>
      <c r="L748" s="9" t="s">
        <v>8073</v>
      </c>
      <c r="M748" s="9" t="s">
        <v>8074</v>
      </c>
      <c r="N748" s="9">
        <v>105</v>
      </c>
      <c r="O748" s="9">
        <v>0</v>
      </c>
      <c r="P748" s="9">
        <v>0</v>
      </c>
      <c r="Q748" s="9">
        <v>0</v>
      </c>
      <c r="R748" s="9">
        <v>1</v>
      </c>
      <c r="S748" s="9">
        <v>1</v>
      </c>
      <c r="T748"/>
      <c r="U748"/>
      <c r="V748" s="14">
        <f>SUM($S$9:S748)</f>
        <v>15584</v>
      </c>
      <c r="W748" s="15">
        <v>740</v>
      </c>
      <c r="X748" s="16">
        <f t="shared" si="22"/>
        <v>0.99731217202099065</v>
      </c>
      <c r="Y748" s="17">
        <f>INDEX([1]Mapping!$C$3:$C$12,MATCH($X748,[1]Mapping!$D$3:$D$12,1))</f>
        <v>1</v>
      </c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</row>
    <row r="749" spans="2:39" s="1" customFormat="1" ht="15" x14ac:dyDescent="0.25">
      <c r="B749" s="5">
        <f t="shared" si="23"/>
        <v>741</v>
      </c>
      <c r="C749" s="9" t="s">
        <v>8075</v>
      </c>
      <c r="D749" s="9" t="s">
        <v>8076</v>
      </c>
      <c r="E749" s="9"/>
      <c r="F749" s="9" t="s">
        <v>8077</v>
      </c>
      <c r="G749" s="28">
        <v>49661</v>
      </c>
      <c r="H749" s="9" t="s">
        <v>8077</v>
      </c>
      <c r="I749" s="9" t="s">
        <v>3080</v>
      </c>
      <c r="J749" s="9" t="s">
        <v>8078</v>
      </c>
      <c r="K749" s="9" t="s">
        <v>8079</v>
      </c>
      <c r="L749" s="9" t="s">
        <v>8080</v>
      </c>
      <c r="M749" s="9" t="s">
        <v>8081</v>
      </c>
      <c r="N749" s="9">
        <v>252</v>
      </c>
      <c r="O749" s="9">
        <v>0</v>
      </c>
      <c r="P749" s="9">
        <v>0</v>
      </c>
      <c r="Q749" s="9">
        <v>1</v>
      </c>
      <c r="R749" s="9">
        <v>0</v>
      </c>
      <c r="S749" s="9">
        <v>1</v>
      </c>
      <c r="T749"/>
      <c r="U749"/>
      <c r="V749" s="14">
        <f>SUM($S$9:S749)</f>
        <v>15585</v>
      </c>
      <c r="W749" s="15">
        <v>741</v>
      </c>
      <c r="X749" s="16">
        <f t="shared" si="22"/>
        <v>0.99737616792525274</v>
      </c>
      <c r="Y749" s="17">
        <f>INDEX([1]Mapping!$C$3:$C$12,MATCH($X749,[1]Mapping!$D$3:$D$12,1))</f>
        <v>1</v>
      </c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</row>
    <row r="750" spans="2:39" s="1" customFormat="1" ht="15" x14ac:dyDescent="0.25">
      <c r="B750" s="5">
        <f t="shared" si="23"/>
        <v>742</v>
      </c>
      <c r="C750" s="9" t="s">
        <v>8082</v>
      </c>
      <c r="D750" s="9" t="s">
        <v>8083</v>
      </c>
      <c r="E750" s="9"/>
      <c r="F750" s="9" t="s">
        <v>3689</v>
      </c>
      <c r="G750" s="28">
        <v>39114</v>
      </c>
      <c r="H750" s="9" t="s">
        <v>3690</v>
      </c>
      <c r="I750" s="9" t="s">
        <v>3168</v>
      </c>
      <c r="J750" s="9" t="s">
        <v>8084</v>
      </c>
      <c r="K750" s="9" t="s">
        <v>8085</v>
      </c>
      <c r="L750" s="9" t="s">
        <v>8086</v>
      </c>
      <c r="M750" s="9" t="s">
        <v>8087</v>
      </c>
      <c r="N750" s="9">
        <v>270</v>
      </c>
      <c r="O750" s="9">
        <v>0</v>
      </c>
      <c r="P750" s="9">
        <v>0</v>
      </c>
      <c r="Q750" s="9">
        <v>0</v>
      </c>
      <c r="R750" s="9">
        <v>1</v>
      </c>
      <c r="S750" s="9">
        <v>1</v>
      </c>
      <c r="T750"/>
      <c r="U750"/>
      <c r="V750" s="14">
        <f>SUM($S$9:S750)</f>
        <v>15586</v>
      </c>
      <c r="W750" s="15">
        <v>742</v>
      </c>
      <c r="X750" s="16">
        <f t="shared" si="22"/>
        <v>0.99744016382951495</v>
      </c>
      <c r="Y750" s="17">
        <f>INDEX([1]Mapping!$C$3:$C$12,MATCH($X750,[1]Mapping!$D$3:$D$12,1))</f>
        <v>1</v>
      </c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</row>
    <row r="751" spans="2:39" s="1" customFormat="1" ht="15" x14ac:dyDescent="0.25">
      <c r="B751" s="5">
        <f t="shared" si="23"/>
        <v>743</v>
      </c>
      <c r="C751" s="9" t="s">
        <v>8088</v>
      </c>
      <c r="D751" s="9" t="s">
        <v>8089</v>
      </c>
      <c r="E751" s="9"/>
      <c r="F751" s="9" t="s">
        <v>5224</v>
      </c>
      <c r="G751" s="28">
        <v>59494</v>
      </c>
      <c r="H751" s="9" t="s">
        <v>5224</v>
      </c>
      <c r="I751" s="9" t="s">
        <v>3000</v>
      </c>
      <c r="J751" s="9" t="s">
        <v>8090</v>
      </c>
      <c r="K751" s="9" t="s">
        <v>8091</v>
      </c>
      <c r="L751" s="9" t="s">
        <v>8092</v>
      </c>
      <c r="M751" s="9" t="s">
        <v>8093</v>
      </c>
      <c r="N751" s="9">
        <v>238</v>
      </c>
      <c r="O751" s="9">
        <v>0</v>
      </c>
      <c r="P751" s="9">
        <v>0</v>
      </c>
      <c r="Q751" s="9">
        <v>0</v>
      </c>
      <c r="R751" s="9">
        <v>1</v>
      </c>
      <c r="S751" s="9">
        <v>1</v>
      </c>
      <c r="T751"/>
      <c r="U751"/>
      <c r="V751" s="14">
        <f>SUM($S$9:S751)</f>
        <v>15587</v>
      </c>
      <c r="W751" s="15">
        <v>743</v>
      </c>
      <c r="X751" s="16">
        <f t="shared" si="22"/>
        <v>0.99750415973377704</v>
      </c>
      <c r="Y751" s="17">
        <f>INDEX([1]Mapping!$C$3:$C$12,MATCH($X751,[1]Mapping!$D$3:$D$12,1))</f>
        <v>1</v>
      </c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</row>
    <row r="752" spans="2:39" s="1" customFormat="1" ht="15" x14ac:dyDescent="0.25">
      <c r="B752" s="5">
        <f t="shared" si="23"/>
        <v>744</v>
      </c>
      <c r="C752" s="9" t="s">
        <v>8094</v>
      </c>
      <c r="D752" s="9" t="s">
        <v>8095</v>
      </c>
      <c r="E752" s="9"/>
      <c r="F752" s="9" t="s">
        <v>8096</v>
      </c>
      <c r="G752" s="28">
        <v>59597</v>
      </c>
      <c r="H752" s="9" t="s">
        <v>5224</v>
      </c>
      <c r="I752" s="9" t="s">
        <v>3000</v>
      </c>
      <c r="J752" s="9" t="s">
        <v>8097</v>
      </c>
      <c r="K752" s="9" t="s">
        <v>8098</v>
      </c>
      <c r="L752" s="9" t="s">
        <v>6053</v>
      </c>
      <c r="M752" s="9" t="s">
        <v>8099</v>
      </c>
      <c r="N752" s="9">
        <v>95</v>
      </c>
      <c r="O752" s="9">
        <v>0</v>
      </c>
      <c r="P752" s="9">
        <v>0</v>
      </c>
      <c r="Q752" s="9">
        <v>0</v>
      </c>
      <c r="R752" s="9">
        <v>1</v>
      </c>
      <c r="S752" s="9">
        <v>1</v>
      </c>
      <c r="T752"/>
      <c r="U752"/>
      <c r="V752" s="14">
        <f>SUM($S$9:S752)</f>
        <v>15588</v>
      </c>
      <c r="W752" s="15">
        <v>744</v>
      </c>
      <c r="X752" s="16">
        <f t="shared" si="22"/>
        <v>0.99756815563803913</v>
      </c>
      <c r="Y752" s="17">
        <f>INDEX([1]Mapping!$C$3:$C$12,MATCH($X752,[1]Mapping!$D$3:$D$12,1))</f>
        <v>1</v>
      </c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</row>
    <row r="753" spans="2:39" s="1" customFormat="1" ht="15" x14ac:dyDescent="0.25">
      <c r="B753" s="5">
        <f t="shared" si="23"/>
        <v>745</v>
      </c>
      <c r="C753" s="9" t="s">
        <v>8100</v>
      </c>
      <c r="D753" s="9" t="s">
        <v>8101</v>
      </c>
      <c r="E753" s="9"/>
      <c r="F753" s="9" t="s">
        <v>3377</v>
      </c>
      <c r="G753" s="28">
        <v>35398</v>
      </c>
      <c r="H753" s="9" t="s">
        <v>3377</v>
      </c>
      <c r="I753" s="9" t="s">
        <v>3088</v>
      </c>
      <c r="J753" s="9" t="s">
        <v>8102</v>
      </c>
      <c r="K753" s="9" t="s">
        <v>8103</v>
      </c>
      <c r="L753" s="9" t="s">
        <v>8104</v>
      </c>
      <c r="M753" s="9" t="s">
        <v>8105</v>
      </c>
      <c r="N753" s="9">
        <v>168</v>
      </c>
      <c r="O753" s="9">
        <v>1</v>
      </c>
      <c r="P753" s="9">
        <v>0</v>
      </c>
      <c r="Q753" s="9">
        <v>0</v>
      </c>
      <c r="R753" s="9">
        <v>0</v>
      </c>
      <c r="S753" s="9">
        <v>1</v>
      </c>
      <c r="T753"/>
      <c r="U753"/>
      <c r="V753" s="14">
        <f>SUM($S$9:S753)</f>
        <v>15589</v>
      </c>
      <c r="W753" s="15">
        <v>745</v>
      </c>
      <c r="X753" s="16">
        <f t="shared" si="22"/>
        <v>0.99763215154230134</v>
      </c>
      <c r="Y753" s="17">
        <f>INDEX([1]Mapping!$C$3:$C$12,MATCH($X753,[1]Mapping!$D$3:$D$12,1))</f>
        <v>1</v>
      </c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</row>
    <row r="754" spans="2:39" s="1" customFormat="1" ht="15" x14ac:dyDescent="0.25">
      <c r="B754" s="5">
        <f t="shared" si="23"/>
        <v>746</v>
      </c>
      <c r="C754" s="9" t="s">
        <v>8106</v>
      </c>
      <c r="D754" s="9" t="s">
        <v>8107</v>
      </c>
      <c r="E754" s="9"/>
      <c r="F754" s="9" t="s">
        <v>8108</v>
      </c>
      <c r="G754" s="28">
        <v>77694</v>
      </c>
      <c r="H754" s="9" t="s">
        <v>3860</v>
      </c>
      <c r="I754" s="9" t="s">
        <v>3021</v>
      </c>
      <c r="J754" s="9" t="s">
        <v>8109</v>
      </c>
      <c r="K754" s="9" t="s">
        <v>8110</v>
      </c>
      <c r="L754" s="9" t="s">
        <v>3863</v>
      </c>
      <c r="M754" s="9" t="s">
        <v>3864</v>
      </c>
      <c r="N754" s="9">
        <v>142</v>
      </c>
      <c r="O754" s="9">
        <v>0</v>
      </c>
      <c r="P754" s="9">
        <v>0</v>
      </c>
      <c r="Q754" s="9">
        <v>1</v>
      </c>
      <c r="R754" s="9">
        <v>0</v>
      </c>
      <c r="S754" s="9">
        <v>1</v>
      </c>
      <c r="T754"/>
      <c r="U754"/>
      <c r="V754" s="14">
        <f>SUM($S$9:S754)</f>
        <v>15590</v>
      </c>
      <c r="W754" s="15">
        <v>746</v>
      </c>
      <c r="X754" s="16">
        <f t="shared" si="22"/>
        <v>0.99769614744656343</v>
      </c>
      <c r="Y754" s="17">
        <f>INDEX([1]Mapping!$C$3:$C$12,MATCH($X754,[1]Mapping!$D$3:$D$12,1))</f>
        <v>1</v>
      </c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</row>
    <row r="755" spans="2:39" s="1" customFormat="1" ht="15" x14ac:dyDescent="0.25">
      <c r="B755" s="5">
        <f t="shared" si="23"/>
        <v>747</v>
      </c>
      <c r="C755" s="9" t="s">
        <v>8111</v>
      </c>
      <c r="D755" s="9" t="s">
        <v>8112</v>
      </c>
      <c r="E755" s="9"/>
      <c r="F755" s="9" t="s">
        <v>3158</v>
      </c>
      <c r="G755" s="28">
        <v>69126</v>
      </c>
      <c r="H755" s="9" t="s">
        <v>3158</v>
      </c>
      <c r="I755" s="9" t="s">
        <v>3021</v>
      </c>
      <c r="J755" s="9" t="s">
        <v>8113</v>
      </c>
      <c r="K755" s="9" t="s">
        <v>8114</v>
      </c>
      <c r="L755" s="9" t="s">
        <v>8115</v>
      </c>
      <c r="M755" s="9" t="s">
        <v>8116</v>
      </c>
      <c r="N755" s="9">
        <v>171</v>
      </c>
      <c r="O755" s="9">
        <v>0</v>
      </c>
      <c r="P755" s="9">
        <v>0</v>
      </c>
      <c r="Q755" s="9">
        <v>1</v>
      </c>
      <c r="R755" s="9">
        <v>0</v>
      </c>
      <c r="S755" s="9">
        <v>1</v>
      </c>
      <c r="T755"/>
      <c r="U755"/>
      <c r="V755" s="14">
        <f>SUM($S$9:S755)</f>
        <v>15591</v>
      </c>
      <c r="W755" s="15">
        <v>747</v>
      </c>
      <c r="X755" s="16">
        <f t="shared" si="22"/>
        <v>0.99776014335082552</v>
      </c>
      <c r="Y755" s="17">
        <f>INDEX([1]Mapping!$C$3:$C$12,MATCH($X755,[1]Mapping!$D$3:$D$12,1))</f>
        <v>1</v>
      </c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</row>
    <row r="756" spans="2:39" s="1" customFormat="1" ht="15" x14ac:dyDescent="0.25">
      <c r="B756" s="5">
        <f t="shared" si="23"/>
        <v>748</v>
      </c>
      <c r="C756" s="9" t="s">
        <v>8117</v>
      </c>
      <c r="D756" s="9" t="s">
        <v>8118</v>
      </c>
      <c r="E756" s="9"/>
      <c r="F756" s="9" t="s">
        <v>8119</v>
      </c>
      <c r="G756" s="28">
        <v>49477</v>
      </c>
      <c r="H756" s="9" t="s">
        <v>4151</v>
      </c>
      <c r="I756" s="9" t="s">
        <v>3000</v>
      </c>
      <c r="J756" s="9" t="s">
        <v>8120</v>
      </c>
      <c r="K756" s="9" t="s">
        <v>8121</v>
      </c>
      <c r="L756" s="9" t="s">
        <v>8122</v>
      </c>
      <c r="M756" s="9" t="s">
        <v>8123</v>
      </c>
      <c r="N756" s="9">
        <v>432</v>
      </c>
      <c r="O756" s="9">
        <v>0</v>
      </c>
      <c r="P756" s="9">
        <v>0</v>
      </c>
      <c r="Q756" s="9">
        <v>1</v>
      </c>
      <c r="R756" s="9">
        <v>0</v>
      </c>
      <c r="S756" s="9">
        <v>1</v>
      </c>
      <c r="T756"/>
      <c r="U756"/>
      <c r="V756" s="14">
        <f>SUM($S$9:S756)</f>
        <v>15592</v>
      </c>
      <c r="W756" s="15">
        <v>748</v>
      </c>
      <c r="X756" s="16">
        <f t="shared" si="22"/>
        <v>0.99782413925508773</v>
      </c>
      <c r="Y756" s="17">
        <f>INDEX([1]Mapping!$C$3:$C$12,MATCH($X756,[1]Mapping!$D$3:$D$12,1))</f>
        <v>1</v>
      </c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</row>
    <row r="757" spans="2:39" s="1" customFormat="1" ht="15" x14ac:dyDescent="0.25">
      <c r="B757" s="5">
        <f t="shared" si="23"/>
        <v>749</v>
      </c>
      <c r="C757" s="9" t="s">
        <v>8124</v>
      </c>
      <c r="D757" s="9" t="s">
        <v>8125</v>
      </c>
      <c r="E757" s="9"/>
      <c r="F757" s="9" t="s">
        <v>8126</v>
      </c>
      <c r="G757" s="28">
        <v>88239</v>
      </c>
      <c r="H757" s="9" t="s">
        <v>3415</v>
      </c>
      <c r="I757" s="9" t="s">
        <v>3021</v>
      </c>
      <c r="J757" s="9" t="s">
        <v>8127</v>
      </c>
      <c r="K757" s="9"/>
      <c r="L757" s="9" t="s">
        <v>3417</v>
      </c>
      <c r="M757" s="9" t="s">
        <v>8128</v>
      </c>
      <c r="N757" s="9">
        <v>228</v>
      </c>
      <c r="O757" s="9">
        <v>0</v>
      </c>
      <c r="P757" s="9">
        <v>0</v>
      </c>
      <c r="Q757" s="9">
        <v>0</v>
      </c>
      <c r="R757" s="9">
        <v>1</v>
      </c>
      <c r="S757" s="9">
        <v>1</v>
      </c>
      <c r="T757"/>
      <c r="U757"/>
      <c r="V757" s="14">
        <f>SUM($S$9:S757)</f>
        <v>15593</v>
      </c>
      <c r="W757" s="15">
        <v>749</v>
      </c>
      <c r="X757" s="16">
        <f t="shared" si="22"/>
        <v>0.99788813515934982</v>
      </c>
      <c r="Y757" s="17">
        <f>INDEX([1]Mapping!$C$3:$C$12,MATCH($X757,[1]Mapping!$D$3:$D$12,1))</f>
        <v>1</v>
      </c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</row>
    <row r="758" spans="2:39" s="1" customFormat="1" ht="15" x14ac:dyDescent="0.25">
      <c r="B758" s="5">
        <f t="shared" si="23"/>
        <v>750</v>
      </c>
      <c r="C758" s="9" t="s">
        <v>8129</v>
      </c>
      <c r="D758" s="9" t="s">
        <v>8130</v>
      </c>
      <c r="E758" s="9"/>
      <c r="F758" s="9" t="s">
        <v>4333</v>
      </c>
      <c r="G758" s="28">
        <v>95445</v>
      </c>
      <c r="H758" s="9" t="s">
        <v>4333</v>
      </c>
      <c r="I758" s="9" t="s">
        <v>2991</v>
      </c>
      <c r="J758" s="9" t="s">
        <v>8131</v>
      </c>
      <c r="K758" s="9"/>
      <c r="L758" s="9" t="s">
        <v>4336</v>
      </c>
      <c r="M758" s="9" t="s">
        <v>8132</v>
      </c>
      <c r="N758" s="9">
        <v>336</v>
      </c>
      <c r="O758" s="9">
        <v>0</v>
      </c>
      <c r="P758" s="9">
        <v>0</v>
      </c>
      <c r="Q758" s="9">
        <v>0</v>
      </c>
      <c r="R758" s="9">
        <v>1</v>
      </c>
      <c r="S758" s="9">
        <v>1</v>
      </c>
      <c r="T758"/>
      <c r="U758"/>
      <c r="V758" s="14">
        <f>SUM($S$9:S758)</f>
        <v>15594</v>
      </c>
      <c r="W758" s="15">
        <v>750</v>
      </c>
      <c r="X758" s="16">
        <f t="shared" si="22"/>
        <v>0.99795213106361191</v>
      </c>
      <c r="Y758" s="17">
        <f>INDEX([1]Mapping!$C$3:$C$12,MATCH($X758,[1]Mapping!$D$3:$D$12,1))</f>
        <v>1</v>
      </c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</row>
    <row r="759" spans="2:39" s="1" customFormat="1" ht="15" x14ac:dyDescent="0.25">
      <c r="B759" s="5">
        <f t="shared" si="23"/>
        <v>751</v>
      </c>
      <c r="C759" s="9" t="s">
        <v>8133</v>
      </c>
      <c r="D759" s="9" t="s">
        <v>8134</v>
      </c>
      <c r="E759" s="9"/>
      <c r="F759" s="9" t="s">
        <v>8135</v>
      </c>
      <c r="G759" s="28" t="s">
        <v>8136</v>
      </c>
      <c r="H759" s="9" t="s">
        <v>4515</v>
      </c>
      <c r="I759" s="9" t="s">
        <v>3036</v>
      </c>
      <c r="J759" s="9" t="s">
        <v>8137</v>
      </c>
      <c r="K759" s="9" t="s">
        <v>8138</v>
      </c>
      <c r="L759" s="9" t="s">
        <v>8139</v>
      </c>
      <c r="M759" s="9" t="s">
        <v>8140</v>
      </c>
      <c r="N759" s="9">
        <v>375</v>
      </c>
      <c r="O759" s="9">
        <v>0</v>
      </c>
      <c r="P759" s="9">
        <v>1</v>
      </c>
      <c r="Q759" s="9">
        <v>0</v>
      </c>
      <c r="R759" s="9">
        <v>0</v>
      </c>
      <c r="S759" s="9">
        <v>1</v>
      </c>
      <c r="T759"/>
      <c r="U759"/>
      <c r="V759" s="14">
        <f>SUM($S$9:S759)</f>
        <v>15595</v>
      </c>
      <c r="W759" s="15">
        <v>751</v>
      </c>
      <c r="X759" s="16">
        <f t="shared" si="22"/>
        <v>0.99801612696787401</v>
      </c>
      <c r="Y759" s="17">
        <f>INDEX([1]Mapping!$C$3:$C$12,MATCH($X759,[1]Mapping!$D$3:$D$12,1))</f>
        <v>1</v>
      </c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</row>
    <row r="760" spans="2:39" s="1" customFormat="1" ht="15" x14ac:dyDescent="0.25">
      <c r="B760" s="5">
        <f t="shared" si="23"/>
        <v>752</v>
      </c>
      <c r="C760" s="9" t="s">
        <v>8141</v>
      </c>
      <c r="D760" s="9" t="s">
        <v>8142</v>
      </c>
      <c r="E760" s="9"/>
      <c r="F760" s="9" t="s">
        <v>3301</v>
      </c>
      <c r="G760" s="28">
        <v>53177</v>
      </c>
      <c r="H760" s="9" t="s">
        <v>3302</v>
      </c>
      <c r="I760" s="9" t="s">
        <v>3000</v>
      </c>
      <c r="J760" s="9" t="s">
        <v>8143</v>
      </c>
      <c r="K760" s="9" t="s">
        <v>8144</v>
      </c>
      <c r="L760" s="9" t="s">
        <v>4737</v>
      </c>
      <c r="M760" s="9" t="s">
        <v>4738</v>
      </c>
      <c r="N760" s="9">
        <v>265</v>
      </c>
      <c r="O760" s="9">
        <v>0</v>
      </c>
      <c r="P760" s="9">
        <v>0</v>
      </c>
      <c r="Q760" s="9">
        <v>1</v>
      </c>
      <c r="R760" s="9">
        <v>0</v>
      </c>
      <c r="S760" s="9">
        <v>1</v>
      </c>
      <c r="T760"/>
      <c r="U760"/>
      <c r="V760" s="14">
        <f>SUM($S$9:S760)</f>
        <v>15596</v>
      </c>
      <c r="W760" s="15">
        <v>752</v>
      </c>
      <c r="X760" s="16">
        <f t="shared" si="22"/>
        <v>0.99808012287213621</v>
      </c>
      <c r="Y760" s="17">
        <f>INDEX([1]Mapping!$C$3:$C$12,MATCH($X760,[1]Mapping!$D$3:$D$12,1))</f>
        <v>1</v>
      </c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</row>
    <row r="761" spans="2:39" s="1" customFormat="1" ht="15" x14ac:dyDescent="0.25">
      <c r="B761" s="5">
        <f t="shared" si="23"/>
        <v>753</v>
      </c>
      <c r="C761" s="9" t="s">
        <v>8145</v>
      </c>
      <c r="D761" s="9" t="s">
        <v>8146</v>
      </c>
      <c r="E761" s="9"/>
      <c r="F761" s="9" t="s">
        <v>3007</v>
      </c>
      <c r="G761" s="28">
        <v>10713</v>
      </c>
      <c r="H761" s="9" t="s">
        <v>3008</v>
      </c>
      <c r="I761" s="9" t="s">
        <v>3007</v>
      </c>
      <c r="J761" s="9" t="s">
        <v>8147</v>
      </c>
      <c r="K761" s="9" t="s">
        <v>8148</v>
      </c>
      <c r="L761" s="9" t="s">
        <v>8149</v>
      </c>
      <c r="M761" s="9" t="s">
        <v>8150</v>
      </c>
      <c r="N761" s="9">
        <v>384</v>
      </c>
      <c r="O761" s="9">
        <v>0</v>
      </c>
      <c r="P761" s="9">
        <v>0</v>
      </c>
      <c r="Q761" s="9">
        <v>0</v>
      </c>
      <c r="R761" s="9">
        <v>1</v>
      </c>
      <c r="S761" s="9">
        <v>1</v>
      </c>
      <c r="T761"/>
      <c r="U761"/>
      <c r="V761" s="14">
        <f>SUM($S$9:S761)</f>
        <v>15597</v>
      </c>
      <c r="W761" s="15">
        <v>753</v>
      </c>
      <c r="X761" s="16">
        <f t="shared" si="22"/>
        <v>0.9981441187763983</v>
      </c>
      <c r="Y761" s="17">
        <f>INDEX([1]Mapping!$C$3:$C$12,MATCH($X761,[1]Mapping!$D$3:$D$12,1))</f>
        <v>1</v>
      </c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</row>
    <row r="762" spans="2:39" s="1" customFormat="1" ht="15" x14ac:dyDescent="0.25">
      <c r="B762" s="5">
        <f t="shared" si="23"/>
        <v>754</v>
      </c>
      <c r="C762" s="9" t="s">
        <v>8151</v>
      </c>
      <c r="D762" s="9" t="s">
        <v>8152</v>
      </c>
      <c r="E762" s="9"/>
      <c r="F762" s="9" t="s">
        <v>8153</v>
      </c>
      <c r="G762" s="28">
        <v>91710</v>
      </c>
      <c r="H762" s="9" t="s">
        <v>7202</v>
      </c>
      <c r="I762" s="9" t="s">
        <v>2991</v>
      </c>
      <c r="J762" s="9" t="s">
        <v>8154</v>
      </c>
      <c r="K762" s="9" t="s">
        <v>8155</v>
      </c>
      <c r="L762" s="9" t="s">
        <v>7205</v>
      </c>
      <c r="M762" s="9" t="s">
        <v>7206</v>
      </c>
      <c r="N762" s="9">
        <v>210</v>
      </c>
      <c r="O762" s="9">
        <v>0</v>
      </c>
      <c r="P762" s="9">
        <v>0</v>
      </c>
      <c r="Q762" s="9">
        <v>0</v>
      </c>
      <c r="R762" s="9">
        <v>1</v>
      </c>
      <c r="S762" s="9">
        <v>1</v>
      </c>
      <c r="T762"/>
      <c r="U762"/>
      <c r="V762" s="14">
        <f>SUM($S$9:S762)</f>
        <v>15598</v>
      </c>
      <c r="W762" s="15">
        <v>754</v>
      </c>
      <c r="X762" s="16">
        <f t="shared" si="22"/>
        <v>0.9982081146806604</v>
      </c>
      <c r="Y762" s="17">
        <f>INDEX([1]Mapping!$C$3:$C$12,MATCH($X762,[1]Mapping!$D$3:$D$12,1))</f>
        <v>1</v>
      </c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</row>
    <row r="763" spans="2:39" s="1" customFormat="1" ht="15" x14ac:dyDescent="0.25">
      <c r="B763" s="5">
        <f t="shared" si="23"/>
        <v>755</v>
      </c>
      <c r="C763" s="9" t="s">
        <v>8156</v>
      </c>
      <c r="D763" s="9" t="s">
        <v>8157</v>
      </c>
      <c r="E763" s="9"/>
      <c r="F763" s="9" t="s">
        <v>3136</v>
      </c>
      <c r="G763" s="28">
        <v>48165</v>
      </c>
      <c r="H763" s="9" t="s">
        <v>3137</v>
      </c>
      <c r="I763" s="9" t="s">
        <v>3000</v>
      </c>
      <c r="J763" s="9" t="s">
        <v>8158</v>
      </c>
      <c r="K763" s="9" t="s">
        <v>8159</v>
      </c>
      <c r="L763" s="9" t="s">
        <v>8160</v>
      </c>
      <c r="M763" s="9" t="s">
        <v>8161</v>
      </c>
      <c r="N763" s="9">
        <v>347</v>
      </c>
      <c r="O763" s="9">
        <v>0</v>
      </c>
      <c r="P763" s="9">
        <v>0</v>
      </c>
      <c r="Q763" s="9">
        <v>1</v>
      </c>
      <c r="R763" s="9">
        <v>0</v>
      </c>
      <c r="S763" s="9">
        <v>1</v>
      </c>
      <c r="T763"/>
      <c r="U763"/>
      <c r="V763" s="14">
        <f>SUM($S$9:S763)</f>
        <v>15599</v>
      </c>
      <c r="W763" s="15">
        <v>755</v>
      </c>
      <c r="X763" s="16">
        <f t="shared" si="22"/>
        <v>0.9982721105849226</v>
      </c>
      <c r="Y763" s="17">
        <f>INDEX([1]Mapping!$C$3:$C$12,MATCH($X763,[1]Mapping!$D$3:$D$12,1))</f>
        <v>1</v>
      </c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</row>
    <row r="764" spans="2:39" s="1" customFormat="1" ht="15" x14ac:dyDescent="0.25">
      <c r="B764" s="5">
        <f t="shared" si="23"/>
        <v>756</v>
      </c>
      <c r="C764" s="9" t="s">
        <v>8162</v>
      </c>
      <c r="D764" s="9" t="s">
        <v>8163</v>
      </c>
      <c r="E764" s="9"/>
      <c r="F764" s="9" t="s">
        <v>8164</v>
      </c>
      <c r="G764" s="28" t="s">
        <v>8165</v>
      </c>
      <c r="H764" s="9" t="s">
        <v>4875</v>
      </c>
      <c r="I764" s="9" t="s">
        <v>3036</v>
      </c>
      <c r="J764" s="9" t="s">
        <v>8166</v>
      </c>
      <c r="K764" s="9" t="s">
        <v>8167</v>
      </c>
      <c r="L764" s="9" t="s">
        <v>8168</v>
      </c>
      <c r="M764" s="9" t="s">
        <v>8169</v>
      </c>
      <c r="N764" s="9">
        <v>150</v>
      </c>
      <c r="O764" s="9">
        <v>0</v>
      </c>
      <c r="P764" s="9">
        <v>0</v>
      </c>
      <c r="Q764" s="9">
        <v>0</v>
      </c>
      <c r="R764" s="9">
        <v>1</v>
      </c>
      <c r="S764" s="9">
        <v>1</v>
      </c>
      <c r="T764"/>
      <c r="U764"/>
      <c r="V764" s="14">
        <f>SUM($S$9:S764)</f>
        <v>15600</v>
      </c>
      <c r="W764" s="15">
        <v>756</v>
      </c>
      <c r="X764" s="16">
        <f t="shared" si="22"/>
        <v>0.99833610648918469</v>
      </c>
      <c r="Y764" s="17">
        <f>INDEX([1]Mapping!$C$3:$C$12,MATCH($X764,[1]Mapping!$D$3:$D$12,1))</f>
        <v>1</v>
      </c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</row>
    <row r="765" spans="2:39" s="1" customFormat="1" ht="15" x14ac:dyDescent="0.25">
      <c r="B765" s="5">
        <f t="shared" si="23"/>
        <v>757</v>
      </c>
      <c r="C765" s="9" t="s">
        <v>8170</v>
      </c>
      <c r="D765" s="9" t="s">
        <v>8171</v>
      </c>
      <c r="E765" s="9"/>
      <c r="F765" s="9" t="s">
        <v>8172</v>
      </c>
      <c r="G765" s="28">
        <v>75015</v>
      </c>
      <c r="H765" s="9" t="s">
        <v>3222</v>
      </c>
      <c r="I765" s="9" t="s">
        <v>3021</v>
      </c>
      <c r="J765" s="9" t="s">
        <v>8173</v>
      </c>
      <c r="K765" s="9" t="s">
        <v>8174</v>
      </c>
      <c r="L765" s="9" t="s">
        <v>8175</v>
      </c>
      <c r="M765" s="9" t="s">
        <v>8176</v>
      </c>
      <c r="N765" s="9">
        <v>144</v>
      </c>
      <c r="O765" s="9">
        <v>0</v>
      </c>
      <c r="P765" s="9">
        <v>0</v>
      </c>
      <c r="Q765" s="9">
        <v>0</v>
      </c>
      <c r="R765" s="9">
        <v>1</v>
      </c>
      <c r="S765" s="9">
        <v>1</v>
      </c>
      <c r="T765"/>
      <c r="U765"/>
      <c r="V765" s="14">
        <f>SUM($S$9:S765)</f>
        <v>15601</v>
      </c>
      <c r="W765" s="15">
        <v>757</v>
      </c>
      <c r="X765" s="16">
        <f t="shared" si="22"/>
        <v>0.99840010239344679</v>
      </c>
      <c r="Y765" s="17">
        <f>INDEX([1]Mapping!$C$3:$C$12,MATCH($X765,[1]Mapping!$D$3:$D$12,1))</f>
        <v>1</v>
      </c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</row>
    <row r="766" spans="2:39" s="1" customFormat="1" ht="15" x14ac:dyDescent="0.25">
      <c r="B766" s="5">
        <f t="shared" si="23"/>
        <v>758</v>
      </c>
      <c r="C766" s="9" t="s">
        <v>8177</v>
      </c>
      <c r="D766" s="9" t="s">
        <v>8178</v>
      </c>
      <c r="E766" s="9"/>
      <c r="F766" s="9" t="s">
        <v>8179</v>
      </c>
      <c r="G766" s="28">
        <v>31226</v>
      </c>
      <c r="H766" s="9" t="s">
        <v>8179</v>
      </c>
      <c r="I766" s="9" t="s">
        <v>3080</v>
      </c>
      <c r="J766" s="9" t="s">
        <v>8180</v>
      </c>
      <c r="K766" s="9" t="s">
        <v>8181</v>
      </c>
      <c r="L766" s="9" t="s">
        <v>8182</v>
      </c>
      <c r="M766" s="9" t="s">
        <v>8183</v>
      </c>
      <c r="N766" s="9">
        <v>275</v>
      </c>
      <c r="O766" s="9">
        <v>0</v>
      </c>
      <c r="P766" s="9">
        <v>0</v>
      </c>
      <c r="Q766" s="9">
        <v>0</v>
      </c>
      <c r="R766" s="9">
        <v>1</v>
      </c>
      <c r="S766" s="9">
        <v>1</v>
      </c>
      <c r="T766"/>
      <c r="U766"/>
      <c r="V766" s="14">
        <f>SUM($S$9:S766)</f>
        <v>15602</v>
      </c>
      <c r="W766" s="15">
        <v>758</v>
      </c>
      <c r="X766" s="16">
        <f t="shared" si="22"/>
        <v>0.99846409829770899</v>
      </c>
      <c r="Y766" s="17">
        <f>INDEX([1]Mapping!$C$3:$C$12,MATCH($X766,[1]Mapping!$D$3:$D$12,1))</f>
        <v>1</v>
      </c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</row>
    <row r="767" spans="2:39" s="1" customFormat="1" ht="15" x14ac:dyDescent="0.25">
      <c r="B767" s="5">
        <f t="shared" si="23"/>
        <v>759</v>
      </c>
      <c r="C767" s="9" t="s">
        <v>8184</v>
      </c>
      <c r="D767" s="9" t="s">
        <v>8185</v>
      </c>
      <c r="E767" s="9"/>
      <c r="F767" s="9" t="s">
        <v>8186</v>
      </c>
      <c r="G767" s="28">
        <v>85229</v>
      </c>
      <c r="H767" s="9" t="s">
        <v>7940</v>
      </c>
      <c r="I767" s="9" t="s">
        <v>2991</v>
      </c>
      <c r="J767" s="9" t="s">
        <v>8187</v>
      </c>
      <c r="K767" s="9" t="s">
        <v>8188</v>
      </c>
      <c r="L767" s="9" t="s">
        <v>3656</v>
      </c>
      <c r="M767" s="9" t="s">
        <v>8189</v>
      </c>
      <c r="N767" s="9">
        <v>95</v>
      </c>
      <c r="O767" s="9">
        <v>0</v>
      </c>
      <c r="P767" s="9">
        <v>0</v>
      </c>
      <c r="Q767" s="9">
        <v>1</v>
      </c>
      <c r="R767" s="9">
        <v>0</v>
      </c>
      <c r="S767" s="9">
        <v>1</v>
      </c>
      <c r="T767"/>
      <c r="U767"/>
      <c r="V767" s="14">
        <f>SUM($S$9:S767)</f>
        <v>15603</v>
      </c>
      <c r="W767" s="15">
        <v>759</v>
      </c>
      <c r="X767" s="16">
        <f t="shared" si="22"/>
        <v>0.99852809420197108</v>
      </c>
      <c r="Y767" s="17">
        <f>INDEX([1]Mapping!$C$3:$C$12,MATCH($X767,[1]Mapping!$D$3:$D$12,1))</f>
        <v>1</v>
      </c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</row>
    <row r="768" spans="2:39" s="1" customFormat="1" ht="15" x14ac:dyDescent="0.25">
      <c r="B768" s="5">
        <f t="shared" si="23"/>
        <v>760</v>
      </c>
      <c r="C768" s="9" t="s">
        <v>8190</v>
      </c>
      <c r="D768" s="9" t="s">
        <v>8191</v>
      </c>
      <c r="E768" s="9"/>
      <c r="F768" s="9" t="s">
        <v>8192</v>
      </c>
      <c r="G768" s="28">
        <v>78166</v>
      </c>
      <c r="H768" s="9" t="s">
        <v>3229</v>
      </c>
      <c r="I768" s="9" t="s">
        <v>3021</v>
      </c>
      <c r="J768" s="9" t="s">
        <v>8193</v>
      </c>
      <c r="K768" s="9"/>
      <c r="L768" s="9" t="s">
        <v>3231</v>
      </c>
      <c r="M768" s="9" t="s">
        <v>3232</v>
      </c>
      <c r="N768" s="9">
        <v>250</v>
      </c>
      <c r="O768" s="9">
        <v>0</v>
      </c>
      <c r="P768" s="9">
        <v>0</v>
      </c>
      <c r="Q768" s="9">
        <v>0</v>
      </c>
      <c r="R768" s="9">
        <v>1</v>
      </c>
      <c r="S768" s="9">
        <v>1</v>
      </c>
      <c r="T768"/>
      <c r="U768"/>
      <c r="V768" s="14">
        <f>SUM($S$9:S768)</f>
        <v>15604</v>
      </c>
      <c r="W768" s="15">
        <v>760</v>
      </c>
      <c r="X768" s="16">
        <f t="shared" si="22"/>
        <v>0.99859209010623318</v>
      </c>
      <c r="Y768" s="17">
        <f>INDEX([1]Mapping!$C$3:$C$12,MATCH($X768,[1]Mapping!$D$3:$D$12,1))</f>
        <v>1</v>
      </c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</row>
    <row r="769" spans="2:39" s="1" customFormat="1" ht="15" x14ac:dyDescent="0.25">
      <c r="B769" s="5">
        <f t="shared" si="23"/>
        <v>761</v>
      </c>
      <c r="C769" s="9" t="s">
        <v>8194</v>
      </c>
      <c r="D769" s="9" t="s">
        <v>8195</v>
      </c>
      <c r="E769" s="9"/>
      <c r="F769" s="9" t="s">
        <v>8196</v>
      </c>
      <c r="G769" s="28">
        <v>91541</v>
      </c>
      <c r="H769" s="9" t="s">
        <v>3888</v>
      </c>
      <c r="I769" s="9" t="s">
        <v>2991</v>
      </c>
      <c r="J769" s="9" t="s">
        <v>8197</v>
      </c>
      <c r="K769" s="9"/>
      <c r="L769" s="9" t="s">
        <v>3891</v>
      </c>
      <c r="M769" s="9" t="s">
        <v>8198</v>
      </c>
      <c r="N769" s="9">
        <v>165</v>
      </c>
      <c r="O769" s="9">
        <v>1</v>
      </c>
      <c r="P769" s="9">
        <v>0</v>
      </c>
      <c r="Q769" s="9">
        <v>0</v>
      </c>
      <c r="R769" s="9">
        <v>0</v>
      </c>
      <c r="S769" s="9">
        <v>1</v>
      </c>
      <c r="T769"/>
      <c r="U769"/>
      <c r="V769" s="14">
        <f>SUM($S$9:S769)</f>
        <v>15605</v>
      </c>
      <c r="W769" s="15">
        <v>761</v>
      </c>
      <c r="X769" s="16">
        <f t="shared" si="22"/>
        <v>0.99865608601049538</v>
      </c>
      <c r="Y769" s="17">
        <f>INDEX([1]Mapping!$C$3:$C$12,MATCH($X769,[1]Mapping!$D$3:$D$12,1))</f>
        <v>1</v>
      </c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</row>
    <row r="770" spans="2:39" s="1" customFormat="1" ht="15" x14ac:dyDescent="0.25">
      <c r="B770" s="5">
        <f t="shared" si="23"/>
        <v>762</v>
      </c>
      <c r="C770" s="9" t="s">
        <v>8199</v>
      </c>
      <c r="D770" s="9" t="s">
        <v>8200</v>
      </c>
      <c r="E770" s="9"/>
      <c r="F770" s="9" t="s">
        <v>3007</v>
      </c>
      <c r="G770" s="28">
        <v>14129</v>
      </c>
      <c r="H770" s="9" t="s">
        <v>3008</v>
      </c>
      <c r="I770" s="9" t="s">
        <v>3007</v>
      </c>
      <c r="J770" s="9" t="s">
        <v>8201</v>
      </c>
      <c r="K770" s="9" t="s">
        <v>8202</v>
      </c>
      <c r="L770" s="9" t="s">
        <v>8203</v>
      </c>
      <c r="M770" s="9" t="s">
        <v>8204</v>
      </c>
      <c r="N770" s="9">
        <v>64</v>
      </c>
      <c r="O770" s="9">
        <v>0</v>
      </c>
      <c r="P770" s="9">
        <v>0</v>
      </c>
      <c r="Q770" s="9">
        <v>0</v>
      </c>
      <c r="R770" s="9">
        <v>1</v>
      </c>
      <c r="S770" s="9">
        <v>1</v>
      </c>
      <c r="T770"/>
      <c r="U770"/>
      <c r="V770" s="14">
        <f>SUM($S$9:S770)</f>
        <v>15606</v>
      </c>
      <c r="W770" s="15">
        <v>762</v>
      </c>
      <c r="X770" s="16">
        <f t="shared" si="22"/>
        <v>0.99872008191475747</v>
      </c>
      <c r="Y770" s="17">
        <f>INDEX([1]Mapping!$C$3:$C$12,MATCH($X770,[1]Mapping!$D$3:$D$12,1))</f>
        <v>1</v>
      </c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</row>
    <row r="771" spans="2:39" s="1" customFormat="1" ht="15" x14ac:dyDescent="0.25">
      <c r="B771" s="5">
        <f t="shared" si="23"/>
        <v>763</v>
      </c>
      <c r="C771" s="9" t="s">
        <v>8205</v>
      </c>
      <c r="D771" s="9" t="s">
        <v>8206</v>
      </c>
      <c r="E771" s="9"/>
      <c r="F771" s="9" t="s">
        <v>3959</v>
      </c>
      <c r="G771" s="28">
        <v>56073</v>
      </c>
      <c r="H771" s="9" t="s">
        <v>3960</v>
      </c>
      <c r="I771" s="9" t="s">
        <v>3052</v>
      </c>
      <c r="J771" s="9" t="s">
        <v>8207</v>
      </c>
      <c r="K771" s="9" t="s">
        <v>8208</v>
      </c>
      <c r="L771" s="9" t="s">
        <v>8209</v>
      </c>
      <c r="M771" s="9" t="s">
        <v>8210</v>
      </c>
      <c r="N771" s="9">
        <v>242</v>
      </c>
      <c r="O771" s="9">
        <v>0</v>
      </c>
      <c r="P771" s="9">
        <v>0</v>
      </c>
      <c r="Q771" s="9">
        <v>0</v>
      </c>
      <c r="R771" s="9">
        <v>1</v>
      </c>
      <c r="S771" s="9">
        <v>1</v>
      </c>
      <c r="T771"/>
      <c r="U771"/>
      <c r="V771" s="14">
        <f>SUM($S$9:S771)</f>
        <v>15607</v>
      </c>
      <c r="W771" s="15">
        <v>763</v>
      </c>
      <c r="X771" s="16">
        <f t="shared" si="22"/>
        <v>0.99878407781901957</v>
      </c>
      <c r="Y771" s="17">
        <f>INDEX([1]Mapping!$C$3:$C$12,MATCH($X771,[1]Mapping!$D$3:$D$12,1))</f>
        <v>1</v>
      </c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</row>
    <row r="772" spans="2:39" s="1" customFormat="1" ht="15" x14ac:dyDescent="0.25">
      <c r="B772" s="5">
        <f t="shared" si="23"/>
        <v>764</v>
      </c>
      <c r="C772" s="9" t="s">
        <v>8211</v>
      </c>
      <c r="D772" s="9" t="s">
        <v>8212</v>
      </c>
      <c r="E772" s="9"/>
      <c r="F772" s="9" t="s">
        <v>8213</v>
      </c>
      <c r="G772" s="28">
        <v>26721</v>
      </c>
      <c r="H772" s="9" t="s">
        <v>8214</v>
      </c>
      <c r="I772" s="9" t="s">
        <v>3080</v>
      </c>
      <c r="J772" s="9" t="s">
        <v>8215</v>
      </c>
      <c r="K772" s="9"/>
      <c r="L772" s="9"/>
      <c r="M772" s="9" t="s">
        <v>8216</v>
      </c>
      <c r="N772" s="9">
        <v>350</v>
      </c>
      <c r="O772" s="9">
        <v>0</v>
      </c>
      <c r="P772" s="9">
        <v>0</v>
      </c>
      <c r="Q772" s="9">
        <v>0</v>
      </c>
      <c r="R772" s="9">
        <v>1</v>
      </c>
      <c r="S772" s="9">
        <v>1</v>
      </c>
      <c r="T772"/>
      <c r="U772"/>
      <c r="V772" s="14">
        <f>SUM($S$9:S772)</f>
        <v>15608</v>
      </c>
      <c r="W772" s="15">
        <v>764</v>
      </c>
      <c r="X772" s="16">
        <f t="shared" si="22"/>
        <v>0.99884807372328166</v>
      </c>
      <c r="Y772" s="17">
        <f>INDEX([1]Mapping!$C$3:$C$12,MATCH($X772,[1]Mapping!$D$3:$D$12,1))</f>
        <v>1</v>
      </c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</row>
    <row r="773" spans="2:39" s="1" customFormat="1" ht="15" x14ac:dyDescent="0.25">
      <c r="B773" s="5">
        <f t="shared" si="23"/>
        <v>765</v>
      </c>
      <c r="C773" s="9" t="s">
        <v>8217</v>
      </c>
      <c r="D773" s="9" t="s">
        <v>8218</v>
      </c>
      <c r="E773" s="9"/>
      <c r="F773" s="9" t="s">
        <v>8219</v>
      </c>
      <c r="G773" s="28">
        <v>59174</v>
      </c>
      <c r="H773" s="9" t="s">
        <v>3487</v>
      </c>
      <c r="I773" s="9" t="s">
        <v>3000</v>
      </c>
      <c r="J773" s="9" t="s">
        <v>8220</v>
      </c>
      <c r="K773" s="9" t="s">
        <v>8221</v>
      </c>
      <c r="L773" s="9" t="s">
        <v>8222</v>
      </c>
      <c r="M773" s="9" t="s">
        <v>8223</v>
      </c>
      <c r="N773" s="9">
        <v>188</v>
      </c>
      <c r="O773" s="9">
        <v>1</v>
      </c>
      <c r="P773" s="9">
        <v>0</v>
      </c>
      <c r="Q773" s="9">
        <v>0</v>
      </c>
      <c r="R773" s="9">
        <v>0</v>
      </c>
      <c r="S773" s="9">
        <v>1</v>
      </c>
      <c r="T773"/>
      <c r="U773"/>
      <c r="V773" s="14">
        <f>SUM($S$9:S773)</f>
        <v>15609</v>
      </c>
      <c r="W773" s="15">
        <v>765</v>
      </c>
      <c r="X773" s="16">
        <f t="shared" si="22"/>
        <v>0.99891206962754386</v>
      </c>
      <c r="Y773" s="17">
        <f>INDEX([1]Mapping!$C$3:$C$12,MATCH($X773,[1]Mapping!$D$3:$D$12,1))</f>
        <v>1</v>
      </c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</row>
    <row r="774" spans="2:39" s="1" customFormat="1" ht="15" x14ac:dyDescent="0.25">
      <c r="B774" s="5">
        <f t="shared" si="23"/>
        <v>766</v>
      </c>
      <c r="C774" s="9" t="s">
        <v>8224</v>
      </c>
      <c r="D774" s="9" t="s">
        <v>8225</v>
      </c>
      <c r="E774" s="9"/>
      <c r="F774" s="9" t="s">
        <v>8226</v>
      </c>
      <c r="G774" s="28">
        <v>96515</v>
      </c>
      <c r="H774" s="9" t="s">
        <v>8226</v>
      </c>
      <c r="I774" s="9" t="s">
        <v>3129</v>
      </c>
      <c r="J774" s="9" t="s">
        <v>8227</v>
      </c>
      <c r="K774" s="9" t="s">
        <v>8228</v>
      </c>
      <c r="L774" s="9" t="s">
        <v>8229</v>
      </c>
      <c r="M774" s="9" t="s">
        <v>8230</v>
      </c>
      <c r="N774" s="9">
        <v>224</v>
      </c>
      <c r="O774" s="9">
        <v>0</v>
      </c>
      <c r="P774" s="9">
        <v>0</v>
      </c>
      <c r="Q774" s="9">
        <v>1</v>
      </c>
      <c r="R774" s="9">
        <v>0</v>
      </c>
      <c r="S774" s="9">
        <v>1</v>
      </c>
      <c r="T774"/>
      <c r="U774"/>
      <c r="V774" s="14">
        <f>SUM($S$9:S774)</f>
        <v>15610</v>
      </c>
      <c r="W774" s="15">
        <v>766</v>
      </c>
      <c r="X774" s="16">
        <f t="shared" si="22"/>
        <v>0.99897606553180596</v>
      </c>
      <c r="Y774" s="17">
        <f>INDEX([1]Mapping!$C$3:$C$12,MATCH($X774,[1]Mapping!$D$3:$D$12,1))</f>
        <v>1</v>
      </c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</row>
    <row r="775" spans="2:39" s="1" customFormat="1" ht="15" x14ac:dyDescent="0.25">
      <c r="B775" s="5">
        <f t="shared" si="23"/>
        <v>767</v>
      </c>
      <c r="C775" s="9" t="s">
        <v>8231</v>
      </c>
      <c r="D775" s="9" t="s">
        <v>8232</v>
      </c>
      <c r="E775" s="9"/>
      <c r="F775" s="9" t="s">
        <v>8233</v>
      </c>
      <c r="G775" s="28">
        <v>33154</v>
      </c>
      <c r="H775" s="9" t="s">
        <v>4360</v>
      </c>
      <c r="I775" s="9" t="s">
        <v>3000</v>
      </c>
      <c r="J775" s="9" t="s">
        <v>8234</v>
      </c>
      <c r="K775" s="9" t="s">
        <v>8235</v>
      </c>
      <c r="L775" s="9" t="s">
        <v>4461</v>
      </c>
      <c r="M775" s="9" t="s">
        <v>8236</v>
      </c>
      <c r="N775" s="9">
        <v>208</v>
      </c>
      <c r="O775" s="9">
        <v>0</v>
      </c>
      <c r="P775" s="9">
        <v>0</v>
      </c>
      <c r="Q775" s="9">
        <v>1</v>
      </c>
      <c r="R775" s="9">
        <v>0</v>
      </c>
      <c r="S775" s="9">
        <v>1</v>
      </c>
      <c r="T775"/>
      <c r="U775"/>
      <c r="V775" s="14">
        <f>SUM($S$9:S775)</f>
        <v>15611</v>
      </c>
      <c r="W775" s="15">
        <v>767</v>
      </c>
      <c r="X775" s="16">
        <f t="shared" si="22"/>
        <v>0.99904006143606805</v>
      </c>
      <c r="Y775" s="17">
        <f>INDEX([1]Mapping!$C$3:$C$12,MATCH($X775,[1]Mapping!$D$3:$D$12,1))</f>
        <v>1</v>
      </c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</row>
    <row r="776" spans="2:39" s="1" customFormat="1" ht="15" x14ac:dyDescent="0.25">
      <c r="B776" s="5">
        <f t="shared" si="23"/>
        <v>768</v>
      </c>
      <c r="C776" s="9" t="s">
        <v>8237</v>
      </c>
      <c r="D776" s="9" t="s">
        <v>8238</v>
      </c>
      <c r="E776" s="9"/>
      <c r="F776" s="9" t="s">
        <v>8239</v>
      </c>
      <c r="G776" s="28">
        <v>39418</v>
      </c>
      <c r="H776" s="9" t="s">
        <v>6917</v>
      </c>
      <c r="I776" s="9" t="s">
        <v>3168</v>
      </c>
      <c r="J776" s="9" t="s">
        <v>8240</v>
      </c>
      <c r="K776" s="9" t="s">
        <v>8241</v>
      </c>
      <c r="L776" s="9" t="s">
        <v>8242</v>
      </c>
      <c r="M776" s="9" t="s">
        <v>8243</v>
      </c>
      <c r="N776" s="9">
        <v>100</v>
      </c>
      <c r="O776" s="9">
        <v>0</v>
      </c>
      <c r="P776" s="9">
        <v>0</v>
      </c>
      <c r="Q776" s="9">
        <v>1</v>
      </c>
      <c r="R776" s="9">
        <v>0</v>
      </c>
      <c r="S776" s="9">
        <v>1</v>
      </c>
      <c r="T776"/>
      <c r="U776"/>
      <c r="V776" s="14">
        <f>SUM($S$9:S776)</f>
        <v>15612</v>
      </c>
      <c r="W776" s="15">
        <v>768</v>
      </c>
      <c r="X776" s="16">
        <f t="shared" si="22"/>
        <v>0.99910405734033025</v>
      </c>
      <c r="Y776" s="17">
        <f>INDEX([1]Mapping!$C$3:$C$12,MATCH($X776,[1]Mapping!$D$3:$D$12,1))</f>
        <v>1</v>
      </c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</row>
    <row r="777" spans="2:39" s="1" customFormat="1" ht="15" x14ac:dyDescent="0.25">
      <c r="B777" s="5">
        <f t="shared" si="23"/>
        <v>769</v>
      </c>
      <c r="C777" s="9" t="s">
        <v>8244</v>
      </c>
      <c r="D777" s="9" t="s">
        <v>8245</v>
      </c>
      <c r="E777" s="9"/>
      <c r="F777" s="9" t="s">
        <v>8246</v>
      </c>
      <c r="G777" s="28">
        <v>98574</v>
      </c>
      <c r="H777" s="9" t="s">
        <v>4557</v>
      </c>
      <c r="I777" s="9" t="s">
        <v>3129</v>
      </c>
      <c r="J777" s="9" t="s">
        <v>8247</v>
      </c>
      <c r="K777" s="9" t="s">
        <v>8248</v>
      </c>
      <c r="L777" s="9" t="s">
        <v>8249</v>
      </c>
      <c r="M777" s="9" t="s">
        <v>8250</v>
      </c>
      <c r="N777" s="9">
        <v>164</v>
      </c>
      <c r="O777" s="9">
        <v>0</v>
      </c>
      <c r="P777" s="9">
        <v>1</v>
      </c>
      <c r="Q777" s="9">
        <v>0</v>
      </c>
      <c r="R777" s="9">
        <v>0</v>
      </c>
      <c r="S777" s="9">
        <v>1</v>
      </c>
      <c r="T777"/>
      <c r="U777"/>
      <c r="V777" s="14">
        <f>SUM($S$9:S777)</f>
        <v>15613</v>
      </c>
      <c r="W777" s="15">
        <v>769</v>
      </c>
      <c r="X777" s="16">
        <f t="shared" si="22"/>
        <v>0.99916805324459235</v>
      </c>
      <c r="Y777" s="17">
        <f>INDEX([1]Mapping!$C$3:$C$12,MATCH($X777,[1]Mapping!$D$3:$D$12,1))</f>
        <v>1</v>
      </c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</row>
    <row r="778" spans="2:39" s="1" customFormat="1" ht="15" x14ac:dyDescent="0.25">
      <c r="B778" s="5">
        <f t="shared" si="23"/>
        <v>770</v>
      </c>
      <c r="C778" s="9" t="s">
        <v>8251</v>
      </c>
      <c r="D778" s="9" t="s">
        <v>8252</v>
      </c>
      <c r="E778" s="9"/>
      <c r="F778" s="9" t="s">
        <v>8253</v>
      </c>
      <c r="G778" s="28">
        <v>13347</v>
      </c>
      <c r="H778" s="9" t="s">
        <v>3008</v>
      </c>
      <c r="I778" s="9" t="s">
        <v>3007</v>
      </c>
      <c r="J778" s="9" t="s">
        <v>8254</v>
      </c>
      <c r="K778" s="9" t="s">
        <v>8255</v>
      </c>
      <c r="L778" s="9" t="s">
        <v>8256</v>
      </c>
      <c r="M778" s="9" t="s">
        <v>8257</v>
      </c>
      <c r="N778" s="9">
        <v>192</v>
      </c>
      <c r="O778" s="9">
        <v>0</v>
      </c>
      <c r="P778" s="9">
        <v>0</v>
      </c>
      <c r="Q778" s="9">
        <v>1</v>
      </c>
      <c r="R778" s="9">
        <v>0</v>
      </c>
      <c r="S778" s="9">
        <v>1</v>
      </c>
      <c r="T778"/>
      <c r="U778"/>
      <c r="V778" s="14">
        <f>SUM($S$9:S778)</f>
        <v>15614</v>
      </c>
      <c r="W778" s="15">
        <v>770</v>
      </c>
      <c r="X778" s="16">
        <f t="shared" ref="X778:X790" si="24">(V778/$V$790)</f>
        <v>0.99923204914885444</v>
      </c>
      <c r="Y778" s="17">
        <f>INDEX([1]Mapping!$C$3:$C$12,MATCH($X778,[1]Mapping!$D$3:$D$12,1))</f>
        <v>1</v>
      </c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</row>
    <row r="779" spans="2:39" s="1" customFormat="1" ht="15" x14ac:dyDescent="0.25">
      <c r="B779" s="5">
        <f t="shared" ref="B779:B790" si="25">B778+1</f>
        <v>771</v>
      </c>
      <c r="C779" s="9" t="s">
        <v>8258</v>
      </c>
      <c r="D779" s="9" t="s">
        <v>8259</v>
      </c>
      <c r="E779" s="9"/>
      <c r="F779" s="9" t="s">
        <v>8260</v>
      </c>
      <c r="G779" s="28">
        <v>14806</v>
      </c>
      <c r="H779" s="9" t="s">
        <v>8261</v>
      </c>
      <c r="I779" s="9" t="s">
        <v>3328</v>
      </c>
      <c r="J779" s="9" t="s">
        <v>8262</v>
      </c>
      <c r="K779" s="9" t="s">
        <v>8263</v>
      </c>
      <c r="L779" s="9" t="s">
        <v>8264</v>
      </c>
      <c r="M779" s="9" t="s">
        <v>8265</v>
      </c>
      <c r="N779" s="9">
        <v>145</v>
      </c>
      <c r="O779" s="9">
        <v>0</v>
      </c>
      <c r="P779" s="9">
        <v>1</v>
      </c>
      <c r="Q779" s="9">
        <v>0</v>
      </c>
      <c r="R779" s="9">
        <v>0</v>
      </c>
      <c r="S779" s="9">
        <v>1</v>
      </c>
      <c r="T779"/>
      <c r="U779"/>
      <c r="V779" s="14">
        <f>SUM($S$9:S779)</f>
        <v>15615</v>
      </c>
      <c r="W779" s="15">
        <v>771</v>
      </c>
      <c r="X779" s="16">
        <f t="shared" si="24"/>
        <v>0.99929604505311664</v>
      </c>
      <c r="Y779" s="17">
        <f>INDEX([1]Mapping!$C$3:$C$12,MATCH($X779,[1]Mapping!$D$3:$D$12,1))</f>
        <v>1</v>
      </c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</row>
    <row r="780" spans="2:39" s="1" customFormat="1" ht="15" x14ac:dyDescent="0.25">
      <c r="B780" s="5">
        <f t="shared" si="25"/>
        <v>772</v>
      </c>
      <c r="C780" s="9" t="s">
        <v>8266</v>
      </c>
      <c r="D780" s="9" t="s">
        <v>8267</v>
      </c>
      <c r="E780" s="9"/>
      <c r="F780" s="9" t="s">
        <v>3174</v>
      </c>
      <c r="G780" s="28">
        <v>40589</v>
      </c>
      <c r="H780" s="9" t="s">
        <v>3175</v>
      </c>
      <c r="I780" s="9" t="s">
        <v>3000</v>
      </c>
      <c r="J780" s="9" t="s">
        <v>8268</v>
      </c>
      <c r="K780" s="9" t="s">
        <v>8269</v>
      </c>
      <c r="L780" s="9" t="s">
        <v>8270</v>
      </c>
      <c r="M780" s="9" t="s">
        <v>8271</v>
      </c>
      <c r="N780" s="9">
        <v>125</v>
      </c>
      <c r="O780" s="9">
        <v>1</v>
      </c>
      <c r="P780" s="9">
        <v>0</v>
      </c>
      <c r="Q780" s="9">
        <v>0</v>
      </c>
      <c r="R780" s="9">
        <v>0</v>
      </c>
      <c r="S780" s="9">
        <v>1</v>
      </c>
      <c r="T780"/>
      <c r="U780"/>
      <c r="V780" s="14">
        <f>SUM($S$9:S780)</f>
        <v>15616</v>
      </c>
      <c r="W780" s="15">
        <v>772</v>
      </c>
      <c r="X780" s="16">
        <f t="shared" si="24"/>
        <v>0.99936004095737874</v>
      </c>
      <c r="Y780" s="17">
        <f>INDEX([1]Mapping!$C$3:$C$12,MATCH($X780,[1]Mapping!$D$3:$D$12,1))</f>
        <v>1</v>
      </c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</row>
    <row r="781" spans="2:39" s="1" customFormat="1" ht="15" x14ac:dyDescent="0.25">
      <c r="B781" s="5">
        <f t="shared" si="25"/>
        <v>773</v>
      </c>
      <c r="C781" s="9" t="s">
        <v>8272</v>
      </c>
      <c r="D781" s="9" t="s">
        <v>8273</v>
      </c>
      <c r="E781" s="9"/>
      <c r="F781" s="9" t="s">
        <v>3119</v>
      </c>
      <c r="G781" s="28">
        <v>20357</v>
      </c>
      <c r="H781" s="9" t="s">
        <v>3120</v>
      </c>
      <c r="I781" s="9" t="s">
        <v>3119</v>
      </c>
      <c r="J781" s="9" t="s">
        <v>8274</v>
      </c>
      <c r="K781" s="9" t="s">
        <v>8275</v>
      </c>
      <c r="L781" s="9" t="s">
        <v>8276</v>
      </c>
      <c r="M781" s="9" t="s">
        <v>8277</v>
      </c>
      <c r="N781" s="9">
        <v>21</v>
      </c>
      <c r="O781" s="9">
        <v>1</v>
      </c>
      <c r="P781" s="9">
        <v>0</v>
      </c>
      <c r="Q781" s="9">
        <v>0</v>
      </c>
      <c r="R781" s="9">
        <v>0</v>
      </c>
      <c r="S781" s="9">
        <v>1</v>
      </c>
      <c r="T781"/>
      <c r="U781"/>
      <c r="V781" s="14">
        <f>SUM($S$9:S781)</f>
        <v>15617</v>
      </c>
      <c r="W781" s="15">
        <v>773</v>
      </c>
      <c r="X781" s="16">
        <f t="shared" si="24"/>
        <v>0.99942403686164083</v>
      </c>
      <c r="Y781" s="17">
        <f>INDEX([1]Mapping!$C$3:$C$12,MATCH($X781,[1]Mapping!$D$3:$D$12,1))</f>
        <v>1</v>
      </c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</row>
    <row r="782" spans="2:39" s="1" customFormat="1" ht="15" x14ac:dyDescent="0.25">
      <c r="B782" s="5">
        <f t="shared" si="25"/>
        <v>774</v>
      </c>
      <c r="C782" s="9" t="s">
        <v>8278</v>
      </c>
      <c r="D782" s="9" t="s">
        <v>8279</v>
      </c>
      <c r="E782" s="9"/>
      <c r="F782" s="9" t="s">
        <v>8280</v>
      </c>
      <c r="G782" s="28" t="s">
        <v>8281</v>
      </c>
      <c r="H782" s="9" t="s">
        <v>6577</v>
      </c>
      <c r="I782" s="9" t="s">
        <v>3168</v>
      </c>
      <c r="J782" s="9" t="s">
        <v>8282</v>
      </c>
      <c r="K782" s="9" t="s">
        <v>8283</v>
      </c>
      <c r="L782" s="9" t="s">
        <v>3656</v>
      </c>
      <c r="M782" s="9" t="s">
        <v>8284</v>
      </c>
      <c r="N782" s="9">
        <v>247</v>
      </c>
      <c r="O782" s="9">
        <v>0</v>
      </c>
      <c r="P782" s="9">
        <v>1</v>
      </c>
      <c r="Q782" s="9">
        <v>0</v>
      </c>
      <c r="R782" s="9">
        <v>0</v>
      </c>
      <c r="S782" s="9">
        <v>1</v>
      </c>
      <c r="T782"/>
      <c r="U782"/>
      <c r="V782" s="14">
        <f>SUM($S$9:S782)</f>
        <v>15618</v>
      </c>
      <c r="W782" s="15">
        <v>774</v>
      </c>
      <c r="X782" s="16">
        <f t="shared" si="24"/>
        <v>0.99948803276590303</v>
      </c>
      <c r="Y782" s="17">
        <f>INDEX([1]Mapping!$C$3:$C$12,MATCH($X782,[1]Mapping!$D$3:$D$12,1))</f>
        <v>1</v>
      </c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</row>
    <row r="783" spans="2:39" s="1" customFormat="1" ht="15" x14ac:dyDescent="0.25">
      <c r="B783" s="5">
        <f t="shared" si="25"/>
        <v>775</v>
      </c>
      <c r="C783" s="9" t="s">
        <v>8285</v>
      </c>
      <c r="D783" s="9" t="s">
        <v>8286</v>
      </c>
      <c r="E783" s="9"/>
      <c r="F783" s="9" t="s">
        <v>8287</v>
      </c>
      <c r="G783" s="28">
        <v>53721</v>
      </c>
      <c r="H783" s="9" t="s">
        <v>4775</v>
      </c>
      <c r="I783" s="9" t="s">
        <v>3000</v>
      </c>
      <c r="J783" s="9" t="s">
        <v>8288</v>
      </c>
      <c r="K783" s="9" t="s">
        <v>8289</v>
      </c>
      <c r="L783" s="9" t="s">
        <v>8290</v>
      </c>
      <c r="M783" s="9" t="s">
        <v>8291</v>
      </c>
      <c r="N783" s="9">
        <v>361</v>
      </c>
      <c r="O783" s="9">
        <v>1</v>
      </c>
      <c r="P783" s="9">
        <v>0</v>
      </c>
      <c r="Q783" s="9">
        <v>0</v>
      </c>
      <c r="R783" s="9">
        <v>0</v>
      </c>
      <c r="S783" s="9">
        <v>1</v>
      </c>
      <c r="T783"/>
      <c r="U783"/>
      <c r="V783" s="14">
        <f>SUM($S$9:S783)</f>
        <v>15619</v>
      </c>
      <c r="W783" s="15">
        <v>775</v>
      </c>
      <c r="X783" s="16">
        <f t="shared" si="24"/>
        <v>0.99955202867016513</v>
      </c>
      <c r="Y783" s="17">
        <f>INDEX([1]Mapping!$C$3:$C$12,MATCH($X783,[1]Mapping!$D$3:$D$12,1))</f>
        <v>1</v>
      </c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</row>
    <row r="784" spans="2:39" s="1" customFormat="1" ht="15" x14ac:dyDescent="0.25">
      <c r="B784" s="5">
        <f t="shared" si="25"/>
        <v>776</v>
      </c>
      <c r="C784" s="9" t="s">
        <v>8292</v>
      </c>
      <c r="D784" s="9" t="s">
        <v>8293</v>
      </c>
      <c r="E784" s="9"/>
      <c r="F784" s="9" t="s">
        <v>8294</v>
      </c>
      <c r="G784" s="28">
        <v>32839</v>
      </c>
      <c r="H784" s="9" t="s">
        <v>4259</v>
      </c>
      <c r="I784" s="9" t="s">
        <v>3000</v>
      </c>
      <c r="J784" s="9" t="s">
        <v>8295</v>
      </c>
      <c r="K784" s="9"/>
      <c r="L784" s="9" t="s">
        <v>4261</v>
      </c>
      <c r="M784" s="9" t="s">
        <v>8296</v>
      </c>
      <c r="N784" s="9">
        <v>100</v>
      </c>
      <c r="O784" s="9">
        <v>0</v>
      </c>
      <c r="P784" s="9">
        <v>0</v>
      </c>
      <c r="Q784" s="9">
        <v>0</v>
      </c>
      <c r="R784" s="9">
        <v>1</v>
      </c>
      <c r="S784" s="9">
        <v>1</v>
      </c>
      <c r="T784"/>
      <c r="U784"/>
      <c r="V784" s="14">
        <f>SUM($S$9:S784)</f>
        <v>15620</v>
      </c>
      <c r="W784" s="15">
        <v>776</v>
      </c>
      <c r="X784" s="16">
        <f t="shared" si="24"/>
        <v>0.99961602457442722</v>
      </c>
      <c r="Y784" s="17">
        <f>INDEX([1]Mapping!$C$3:$C$12,MATCH($X784,[1]Mapping!$D$3:$D$12,1))</f>
        <v>1</v>
      </c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</row>
    <row r="785" spans="2:39" s="1" customFormat="1" ht="15" x14ac:dyDescent="0.25">
      <c r="B785" s="5">
        <f t="shared" si="25"/>
        <v>777</v>
      </c>
      <c r="C785" s="9" t="s">
        <v>8297</v>
      </c>
      <c r="D785" s="9" t="s">
        <v>8298</v>
      </c>
      <c r="E785" s="9"/>
      <c r="F785" s="9" t="s">
        <v>8299</v>
      </c>
      <c r="G785" s="28" t="s">
        <v>8300</v>
      </c>
      <c r="H785" s="9" t="s">
        <v>4515</v>
      </c>
      <c r="I785" s="9" t="s">
        <v>3036</v>
      </c>
      <c r="J785" s="9" t="s">
        <v>8301</v>
      </c>
      <c r="K785" s="9" t="s">
        <v>8302</v>
      </c>
      <c r="L785" s="9" t="s">
        <v>8303</v>
      </c>
      <c r="M785" s="9" t="s">
        <v>5254</v>
      </c>
      <c r="N785" s="9">
        <v>215</v>
      </c>
      <c r="O785" s="9">
        <v>0</v>
      </c>
      <c r="P785" s="9">
        <v>0</v>
      </c>
      <c r="Q785" s="9">
        <v>1</v>
      </c>
      <c r="R785" s="9">
        <v>0</v>
      </c>
      <c r="S785" s="9">
        <v>1</v>
      </c>
      <c r="T785"/>
      <c r="U785"/>
      <c r="V785" s="14">
        <f>SUM($S$9:S785)</f>
        <v>15621</v>
      </c>
      <c r="W785" s="15">
        <v>777</v>
      </c>
      <c r="X785" s="16">
        <f t="shared" si="24"/>
        <v>0.99968002047868931</v>
      </c>
      <c r="Y785" s="17">
        <f>INDEX([1]Mapping!$C$3:$C$12,MATCH($X785,[1]Mapping!$D$3:$D$12,1))</f>
        <v>1</v>
      </c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</row>
    <row r="786" spans="2:39" s="1" customFormat="1" ht="15" x14ac:dyDescent="0.25">
      <c r="B786" s="5">
        <f t="shared" si="25"/>
        <v>778</v>
      </c>
      <c r="C786" s="9" t="s">
        <v>8304</v>
      </c>
      <c r="D786" s="9" t="s">
        <v>8305</v>
      </c>
      <c r="E786" s="9"/>
      <c r="F786" s="9" t="s">
        <v>8306</v>
      </c>
      <c r="G786" s="28">
        <v>79761</v>
      </c>
      <c r="H786" s="9" t="s">
        <v>8307</v>
      </c>
      <c r="I786" s="9" t="s">
        <v>3021</v>
      </c>
      <c r="J786" s="9" t="s">
        <v>8308</v>
      </c>
      <c r="K786" s="9" t="s">
        <v>8309</v>
      </c>
      <c r="L786" s="9" t="s">
        <v>8310</v>
      </c>
      <c r="M786" s="9" t="s">
        <v>8311</v>
      </c>
      <c r="N786" s="9">
        <v>303</v>
      </c>
      <c r="O786" s="9">
        <v>0</v>
      </c>
      <c r="P786" s="9">
        <v>0</v>
      </c>
      <c r="Q786" s="9">
        <v>1</v>
      </c>
      <c r="R786" s="9">
        <v>0</v>
      </c>
      <c r="S786" s="9">
        <v>1</v>
      </c>
      <c r="T786"/>
      <c r="U786"/>
      <c r="V786" s="14">
        <f>SUM($S$9:S786)</f>
        <v>15622</v>
      </c>
      <c r="W786" s="15">
        <v>778</v>
      </c>
      <c r="X786" s="16">
        <f t="shared" si="24"/>
        <v>0.99974401638295152</v>
      </c>
      <c r="Y786" s="17">
        <f>INDEX([1]Mapping!$C$3:$C$12,MATCH($X786,[1]Mapping!$D$3:$D$12,1))</f>
        <v>1</v>
      </c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</row>
    <row r="787" spans="2:39" s="1" customFormat="1" ht="15" x14ac:dyDescent="0.25">
      <c r="B787" s="5">
        <f t="shared" si="25"/>
        <v>779</v>
      </c>
      <c r="C787" s="9" t="s">
        <v>8312</v>
      </c>
      <c r="D787" s="9" t="s">
        <v>6857</v>
      </c>
      <c r="E787" s="9"/>
      <c r="F787" s="9" t="s">
        <v>8313</v>
      </c>
      <c r="G787" s="28">
        <v>83512</v>
      </c>
      <c r="H787" s="9" t="s">
        <v>3983</v>
      </c>
      <c r="I787" s="9" t="s">
        <v>2991</v>
      </c>
      <c r="J787" s="9" t="s">
        <v>8314</v>
      </c>
      <c r="K787" s="9" t="s">
        <v>8315</v>
      </c>
      <c r="L787" s="9" t="s">
        <v>8316</v>
      </c>
      <c r="M787" s="9" t="s">
        <v>8317</v>
      </c>
      <c r="N787" s="9">
        <v>130</v>
      </c>
      <c r="O787" s="9">
        <v>0</v>
      </c>
      <c r="P787" s="9">
        <v>0</v>
      </c>
      <c r="Q787" s="9">
        <v>1</v>
      </c>
      <c r="R787" s="9">
        <v>0</v>
      </c>
      <c r="S787" s="9">
        <v>1</v>
      </c>
      <c r="T787"/>
      <c r="U787"/>
      <c r="V787" s="14">
        <f>SUM($S$9:S787)</f>
        <v>15623</v>
      </c>
      <c r="W787" s="15">
        <v>779</v>
      </c>
      <c r="X787" s="16">
        <f t="shared" si="24"/>
        <v>0.99980801228721361</v>
      </c>
      <c r="Y787" s="17">
        <f>INDEX([1]Mapping!$C$3:$C$12,MATCH($X787,[1]Mapping!$D$3:$D$12,1))</f>
        <v>1</v>
      </c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</row>
    <row r="788" spans="2:39" s="1" customFormat="1" ht="15" x14ac:dyDescent="0.25">
      <c r="B788" s="5">
        <f t="shared" si="25"/>
        <v>780</v>
      </c>
      <c r="C788" s="9" t="s">
        <v>8318</v>
      </c>
      <c r="D788" s="9" t="s">
        <v>8319</v>
      </c>
      <c r="E788" s="9"/>
      <c r="F788" s="9" t="s">
        <v>3199</v>
      </c>
      <c r="G788" s="28">
        <v>47839</v>
      </c>
      <c r="H788" s="9" t="s">
        <v>3200</v>
      </c>
      <c r="I788" s="9" t="s">
        <v>3000</v>
      </c>
      <c r="J788" s="9" t="s">
        <v>8320</v>
      </c>
      <c r="K788" s="9" t="s">
        <v>8321</v>
      </c>
      <c r="L788" s="9" t="s">
        <v>8322</v>
      </c>
      <c r="M788" s="9" t="s">
        <v>8323</v>
      </c>
      <c r="N788" s="9">
        <v>170</v>
      </c>
      <c r="O788" s="9">
        <v>0</v>
      </c>
      <c r="P788" s="9">
        <v>0</v>
      </c>
      <c r="Q788" s="9">
        <v>0</v>
      </c>
      <c r="R788" s="9">
        <v>1</v>
      </c>
      <c r="S788" s="9">
        <v>1</v>
      </c>
      <c r="T788"/>
      <c r="U788"/>
      <c r="V788" s="14">
        <f>SUM($S$9:S788)</f>
        <v>15624</v>
      </c>
      <c r="W788" s="15">
        <v>780</v>
      </c>
      <c r="X788" s="16">
        <f t="shared" si="24"/>
        <v>0.9998720081914757</v>
      </c>
      <c r="Y788" s="17">
        <f>INDEX([1]Mapping!$C$3:$C$12,MATCH($X788,[1]Mapping!$D$3:$D$12,1))</f>
        <v>1</v>
      </c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</row>
    <row r="789" spans="2:39" s="1" customFormat="1" ht="15" x14ac:dyDescent="0.25">
      <c r="B789" s="5">
        <f t="shared" si="25"/>
        <v>781</v>
      </c>
      <c r="C789" s="9" t="s">
        <v>8324</v>
      </c>
      <c r="D789" s="9" t="s">
        <v>8325</v>
      </c>
      <c r="E789" s="9"/>
      <c r="F789" s="9" t="s">
        <v>8326</v>
      </c>
      <c r="G789" s="28">
        <v>93444</v>
      </c>
      <c r="H789" s="9" t="s">
        <v>6949</v>
      </c>
      <c r="I789" s="9" t="s">
        <v>2991</v>
      </c>
      <c r="J789" s="9" t="s">
        <v>8327</v>
      </c>
      <c r="K789" s="9"/>
      <c r="L789" s="9" t="s">
        <v>6952</v>
      </c>
      <c r="M789" s="9" t="s">
        <v>6953</v>
      </c>
      <c r="N789" s="9">
        <v>50</v>
      </c>
      <c r="O789" s="9">
        <v>0</v>
      </c>
      <c r="P789" s="9">
        <v>0</v>
      </c>
      <c r="Q789" s="9">
        <v>0</v>
      </c>
      <c r="R789" s="9">
        <v>1</v>
      </c>
      <c r="S789" s="9">
        <v>1</v>
      </c>
      <c r="T789"/>
      <c r="U789"/>
      <c r="V789" s="14">
        <f>SUM($S$9:S789)</f>
        <v>15625</v>
      </c>
      <c r="W789" s="15">
        <v>781</v>
      </c>
      <c r="X789" s="16">
        <f t="shared" si="24"/>
        <v>0.99993600409573791</v>
      </c>
      <c r="Y789" s="17">
        <f>INDEX([1]Mapping!$C$3:$C$12,MATCH($X789,[1]Mapping!$D$3:$D$12,1))</f>
        <v>1</v>
      </c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</row>
    <row r="790" spans="2:39" s="1" customFormat="1" ht="15" x14ac:dyDescent="0.25">
      <c r="B790" s="5">
        <f t="shared" si="25"/>
        <v>782</v>
      </c>
      <c r="C790" s="9" t="s">
        <v>8328</v>
      </c>
      <c r="D790" s="9" t="s">
        <v>8329</v>
      </c>
      <c r="E790" s="9"/>
      <c r="F790" s="9" t="s">
        <v>8330</v>
      </c>
      <c r="G790" s="28" t="s">
        <v>8331</v>
      </c>
      <c r="H790" s="9" t="s">
        <v>8332</v>
      </c>
      <c r="I790" s="9" t="s">
        <v>3129</v>
      </c>
      <c r="J790" s="9" t="s">
        <v>8333</v>
      </c>
      <c r="K790" s="9" t="s">
        <v>8334</v>
      </c>
      <c r="L790" s="9" t="s">
        <v>5180</v>
      </c>
      <c r="M790" s="9" t="s">
        <v>5181</v>
      </c>
      <c r="N790" s="9">
        <v>108</v>
      </c>
      <c r="O790" s="9">
        <v>1</v>
      </c>
      <c r="P790" s="9">
        <v>0</v>
      </c>
      <c r="Q790" s="9">
        <v>0</v>
      </c>
      <c r="R790" s="9">
        <v>0</v>
      </c>
      <c r="S790" s="9">
        <v>1</v>
      </c>
      <c r="T790"/>
      <c r="U790"/>
      <c r="V790" s="14">
        <f>SUM($S$9:S790)</f>
        <v>15626</v>
      </c>
      <c r="W790" s="15">
        <v>782</v>
      </c>
      <c r="X790" s="16">
        <f t="shared" si="24"/>
        <v>1</v>
      </c>
      <c r="Y790" s="17">
        <f>INDEX([1]Mapping!$C$3:$C$12,MATCH($X790,[1]Mapping!$D$3:$D$12,1))</f>
        <v>1</v>
      </c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</row>
    <row r="791" spans="2:39" s="1" customFormat="1" ht="15" x14ac:dyDescent="0.25"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</row>
    <row r="792" spans="2:39" s="1" customFormat="1" ht="15" x14ac:dyDescent="0.25"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</row>
    <row r="793" spans="2:39" s="1" customFormat="1" ht="15" hidden="1" x14ac:dyDescent="0.25"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</row>
    <row r="794" spans="2:39" s="1" customFormat="1" ht="15" hidden="1" x14ac:dyDescent="0.25"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</row>
    <row r="795" spans="2:39" s="1" customFormat="1" ht="15" hidden="1" x14ac:dyDescent="0.25"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</row>
    <row r="796" spans="2:39" s="1" customFormat="1" ht="15" hidden="1" x14ac:dyDescent="0.25"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</row>
    <row r="797" spans="2:39" s="1" customFormat="1" ht="15" hidden="1" x14ac:dyDescent="0.25"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</row>
    <row r="798" spans="2:39" s="1" customFormat="1" ht="15" hidden="1" x14ac:dyDescent="0.25"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</row>
    <row r="799" spans="2:39" s="1" customFormat="1" ht="15" hidden="1" x14ac:dyDescent="0.25"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</row>
    <row r="800" spans="2:39" s="1" customFormat="1" ht="15" hidden="1" x14ac:dyDescent="0.25"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</row>
    <row r="801" spans="26:39" s="1" customFormat="1" ht="15" hidden="1" x14ac:dyDescent="0.25"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</row>
    <row r="802" spans="26:39" s="1" customFormat="1" ht="15" hidden="1" x14ac:dyDescent="0.25"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</row>
    <row r="803" spans="26:39" s="1" customFormat="1" ht="15" hidden="1" x14ac:dyDescent="0.25"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</row>
    <row r="804" spans="26:39" s="1" customFormat="1" ht="15" hidden="1" x14ac:dyDescent="0.25"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</row>
    <row r="805" spans="26:39" s="1" customFormat="1" ht="15" hidden="1" x14ac:dyDescent="0.25"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</row>
    <row r="806" spans="26:39" s="1" customFormat="1" ht="15" hidden="1" x14ac:dyDescent="0.25"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</row>
    <row r="807" spans="26:39" s="1" customFormat="1" ht="15" hidden="1" x14ac:dyDescent="0.25"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</row>
    <row r="808" spans="26:39" s="1" customFormat="1" ht="15" hidden="1" x14ac:dyDescent="0.25"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</row>
    <row r="809" spans="26:39" s="1" customFormat="1" ht="15" hidden="1" x14ac:dyDescent="0.25"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</row>
    <row r="810" spans="26:39" s="1" customFormat="1" ht="15" hidden="1" x14ac:dyDescent="0.25"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</row>
    <row r="811" spans="26:39" s="1" customFormat="1" ht="15" hidden="1" x14ac:dyDescent="0.25"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</row>
    <row r="812" spans="26:39" s="1" customFormat="1" ht="15" hidden="1" x14ac:dyDescent="0.25"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</row>
    <row r="813" spans="26:39" s="1" customFormat="1" ht="15" hidden="1" x14ac:dyDescent="0.25"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</row>
    <row r="814" spans="26:39" s="1" customFormat="1" ht="15" hidden="1" x14ac:dyDescent="0.25"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</row>
    <row r="815" spans="26:39" s="1" customFormat="1" ht="15" hidden="1" x14ac:dyDescent="0.25"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</row>
    <row r="816" spans="26:39" s="1" customFormat="1" ht="15" hidden="1" x14ac:dyDescent="0.25"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</row>
    <row r="817" spans="26:39" s="1" customFormat="1" ht="15" hidden="1" x14ac:dyDescent="0.25"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</row>
    <row r="818" spans="26:39" s="1" customFormat="1" ht="15" hidden="1" x14ac:dyDescent="0.25"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</row>
    <row r="819" spans="26:39" s="1" customFormat="1" ht="15" hidden="1" x14ac:dyDescent="0.25"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</row>
    <row r="820" spans="26:39" s="1" customFormat="1" ht="15" hidden="1" x14ac:dyDescent="0.25"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</row>
    <row r="821" spans="26:39" s="1" customFormat="1" ht="15" hidden="1" x14ac:dyDescent="0.25"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</row>
    <row r="822" spans="26:39" s="1" customFormat="1" ht="15" hidden="1" x14ac:dyDescent="0.25"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</row>
    <row r="823" spans="26:39" s="1" customFormat="1" ht="15" hidden="1" x14ac:dyDescent="0.25"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</row>
    <row r="824" spans="26:39" s="1" customFormat="1" ht="15" hidden="1" x14ac:dyDescent="0.25"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</row>
    <row r="825" spans="26:39" s="1" customFormat="1" ht="15" hidden="1" x14ac:dyDescent="0.25"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</row>
    <row r="826" spans="26:39" s="1" customFormat="1" ht="15" hidden="1" x14ac:dyDescent="0.25"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</row>
    <row r="827" spans="26:39" s="1" customFormat="1" ht="15" hidden="1" x14ac:dyDescent="0.25"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</row>
    <row r="828" spans="26:39" s="1" customFormat="1" ht="15" hidden="1" x14ac:dyDescent="0.25"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</row>
    <row r="829" spans="26:39" s="1" customFormat="1" ht="15" hidden="1" x14ac:dyDescent="0.25"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</row>
    <row r="830" spans="26:39" s="1" customFormat="1" ht="15" hidden="1" x14ac:dyDescent="0.25"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</row>
    <row r="831" spans="26:39" s="1" customFormat="1" ht="15" hidden="1" x14ac:dyDescent="0.25"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</row>
    <row r="832" spans="26:39" s="1" customFormat="1" ht="15" hidden="1" x14ac:dyDescent="0.25"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</row>
    <row r="833" spans="26:39" s="1" customFormat="1" ht="15" hidden="1" x14ac:dyDescent="0.25"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</row>
    <row r="834" spans="26:39" s="1" customFormat="1" ht="15" hidden="1" x14ac:dyDescent="0.25"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</row>
    <row r="835" spans="26:39" s="1" customFormat="1" ht="15" hidden="1" x14ac:dyDescent="0.25"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</row>
    <row r="836" spans="26:39" s="1" customFormat="1" ht="15" hidden="1" x14ac:dyDescent="0.25"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</row>
    <row r="837" spans="26:39" s="1" customFormat="1" ht="15" hidden="1" x14ac:dyDescent="0.25"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</row>
    <row r="838" spans="26:39" s="1" customFormat="1" ht="15" hidden="1" x14ac:dyDescent="0.25"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</row>
    <row r="839" spans="26:39" s="1" customFormat="1" ht="15" hidden="1" x14ac:dyDescent="0.25"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</row>
    <row r="840" spans="26:39" s="1" customFormat="1" ht="15" hidden="1" x14ac:dyDescent="0.25"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</row>
    <row r="841" spans="26:39" s="1" customFormat="1" ht="15" hidden="1" x14ac:dyDescent="0.25"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</row>
    <row r="842" spans="26:39" s="1" customFormat="1" ht="15" hidden="1" x14ac:dyDescent="0.25"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</row>
    <row r="843" spans="26:39" s="1" customFormat="1" ht="15" hidden="1" x14ac:dyDescent="0.25"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</row>
    <row r="844" spans="26:39" s="1" customFormat="1" ht="15" hidden="1" x14ac:dyDescent="0.25"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</row>
    <row r="845" spans="26:39" s="1" customFormat="1" ht="15" hidden="1" x14ac:dyDescent="0.25"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</row>
    <row r="846" spans="26:39" s="1" customFormat="1" ht="15" hidden="1" x14ac:dyDescent="0.25"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</row>
    <row r="847" spans="26:39" s="1" customFormat="1" ht="15" hidden="1" x14ac:dyDescent="0.25"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</row>
    <row r="848" spans="26:39" s="1" customFormat="1" ht="15" hidden="1" x14ac:dyDescent="0.25"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</row>
    <row r="849" spans="26:39" s="1" customFormat="1" ht="15" hidden="1" x14ac:dyDescent="0.25"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</row>
    <row r="850" spans="26:39" s="1" customFormat="1" ht="15" hidden="1" x14ac:dyDescent="0.25"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</row>
    <row r="851" spans="26:39" s="1" customFormat="1" ht="15" hidden="1" x14ac:dyDescent="0.25"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</row>
    <row r="852" spans="26:39" s="1" customFormat="1" ht="15" hidden="1" x14ac:dyDescent="0.25"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</row>
    <row r="853" spans="26:39" s="1" customFormat="1" ht="15" hidden="1" x14ac:dyDescent="0.25"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</row>
    <row r="854" spans="26:39" s="1" customFormat="1" ht="15" hidden="1" x14ac:dyDescent="0.25"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</row>
    <row r="855" spans="26:39" s="1" customFormat="1" ht="15" hidden="1" x14ac:dyDescent="0.25"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</row>
    <row r="856" spans="26:39" s="1" customFormat="1" ht="15" hidden="1" x14ac:dyDescent="0.25"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</row>
    <row r="857" spans="26:39" s="1" customFormat="1" ht="15" hidden="1" x14ac:dyDescent="0.25"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</row>
    <row r="858" spans="26:39" s="1" customFormat="1" ht="15" hidden="1" x14ac:dyDescent="0.25"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</row>
    <row r="859" spans="26:39" s="1" customFormat="1" ht="15" hidden="1" x14ac:dyDescent="0.25"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</row>
    <row r="860" spans="26:39" s="1" customFormat="1" ht="15" hidden="1" x14ac:dyDescent="0.25"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</row>
    <row r="861" spans="26:39" s="1" customFormat="1" ht="15" hidden="1" x14ac:dyDescent="0.25"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</row>
    <row r="862" spans="26:39" s="1" customFormat="1" ht="15" hidden="1" x14ac:dyDescent="0.25"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</row>
    <row r="863" spans="26:39" s="1" customFormat="1" ht="15" hidden="1" x14ac:dyDescent="0.25"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</row>
    <row r="864" spans="26:39" s="1" customFormat="1" ht="15" hidden="1" x14ac:dyDescent="0.25"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</row>
    <row r="865" spans="26:39" s="1" customFormat="1" ht="15" hidden="1" x14ac:dyDescent="0.25"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</row>
    <row r="866" spans="26:39" s="1" customFormat="1" ht="15" hidden="1" x14ac:dyDescent="0.25"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</row>
    <row r="867" spans="26:39" s="1" customFormat="1" ht="15" hidden="1" x14ac:dyDescent="0.25"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</row>
    <row r="868" spans="26:39" s="1" customFormat="1" ht="15" hidden="1" x14ac:dyDescent="0.25"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</row>
    <row r="869" spans="26:39" s="1" customFormat="1" ht="15" hidden="1" x14ac:dyDescent="0.25"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</row>
    <row r="870" spans="26:39" s="1" customFormat="1" ht="15" hidden="1" x14ac:dyDescent="0.25"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</row>
    <row r="871" spans="26:39" s="1" customFormat="1" ht="15" hidden="1" x14ac:dyDescent="0.25"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</row>
    <row r="872" spans="26:39" s="1" customFormat="1" ht="15" hidden="1" x14ac:dyDescent="0.25"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</row>
    <row r="873" spans="26:39" s="1" customFormat="1" ht="15" hidden="1" x14ac:dyDescent="0.25"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</row>
    <row r="874" spans="26:39" s="1" customFormat="1" ht="15" hidden="1" x14ac:dyDescent="0.25"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</row>
    <row r="875" spans="26:39" s="1" customFormat="1" ht="15" hidden="1" x14ac:dyDescent="0.25"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</row>
    <row r="876" spans="26:39" s="1" customFormat="1" ht="15" hidden="1" x14ac:dyDescent="0.25"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</row>
    <row r="877" spans="26:39" s="1" customFormat="1" ht="15" hidden="1" x14ac:dyDescent="0.25"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</row>
    <row r="878" spans="26:39" s="1" customFormat="1" ht="15" hidden="1" x14ac:dyDescent="0.25"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</row>
    <row r="879" spans="26:39" s="1" customFormat="1" ht="15" hidden="1" x14ac:dyDescent="0.25"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</row>
    <row r="880" spans="26:39" s="1" customFormat="1" ht="15" hidden="1" x14ac:dyDescent="0.25"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</row>
    <row r="881" spans="26:39" s="1" customFormat="1" ht="15" hidden="1" x14ac:dyDescent="0.25"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</row>
    <row r="882" spans="26:39" s="1" customFormat="1" ht="15" hidden="1" x14ac:dyDescent="0.25"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</row>
    <row r="883" spans="26:39" s="1" customFormat="1" ht="15" hidden="1" x14ac:dyDescent="0.25"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</row>
    <row r="884" spans="26:39" s="1" customFormat="1" ht="15" hidden="1" x14ac:dyDescent="0.25"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</row>
    <row r="885" spans="26:39" s="1" customFormat="1" ht="15" hidden="1" x14ac:dyDescent="0.25"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</row>
    <row r="886" spans="26:39" s="1" customFormat="1" ht="15" hidden="1" x14ac:dyDescent="0.25"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</row>
    <row r="887" spans="26:39" s="1" customFormat="1" ht="15" hidden="1" x14ac:dyDescent="0.25"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</row>
    <row r="888" spans="26:39" s="1" customFormat="1" ht="15" hidden="1" x14ac:dyDescent="0.25"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</row>
    <row r="889" spans="26:39" s="1" customFormat="1" ht="15" hidden="1" x14ac:dyDescent="0.25"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</row>
    <row r="890" spans="26:39" s="1" customFormat="1" ht="15" hidden="1" x14ac:dyDescent="0.25"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</row>
    <row r="891" spans="26:39" s="1" customFormat="1" ht="15" hidden="1" x14ac:dyDescent="0.25"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</row>
    <row r="892" spans="26:39" s="1" customFormat="1" ht="15" hidden="1" x14ac:dyDescent="0.25"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</row>
    <row r="893" spans="26:39" s="1" customFormat="1" ht="15" hidden="1" x14ac:dyDescent="0.25"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</row>
    <row r="894" spans="26:39" s="1" customFormat="1" ht="15" hidden="1" x14ac:dyDescent="0.25"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</row>
    <row r="895" spans="26:39" s="1" customFormat="1" ht="15" hidden="1" x14ac:dyDescent="0.25"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</row>
    <row r="896" spans="26:39" s="1" customFormat="1" ht="15" hidden="1" x14ac:dyDescent="0.25"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</row>
    <row r="897" spans="26:39" s="1" customFormat="1" ht="15" hidden="1" x14ac:dyDescent="0.25"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</row>
    <row r="898" spans="26:39" s="1" customFormat="1" ht="15" hidden="1" x14ac:dyDescent="0.25"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</row>
    <row r="899" spans="26:39" s="1" customFormat="1" ht="15" hidden="1" x14ac:dyDescent="0.25"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</row>
    <row r="900" spans="26:39" s="1" customFormat="1" ht="15" hidden="1" x14ac:dyDescent="0.25"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</row>
    <row r="901" spans="26:39" s="1" customFormat="1" ht="15" hidden="1" x14ac:dyDescent="0.25"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</row>
    <row r="902" spans="26:39" s="1" customFormat="1" ht="15" hidden="1" x14ac:dyDescent="0.25"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</row>
    <row r="903" spans="26:39" s="1" customFormat="1" ht="15" hidden="1" x14ac:dyDescent="0.25"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</row>
    <row r="904" spans="26:39" s="1" customFormat="1" ht="15" hidden="1" x14ac:dyDescent="0.25"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</row>
    <row r="905" spans="26:39" s="1" customFormat="1" ht="15" hidden="1" x14ac:dyDescent="0.25"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</row>
    <row r="906" spans="26:39" s="1" customFormat="1" ht="15" hidden="1" x14ac:dyDescent="0.25"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</row>
    <row r="907" spans="26:39" s="1" customFormat="1" ht="15" hidden="1" x14ac:dyDescent="0.25"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</row>
    <row r="908" spans="26:39" s="1" customFormat="1" ht="15" hidden="1" x14ac:dyDescent="0.25"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</row>
    <row r="909" spans="26:39" s="1" customFormat="1" ht="15" hidden="1" x14ac:dyDescent="0.25"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</row>
    <row r="910" spans="26:39" s="1" customFormat="1" ht="15" hidden="1" x14ac:dyDescent="0.25"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</row>
    <row r="911" spans="26:39" s="1" customFormat="1" ht="15" hidden="1" x14ac:dyDescent="0.25"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</row>
    <row r="912" spans="26:39" s="1" customFormat="1" ht="15" hidden="1" x14ac:dyDescent="0.25"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</row>
    <row r="913" spans="26:39" s="1" customFormat="1" ht="15" hidden="1" x14ac:dyDescent="0.25"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</row>
    <row r="914" spans="26:39" s="1" customFormat="1" ht="15" hidden="1" x14ac:dyDescent="0.25"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</row>
    <row r="915" spans="26:39" s="1" customFormat="1" ht="15" hidden="1" x14ac:dyDescent="0.25"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</row>
  </sheetData>
  <mergeCells count="2">
    <mergeCell ref="N7:S7"/>
    <mergeCell ref="V7:Y7"/>
  </mergeCells>
  <conditionalFormatting sqref="C9:C124 V9:V790">
    <cfRule type="duplicateValues" dxfId="8" priority="3"/>
  </conditionalFormatting>
  <conditionalFormatting sqref="C9:C307">
    <cfRule type="duplicateValues" dxfId="7" priority="1"/>
    <cfRule type="duplicateValues" dxfId="6" priority="2"/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01FE-FBF1-4E28-9AF2-17D4B72165B7}">
  <sheetPr codeName="Sheet3">
    <tabColor theme="7" tint="0.79998168889431442"/>
  </sheetPr>
  <dimension ref="A1:AM915"/>
  <sheetViews>
    <sheetView showGridLines="0" showRowColHeaders="0" zoomScale="70" zoomScaleNormal="70" workbookViewId="0">
      <selection activeCell="AC210" sqref="AC210"/>
    </sheetView>
  </sheetViews>
  <sheetFormatPr defaultRowHeight="14.45" customHeight="1" zeroHeight="1" x14ac:dyDescent="0.25"/>
  <cols>
    <col min="1" max="1" width="3.5703125" style="1" customWidth="1"/>
    <col min="3" max="3" width="100.140625" bestFit="1" customWidth="1"/>
    <col min="4" max="4" width="33.85546875" bestFit="1" customWidth="1"/>
    <col min="5" max="5" width="10.5703125" bestFit="1" customWidth="1"/>
    <col min="6" max="6" width="23.85546875" bestFit="1" customWidth="1"/>
    <col min="7" max="7" width="10.42578125" style="7" bestFit="1" customWidth="1"/>
    <col min="8" max="8" width="37.42578125" bestFit="1" customWidth="1"/>
    <col min="9" max="9" width="22.140625" bestFit="1" customWidth="1"/>
    <col min="10" max="10" width="13.85546875" bestFit="1" customWidth="1"/>
    <col min="11" max="11" width="14.42578125" bestFit="1" customWidth="1"/>
    <col min="12" max="12" width="49.85546875" bestFit="1" customWidth="1"/>
    <col min="13" max="13" width="103" bestFit="1" customWidth="1"/>
    <col min="14" max="19" width="12.42578125" bestFit="1" customWidth="1"/>
    <col min="20" max="20" width="0" hidden="1" customWidth="1"/>
    <col min="21" max="21" width="0.140625" customWidth="1"/>
    <col min="22" max="22" width="22.5703125" customWidth="1"/>
    <col min="23" max="23" width="0.140625" hidden="1" customWidth="1"/>
    <col min="24" max="24" width="27.5703125" bestFit="1" customWidth="1"/>
    <col min="26" max="39" width="9.140625" style="8"/>
  </cols>
  <sheetData>
    <row r="1" spans="2:39" s="1" customFormat="1" ht="15" x14ac:dyDescent="0.25"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</row>
    <row r="2" spans="2:39" s="1" customFormat="1" ht="15" x14ac:dyDescent="0.25"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</row>
    <row r="3" spans="2:39" s="1" customFormat="1" ht="15" x14ac:dyDescent="0.25"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2:39" s="1" customFormat="1" ht="15" x14ac:dyDescent="0.25"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</row>
    <row r="5" spans="2:39" s="1" customFormat="1" ht="15" x14ac:dyDescent="0.25"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</row>
    <row r="6" spans="2:39" s="1" customFormat="1" ht="15" x14ac:dyDescent="0.25"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</row>
    <row r="7" spans="2:39" s="1" customFormat="1" ht="15.75" x14ac:dyDescent="0.25">
      <c r="N7" s="24" t="s">
        <v>0</v>
      </c>
      <c r="O7" s="25"/>
      <c r="P7" s="25"/>
      <c r="Q7" s="25"/>
      <c r="R7" s="25"/>
      <c r="S7" s="26"/>
      <c r="T7"/>
      <c r="U7"/>
      <c r="V7" s="27" t="s">
        <v>1</v>
      </c>
      <c r="W7" s="27"/>
      <c r="X7" s="27"/>
      <c r="Y7" s="27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</row>
    <row r="8" spans="2:39" s="1" customFormat="1" ht="15.75" x14ac:dyDescent="0.25">
      <c r="B8" s="3" t="s">
        <v>2</v>
      </c>
      <c r="C8" s="3" t="s">
        <v>3</v>
      </c>
      <c r="D8" s="3" t="s">
        <v>4</v>
      </c>
      <c r="E8" s="3" t="s">
        <v>5</v>
      </c>
      <c r="F8" s="3" t="s">
        <v>6</v>
      </c>
      <c r="G8" s="3" t="s">
        <v>7</v>
      </c>
      <c r="H8" s="3" t="s">
        <v>8</v>
      </c>
      <c r="I8" s="3" t="s">
        <v>9</v>
      </c>
      <c r="J8" s="3" t="s">
        <v>10</v>
      </c>
      <c r="K8" s="3" t="s">
        <v>11</v>
      </c>
      <c r="L8" s="3" t="s">
        <v>12</v>
      </c>
      <c r="M8" s="3" t="s">
        <v>13</v>
      </c>
      <c r="N8" s="3" t="s">
        <v>14</v>
      </c>
      <c r="O8" s="3" t="s">
        <v>15</v>
      </c>
      <c r="P8" s="3" t="s">
        <v>16</v>
      </c>
      <c r="Q8" s="3" t="s">
        <v>17</v>
      </c>
      <c r="R8" s="3" t="s">
        <v>18</v>
      </c>
      <c r="S8" s="3" t="s">
        <v>19</v>
      </c>
      <c r="T8"/>
      <c r="U8"/>
      <c r="V8" s="4" t="s">
        <v>20</v>
      </c>
      <c r="W8"/>
      <c r="X8" s="4" t="s">
        <v>21</v>
      </c>
      <c r="Y8" s="4" t="s">
        <v>22</v>
      </c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</row>
    <row r="9" spans="2:39" s="1" customFormat="1" ht="15" x14ac:dyDescent="0.25">
      <c r="B9" s="5">
        <v>1</v>
      </c>
      <c r="C9" s="9" t="s">
        <v>8335</v>
      </c>
      <c r="D9" s="9" t="s">
        <v>8336</v>
      </c>
      <c r="E9" s="9"/>
      <c r="F9" s="9" t="s">
        <v>8337</v>
      </c>
      <c r="G9" s="28" t="s">
        <v>8338</v>
      </c>
      <c r="H9" s="9" t="s">
        <v>8337</v>
      </c>
      <c r="I9" s="9" t="s">
        <v>8339</v>
      </c>
      <c r="J9" s="9" t="s">
        <v>8340</v>
      </c>
      <c r="K9" s="9"/>
      <c r="L9" s="9" t="s">
        <v>8341</v>
      </c>
      <c r="M9" s="9" t="s">
        <v>8342</v>
      </c>
      <c r="N9" s="9">
        <v>305</v>
      </c>
      <c r="O9" s="9">
        <v>4</v>
      </c>
      <c r="P9" s="9">
        <v>11</v>
      </c>
      <c r="Q9" s="9">
        <v>8</v>
      </c>
      <c r="R9" s="9">
        <v>22</v>
      </c>
      <c r="S9" s="9">
        <v>45</v>
      </c>
      <c r="T9">
        <v>1</v>
      </c>
      <c r="U9"/>
      <c r="V9" s="14">
        <f>SUM($S$9:S9)</f>
        <v>45</v>
      </c>
      <c r="W9" s="15">
        <v>1</v>
      </c>
      <c r="X9" s="16">
        <f>(V9/$V$307)</f>
        <v>2.4523160762942781E-2</v>
      </c>
      <c r="Y9" s="17">
        <f>INDEX([1]Mapping!$C$3:$C$12,MATCH($X9,[1]Mapping!$D$3:$D$12,1))</f>
        <v>10</v>
      </c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</row>
    <row r="10" spans="2:39" s="1" customFormat="1" ht="15" x14ac:dyDescent="0.25">
      <c r="B10" s="5">
        <f>B9+1</f>
        <v>2</v>
      </c>
      <c r="C10" s="9" t="s">
        <v>8343</v>
      </c>
      <c r="D10" s="9" t="s">
        <v>8344</v>
      </c>
      <c r="E10" s="9"/>
      <c r="F10" s="9" t="s">
        <v>8345</v>
      </c>
      <c r="G10" s="28">
        <v>33081</v>
      </c>
      <c r="H10" s="9" t="s">
        <v>8346</v>
      </c>
      <c r="I10" s="9" t="s">
        <v>8347</v>
      </c>
      <c r="J10" s="9" t="s">
        <v>8348</v>
      </c>
      <c r="K10" s="9"/>
      <c r="L10" s="9" t="s">
        <v>8349</v>
      </c>
      <c r="M10" s="9" t="s">
        <v>8350</v>
      </c>
      <c r="N10" s="9">
        <v>71</v>
      </c>
      <c r="O10" s="9">
        <v>14</v>
      </c>
      <c r="P10" s="9">
        <v>18</v>
      </c>
      <c r="Q10" s="9">
        <v>5</v>
      </c>
      <c r="R10" s="9">
        <v>4</v>
      </c>
      <c r="S10" s="9">
        <v>41</v>
      </c>
      <c r="T10">
        <v>2</v>
      </c>
      <c r="U10"/>
      <c r="V10" s="14">
        <f>SUM($S$9:S10)</f>
        <v>86</v>
      </c>
      <c r="W10" s="15">
        <v>2</v>
      </c>
      <c r="X10" s="16">
        <f t="shared" ref="X10:X73" si="0">(V10/$V$307)</f>
        <v>4.6866485013623976E-2</v>
      </c>
      <c r="Y10" s="17">
        <f>INDEX([1]Mapping!$C$3:$C$12,MATCH($X10,[1]Mapping!$D$3:$D$12,1))</f>
        <v>10</v>
      </c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</row>
    <row r="11" spans="2:39" s="1" customFormat="1" ht="15" x14ac:dyDescent="0.25">
      <c r="B11" s="5">
        <f t="shared" ref="B11:B74" si="1">B10+1</f>
        <v>3</v>
      </c>
      <c r="C11" s="9" t="s">
        <v>8351</v>
      </c>
      <c r="D11" s="9" t="s">
        <v>8352</v>
      </c>
      <c r="E11" s="9"/>
      <c r="F11" s="9" t="s">
        <v>8353</v>
      </c>
      <c r="G11" s="28">
        <v>21100</v>
      </c>
      <c r="H11" s="9" t="s">
        <v>8353</v>
      </c>
      <c r="I11" s="9" t="s">
        <v>8354</v>
      </c>
      <c r="J11" s="9" t="s">
        <v>8355</v>
      </c>
      <c r="K11" s="9"/>
      <c r="L11" s="9" t="s">
        <v>8356</v>
      </c>
      <c r="M11" s="9" t="s">
        <v>8357</v>
      </c>
      <c r="N11" s="9">
        <v>172</v>
      </c>
      <c r="O11" s="9">
        <v>4</v>
      </c>
      <c r="P11" s="9">
        <v>1</v>
      </c>
      <c r="Q11" s="9">
        <v>0</v>
      </c>
      <c r="R11" s="9">
        <v>26</v>
      </c>
      <c r="S11" s="9">
        <v>31</v>
      </c>
      <c r="T11">
        <v>3</v>
      </c>
      <c r="U11"/>
      <c r="V11" s="14">
        <f>SUM($S$9:S11)</f>
        <v>117</v>
      </c>
      <c r="W11" s="15">
        <v>3</v>
      </c>
      <c r="X11" s="16">
        <f t="shared" si="0"/>
        <v>6.3760217983651224E-2</v>
      </c>
      <c r="Y11" s="17">
        <f>INDEX([1]Mapping!$C$3:$C$12,MATCH($X11,[1]Mapping!$D$3:$D$12,1))</f>
        <v>10</v>
      </c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</row>
    <row r="12" spans="2:39" s="1" customFormat="1" ht="15" x14ac:dyDescent="0.25">
      <c r="B12" s="5">
        <f t="shared" si="1"/>
        <v>4</v>
      </c>
      <c r="C12" s="9" t="s">
        <v>8358</v>
      </c>
      <c r="D12" s="9" t="s">
        <v>8359</v>
      </c>
      <c r="E12" s="9"/>
      <c r="F12" s="9" t="s">
        <v>8360</v>
      </c>
      <c r="G12" s="28" t="s">
        <v>8361</v>
      </c>
      <c r="H12" s="9" t="s">
        <v>8360</v>
      </c>
      <c r="I12" s="9" t="s">
        <v>8362</v>
      </c>
      <c r="J12" s="9" t="s">
        <v>8363</v>
      </c>
      <c r="K12" s="9"/>
      <c r="L12" s="9" t="s">
        <v>8364</v>
      </c>
      <c r="M12" s="9" t="s">
        <v>8365</v>
      </c>
      <c r="N12" s="9">
        <v>600</v>
      </c>
      <c r="O12" s="9">
        <v>9</v>
      </c>
      <c r="P12" s="9">
        <v>7</v>
      </c>
      <c r="Q12" s="9">
        <v>1</v>
      </c>
      <c r="R12" s="9">
        <v>13</v>
      </c>
      <c r="S12" s="9">
        <v>30</v>
      </c>
      <c r="T12">
        <v>4</v>
      </c>
      <c r="U12"/>
      <c r="V12" s="14">
        <f>SUM($S$9:S12)</f>
        <v>147</v>
      </c>
      <c r="W12" s="15">
        <v>4</v>
      </c>
      <c r="X12" s="16">
        <f t="shared" si="0"/>
        <v>8.0108991825613082E-2</v>
      </c>
      <c r="Y12" s="17">
        <f>INDEX([1]Mapping!$C$3:$C$12,MATCH($X12,[1]Mapping!$D$3:$D$12,1))</f>
        <v>10</v>
      </c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</row>
    <row r="13" spans="2:39" s="1" customFormat="1" ht="15" x14ac:dyDescent="0.25">
      <c r="B13" s="5">
        <f t="shared" si="1"/>
        <v>5</v>
      </c>
      <c r="C13" s="9" t="s">
        <v>8366</v>
      </c>
      <c r="D13" s="9" t="s">
        <v>8367</v>
      </c>
      <c r="E13" s="9"/>
      <c r="F13" s="9" t="s">
        <v>8368</v>
      </c>
      <c r="G13" s="28">
        <v>46049</v>
      </c>
      <c r="H13" s="9" t="s">
        <v>8369</v>
      </c>
      <c r="I13" s="9" t="s">
        <v>8354</v>
      </c>
      <c r="J13" s="9" t="s">
        <v>8370</v>
      </c>
      <c r="K13" s="9"/>
      <c r="L13" s="9" t="s">
        <v>8371</v>
      </c>
      <c r="M13" s="9" t="s">
        <v>8372</v>
      </c>
      <c r="N13" s="9">
        <v>70</v>
      </c>
      <c r="O13" s="9">
        <v>5</v>
      </c>
      <c r="P13" s="9">
        <v>3</v>
      </c>
      <c r="Q13" s="9">
        <v>0</v>
      </c>
      <c r="R13" s="9">
        <v>20</v>
      </c>
      <c r="S13" s="9">
        <v>28</v>
      </c>
      <c r="T13">
        <v>5</v>
      </c>
      <c r="U13"/>
      <c r="V13" s="14">
        <f>SUM($S$9:S13)</f>
        <v>175</v>
      </c>
      <c r="W13" s="15">
        <v>5</v>
      </c>
      <c r="X13" s="16">
        <f t="shared" si="0"/>
        <v>9.5367847411444148E-2</v>
      </c>
      <c r="Y13" s="17">
        <f>INDEX([1]Mapping!$C$3:$C$12,MATCH($X13,[1]Mapping!$D$3:$D$12,1))</f>
        <v>10</v>
      </c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</row>
    <row r="14" spans="2:39" s="1" customFormat="1" ht="15" x14ac:dyDescent="0.25">
      <c r="B14" s="5">
        <f t="shared" si="1"/>
        <v>6</v>
      </c>
      <c r="C14" s="9" t="s">
        <v>8373</v>
      </c>
      <c r="D14" s="9" t="s">
        <v>8374</v>
      </c>
      <c r="E14" s="9"/>
      <c r="F14" s="9" t="s">
        <v>8375</v>
      </c>
      <c r="G14" s="28">
        <v>25123</v>
      </c>
      <c r="H14" s="9" t="s">
        <v>8375</v>
      </c>
      <c r="I14" s="9" t="s">
        <v>8354</v>
      </c>
      <c r="J14" s="9" t="s">
        <v>8376</v>
      </c>
      <c r="K14" s="9"/>
      <c r="L14" s="9" t="s">
        <v>8377</v>
      </c>
      <c r="M14" s="9" t="s">
        <v>8378</v>
      </c>
      <c r="N14" s="9">
        <v>1924</v>
      </c>
      <c r="O14" s="9">
        <v>5</v>
      </c>
      <c r="P14" s="9">
        <v>3</v>
      </c>
      <c r="Q14" s="9">
        <v>0</v>
      </c>
      <c r="R14" s="9">
        <v>20</v>
      </c>
      <c r="S14" s="9">
        <v>28</v>
      </c>
      <c r="T14">
        <v>6</v>
      </c>
      <c r="U14"/>
      <c r="V14" s="14">
        <f>SUM($S$9:S14)</f>
        <v>203</v>
      </c>
      <c r="W14" s="15">
        <v>6</v>
      </c>
      <c r="X14" s="16">
        <f t="shared" si="0"/>
        <v>0.1106267029972752</v>
      </c>
      <c r="Y14" s="17">
        <f>INDEX([1]Mapping!$C$3:$C$12,MATCH($X14,[1]Mapping!$D$3:$D$12,1))</f>
        <v>9</v>
      </c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</row>
    <row r="15" spans="2:39" s="1" customFormat="1" ht="15" x14ac:dyDescent="0.25">
      <c r="B15" s="5">
        <f t="shared" si="1"/>
        <v>7</v>
      </c>
      <c r="C15" s="9" t="s">
        <v>8379</v>
      </c>
      <c r="D15" s="9" t="s">
        <v>8380</v>
      </c>
      <c r="E15" s="9"/>
      <c r="F15" s="9" t="s">
        <v>8381</v>
      </c>
      <c r="G15" s="28">
        <v>10126</v>
      </c>
      <c r="H15" s="9" t="s">
        <v>8381</v>
      </c>
      <c r="I15" s="9" t="s">
        <v>8382</v>
      </c>
      <c r="J15" s="9" t="s">
        <v>8383</v>
      </c>
      <c r="K15" s="9" t="s">
        <v>8384</v>
      </c>
      <c r="L15" s="9" t="s">
        <v>8385</v>
      </c>
      <c r="M15" s="9" t="s">
        <v>8386</v>
      </c>
      <c r="N15" s="9">
        <v>1481</v>
      </c>
      <c r="O15" s="9">
        <v>3</v>
      </c>
      <c r="P15" s="9">
        <v>3</v>
      </c>
      <c r="Q15" s="9">
        <v>5</v>
      </c>
      <c r="R15" s="9">
        <v>12</v>
      </c>
      <c r="S15" s="9">
        <v>23</v>
      </c>
      <c r="T15">
        <v>7</v>
      </c>
      <c r="U15"/>
      <c r="V15" s="14">
        <f>SUM($S$9:S15)</f>
        <v>226</v>
      </c>
      <c r="W15" s="15">
        <v>7</v>
      </c>
      <c r="X15" s="16">
        <f t="shared" si="0"/>
        <v>0.12316076294277929</v>
      </c>
      <c r="Y15" s="17">
        <f>INDEX([1]Mapping!$C$3:$C$12,MATCH($X15,[1]Mapping!$D$3:$D$12,1))</f>
        <v>9</v>
      </c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</row>
    <row r="16" spans="2:39" s="1" customFormat="1" ht="15" x14ac:dyDescent="0.25">
      <c r="B16" s="5">
        <f t="shared" si="1"/>
        <v>8</v>
      </c>
      <c r="C16" s="9" t="s">
        <v>8387</v>
      </c>
      <c r="D16" s="9" t="s">
        <v>8388</v>
      </c>
      <c r="E16" s="9"/>
      <c r="F16" s="9" t="s">
        <v>8389</v>
      </c>
      <c r="G16" s="28">
        <v>20141</v>
      </c>
      <c r="H16" s="9" t="s">
        <v>8389</v>
      </c>
      <c r="I16" s="9" t="s">
        <v>8354</v>
      </c>
      <c r="J16" s="9" t="s">
        <v>8390</v>
      </c>
      <c r="K16" s="9" t="s">
        <v>8391</v>
      </c>
      <c r="L16" s="9" t="s">
        <v>8392</v>
      </c>
      <c r="M16" s="9" t="s">
        <v>8393</v>
      </c>
      <c r="N16" s="9">
        <v>214</v>
      </c>
      <c r="O16" s="9">
        <v>4</v>
      </c>
      <c r="P16" s="9">
        <v>5</v>
      </c>
      <c r="Q16" s="9">
        <v>2</v>
      </c>
      <c r="R16" s="9">
        <v>11</v>
      </c>
      <c r="S16" s="9">
        <v>22</v>
      </c>
      <c r="T16">
        <v>8</v>
      </c>
      <c r="U16"/>
      <c r="V16" s="14">
        <f>SUM($S$9:S16)</f>
        <v>248</v>
      </c>
      <c r="W16" s="15">
        <v>8</v>
      </c>
      <c r="X16" s="16">
        <f t="shared" si="0"/>
        <v>0.13514986376021798</v>
      </c>
      <c r="Y16" s="17">
        <f>INDEX([1]Mapping!$C$3:$C$12,MATCH($X16,[1]Mapping!$D$3:$D$12,1))</f>
        <v>9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</row>
    <row r="17" spans="2:39" s="1" customFormat="1" ht="15" x14ac:dyDescent="0.25">
      <c r="B17" s="5">
        <f t="shared" si="1"/>
        <v>9</v>
      </c>
      <c r="C17" s="9" t="s">
        <v>8394</v>
      </c>
      <c r="D17" s="9" t="s">
        <v>8395</v>
      </c>
      <c r="E17" s="9"/>
      <c r="F17" s="9" t="s">
        <v>8396</v>
      </c>
      <c r="G17" s="28">
        <v>97100</v>
      </c>
      <c r="H17" s="9" t="s">
        <v>8396</v>
      </c>
      <c r="I17" s="9" t="s">
        <v>8397</v>
      </c>
      <c r="J17" s="9" t="s">
        <v>8398</v>
      </c>
      <c r="K17" s="9"/>
      <c r="L17" s="9"/>
      <c r="M17" s="9" t="s">
        <v>8399</v>
      </c>
      <c r="N17" s="9">
        <v>179</v>
      </c>
      <c r="O17" s="9">
        <v>2</v>
      </c>
      <c r="P17" s="9">
        <v>5</v>
      </c>
      <c r="Q17" s="9">
        <v>1</v>
      </c>
      <c r="R17" s="9">
        <v>13</v>
      </c>
      <c r="S17" s="9">
        <v>21</v>
      </c>
      <c r="T17">
        <v>9</v>
      </c>
      <c r="U17"/>
      <c r="V17" s="14">
        <f>SUM($S$9:S17)</f>
        <v>269</v>
      </c>
      <c r="W17" s="15">
        <v>9</v>
      </c>
      <c r="X17" s="16">
        <f t="shared" si="0"/>
        <v>0.14659400544959128</v>
      </c>
      <c r="Y17" s="17">
        <f>INDEX([1]Mapping!$C$3:$C$12,MATCH($X17,[1]Mapping!$D$3:$D$12,1))</f>
        <v>9</v>
      </c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</row>
    <row r="18" spans="2:39" s="1" customFormat="1" ht="15" x14ac:dyDescent="0.25">
      <c r="B18" s="5">
        <f t="shared" si="1"/>
        <v>10</v>
      </c>
      <c r="C18" s="9" t="s">
        <v>8400</v>
      </c>
      <c r="D18" s="9" t="s">
        <v>8401</v>
      </c>
      <c r="E18" s="9"/>
      <c r="F18" s="9" t="s">
        <v>8360</v>
      </c>
      <c r="G18" s="28" t="s">
        <v>8402</v>
      </c>
      <c r="H18" s="9" t="s">
        <v>8360</v>
      </c>
      <c r="I18" s="9" t="s">
        <v>8362</v>
      </c>
      <c r="J18" s="9" t="s">
        <v>8403</v>
      </c>
      <c r="K18" s="9" t="s">
        <v>8404</v>
      </c>
      <c r="L18" s="9" t="s">
        <v>8405</v>
      </c>
      <c r="M18" s="9" t="s">
        <v>8406</v>
      </c>
      <c r="N18" s="9">
        <v>360</v>
      </c>
      <c r="O18" s="9">
        <v>5</v>
      </c>
      <c r="P18" s="9">
        <v>7</v>
      </c>
      <c r="Q18" s="9">
        <v>1</v>
      </c>
      <c r="R18" s="9">
        <v>7</v>
      </c>
      <c r="S18" s="9">
        <v>20</v>
      </c>
      <c r="T18">
        <v>10</v>
      </c>
      <c r="U18"/>
      <c r="V18" s="14">
        <f>SUM($S$9:S18)</f>
        <v>289</v>
      </c>
      <c r="W18" s="15">
        <v>10</v>
      </c>
      <c r="X18" s="16">
        <f t="shared" si="0"/>
        <v>0.15749318801089918</v>
      </c>
      <c r="Y18" s="17">
        <f>INDEX([1]Mapping!$C$3:$C$12,MATCH($X18,[1]Mapping!$D$3:$D$12,1))</f>
        <v>9</v>
      </c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</row>
    <row r="19" spans="2:39" s="1" customFormat="1" ht="15" x14ac:dyDescent="0.25">
      <c r="B19" s="5">
        <f t="shared" si="1"/>
        <v>11</v>
      </c>
      <c r="C19" s="9" t="s">
        <v>8407</v>
      </c>
      <c r="D19" s="9" t="s">
        <v>8408</v>
      </c>
      <c r="E19" s="9"/>
      <c r="F19" s="9" t="s">
        <v>8409</v>
      </c>
      <c r="G19" s="28">
        <v>35128</v>
      </c>
      <c r="H19" s="9" t="s">
        <v>8409</v>
      </c>
      <c r="I19" s="9" t="s">
        <v>8410</v>
      </c>
      <c r="J19" s="9" t="s">
        <v>8411</v>
      </c>
      <c r="K19" s="9"/>
      <c r="L19" s="9" t="s">
        <v>8412</v>
      </c>
      <c r="M19" s="9" t="s">
        <v>8413</v>
      </c>
      <c r="N19" s="9">
        <v>1572</v>
      </c>
      <c r="O19" s="9">
        <v>0</v>
      </c>
      <c r="P19" s="9">
        <v>0</v>
      </c>
      <c r="Q19" s="9">
        <v>5</v>
      </c>
      <c r="R19" s="9">
        <v>15</v>
      </c>
      <c r="S19" s="9">
        <v>20</v>
      </c>
      <c r="T19">
        <v>11</v>
      </c>
      <c r="U19"/>
      <c r="V19" s="14">
        <f>SUM($S$9:S19)</f>
        <v>309</v>
      </c>
      <c r="W19" s="15">
        <v>11</v>
      </c>
      <c r="X19" s="16">
        <f t="shared" si="0"/>
        <v>0.16839237057220707</v>
      </c>
      <c r="Y19" s="17">
        <f>INDEX([1]Mapping!$C$3:$C$12,MATCH($X19,[1]Mapping!$D$3:$D$12,1))</f>
        <v>9</v>
      </c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</row>
    <row r="20" spans="2:39" s="1" customFormat="1" ht="15" x14ac:dyDescent="0.25">
      <c r="B20" s="5">
        <f t="shared" si="1"/>
        <v>12</v>
      </c>
      <c r="C20" s="9" t="s">
        <v>8414</v>
      </c>
      <c r="D20" s="9" t="s">
        <v>8415</v>
      </c>
      <c r="E20" s="9"/>
      <c r="F20" s="9" t="s">
        <v>8416</v>
      </c>
      <c r="G20" s="28">
        <v>80131</v>
      </c>
      <c r="H20" s="9" t="s">
        <v>8416</v>
      </c>
      <c r="I20" s="9" t="s">
        <v>8417</v>
      </c>
      <c r="J20" s="9" t="s">
        <v>8418</v>
      </c>
      <c r="K20" s="9"/>
      <c r="L20" s="9" t="s">
        <v>8419</v>
      </c>
      <c r="M20" s="9" t="s">
        <v>8420</v>
      </c>
      <c r="N20" s="9">
        <v>229</v>
      </c>
      <c r="O20" s="9">
        <v>5</v>
      </c>
      <c r="P20" s="9">
        <v>3</v>
      </c>
      <c r="Q20" s="9">
        <v>1</v>
      </c>
      <c r="R20" s="9">
        <v>10</v>
      </c>
      <c r="S20" s="9">
        <v>19</v>
      </c>
      <c r="T20">
        <v>12</v>
      </c>
      <c r="U20"/>
      <c r="V20" s="14">
        <f>SUM($S$9:S20)</f>
        <v>328</v>
      </c>
      <c r="W20" s="15">
        <v>12</v>
      </c>
      <c r="X20" s="16">
        <f t="shared" si="0"/>
        <v>0.17874659400544959</v>
      </c>
      <c r="Y20" s="17">
        <f>INDEX([1]Mapping!$C$3:$C$12,MATCH($X20,[1]Mapping!$D$3:$D$12,1))</f>
        <v>9</v>
      </c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</row>
    <row r="21" spans="2:39" s="1" customFormat="1" ht="15" x14ac:dyDescent="0.25">
      <c r="B21" s="5">
        <f t="shared" si="1"/>
        <v>13</v>
      </c>
      <c r="C21" s="9" t="s">
        <v>8421</v>
      </c>
      <c r="D21" s="9" t="s">
        <v>8422</v>
      </c>
      <c r="E21" s="9"/>
      <c r="F21" s="9" t="s">
        <v>8423</v>
      </c>
      <c r="G21" s="28">
        <v>95029</v>
      </c>
      <c r="H21" s="9" t="s">
        <v>8424</v>
      </c>
      <c r="I21" s="9" t="s">
        <v>8397</v>
      </c>
      <c r="J21" s="9" t="s">
        <v>8425</v>
      </c>
      <c r="K21" s="9" t="s">
        <v>8426</v>
      </c>
      <c r="L21" s="9" t="s">
        <v>8427</v>
      </c>
      <c r="M21" s="9" t="s">
        <v>8428</v>
      </c>
      <c r="N21" s="9">
        <v>90</v>
      </c>
      <c r="O21" s="9">
        <v>4</v>
      </c>
      <c r="P21" s="9">
        <v>3</v>
      </c>
      <c r="Q21" s="9">
        <v>4</v>
      </c>
      <c r="R21" s="9">
        <v>8</v>
      </c>
      <c r="S21" s="9">
        <v>19</v>
      </c>
      <c r="T21">
        <v>13</v>
      </c>
      <c r="U21"/>
      <c r="V21" s="14">
        <f>SUM($S$9:S21)</f>
        <v>347</v>
      </c>
      <c r="W21" s="15">
        <v>13</v>
      </c>
      <c r="X21" s="16">
        <f t="shared" si="0"/>
        <v>0.18910081743869209</v>
      </c>
      <c r="Y21" s="17">
        <f>INDEX([1]Mapping!$C$3:$C$12,MATCH($X21,[1]Mapping!$D$3:$D$12,1))</f>
        <v>9</v>
      </c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</row>
    <row r="22" spans="2:39" s="1" customFormat="1" ht="15" x14ac:dyDescent="0.25">
      <c r="B22" s="5">
        <f t="shared" si="1"/>
        <v>14</v>
      </c>
      <c r="C22" s="9" t="s">
        <v>8429</v>
      </c>
      <c r="D22" s="9" t="s">
        <v>8430</v>
      </c>
      <c r="E22" s="9"/>
      <c r="F22" s="9" t="s">
        <v>8431</v>
      </c>
      <c r="G22" s="28">
        <v>30174</v>
      </c>
      <c r="H22" s="9" t="s">
        <v>8432</v>
      </c>
      <c r="I22" s="9" t="s">
        <v>8410</v>
      </c>
      <c r="J22" s="9" t="s">
        <v>8433</v>
      </c>
      <c r="K22" s="9"/>
      <c r="L22" s="9" t="s">
        <v>8434</v>
      </c>
      <c r="M22" s="9" t="s">
        <v>8435</v>
      </c>
      <c r="N22" s="9">
        <v>637</v>
      </c>
      <c r="O22" s="9">
        <v>4</v>
      </c>
      <c r="P22" s="9">
        <v>2</v>
      </c>
      <c r="Q22" s="9">
        <v>3</v>
      </c>
      <c r="R22" s="9">
        <v>9</v>
      </c>
      <c r="S22" s="9">
        <v>18</v>
      </c>
      <c r="T22">
        <v>14</v>
      </c>
      <c r="U22"/>
      <c r="V22" s="14">
        <f>SUM($S$9:S22)</f>
        <v>365</v>
      </c>
      <c r="W22" s="15">
        <v>14</v>
      </c>
      <c r="X22" s="16">
        <f t="shared" si="0"/>
        <v>0.1989100817438692</v>
      </c>
      <c r="Y22" s="17">
        <f>INDEX([1]Mapping!$C$3:$C$12,MATCH($X22,[1]Mapping!$D$3:$D$12,1))</f>
        <v>9</v>
      </c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</row>
    <row r="23" spans="2:39" s="1" customFormat="1" ht="15" x14ac:dyDescent="0.25">
      <c r="B23" s="5">
        <f t="shared" si="1"/>
        <v>15</v>
      </c>
      <c r="C23" s="9" t="s">
        <v>8436</v>
      </c>
      <c r="D23" s="9" t="s">
        <v>8437</v>
      </c>
      <c r="E23" s="9"/>
      <c r="F23" s="9" t="s">
        <v>8337</v>
      </c>
      <c r="G23" s="28" t="s">
        <v>8438</v>
      </c>
      <c r="H23" s="9" t="s">
        <v>8337</v>
      </c>
      <c r="I23" s="9" t="s">
        <v>8339</v>
      </c>
      <c r="J23" s="9" t="s">
        <v>8439</v>
      </c>
      <c r="K23" s="9" t="s">
        <v>8440</v>
      </c>
      <c r="L23" s="9" t="s">
        <v>8441</v>
      </c>
      <c r="M23" s="9" t="s">
        <v>8442</v>
      </c>
      <c r="N23" s="9">
        <v>0</v>
      </c>
      <c r="O23" s="9">
        <v>0</v>
      </c>
      <c r="P23" s="9">
        <v>8</v>
      </c>
      <c r="Q23" s="9">
        <v>3</v>
      </c>
      <c r="R23" s="9">
        <v>7</v>
      </c>
      <c r="S23" s="9">
        <v>18</v>
      </c>
      <c r="T23">
        <v>15</v>
      </c>
      <c r="U23"/>
      <c r="V23" s="14">
        <f>SUM($S$9:S23)</f>
        <v>383</v>
      </c>
      <c r="W23" s="15">
        <v>15</v>
      </c>
      <c r="X23" s="16">
        <f t="shared" si="0"/>
        <v>0.20871934604904632</v>
      </c>
      <c r="Y23" s="17">
        <f>INDEX([1]Mapping!$C$3:$C$12,MATCH($X23,[1]Mapping!$D$3:$D$12,1))</f>
        <v>8</v>
      </c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</row>
    <row r="24" spans="2:39" s="1" customFormat="1" ht="15" x14ac:dyDescent="0.25">
      <c r="B24" s="5">
        <f t="shared" si="1"/>
        <v>16</v>
      </c>
      <c r="C24" s="9" t="s">
        <v>8443</v>
      </c>
      <c r="D24" s="9" t="s">
        <v>8444</v>
      </c>
      <c r="E24" s="9"/>
      <c r="F24" s="9" t="s">
        <v>8337</v>
      </c>
      <c r="G24" s="28" t="s">
        <v>8445</v>
      </c>
      <c r="H24" s="9" t="s">
        <v>8337</v>
      </c>
      <c r="I24" s="9" t="s">
        <v>8339</v>
      </c>
      <c r="J24" s="9" t="s">
        <v>8446</v>
      </c>
      <c r="K24" s="9"/>
      <c r="L24" s="9" t="s">
        <v>8447</v>
      </c>
      <c r="M24" s="9" t="s">
        <v>8448</v>
      </c>
      <c r="N24" s="9">
        <v>1125</v>
      </c>
      <c r="O24" s="9">
        <v>4</v>
      </c>
      <c r="P24" s="9">
        <v>5</v>
      </c>
      <c r="Q24" s="9">
        <v>2</v>
      </c>
      <c r="R24" s="9">
        <v>7</v>
      </c>
      <c r="S24" s="9">
        <v>18</v>
      </c>
      <c r="T24">
        <v>16</v>
      </c>
      <c r="U24"/>
      <c r="V24" s="14">
        <f>SUM($S$9:S24)</f>
        <v>401</v>
      </c>
      <c r="W24" s="15">
        <v>16</v>
      </c>
      <c r="X24" s="16">
        <f t="shared" si="0"/>
        <v>0.21852861035422344</v>
      </c>
      <c r="Y24" s="17">
        <f>INDEX([1]Mapping!$C$3:$C$12,MATCH($X24,[1]Mapping!$D$3:$D$12,1))</f>
        <v>8</v>
      </c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</row>
    <row r="25" spans="2:39" s="1" customFormat="1" ht="15" x14ac:dyDescent="0.25">
      <c r="B25" s="5">
        <f t="shared" si="1"/>
        <v>17</v>
      </c>
      <c r="C25" s="9" t="s">
        <v>8449</v>
      </c>
      <c r="D25" s="9" t="s">
        <v>8450</v>
      </c>
      <c r="E25" s="9"/>
      <c r="F25" s="9" t="s">
        <v>8451</v>
      </c>
      <c r="G25" s="28">
        <v>81030</v>
      </c>
      <c r="H25" s="9" t="s">
        <v>8452</v>
      </c>
      <c r="I25" s="9" t="s">
        <v>8417</v>
      </c>
      <c r="J25" s="9" t="s">
        <v>8453</v>
      </c>
      <c r="K25" s="9"/>
      <c r="L25" s="9" t="s">
        <v>8454</v>
      </c>
      <c r="M25" s="9" t="s">
        <v>8455</v>
      </c>
      <c r="N25" s="9">
        <v>150</v>
      </c>
      <c r="O25" s="9">
        <v>1</v>
      </c>
      <c r="P25" s="9">
        <v>5</v>
      </c>
      <c r="Q25" s="9">
        <v>1</v>
      </c>
      <c r="R25" s="9">
        <v>10</v>
      </c>
      <c r="S25" s="9">
        <v>17</v>
      </c>
      <c r="T25">
        <v>17</v>
      </c>
      <c r="U25"/>
      <c r="V25" s="14">
        <f>SUM($S$9:S25)</f>
        <v>418</v>
      </c>
      <c r="W25" s="15">
        <v>17</v>
      </c>
      <c r="X25" s="16">
        <f t="shared" si="0"/>
        <v>0.22779291553133516</v>
      </c>
      <c r="Y25" s="17">
        <f>INDEX([1]Mapping!$C$3:$C$12,MATCH($X25,[1]Mapping!$D$3:$D$12,1))</f>
        <v>8</v>
      </c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</row>
    <row r="26" spans="2:39" s="1" customFormat="1" ht="15" x14ac:dyDescent="0.25">
      <c r="B26" s="5">
        <f t="shared" si="1"/>
        <v>18</v>
      </c>
      <c r="C26" s="9" t="s">
        <v>8456</v>
      </c>
      <c r="D26" s="9" t="s">
        <v>8457</v>
      </c>
      <c r="E26" s="9"/>
      <c r="F26" s="9" t="s">
        <v>8458</v>
      </c>
      <c r="G26" s="28">
        <v>83100</v>
      </c>
      <c r="H26" s="9" t="s">
        <v>8458</v>
      </c>
      <c r="I26" s="9" t="s">
        <v>8417</v>
      </c>
      <c r="J26" s="9" t="s">
        <v>8459</v>
      </c>
      <c r="K26" s="9"/>
      <c r="L26" s="9" t="s">
        <v>8460</v>
      </c>
      <c r="M26" s="9" t="s">
        <v>8461</v>
      </c>
      <c r="N26" s="9">
        <v>477</v>
      </c>
      <c r="O26" s="9">
        <v>2</v>
      </c>
      <c r="P26" s="9">
        <v>7</v>
      </c>
      <c r="Q26" s="9">
        <v>1</v>
      </c>
      <c r="R26" s="9">
        <v>6</v>
      </c>
      <c r="S26" s="9">
        <v>16</v>
      </c>
      <c r="T26">
        <v>18</v>
      </c>
      <c r="U26"/>
      <c r="V26" s="14">
        <f>SUM($S$9:S26)</f>
        <v>434</v>
      </c>
      <c r="W26" s="15">
        <v>18</v>
      </c>
      <c r="X26" s="16">
        <f t="shared" si="0"/>
        <v>0.23651226158038147</v>
      </c>
      <c r="Y26" s="17">
        <f>INDEX([1]Mapping!$C$3:$C$12,MATCH($X26,[1]Mapping!$D$3:$D$12,1))</f>
        <v>8</v>
      </c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</row>
    <row r="27" spans="2:39" s="1" customFormat="1" ht="15" x14ac:dyDescent="0.25">
      <c r="B27" s="5">
        <f t="shared" si="1"/>
        <v>19</v>
      </c>
      <c r="C27" s="9" t="s">
        <v>8462</v>
      </c>
      <c r="D27" s="9" t="s">
        <v>8463</v>
      </c>
      <c r="E27" s="9"/>
      <c r="F27" s="9" t="s">
        <v>8409</v>
      </c>
      <c r="G27" s="28">
        <v>35128</v>
      </c>
      <c r="H27" s="9" t="s">
        <v>8409</v>
      </c>
      <c r="I27" s="9" t="s">
        <v>8410</v>
      </c>
      <c r="J27" s="9" t="s">
        <v>8464</v>
      </c>
      <c r="K27" s="9"/>
      <c r="L27" s="9" t="s">
        <v>8465</v>
      </c>
      <c r="M27" s="9" t="s">
        <v>8466</v>
      </c>
      <c r="N27" s="9">
        <v>120</v>
      </c>
      <c r="O27" s="9">
        <v>6</v>
      </c>
      <c r="P27" s="9">
        <v>1</v>
      </c>
      <c r="Q27" s="9">
        <v>0</v>
      </c>
      <c r="R27" s="9">
        <v>9</v>
      </c>
      <c r="S27" s="9">
        <v>16</v>
      </c>
      <c r="T27">
        <v>19</v>
      </c>
      <c r="U27"/>
      <c r="V27" s="14">
        <f>SUM($S$9:S27)</f>
        <v>450</v>
      </c>
      <c r="W27" s="15">
        <v>19</v>
      </c>
      <c r="X27" s="16">
        <f t="shared" si="0"/>
        <v>0.24523160762942781</v>
      </c>
      <c r="Y27" s="17">
        <f>INDEX([1]Mapping!$C$3:$C$12,MATCH($X27,[1]Mapping!$D$3:$D$12,1))</f>
        <v>8</v>
      </c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</row>
    <row r="28" spans="2:39" s="1" customFormat="1" ht="15" x14ac:dyDescent="0.25">
      <c r="B28" s="5">
        <f t="shared" si="1"/>
        <v>20</v>
      </c>
      <c r="C28" s="9" t="s">
        <v>8467</v>
      </c>
      <c r="D28" s="9" t="s">
        <v>8468</v>
      </c>
      <c r="E28" s="9"/>
      <c r="F28" s="9" t="s">
        <v>8469</v>
      </c>
      <c r="G28" s="28">
        <v>47014</v>
      </c>
      <c r="H28" s="9" t="s">
        <v>8470</v>
      </c>
      <c r="I28" s="9" t="s">
        <v>8471</v>
      </c>
      <c r="J28" s="9" t="s">
        <v>8472</v>
      </c>
      <c r="K28" s="9" t="s">
        <v>8473</v>
      </c>
      <c r="L28" s="9" t="s">
        <v>8474</v>
      </c>
      <c r="M28" s="9" t="s">
        <v>8475</v>
      </c>
      <c r="N28" s="9">
        <v>36</v>
      </c>
      <c r="O28" s="9">
        <v>2</v>
      </c>
      <c r="P28" s="9">
        <v>6</v>
      </c>
      <c r="Q28" s="9">
        <v>0</v>
      </c>
      <c r="R28" s="9">
        <v>8</v>
      </c>
      <c r="S28" s="9">
        <v>16</v>
      </c>
      <c r="T28">
        <v>20</v>
      </c>
      <c r="U28"/>
      <c r="V28" s="14">
        <f>SUM($S$9:S28)</f>
        <v>466</v>
      </c>
      <c r="W28" s="15">
        <v>20</v>
      </c>
      <c r="X28" s="16">
        <f t="shared" si="0"/>
        <v>0.25395095367847409</v>
      </c>
      <c r="Y28" s="17">
        <f>INDEX([1]Mapping!$C$3:$C$12,MATCH($X28,[1]Mapping!$D$3:$D$12,1))</f>
        <v>8</v>
      </c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</row>
    <row r="29" spans="2:39" s="1" customFormat="1" ht="15" x14ac:dyDescent="0.25">
      <c r="B29" s="5">
        <f t="shared" si="1"/>
        <v>21</v>
      </c>
      <c r="C29" s="9" t="s">
        <v>8476</v>
      </c>
      <c r="D29" s="9" t="s">
        <v>8477</v>
      </c>
      <c r="E29" s="9"/>
      <c r="F29" s="9" t="s">
        <v>8478</v>
      </c>
      <c r="G29" s="28">
        <v>20089</v>
      </c>
      <c r="H29" s="9" t="s">
        <v>8389</v>
      </c>
      <c r="I29" s="9" t="s">
        <v>8354</v>
      </c>
      <c r="J29" s="9" t="s">
        <v>8479</v>
      </c>
      <c r="K29" s="9"/>
      <c r="L29" s="9"/>
      <c r="M29" s="9" t="s">
        <v>8480</v>
      </c>
      <c r="N29" s="9">
        <v>675</v>
      </c>
      <c r="O29" s="9">
        <v>2</v>
      </c>
      <c r="P29" s="9">
        <v>5</v>
      </c>
      <c r="Q29" s="9">
        <v>1</v>
      </c>
      <c r="R29" s="9">
        <v>8</v>
      </c>
      <c r="S29" s="9">
        <v>16</v>
      </c>
      <c r="T29">
        <v>21</v>
      </c>
      <c r="U29"/>
      <c r="V29" s="14">
        <f>SUM($S$9:S29)</f>
        <v>482</v>
      </c>
      <c r="W29" s="15">
        <v>21</v>
      </c>
      <c r="X29" s="16">
        <f t="shared" si="0"/>
        <v>0.26267029972752043</v>
      </c>
      <c r="Y29" s="17">
        <f>INDEX([1]Mapping!$C$3:$C$12,MATCH($X29,[1]Mapping!$D$3:$D$12,1))</f>
        <v>8</v>
      </c>
      <c r="Z29" s="2"/>
      <c r="AA29" s="6">
        <v>0.2</v>
      </c>
      <c r="AB29" s="2">
        <v>17</v>
      </c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</row>
    <row r="30" spans="2:39" s="1" customFormat="1" ht="15" x14ac:dyDescent="0.25">
      <c r="B30" s="5">
        <f t="shared" si="1"/>
        <v>22</v>
      </c>
      <c r="C30" s="9" t="s">
        <v>8481</v>
      </c>
      <c r="D30" s="9" t="s">
        <v>8482</v>
      </c>
      <c r="E30" s="9"/>
      <c r="F30" s="9" t="s">
        <v>8483</v>
      </c>
      <c r="G30" s="28">
        <v>16132</v>
      </c>
      <c r="H30" s="9" t="s">
        <v>8483</v>
      </c>
      <c r="I30" s="9" t="s">
        <v>8484</v>
      </c>
      <c r="J30" s="9" t="s">
        <v>8485</v>
      </c>
      <c r="K30" s="9" t="s">
        <v>8486</v>
      </c>
      <c r="L30" s="9" t="s">
        <v>8487</v>
      </c>
      <c r="M30" s="9" t="s">
        <v>8488</v>
      </c>
      <c r="N30" s="9">
        <v>1400</v>
      </c>
      <c r="O30" s="9">
        <v>3</v>
      </c>
      <c r="P30" s="9">
        <v>7</v>
      </c>
      <c r="Q30" s="9">
        <v>0</v>
      </c>
      <c r="R30" s="9">
        <v>6</v>
      </c>
      <c r="S30" s="9">
        <v>16</v>
      </c>
      <c r="T30">
        <v>22</v>
      </c>
      <c r="U30"/>
      <c r="V30" s="14">
        <f>SUM($S$9:S30)</f>
        <v>498</v>
      </c>
      <c r="W30" s="15">
        <v>22</v>
      </c>
      <c r="X30" s="16">
        <f t="shared" si="0"/>
        <v>0.27138964577656677</v>
      </c>
      <c r="Y30" s="17">
        <f>INDEX([1]Mapping!$C$3:$C$12,MATCH($X30,[1]Mapping!$D$3:$D$12,1))</f>
        <v>8</v>
      </c>
      <c r="Z30" s="2"/>
      <c r="AA30" s="6">
        <v>0.4</v>
      </c>
      <c r="AB30" s="2">
        <f>W65-W25</f>
        <v>40</v>
      </c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</row>
    <row r="31" spans="2:39" s="1" customFormat="1" ht="15" x14ac:dyDescent="0.25">
      <c r="B31" s="5">
        <f t="shared" si="1"/>
        <v>23</v>
      </c>
      <c r="C31" s="9" t="s">
        <v>8489</v>
      </c>
      <c r="D31" s="9" t="s">
        <v>8490</v>
      </c>
      <c r="E31" s="9"/>
      <c r="F31" s="9" t="s">
        <v>8491</v>
      </c>
      <c r="G31" s="28">
        <v>73100</v>
      </c>
      <c r="H31" s="9" t="s">
        <v>8491</v>
      </c>
      <c r="I31" s="9" t="s">
        <v>8492</v>
      </c>
      <c r="J31" s="9" t="s">
        <v>8493</v>
      </c>
      <c r="K31" s="9" t="s">
        <v>8494</v>
      </c>
      <c r="L31" s="9" t="s">
        <v>8495</v>
      </c>
      <c r="M31" s="9" t="s">
        <v>8496</v>
      </c>
      <c r="N31" s="9">
        <v>600</v>
      </c>
      <c r="O31" s="9">
        <v>3</v>
      </c>
      <c r="P31" s="9">
        <v>2</v>
      </c>
      <c r="Q31" s="9">
        <v>4</v>
      </c>
      <c r="R31" s="9">
        <v>7</v>
      </c>
      <c r="S31" s="9">
        <v>16</v>
      </c>
      <c r="T31">
        <v>23</v>
      </c>
      <c r="U31"/>
      <c r="V31" s="14">
        <f>SUM($S$9:S31)</f>
        <v>514</v>
      </c>
      <c r="W31" s="15">
        <v>23</v>
      </c>
      <c r="X31" s="16">
        <f t="shared" si="0"/>
        <v>0.28010899182561305</v>
      </c>
      <c r="Y31" s="17">
        <f>INDEX([1]Mapping!$C$3:$C$12,MATCH($X31,[1]Mapping!$D$3:$D$12,1))</f>
        <v>8</v>
      </c>
      <c r="Z31" s="2"/>
      <c r="AA31" s="6">
        <v>0.5</v>
      </c>
      <c r="AB31" s="2">
        <f>W97-W65</f>
        <v>32</v>
      </c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</row>
    <row r="32" spans="2:39" s="1" customFormat="1" ht="15" x14ac:dyDescent="0.25">
      <c r="B32" s="5">
        <f t="shared" si="1"/>
        <v>24</v>
      </c>
      <c r="C32" s="9" t="s">
        <v>8497</v>
      </c>
      <c r="D32" s="9" t="s">
        <v>8498</v>
      </c>
      <c r="E32" s="9"/>
      <c r="F32" s="9" t="s">
        <v>8416</v>
      </c>
      <c r="G32" s="28">
        <v>80131</v>
      </c>
      <c r="H32" s="9" t="s">
        <v>8416</v>
      </c>
      <c r="I32" s="9" t="s">
        <v>8417</v>
      </c>
      <c r="J32" s="9" t="s">
        <v>8499</v>
      </c>
      <c r="K32" s="9"/>
      <c r="L32" s="9"/>
      <c r="M32" s="9" t="s">
        <v>8500</v>
      </c>
      <c r="N32" s="9">
        <v>1000</v>
      </c>
      <c r="O32" s="9">
        <v>3</v>
      </c>
      <c r="P32" s="9">
        <v>5</v>
      </c>
      <c r="Q32" s="9">
        <v>3</v>
      </c>
      <c r="R32" s="9">
        <v>5</v>
      </c>
      <c r="S32" s="9">
        <v>16</v>
      </c>
      <c r="T32">
        <v>24</v>
      </c>
      <c r="U32"/>
      <c r="V32" s="14">
        <f>SUM($S$9:S32)</f>
        <v>530</v>
      </c>
      <c r="W32" s="15">
        <v>24</v>
      </c>
      <c r="X32" s="16">
        <f t="shared" si="0"/>
        <v>0.28882833787465939</v>
      </c>
      <c r="Y32" s="17">
        <f>INDEX([1]Mapping!$C$3:$C$12,MATCH($X32,[1]Mapping!$D$3:$D$12,1))</f>
        <v>8</v>
      </c>
      <c r="Z32" s="2"/>
      <c r="AA32" s="6">
        <v>0.6</v>
      </c>
      <c r="AB32" s="2">
        <f>W141-W97</f>
        <v>44</v>
      </c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</row>
    <row r="33" spans="2:39" s="1" customFormat="1" ht="15" x14ac:dyDescent="0.25">
      <c r="B33" s="5">
        <f t="shared" si="1"/>
        <v>25</v>
      </c>
      <c r="C33" s="9" t="s">
        <v>8501</v>
      </c>
      <c r="D33" s="9" t="s">
        <v>8502</v>
      </c>
      <c r="E33" s="9"/>
      <c r="F33" s="9" t="s">
        <v>8503</v>
      </c>
      <c r="G33" s="28" t="s">
        <v>8504</v>
      </c>
      <c r="H33" s="9" t="s">
        <v>8353</v>
      </c>
      <c r="I33" s="9" t="s">
        <v>8354</v>
      </c>
      <c r="J33" s="9" t="s">
        <v>8505</v>
      </c>
      <c r="K33" s="9"/>
      <c r="L33" s="9" t="s">
        <v>8506</v>
      </c>
      <c r="M33" s="9" t="s">
        <v>8507</v>
      </c>
      <c r="N33" s="9">
        <v>248</v>
      </c>
      <c r="O33" s="9">
        <v>4</v>
      </c>
      <c r="P33" s="9">
        <v>5</v>
      </c>
      <c r="Q33" s="9">
        <v>0</v>
      </c>
      <c r="R33" s="9">
        <v>6</v>
      </c>
      <c r="S33" s="9">
        <v>15</v>
      </c>
      <c r="T33">
        <v>25</v>
      </c>
      <c r="U33"/>
      <c r="V33" s="14">
        <f>SUM($S$9:S33)</f>
        <v>545</v>
      </c>
      <c r="W33" s="15">
        <v>25</v>
      </c>
      <c r="X33" s="16">
        <f t="shared" si="0"/>
        <v>0.29700272479564033</v>
      </c>
      <c r="Y33" s="17">
        <f>INDEX([1]Mapping!$C$3:$C$12,MATCH($X33,[1]Mapping!$D$3:$D$12,1))</f>
        <v>8</v>
      </c>
      <c r="Z33" s="2"/>
      <c r="AA33" s="6">
        <v>0.7</v>
      </c>
      <c r="AB33" s="2">
        <f>W202-W141</f>
        <v>61</v>
      </c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</row>
    <row r="34" spans="2:39" s="1" customFormat="1" ht="15" x14ac:dyDescent="0.25">
      <c r="B34" s="5">
        <f t="shared" si="1"/>
        <v>26</v>
      </c>
      <c r="C34" s="9" t="s">
        <v>8508</v>
      </c>
      <c r="D34" s="9" t="s">
        <v>8509</v>
      </c>
      <c r="E34" s="9"/>
      <c r="F34" s="9" t="s">
        <v>8416</v>
      </c>
      <c r="G34" s="28">
        <v>80131</v>
      </c>
      <c r="H34" s="9" t="s">
        <v>8416</v>
      </c>
      <c r="I34" s="9" t="s">
        <v>8417</v>
      </c>
      <c r="J34" s="9" t="s">
        <v>8510</v>
      </c>
      <c r="K34" s="9"/>
      <c r="L34" s="9"/>
      <c r="M34" s="9"/>
      <c r="N34" s="9">
        <v>936</v>
      </c>
      <c r="O34" s="9">
        <v>5</v>
      </c>
      <c r="P34" s="9">
        <v>3</v>
      </c>
      <c r="Q34" s="9">
        <v>2</v>
      </c>
      <c r="R34" s="9">
        <v>5</v>
      </c>
      <c r="S34" s="9">
        <v>15</v>
      </c>
      <c r="T34">
        <v>26</v>
      </c>
      <c r="U34"/>
      <c r="V34" s="14">
        <f>SUM($S$9:S34)</f>
        <v>560</v>
      </c>
      <c r="W34" s="15">
        <v>26</v>
      </c>
      <c r="X34" s="16">
        <f t="shared" si="0"/>
        <v>0.30517711171662126</v>
      </c>
      <c r="Y34" s="17">
        <f>INDEX([1]Mapping!$C$3:$C$12,MATCH($X34,[1]Mapping!$D$3:$D$12,1))</f>
        <v>7</v>
      </c>
      <c r="Z34" s="2"/>
      <c r="AA34" s="6">
        <v>0.8</v>
      </c>
      <c r="AB34" s="2">
        <f>W287-W202</f>
        <v>85</v>
      </c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</row>
    <row r="35" spans="2:39" s="1" customFormat="1" ht="15" x14ac:dyDescent="0.25">
      <c r="B35" s="5">
        <f t="shared" si="1"/>
        <v>27</v>
      </c>
      <c r="C35" s="9" t="s">
        <v>8511</v>
      </c>
      <c r="D35" s="9" t="s">
        <v>8512</v>
      </c>
      <c r="E35" s="9"/>
      <c r="F35" s="9" t="s">
        <v>8513</v>
      </c>
      <c r="G35" s="28">
        <v>24068</v>
      </c>
      <c r="H35" s="9" t="s">
        <v>8514</v>
      </c>
      <c r="I35" s="9" t="s">
        <v>8354</v>
      </c>
      <c r="J35" s="9" t="s">
        <v>8515</v>
      </c>
      <c r="K35" s="9"/>
      <c r="L35" s="9"/>
      <c r="M35" s="9" t="s">
        <v>8516</v>
      </c>
      <c r="N35" s="9">
        <v>236</v>
      </c>
      <c r="O35" s="9">
        <v>1</v>
      </c>
      <c r="P35" s="9">
        <v>1</v>
      </c>
      <c r="Q35" s="9">
        <v>13</v>
      </c>
      <c r="R35" s="9">
        <v>0</v>
      </c>
      <c r="S35" s="9">
        <v>15</v>
      </c>
      <c r="T35">
        <v>27</v>
      </c>
      <c r="U35"/>
      <c r="V35" s="14">
        <f>SUM($S$9:S35)</f>
        <v>575</v>
      </c>
      <c r="W35" s="15">
        <v>27</v>
      </c>
      <c r="X35" s="16">
        <f t="shared" si="0"/>
        <v>0.3133514986376022</v>
      </c>
      <c r="Y35" s="17">
        <f>INDEX([1]Mapping!$C$3:$C$12,MATCH($X35,[1]Mapping!$D$3:$D$12,1))</f>
        <v>7</v>
      </c>
      <c r="Z35" s="2"/>
      <c r="AA35" s="6">
        <v>0.85</v>
      </c>
      <c r="AB35" s="2">
        <f>W352-W287</f>
        <v>-279</v>
      </c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</row>
    <row r="36" spans="2:39" s="1" customFormat="1" ht="15" x14ac:dyDescent="0.25">
      <c r="B36" s="5">
        <f t="shared" si="1"/>
        <v>28</v>
      </c>
      <c r="C36" s="9" t="s">
        <v>8517</v>
      </c>
      <c r="D36" s="9" t="s">
        <v>8518</v>
      </c>
      <c r="E36" s="9"/>
      <c r="F36" s="9" t="s">
        <v>8337</v>
      </c>
      <c r="G36" s="28" t="s">
        <v>8519</v>
      </c>
      <c r="H36" s="9" t="s">
        <v>8337</v>
      </c>
      <c r="I36" s="9" t="s">
        <v>8339</v>
      </c>
      <c r="J36" s="9" t="s">
        <v>8520</v>
      </c>
      <c r="K36" s="9"/>
      <c r="L36" s="9"/>
      <c r="M36" s="9" t="s">
        <v>8521</v>
      </c>
      <c r="N36" s="9">
        <v>1689</v>
      </c>
      <c r="O36" s="9">
        <v>2</v>
      </c>
      <c r="P36" s="9">
        <v>1</v>
      </c>
      <c r="Q36" s="9">
        <v>4</v>
      </c>
      <c r="R36" s="9">
        <v>7</v>
      </c>
      <c r="S36" s="9">
        <v>14</v>
      </c>
      <c r="T36">
        <v>28</v>
      </c>
      <c r="U36"/>
      <c r="V36" s="14">
        <f>SUM($S$9:S36)</f>
        <v>589</v>
      </c>
      <c r="W36" s="15">
        <v>28</v>
      </c>
      <c r="X36" s="16">
        <f t="shared" si="0"/>
        <v>0.32098092643051773</v>
      </c>
      <c r="Y36" s="17">
        <f>INDEX([1]Mapping!$C$3:$C$12,MATCH($X36,[1]Mapping!$D$3:$D$12,1))</f>
        <v>7</v>
      </c>
      <c r="Z36" s="2"/>
      <c r="AA36" s="6">
        <v>0.9</v>
      </c>
      <c r="AB36" s="2">
        <f>W429-W352</f>
        <v>0</v>
      </c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</row>
    <row r="37" spans="2:39" s="1" customFormat="1" ht="15" x14ac:dyDescent="0.25">
      <c r="B37" s="5">
        <f t="shared" si="1"/>
        <v>29</v>
      </c>
      <c r="C37" s="9" t="s">
        <v>8522</v>
      </c>
      <c r="D37" s="9" t="s">
        <v>8523</v>
      </c>
      <c r="E37" s="9"/>
      <c r="F37" s="9" t="s">
        <v>8389</v>
      </c>
      <c r="G37" s="28">
        <v>20123</v>
      </c>
      <c r="H37" s="9" t="s">
        <v>8389</v>
      </c>
      <c r="I37" s="9" t="s">
        <v>8354</v>
      </c>
      <c r="J37" s="9" t="s">
        <v>8524</v>
      </c>
      <c r="K37" s="9"/>
      <c r="L37" s="9" t="s">
        <v>8506</v>
      </c>
      <c r="M37" s="9" t="s">
        <v>8525</v>
      </c>
      <c r="N37" s="9">
        <v>332</v>
      </c>
      <c r="O37" s="9">
        <v>2</v>
      </c>
      <c r="P37" s="9">
        <v>2</v>
      </c>
      <c r="Q37" s="9">
        <v>4</v>
      </c>
      <c r="R37" s="9">
        <v>6</v>
      </c>
      <c r="S37" s="9">
        <v>14</v>
      </c>
      <c r="T37">
        <v>29</v>
      </c>
      <c r="U37"/>
      <c r="V37" s="14">
        <f>SUM($S$9:S37)</f>
        <v>603</v>
      </c>
      <c r="W37" s="15">
        <v>29</v>
      </c>
      <c r="X37" s="16">
        <f t="shared" si="0"/>
        <v>0.32861035422343327</v>
      </c>
      <c r="Y37" s="17">
        <f>INDEX([1]Mapping!$C$3:$C$12,MATCH($X37,[1]Mapping!$D$3:$D$12,1))</f>
        <v>7</v>
      </c>
      <c r="Z37" s="2"/>
      <c r="AA37" s="6">
        <v>0.92500000000000004</v>
      </c>
      <c r="AB37" s="2">
        <f>W476-W429</f>
        <v>0</v>
      </c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</row>
    <row r="38" spans="2:39" s="1" customFormat="1" ht="15" x14ac:dyDescent="0.25">
      <c r="B38" s="5">
        <f t="shared" si="1"/>
        <v>30</v>
      </c>
      <c r="C38" s="9" t="s">
        <v>8526</v>
      </c>
      <c r="D38" s="9" t="s">
        <v>8527</v>
      </c>
      <c r="E38" s="9"/>
      <c r="F38" s="9" t="s">
        <v>8528</v>
      </c>
      <c r="G38" s="28">
        <v>86100</v>
      </c>
      <c r="H38" s="9" t="s">
        <v>8528</v>
      </c>
      <c r="I38" s="9" t="s">
        <v>8529</v>
      </c>
      <c r="J38" s="9" t="s">
        <v>8530</v>
      </c>
      <c r="K38" s="9" t="s">
        <v>8531</v>
      </c>
      <c r="L38" s="9"/>
      <c r="M38" s="9" t="s">
        <v>8532</v>
      </c>
      <c r="N38" s="9">
        <v>130</v>
      </c>
      <c r="O38" s="9">
        <v>4</v>
      </c>
      <c r="P38" s="9">
        <v>5</v>
      </c>
      <c r="Q38" s="9">
        <v>0</v>
      </c>
      <c r="R38" s="9">
        <v>4</v>
      </c>
      <c r="S38" s="9">
        <v>13</v>
      </c>
      <c r="T38">
        <v>30</v>
      </c>
      <c r="U38"/>
      <c r="V38" s="14">
        <f>SUM($S$9:S38)</f>
        <v>616</v>
      </c>
      <c r="W38" s="15">
        <v>30</v>
      </c>
      <c r="X38" s="16">
        <f t="shared" si="0"/>
        <v>0.3356948228882834</v>
      </c>
      <c r="Y38" s="17">
        <f>INDEX([1]Mapping!$C$3:$C$12,MATCH($X38,[1]Mapping!$D$3:$D$12,1))</f>
        <v>7</v>
      </c>
      <c r="Z38" s="2"/>
      <c r="AA38" s="6">
        <v>0.95</v>
      </c>
      <c r="AB38" s="2">
        <f>W535-W476</f>
        <v>0</v>
      </c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</row>
    <row r="39" spans="2:39" s="1" customFormat="1" ht="15" x14ac:dyDescent="0.25">
      <c r="B39" s="5">
        <f t="shared" si="1"/>
        <v>31</v>
      </c>
      <c r="C39" s="9" t="s">
        <v>8533</v>
      </c>
      <c r="D39" s="9" t="s">
        <v>8534</v>
      </c>
      <c r="E39" s="9"/>
      <c r="F39" s="9" t="s">
        <v>8535</v>
      </c>
      <c r="G39" s="28" t="s">
        <v>8536</v>
      </c>
      <c r="H39" s="9" t="s">
        <v>8535</v>
      </c>
      <c r="I39" s="9" t="s">
        <v>8537</v>
      </c>
      <c r="J39" s="9" t="s">
        <v>8538</v>
      </c>
      <c r="K39" s="9"/>
      <c r="L39" s="9" t="s">
        <v>8539</v>
      </c>
      <c r="M39" s="9" t="s">
        <v>8540</v>
      </c>
      <c r="N39" s="9">
        <v>900</v>
      </c>
      <c r="O39" s="9">
        <v>4</v>
      </c>
      <c r="P39" s="9">
        <v>2</v>
      </c>
      <c r="Q39" s="9">
        <v>2</v>
      </c>
      <c r="R39" s="9">
        <v>5</v>
      </c>
      <c r="S39" s="9">
        <v>13</v>
      </c>
      <c r="T39">
        <v>31</v>
      </c>
      <c r="U39"/>
      <c r="V39" s="14">
        <f>SUM($S$9:S39)</f>
        <v>629</v>
      </c>
      <c r="W39" s="15">
        <v>31</v>
      </c>
      <c r="X39" s="16">
        <f t="shared" si="0"/>
        <v>0.34277929155313352</v>
      </c>
      <c r="Y39" s="17">
        <f>INDEX([1]Mapping!$C$3:$C$12,MATCH($X39,[1]Mapping!$D$3:$D$12,1))</f>
        <v>7</v>
      </c>
      <c r="Z39" s="2"/>
      <c r="AA39" s="6">
        <v>0.97499999999999998</v>
      </c>
      <c r="AB39" s="2">
        <f>W620-W535</f>
        <v>0</v>
      </c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</row>
    <row r="40" spans="2:39" s="1" customFormat="1" ht="15" x14ac:dyDescent="0.25">
      <c r="B40" s="5">
        <f t="shared" si="1"/>
        <v>32</v>
      </c>
      <c r="C40" s="9" t="s">
        <v>8541</v>
      </c>
      <c r="D40" s="9" t="s">
        <v>8542</v>
      </c>
      <c r="E40" s="9"/>
      <c r="F40" s="9" t="s">
        <v>8543</v>
      </c>
      <c r="G40" s="28">
        <v>17100</v>
      </c>
      <c r="H40" s="9" t="s">
        <v>8543</v>
      </c>
      <c r="I40" s="9" t="s">
        <v>8484</v>
      </c>
      <c r="J40" s="9" t="s">
        <v>8544</v>
      </c>
      <c r="K40" s="9"/>
      <c r="L40" s="9" t="s">
        <v>8545</v>
      </c>
      <c r="M40" s="9" t="s">
        <v>8546</v>
      </c>
      <c r="N40" s="9">
        <v>635</v>
      </c>
      <c r="O40" s="9">
        <v>0</v>
      </c>
      <c r="P40" s="9">
        <v>7</v>
      </c>
      <c r="Q40" s="9">
        <v>0</v>
      </c>
      <c r="R40" s="9">
        <v>6</v>
      </c>
      <c r="S40" s="9">
        <v>13</v>
      </c>
      <c r="T40">
        <v>32</v>
      </c>
      <c r="U40"/>
      <c r="V40" s="14">
        <f>SUM($S$9:S40)</f>
        <v>642</v>
      </c>
      <c r="W40" s="15">
        <v>32</v>
      </c>
      <c r="X40" s="16">
        <f t="shared" si="0"/>
        <v>0.34986376021798365</v>
      </c>
      <c r="Y40" s="17">
        <f>INDEX([1]Mapping!$C$3:$C$12,MATCH($X40,[1]Mapping!$D$3:$D$12,1))</f>
        <v>7</v>
      </c>
      <c r="Z40" s="2"/>
      <c r="AA40" s="6">
        <v>1</v>
      </c>
      <c r="AB40" s="2">
        <v>170</v>
      </c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</row>
    <row r="41" spans="2:39" s="1" customFormat="1" ht="15" x14ac:dyDescent="0.25">
      <c r="B41" s="5">
        <f t="shared" si="1"/>
        <v>33</v>
      </c>
      <c r="C41" s="9" t="s">
        <v>8547</v>
      </c>
      <c r="D41" s="9" t="s">
        <v>8548</v>
      </c>
      <c r="E41" s="9"/>
      <c r="F41" s="9" t="s">
        <v>8389</v>
      </c>
      <c r="G41" s="28">
        <v>20162</v>
      </c>
      <c r="H41" s="9" t="s">
        <v>8389</v>
      </c>
      <c r="I41" s="9" t="s">
        <v>8354</v>
      </c>
      <c r="J41" s="9" t="s">
        <v>8549</v>
      </c>
      <c r="K41" s="9" t="s">
        <v>8550</v>
      </c>
      <c r="L41" s="9" t="s">
        <v>8551</v>
      </c>
      <c r="M41" s="9" t="s">
        <v>8552</v>
      </c>
      <c r="N41" s="9">
        <v>1167</v>
      </c>
      <c r="O41" s="9">
        <v>3</v>
      </c>
      <c r="P41" s="9">
        <v>5</v>
      </c>
      <c r="Q41" s="9">
        <v>1</v>
      </c>
      <c r="R41" s="9">
        <v>4</v>
      </c>
      <c r="S41" s="9">
        <v>13</v>
      </c>
      <c r="T41">
        <v>33</v>
      </c>
      <c r="U41"/>
      <c r="V41" s="14">
        <f>SUM($S$9:S41)</f>
        <v>655</v>
      </c>
      <c r="W41" s="15">
        <v>33</v>
      </c>
      <c r="X41" s="16">
        <f t="shared" si="0"/>
        <v>0.35694822888283378</v>
      </c>
      <c r="Y41" s="17">
        <f>INDEX([1]Mapping!$C$3:$C$12,MATCH($X41,[1]Mapping!$D$3:$D$12,1))</f>
        <v>7</v>
      </c>
      <c r="Z41" s="2"/>
      <c r="AA41" s="2"/>
      <c r="AB41" s="2">
        <f>SUM(AB29:AB40)</f>
        <v>170</v>
      </c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</row>
    <row r="42" spans="2:39" s="1" customFormat="1" ht="15" x14ac:dyDescent="0.25">
      <c r="B42" s="5">
        <f t="shared" si="1"/>
        <v>34</v>
      </c>
      <c r="C42" s="9" t="s">
        <v>8553</v>
      </c>
      <c r="D42" s="9" t="s">
        <v>8554</v>
      </c>
      <c r="E42" s="9"/>
      <c r="F42" s="9" t="s">
        <v>8555</v>
      </c>
      <c r="G42" s="28">
        <v>40133</v>
      </c>
      <c r="H42" s="9" t="s">
        <v>8555</v>
      </c>
      <c r="I42" s="9" t="s">
        <v>8471</v>
      </c>
      <c r="J42" s="9" t="s">
        <v>8556</v>
      </c>
      <c r="K42" s="9" t="s">
        <v>8557</v>
      </c>
      <c r="L42" s="9"/>
      <c r="M42" s="9" t="s">
        <v>8558</v>
      </c>
      <c r="N42" s="9">
        <v>681</v>
      </c>
      <c r="O42" s="9">
        <v>2</v>
      </c>
      <c r="P42" s="9">
        <v>3</v>
      </c>
      <c r="Q42" s="9">
        <v>3</v>
      </c>
      <c r="R42" s="9">
        <v>5</v>
      </c>
      <c r="S42" s="9">
        <v>13</v>
      </c>
      <c r="T42">
        <v>34</v>
      </c>
      <c r="U42"/>
      <c r="V42" s="14">
        <f>SUM($S$9:S42)</f>
        <v>668</v>
      </c>
      <c r="W42" s="15">
        <v>34</v>
      </c>
      <c r="X42" s="16">
        <f t="shared" si="0"/>
        <v>0.36403269754768391</v>
      </c>
      <c r="Y42" s="17">
        <f>INDEX([1]Mapping!$C$3:$C$12,MATCH($X42,[1]Mapping!$D$3:$D$12,1))</f>
        <v>7</v>
      </c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</row>
    <row r="43" spans="2:39" s="1" customFormat="1" ht="15" x14ac:dyDescent="0.25">
      <c r="B43" s="5">
        <f t="shared" si="1"/>
        <v>35</v>
      </c>
      <c r="C43" s="9" t="s">
        <v>8559</v>
      </c>
      <c r="D43" s="9" t="s">
        <v>8560</v>
      </c>
      <c r="E43" s="9"/>
      <c r="F43" s="9" t="s">
        <v>8561</v>
      </c>
      <c r="G43" s="28">
        <v>11100</v>
      </c>
      <c r="H43" s="9" t="s">
        <v>8562</v>
      </c>
      <c r="I43" s="9" t="s">
        <v>8562</v>
      </c>
      <c r="J43" s="9" t="s">
        <v>8563</v>
      </c>
      <c r="K43" s="9" t="s">
        <v>8564</v>
      </c>
      <c r="L43" s="9" t="s">
        <v>8565</v>
      </c>
      <c r="M43" s="9" t="s">
        <v>8566</v>
      </c>
      <c r="N43" s="9">
        <v>295</v>
      </c>
      <c r="O43" s="9">
        <v>2</v>
      </c>
      <c r="P43" s="9">
        <v>7</v>
      </c>
      <c r="Q43" s="9">
        <v>0</v>
      </c>
      <c r="R43" s="9">
        <v>4</v>
      </c>
      <c r="S43" s="9">
        <v>13</v>
      </c>
      <c r="T43">
        <v>35</v>
      </c>
      <c r="U43"/>
      <c r="V43" s="14">
        <f>SUM($S$9:S43)</f>
        <v>681</v>
      </c>
      <c r="W43" s="15">
        <v>35</v>
      </c>
      <c r="X43" s="16">
        <f t="shared" si="0"/>
        <v>0.37111716621253404</v>
      </c>
      <c r="Y43" s="17">
        <f>INDEX([1]Mapping!$C$3:$C$12,MATCH($X43,[1]Mapping!$D$3:$D$12,1))</f>
        <v>7</v>
      </c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</row>
    <row r="44" spans="2:39" s="1" customFormat="1" ht="15" x14ac:dyDescent="0.25">
      <c r="B44" s="5">
        <f t="shared" si="1"/>
        <v>36</v>
      </c>
      <c r="C44" s="9" t="s">
        <v>8567</v>
      </c>
      <c r="D44" s="9" t="s">
        <v>8568</v>
      </c>
      <c r="E44" s="9"/>
      <c r="F44" s="9" t="s">
        <v>8569</v>
      </c>
      <c r="G44" s="28">
        <v>10043</v>
      </c>
      <c r="H44" s="9" t="s">
        <v>8381</v>
      </c>
      <c r="I44" s="9" t="s">
        <v>8382</v>
      </c>
      <c r="J44" s="9" t="s">
        <v>8570</v>
      </c>
      <c r="K44" s="9" t="s">
        <v>8571</v>
      </c>
      <c r="L44" s="9"/>
      <c r="M44" s="9" t="s">
        <v>8572</v>
      </c>
      <c r="N44" s="9">
        <v>433</v>
      </c>
      <c r="O44" s="9">
        <v>2</v>
      </c>
      <c r="P44" s="9">
        <v>5</v>
      </c>
      <c r="Q44" s="9">
        <v>1</v>
      </c>
      <c r="R44" s="9">
        <v>5</v>
      </c>
      <c r="S44" s="9">
        <v>13</v>
      </c>
      <c r="T44">
        <v>36</v>
      </c>
      <c r="U44"/>
      <c r="V44" s="14">
        <f>SUM($S$9:S44)</f>
        <v>694</v>
      </c>
      <c r="W44" s="15">
        <v>36</v>
      </c>
      <c r="X44" s="16">
        <f t="shared" si="0"/>
        <v>0.37820163487738417</v>
      </c>
      <c r="Y44" s="17">
        <f>INDEX([1]Mapping!$C$3:$C$12,MATCH($X44,[1]Mapping!$D$3:$D$12,1))</f>
        <v>7</v>
      </c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</row>
    <row r="45" spans="2:39" s="1" customFormat="1" ht="15" x14ac:dyDescent="0.25">
      <c r="B45" s="5">
        <f t="shared" si="1"/>
        <v>37</v>
      </c>
      <c r="C45" s="9" t="s">
        <v>8573</v>
      </c>
      <c r="D45" s="9" t="s">
        <v>8574</v>
      </c>
      <c r="E45" s="9"/>
      <c r="F45" s="9" t="s">
        <v>8575</v>
      </c>
      <c r="G45" s="28">
        <v>85028</v>
      </c>
      <c r="H45" s="9" t="s">
        <v>8576</v>
      </c>
      <c r="I45" s="9" t="s">
        <v>8577</v>
      </c>
      <c r="J45" s="9" t="s">
        <v>8578</v>
      </c>
      <c r="K45" s="9"/>
      <c r="L45" s="9" t="s">
        <v>8579</v>
      </c>
      <c r="M45" s="9" t="s">
        <v>8580</v>
      </c>
      <c r="N45" s="9">
        <v>104</v>
      </c>
      <c r="O45" s="9">
        <v>3</v>
      </c>
      <c r="P45" s="9">
        <v>1</v>
      </c>
      <c r="Q45" s="9">
        <v>2</v>
      </c>
      <c r="R45" s="9">
        <v>6</v>
      </c>
      <c r="S45" s="9">
        <v>12</v>
      </c>
      <c r="T45">
        <v>37</v>
      </c>
      <c r="U45"/>
      <c r="V45" s="14">
        <f>SUM($S$9:S45)</f>
        <v>706</v>
      </c>
      <c r="W45" s="15">
        <v>37</v>
      </c>
      <c r="X45" s="16">
        <f t="shared" si="0"/>
        <v>0.38474114441416896</v>
      </c>
      <c r="Y45" s="17">
        <f>INDEX([1]Mapping!$C$3:$C$12,MATCH($X45,[1]Mapping!$D$3:$D$12,1))</f>
        <v>7</v>
      </c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</row>
    <row r="46" spans="2:39" s="1" customFormat="1" ht="15" x14ac:dyDescent="0.25">
      <c r="B46" s="5">
        <f t="shared" si="1"/>
        <v>38</v>
      </c>
      <c r="C46" s="9" t="s">
        <v>8581</v>
      </c>
      <c r="D46" s="9" t="s">
        <v>8582</v>
      </c>
      <c r="E46" s="9"/>
      <c r="F46" s="9" t="s">
        <v>8583</v>
      </c>
      <c r="G46" s="28" t="s">
        <v>8584</v>
      </c>
      <c r="H46" s="9" t="s">
        <v>8535</v>
      </c>
      <c r="I46" s="9" t="s">
        <v>8537</v>
      </c>
      <c r="J46" s="9" t="s">
        <v>8585</v>
      </c>
      <c r="K46" s="9"/>
      <c r="L46" s="9"/>
      <c r="M46" s="9" t="s">
        <v>8586</v>
      </c>
      <c r="N46" s="9">
        <v>273</v>
      </c>
      <c r="O46" s="9">
        <v>2</v>
      </c>
      <c r="P46" s="9">
        <v>2</v>
      </c>
      <c r="Q46" s="9">
        <v>1</v>
      </c>
      <c r="R46" s="9">
        <v>7</v>
      </c>
      <c r="S46" s="9">
        <v>12</v>
      </c>
      <c r="T46">
        <v>38</v>
      </c>
      <c r="U46"/>
      <c r="V46" s="14">
        <f>SUM($S$9:S46)</f>
        <v>718</v>
      </c>
      <c r="W46" s="15">
        <v>38</v>
      </c>
      <c r="X46" s="16">
        <f t="shared" si="0"/>
        <v>0.39128065395095368</v>
      </c>
      <c r="Y46" s="17">
        <f>INDEX([1]Mapping!$C$3:$C$12,MATCH($X46,[1]Mapping!$D$3:$D$12,1))</f>
        <v>7</v>
      </c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</row>
    <row r="47" spans="2:39" s="1" customFormat="1" ht="15" x14ac:dyDescent="0.25">
      <c r="B47" s="5">
        <f t="shared" si="1"/>
        <v>39</v>
      </c>
      <c r="C47" s="9" t="s">
        <v>8587</v>
      </c>
      <c r="D47" s="9" t="s">
        <v>8588</v>
      </c>
      <c r="E47" s="9"/>
      <c r="F47" s="9" t="s">
        <v>8424</v>
      </c>
      <c r="G47" s="28">
        <v>95123</v>
      </c>
      <c r="H47" s="9" t="s">
        <v>8424</v>
      </c>
      <c r="I47" s="9" t="s">
        <v>8397</v>
      </c>
      <c r="J47" s="9" t="s">
        <v>8589</v>
      </c>
      <c r="K47" s="9"/>
      <c r="L47" s="9"/>
      <c r="M47" s="9" t="s">
        <v>8590</v>
      </c>
      <c r="N47" s="9">
        <v>570</v>
      </c>
      <c r="O47" s="9">
        <v>3</v>
      </c>
      <c r="P47" s="9">
        <v>2</v>
      </c>
      <c r="Q47" s="9">
        <v>1</v>
      </c>
      <c r="R47" s="9">
        <v>6</v>
      </c>
      <c r="S47" s="9">
        <v>12</v>
      </c>
      <c r="T47">
        <v>39</v>
      </c>
      <c r="U47"/>
      <c r="V47" s="14">
        <f>SUM($S$9:S47)</f>
        <v>730</v>
      </c>
      <c r="W47" s="15">
        <v>39</v>
      </c>
      <c r="X47" s="16">
        <f t="shared" si="0"/>
        <v>0.39782016348773841</v>
      </c>
      <c r="Y47" s="17">
        <f>INDEX([1]Mapping!$C$3:$C$12,MATCH($X47,[1]Mapping!$D$3:$D$12,1))</f>
        <v>7</v>
      </c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</row>
    <row r="48" spans="2:39" s="1" customFormat="1" ht="15" x14ac:dyDescent="0.25">
      <c r="B48" s="5">
        <f t="shared" si="1"/>
        <v>40</v>
      </c>
      <c r="C48" s="9" t="s">
        <v>8591</v>
      </c>
      <c r="D48" s="9" t="s">
        <v>8592</v>
      </c>
      <c r="E48" s="9"/>
      <c r="F48" s="9" t="s">
        <v>8593</v>
      </c>
      <c r="G48" s="28">
        <v>33100</v>
      </c>
      <c r="H48" s="9" t="s">
        <v>8593</v>
      </c>
      <c r="I48" s="9" t="s">
        <v>8347</v>
      </c>
      <c r="J48" s="9" t="s">
        <v>8594</v>
      </c>
      <c r="K48" s="9"/>
      <c r="L48" s="9"/>
      <c r="M48" s="9" t="s">
        <v>8595</v>
      </c>
      <c r="N48" s="9">
        <v>700</v>
      </c>
      <c r="O48" s="9">
        <v>1</v>
      </c>
      <c r="P48" s="9">
        <v>5</v>
      </c>
      <c r="Q48" s="9">
        <v>1</v>
      </c>
      <c r="R48" s="9">
        <v>5</v>
      </c>
      <c r="S48" s="9">
        <v>12</v>
      </c>
      <c r="T48">
        <v>40</v>
      </c>
      <c r="U48"/>
      <c r="V48" s="14">
        <f>SUM($S$9:S48)</f>
        <v>742</v>
      </c>
      <c r="W48" s="15">
        <v>40</v>
      </c>
      <c r="X48" s="16">
        <f t="shared" si="0"/>
        <v>0.40435967302452314</v>
      </c>
      <c r="Y48" s="17">
        <f>INDEX([1]Mapping!$C$3:$C$12,MATCH($X48,[1]Mapping!$D$3:$D$12,1))</f>
        <v>6</v>
      </c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</row>
    <row r="49" spans="2:39" s="1" customFormat="1" ht="15" x14ac:dyDescent="0.25">
      <c r="B49" s="5">
        <f t="shared" si="1"/>
        <v>41</v>
      </c>
      <c r="C49" s="9" t="s">
        <v>8596</v>
      </c>
      <c r="D49" s="9" t="s">
        <v>8597</v>
      </c>
      <c r="E49" s="9"/>
      <c r="F49" s="9" t="s">
        <v>8598</v>
      </c>
      <c r="G49" s="28">
        <v>90127</v>
      </c>
      <c r="H49" s="9" t="s">
        <v>8598</v>
      </c>
      <c r="I49" s="9" t="s">
        <v>8397</v>
      </c>
      <c r="J49" s="9" t="s">
        <v>8599</v>
      </c>
      <c r="K49" s="9"/>
      <c r="L49" s="9" t="s">
        <v>8600</v>
      </c>
      <c r="M49" s="9" t="s">
        <v>8601</v>
      </c>
      <c r="N49" s="9">
        <v>750</v>
      </c>
      <c r="O49" s="9">
        <v>1</v>
      </c>
      <c r="P49" s="9">
        <v>2</v>
      </c>
      <c r="Q49" s="9">
        <v>0</v>
      </c>
      <c r="R49" s="9">
        <v>9</v>
      </c>
      <c r="S49" s="9">
        <v>12</v>
      </c>
      <c r="T49">
        <v>41</v>
      </c>
      <c r="U49"/>
      <c r="V49" s="14">
        <f>SUM($S$9:S49)</f>
        <v>754</v>
      </c>
      <c r="W49" s="15">
        <v>41</v>
      </c>
      <c r="X49" s="16">
        <f t="shared" si="0"/>
        <v>0.41089918256130792</v>
      </c>
      <c r="Y49" s="17">
        <f>INDEX([1]Mapping!$C$3:$C$12,MATCH($X49,[1]Mapping!$D$3:$D$12,1))</f>
        <v>6</v>
      </c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</row>
    <row r="50" spans="2:39" s="1" customFormat="1" ht="15" x14ac:dyDescent="0.25">
      <c r="B50" s="5">
        <f t="shared" si="1"/>
        <v>42</v>
      </c>
      <c r="C50" s="9" t="s">
        <v>8602</v>
      </c>
      <c r="D50" s="9" t="s">
        <v>8603</v>
      </c>
      <c r="E50" s="9"/>
      <c r="F50" s="9" t="s">
        <v>8389</v>
      </c>
      <c r="G50" s="28">
        <v>20133</v>
      </c>
      <c r="H50" s="9" t="s">
        <v>8389</v>
      </c>
      <c r="I50" s="9" t="s">
        <v>8354</v>
      </c>
      <c r="J50" s="9" t="s">
        <v>8604</v>
      </c>
      <c r="K50" s="9"/>
      <c r="L50" s="9" t="s">
        <v>8605</v>
      </c>
      <c r="M50" s="9" t="s">
        <v>8606</v>
      </c>
      <c r="N50" s="9">
        <v>462</v>
      </c>
      <c r="O50" s="9">
        <v>3</v>
      </c>
      <c r="P50" s="9">
        <v>2</v>
      </c>
      <c r="Q50" s="9">
        <v>0</v>
      </c>
      <c r="R50" s="9">
        <v>7</v>
      </c>
      <c r="S50" s="9">
        <v>12</v>
      </c>
      <c r="T50">
        <v>42</v>
      </c>
      <c r="U50"/>
      <c r="V50" s="14">
        <f>SUM($S$9:S50)</f>
        <v>766</v>
      </c>
      <c r="W50" s="15">
        <v>42</v>
      </c>
      <c r="X50" s="16">
        <f t="shared" si="0"/>
        <v>0.41743869209809265</v>
      </c>
      <c r="Y50" s="17">
        <f>INDEX([1]Mapping!$C$3:$C$12,MATCH($X50,[1]Mapping!$D$3:$D$12,1))</f>
        <v>6</v>
      </c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</row>
    <row r="51" spans="2:39" s="1" customFormat="1" ht="15" x14ac:dyDescent="0.25">
      <c r="B51" s="5">
        <f t="shared" si="1"/>
        <v>43</v>
      </c>
      <c r="C51" s="9" t="s">
        <v>8607</v>
      </c>
      <c r="D51" s="9" t="s">
        <v>8608</v>
      </c>
      <c r="E51" s="9"/>
      <c r="F51" s="9" t="s">
        <v>8609</v>
      </c>
      <c r="G51" s="28">
        <v>88100</v>
      </c>
      <c r="H51" s="9" t="s">
        <v>8609</v>
      </c>
      <c r="I51" s="9" t="s">
        <v>8610</v>
      </c>
      <c r="J51" s="9" t="s">
        <v>8611</v>
      </c>
      <c r="K51" s="9"/>
      <c r="L51" s="9" t="s">
        <v>8612</v>
      </c>
      <c r="M51" s="9" t="s">
        <v>8613</v>
      </c>
      <c r="N51" s="9">
        <v>306</v>
      </c>
      <c r="O51" s="9">
        <v>2</v>
      </c>
      <c r="P51" s="9">
        <v>1</v>
      </c>
      <c r="Q51" s="9">
        <v>1</v>
      </c>
      <c r="R51" s="9">
        <v>8</v>
      </c>
      <c r="S51" s="9">
        <v>12</v>
      </c>
      <c r="T51">
        <v>43</v>
      </c>
      <c r="U51"/>
      <c r="V51" s="14">
        <f>SUM($S$9:S51)</f>
        <v>778</v>
      </c>
      <c r="W51" s="15">
        <v>43</v>
      </c>
      <c r="X51" s="16">
        <f t="shared" si="0"/>
        <v>0.42397820163487737</v>
      </c>
      <c r="Y51" s="17">
        <f>INDEX([1]Mapping!$C$3:$C$12,MATCH($X51,[1]Mapping!$D$3:$D$12,1))</f>
        <v>6</v>
      </c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</row>
    <row r="52" spans="2:39" s="1" customFormat="1" ht="15" x14ac:dyDescent="0.25">
      <c r="B52" s="5">
        <f t="shared" si="1"/>
        <v>44</v>
      </c>
      <c r="C52" s="9" t="s">
        <v>8614</v>
      </c>
      <c r="D52" s="9" t="s">
        <v>8615</v>
      </c>
      <c r="E52" s="9"/>
      <c r="F52" s="9" t="s">
        <v>8616</v>
      </c>
      <c r="G52" s="28">
        <v>60126</v>
      </c>
      <c r="H52" s="9" t="s">
        <v>8616</v>
      </c>
      <c r="I52" s="9" t="s">
        <v>8617</v>
      </c>
      <c r="J52" s="9" t="s">
        <v>8618</v>
      </c>
      <c r="K52" s="9"/>
      <c r="L52" s="9" t="s">
        <v>8619</v>
      </c>
      <c r="M52" s="9" t="s">
        <v>8620</v>
      </c>
      <c r="N52" s="9">
        <v>934</v>
      </c>
      <c r="O52" s="9">
        <v>1</v>
      </c>
      <c r="P52" s="9">
        <v>3</v>
      </c>
      <c r="Q52" s="9">
        <v>4</v>
      </c>
      <c r="R52" s="9">
        <v>4</v>
      </c>
      <c r="S52" s="9">
        <v>12</v>
      </c>
      <c r="T52">
        <v>44</v>
      </c>
      <c r="U52"/>
      <c r="V52" s="14">
        <f>SUM($S$9:S52)</f>
        <v>790</v>
      </c>
      <c r="W52" s="15">
        <v>44</v>
      </c>
      <c r="X52" s="16">
        <f t="shared" si="0"/>
        <v>0.4305177111716621</v>
      </c>
      <c r="Y52" s="17">
        <f>INDEX([1]Mapping!$C$3:$C$12,MATCH($X52,[1]Mapping!$D$3:$D$12,1))</f>
        <v>6</v>
      </c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</row>
    <row r="53" spans="2:39" s="1" customFormat="1" ht="15" x14ac:dyDescent="0.25">
      <c r="B53" s="5">
        <f t="shared" si="1"/>
        <v>45</v>
      </c>
      <c r="C53" s="9" t="s">
        <v>8621</v>
      </c>
      <c r="D53" s="9" t="s">
        <v>8622</v>
      </c>
      <c r="E53" s="9"/>
      <c r="F53" s="9" t="s">
        <v>8623</v>
      </c>
      <c r="G53" s="28">
        <v>16149</v>
      </c>
      <c r="H53" s="9" t="s">
        <v>8483</v>
      </c>
      <c r="I53" s="9" t="s">
        <v>8484</v>
      </c>
      <c r="J53" s="9" t="s">
        <v>8624</v>
      </c>
      <c r="K53" s="9"/>
      <c r="L53" s="9"/>
      <c r="M53" s="9" t="s">
        <v>8625</v>
      </c>
      <c r="N53" s="9">
        <v>483</v>
      </c>
      <c r="O53" s="9">
        <v>2</v>
      </c>
      <c r="P53" s="9">
        <v>8</v>
      </c>
      <c r="Q53" s="9">
        <v>2</v>
      </c>
      <c r="R53" s="9">
        <v>0</v>
      </c>
      <c r="S53" s="9">
        <v>12</v>
      </c>
      <c r="T53">
        <v>45</v>
      </c>
      <c r="U53"/>
      <c r="V53" s="14">
        <f>SUM($S$9:S53)</f>
        <v>802</v>
      </c>
      <c r="W53" s="15">
        <v>45</v>
      </c>
      <c r="X53" s="16">
        <f t="shared" si="0"/>
        <v>0.43705722070844688</v>
      </c>
      <c r="Y53" s="17">
        <f>INDEX([1]Mapping!$C$3:$C$12,MATCH($X53,[1]Mapping!$D$3:$D$12,1))</f>
        <v>6</v>
      </c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</row>
    <row r="54" spans="2:39" s="1" customFormat="1" ht="15" x14ac:dyDescent="0.25">
      <c r="B54" s="5">
        <f t="shared" si="1"/>
        <v>46</v>
      </c>
      <c r="C54" s="9" t="s">
        <v>8626</v>
      </c>
      <c r="D54" s="9" t="s">
        <v>8627</v>
      </c>
      <c r="E54" s="9"/>
      <c r="F54" s="9" t="s">
        <v>8628</v>
      </c>
      <c r="G54" s="28">
        <v>70051</v>
      </c>
      <c r="H54" s="9" t="s">
        <v>8629</v>
      </c>
      <c r="I54" s="9" t="s">
        <v>8492</v>
      </c>
      <c r="J54" s="9" t="s">
        <v>8630</v>
      </c>
      <c r="K54" s="9"/>
      <c r="L54" s="9" t="s">
        <v>8631</v>
      </c>
      <c r="M54" s="9" t="s">
        <v>8632</v>
      </c>
      <c r="N54" s="9">
        <v>261</v>
      </c>
      <c r="O54" s="9">
        <v>2</v>
      </c>
      <c r="P54" s="9">
        <v>2</v>
      </c>
      <c r="Q54" s="9">
        <v>1</v>
      </c>
      <c r="R54" s="9">
        <v>6</v>
      </c>
      <c r="S54" s="9">
        <v>11</v>
      </c>
      <c r="T54">
        <v>46</v>
      </c>
      <c r="U54"/>
      <c r="V54" s="14">
        <f>SUM($S$9:S54)</f>
        <v>813</v>
      </c>
      <c r="W54" s="15">
        <v>46</v>
      </c>
      <c r="X54" s="16">
        <f t="shared" si="0"/>
        <v>0.4430517711171662</v>
      </c>
      <c r="Y54" s="17">
        <f>INDEX([1]Mapping!$C$3:$C$12,MATCH($X54,[1]Mapping!$D$3:$D$12,1))</f>
        <v>6</v>
      </c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</row>
    <row r="55" spans="2:39" s="1" customFormat="1" ht="15" x14ac:dyDescent="0.25">
      <c r="B55" s="5">
        <f t="shared" si="1"/>
        <v>47</v>
      </c>
      <c r="C55" s="9" t="s">
        <v>8633</v>
      </c>
      <c r="D55" s="9" t="s">
        <v>8634</v>
      </c>
      <c r="E55" s="9"/>
      <c r="F55" s="9" t="s">
        <v>8416</v>
      </c>
      <c r="G55" s="28">
        <v>80129</v>
      </c>
      <c r="H55" s="9" t="s">
        <v>8416</v>
      </c>
      <c r="I55" s="9" t="s">
        <v>8417</v>
      </c>
      <c r="J55" s="9" t="s">
        <v>8635</v>
      </c>
      <c r="K55" s="9"/>
      <c r="L55" s="9" t="s">
        <v>8636</v>
      </c>
      <c r="M55" s="9" t="s">
        <v>8637</v>
      </c>
      <c r="N55" s="9">
        <v>430</v>
      </c>
      <c r="O55" s="9">
        <v>3</v>
      </c>
      <c r="P55" s="9">
        <v>1</v>
      </c>
      <c r="Q55" s="9">
        <v>1</v>
      </c>
      <c r="R55" s="9">
        <v>6</v>
      </c>
      <c r="S55" s="9">
        <v>11</v>
      </c>
      <c r="T55">
        <v>47</v>
      </c>
      <c r="U55"/>
      <c r="V55" s="14">
        <f>SUM($S$9:S55)</f>
        <v>824</v>
      </c>
      <c r="W55" s="15">
        <v>47</v>
      </c>
      <c r="X55" s="16">
        <f t="shared" si="0"/>
        <v>0.44904632152588558</v>
      </c>
      <c r="Y55" s="17">
        <f>INDEX([1]Mapping!$C$3:$C$12,MATCH($X55,[1]Mapping!$D$3:$D$12,1))</f>
        <v>6</v>
      </c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</row>
    <row r="56" spans="2:39" s="1" customFormat="1" ht="15" x14ac:dyDescent="0.25">
      <c r="B56" s="5">
        <f t="shared" si="1"/>
        <v>48</v>
      </c>
      <c r="C56" s="9" t="s">
        <v>8638</v>
      </c>
      <c r="D56" s="9" t="s">
        <v>8639</v>
      </c>
      <c r="E56" s="9"/>
      <c r="F56" s="9" t="s">
        <v>8640</v>
      </c>
      <c r="G56" s="28">
        <v>38122</v>
      </c>
      <c r="H56" s="9" t="s">
        <v>8640</v>
      </c>
      <c r="I56" s="9" t="s">
        <v>8641</v>
      </c>
      <c r="J56" s="9" t="s">
        <v>8642</v>
      </c>
      <c r="K56" s="9"/>
      <c r="L56" s="9" t="s">
        <v>8643</v>
      </c>
      <c r="M56" s="9" t="s">
        <v>8644</v>
      </c>
      <c r="N56" s="9">
        <v>750</v>
      </c>
      <c r="O56" s="9">
        <v>1</v>
      </c>
      <c r="P56" s="9">
        <v>8</v>
      </c>
      <c r="Q56" s="9">
        <v>0</v>
      </c>
      <c r="R56" s="9">
        <v>2</v>
      </c>
      <c r="S56" s="9">
        <v>11</v>
      </c>
      <c r="T56">
        <v>48</v>
      </c>
      <c r="U56"/>
      <c r="V56" s="14">
        <f>SUM($S$9:S56)</f>
        <v>835</v>
      </c>
      <c r="W56" s="15">
        <v>48</v>
      </c>
      <c r="X56" s="16">
        <f t="shared" si="0"/>
        <v>0.45504087193460491</v>
      </c>
      <c r="Y56" s="17">
        <f>INDEX([1]Mapping!$C$3:$C$12,MATCH($X56,[1]Mapping!$D$3:$D$12,1))</f>
        <v>6</v>
      </c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</row>
    <row r="57" spans="2:39" s="1" customFormat="1" ht="15" x14ac:dyDescent="0.25">
      <c r="B57" s="5">
        <f t="shared" si="1"/>
        <v>49</v>
      </c>
      <c r="C57" s="9" t="s">
        <v>8645</v>
      </c>
      <c r="D57" s="9" t="s">
        <v>8646</v>
      </c>
      <c r="E57" s="9"/>
      <c r="F57" s="9" t="s">
        <v>8337</v>
      </c>
      <c r="G57" s="28" t="s">
        <v>8647</v>
      </c>
      <c r="H57" s="9" t="s">
        <v>8337</v>
      </c>
      <c r="I57" s="9" t="s">
        <v>8339</v>
      </c>
      <c r="J57" s="9" t="s">
        <v>8648</v>
      </c>
      <c r="K57" s="9"/>
      <c r="L57" s="9"/>
      <c r="M57" s="9" t="s">
        <v>8649</v>
      </c>
      <c r="N57" s="9">
        <v>290</v>
      </c>
      <c r="O57" s="9">
        <v>2</v>
      </c>
      <c r="P57" s="9">
        <v>3</v>
      </c>
      <c r="Q57" s="9">
        <v>1</v>
      </c>
      <c r="R57" s="9">
        <v>5</v>
      </c>
      <c r="S57" s="9">
        <v>11</v>
      </c>
      <c r="T57">
        <v>49</v>
      </c>
      <c r="U57"/>
      <c r="V57" s="14">
        <f>SUM($S$9:S57)</f>
        <v>846</v>
      </c>
      <c r="W57" s="15">
        <v>49</v>
      </c>
      <c r="X57" s="16">
        <f t="shared" si="0"/>
        <v>0.46103542234332423</v>
      </c>
      <c r="Y57" s="17">
        <f>INDEX([1]Mapping!$C$3:$C$12,MATCH($X57,[1]Mapping!$D$3:$D$12,1))</f>
        <v>6</v>
      </c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</row>
    <row r="58" spans="2:39" s="1" customFormat="1" ht="15" x14ac:dyDescent="0.25">
      <c r="B58" s="5">
        <f t="shared" si="1"/>
        <v>50</v>
      </c>
      <c r="C58" s="9" t="s">
        <v>8650</v>
      </c>
      <c r="D58" s="9" t="s">
        <v>8651</v>
      </c>
      <c r="E58" s="9"/>
      <c r="F58" s="9" t="s">
        <v>8652</v>
      </c>
      <c r="G58" s="28">
        <v>62012</v>
      </c>
      <c r="H58" s="9" t="s">
        <v>8653</v>
      </c>
      <c r="I58" s="9" t="s">
        <v>8617</v>
      </c>
      <c r="J58" s="9" t="s">
        <v>8654</v>
      </c>
      <c r="K58" s="9"/>
      <c r="L58" s="9" t="s">
        <v>8655</v>
      </c>
      <c r="M58" s="9"/>
      <c r="N58" s="9">
        <v>215</v>
      </c>
      <c r="O58" s="9">
        <v>3</v>
      </c>
      <c r="P58" s="9">
        <v>4</v>
      </c>
      <c r="Q58" s="9">
        <v>0</v>
      </c>
      <c r="R58" s="9">
        <v>4</v>
      </c>
      <c r="S58" s="9">
        <v>11</v>
      </c>
      <c r="T58">
        <v>50</v>
      </c>
      <c r="U58"/>
      <c r="V58" s="14">
        <f>SUM($S$9:S58)</f>
        <v>857</v>
      </c>
      <c r="W58" s="15">
        <v>50</v>
      </c>
      <c r="X58" s="16">
        <f t="shared" si="0"/>
        <v>0.46702997275204361</v>
      </c>
      <c r="Y58" s="17">
        <f>INDEX([1]Mapping!$C$3:$C$12,MATCH($X58,[1]Mapping!$D$3:$D$12,1))</f>
        <v>6</v>
      </c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</row>
    <row r="59" spans="2:39" s="1" customFormat="1" ht="15" x14ac:dyDescent="0.25">
      <c r="B59" s="5">
        <f t="shared" si="1"/>
        <v>51</v>
      </c>
      <c r="C59" s="9" t="s">
        <v>8656</v>
      </c>
      <c r="D59" s="9" t="s">
        <v>8657</v>
      </c>
      <c r="E59" s="9"/>
      <c r="F59" s="9" t="s">
        <v>8658</v>
      </c>
      <c r="G59" s="28">
        <v>13875</v>
      </c>
      <c r="H59" s="9" t="s">
        <v>8659</v>
      </c>
      <c r="I59" s="9" t="s">
        <v>8382</v>
      </c>
      <c r="J59" s="9" t="s">
        <v>8660</v>
      </c>
      <c r="K59" s="9"/>
      <c r="L59" s="9" t="s">
        <v>8661</v>
      </c>
      <c r="M59" s="9" t="s">
        <v>8662</v>
      </c>
      <c r="N59" s="9">
        <v>803</v>
      </c>
      <c r="O59" s="9">
        <v>1</v>
      </c>
      <c r="P59" s="9">
        <v>1</v>
      </c>
      <c r="Q59" s="9">
        <v>0</v>
      </c>
      <c r="R59" s="9">
        <v>9</v>
      </c>
      <c r="S59" s="9">
        <v>11</v>
      </c>
      <c r="T59">
        <v>51</v>
      </c>
      <c r="U59"/>
      <c r="V59" s="14">
        <f>SUM($S$9:S59)</f>
        <v>868</v>
      </c>
      <c r="W59" s="15">
        <v>51</v>
      </c>
      <c r="X59" s="16">
        <f t="shared" si="0"/>
        <v>0.47302452316076293</v>
      </c>
      <c r="Y59" s="17">
        <f>INDEX([1]Mapping!$C$3:$C$12,MATCH($X59,[1]Mapping!$D$3:$D$12,1))</f>
        <v>6</v>
      </c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</row>
    <row r="60" spans="2:39" s="1" customFormat="1" ht="15" x14ac:dyDescent="0.25">
      <c r="B60" s="5">
        <f t="shared" si="1"/>
        <v>52</v>
      </c>
      <c r="C60" s="9" t="s">
        <v>8663</v>
      </c>
      <c r="D60" s="9" t="s">
        <v>8664</v>
      </c>
      <c r="E60" s="9"/>
      <c r="F60" s="9" t="s">
        <v>8665</v>
      </c>
      <c r="G60" s="28">
        <v>81031</v>
      </c>
      <c r="H60" s="9" t="s">
        <v>8452</v>
      </c>
      <c r="I60" s="9" t="s">
        <v>8417</v>
      </c>
      <c r="J60" s="9" t="s">
        <v>8666</v>
      </c>
      <c r="K60" s="9"/>
      <c r="L60" s="9"/>
      <c r="M60" s="9"/>
      <c r="N60" s="9">
        <v>572</v>
      </c>
      <c r="O60" s="9">
        <v>2</v>
      </c>
      <c r="P60" s="9">
        <v>5</v>
      </c>
      <c r="Q60" s="9">
        <v>0</v>
      </c>
      <c r="R60" s="9">
        <v>4</v>
      </c>
      <c r="S60" s="9">
        <v>11</v>
      </c>
      <c r="T60">
        <v>52</v>
      </c>
      <c r="U60"/>
      <c r="V60" s="14">
        <f>SUM($S$9:S60)</f>
        <v>879</v>
      </c>
      <c r="W60" s="15">
        <v>52</v>
      </c>
      <c r="X60" s="16">
        <f t="shared" si="0"/>
        <v>0.47901907356948231</v>
      </c>
      <c r="Y60" s="17">
        <f>INDEX([1]Mapping!$C$3:$C$12,MATCH($X60,[1]Mapping!$D$3:$D$12,1))</f>
        <v>6</v>
      </c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</row>
    <row r="61" spans="2:39" s="1" customFormat="1" ht="15" x14ac:dyDescent="0.25">
      <c r="B61" s="5">
        <f t="shared" si="1"/>
        <v>53</v>
      </c>
      <c r="C61" s="9" t="s">
        <v>8667</v>
      </c>
      <c r="D61" s="9" t="s">
        <v>8668</v>
      </c>
      <c r="E61" s="9"/>
      <c r="F61" s="9" t="s">
        <v>8669</v>
      </c>
      <c r="G61" s="28" t="s">
        <v>8670</v>
      </c>
      <c r="H61" s="9" t="s">
        <v>8337</v>
      </c>
      <c r="I61" s="9" t="s">
        <v>8339</v>
      </c>
      <c r="J61" s="9" t="s">
        <v>8671</v>
      </c>
      <c r="K61" s="9" t="s">
        <v>8672</v>
      </c>
      <c r="L61" s="9" t="s">
        <v>8673</v>
      </c>
      <c r="M61" s="9" t="s">
        <v>8674</v>
      </c>
      <c r="N61" s="9">
        <v>179</v>
      </c>
      <c r="O61" s="9">
        <v>3</v>
      </c>
      <c r="P61" s="9">
        <v>3</v>
      </c>
      <c r="Q61" s="9">
        <v>2</v>
      </c>
      <c r="R61" s="9">
        <v>3</v>
      </c>
      <c r="S61" s="9">
        <v>11</v>
      </c>
      <c r="T61">
        <v>53</v>
      </c>
      <c r="U61"/>
      <c r="V61" s="14">
        <f>SUM($S$9:S61)</f>
        <v>890</v>
      </c>
      <c r="W61" s="15">
        <v>53</v>
      </c>
      <c r="X61" s="16">
        <f t="shared" si="0"/>
        <v>0.48501362397820164</v>
      </c>
      <c r="Y61" s="17">
        <f>INDEX([1]Mapping!$C$3:$C$12,MATCH($X61,[1]Mapping!$D$3:$D$12,1))</f>
        <v>6</v>
      </c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</row>
    <row r="62" spans="2:39" s="1" customFormat="1" ht="15" x14ac:dyDescent="0.25">
      <c r="B62" s="5">
        <f t="shared" si="1"/>
        <v>54</v>
      </c>
      <c r="C62" s="9" t="s">
        <v>8675</v>
      </c>
      <c r="D62" s="9" t="s">
        <v>8676</v>
      </c>
      <c r="E62" s="9"/>
      <c r="F62" s="9" t="s">
        <v>8677</v>
      </c>
      <c r="G62" s="28">
        <v>34137</v>
      </c>
      <c r="H62" s="9" t="s">
        <v>8677</v>
      </c>
      <c r="I62" s="9" t="s">
        <v>8347</v>
      </c>
      <c r="J62" s="9" t="s">
        <v>8678</v>
      </c>
      <c r="K62" s="9" t="s">
        <v>8679</v>
      </c>
      <c r="L62" s="9"/>
      <c r="M62" s="9" t="s">
        <v>8680</v>
      </c>
      <c r="N62" s="9">
        <v>150</v>
      </c>
      <c r="O62" s="9">
        <v>1</v>
      </c>
      <c r="P62" s="9">
        <v>3</v>
      </c>
      <c r="Q62" s="9">
        <v>0</v>
      </c>
      <c r="R62" s="9">
        <v>7</v>
      </c>
      <c r="S62" s="9">
        <v>11</v>
      </c>
      <c r="T62">
        <v>54</v>
      </c>
      <c r="U62"/>
      <c r="V62" s="14">
        <f>SUM($S$9:S62)</f>
        <v>901</v>
      </c>
      <c r="W62" s="15">
        <v>54</v>
      </c>
      <c r="X62" s="16">
        <f t="shared" si="0"/>
        <v>0.49100817438692096</v>
      </c>
      <c r="Y62" s="17">
        <f>INDEX([1]Mapping!$C$3:$C$12,MATCH($X62,[1]Mapping!$D$3:$D$12,1))</f>
        <v>6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</row>
    <row r="63" spans="2:39" s="1" customFormat="1" ht="15" x14ac:dyDescent="0.25">
      <c r="B63" s="5">
        <f t="shared" si="1"/>
        <v>55</v>
      </c>
      <c r="C63" s="9" t="s">
        <v>8681</v>
      </c>
      <c r="D63" s="9" t="s">
        <v>8682</v>
      </c>
      <c r="E63" s="9"/>
      <c r="F63" s="9" t="s">
        <v>8683</v>
      </c>
      <c r="G63" s="28">
        <v>41124</v>
      </c>
      <c r="H63" s="9" t="s">
        <v>8683</v>
      </c>
      <c r="I63" s="9" t="s">
        <v>8471</v>
      </c>
      <c r="J63" s="9" t="s">
        <v>8684</v>
      </c>
      <c r="K63" s="9" t="s">
        <v>8685</v>
      </c>
      <c r="L63" s="9"/>
      <c r="M63" s="9" t="s">
        <v>8686</v>
      </c>
      <c r="N63" s="9">
        <v>1108</v>
      </c>
      <c r="O63" s="9">
        <v>2</v>
      </c>
      <c r="P63" s="9">
        <v>2</v>
      </c>
      <c r="Q63" s="9">
        <v>0</v>
      </c>
      <c r="R63" s="9">
        <v>7</v>
      </c>
      <c r="S63" s="9">
        <v>11</v>
      </c>
      <c r="T63">
        <v>55</v>
      </c>
      <c r="U63"/>
      <c r="V63" s="14">
        <f>SUM($S$9:S63)</f>
        <v>912</v>
      </c>
      <c r="W63" s="15">
        <v>55</v>
      </c>
      <c r="X63" s="16">
        <f t="shared" si="0"/>
        <v>0.49700272479564034</v>
      </c>
      <c r="Y63" s="17">
        <f>INDEX([1]Mapping!$C$3:$C$12,MATCH($X63,[1]Mapping!$D$3:$D$12,1))</f>
        <v>6</v>
      </c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</row>
    <row r="64" spans="2:39" s="1" customFormat="1" ht="15" x14ac:dyDescent="0.25">
      <c r="B64" s="5">
        <f t="shared" si="1"/>
        <v>56</v>
      </c>
      <c r="C64" s="9" t="s">
        <v>8687</v>
      </c>
      <c r="D64" s="9" t="s">
        <v>8688</v>
      </c>
      <c r="E64" s="9"/>
      <c r="F64" s="9" t="s">
        <v>8491</v>
      </c>
      <c r="G64" s="28">
        <v>73100</v>
      </c>
      <c r="H64" s="9" t="s">
        <v>8491</v>
      </c>
      <c r="I64" s="9" t="s">
        <v>8492</v>
      </c>
      <c r="J64" s="9" t="s">
        <v>8689</v>
      </c>
      <c r="K64" s="9"/>
      <c r="L64" s="9"/>
      <c r="M64" s="9" t="s">
        <v>8690</v>
      </c>
      <c r="N64" s="9">
        <v>135</v>
      </c>
      <c r="O64" s="9">
        <v>2</v>
      </c>
      <c r="P64" s="9">
        <v>6</v>
      </c>
      <c r="Q64" s="9">
        <v>0</v>
      </c>
      <c r="R64" s="9">
        <v>3</v>
      </c>
      <c r="S64" s="9">
        <v>11</v>
      </c>
      <c r="T64">
        <v>56</v>
      </c>
      <c r="U64"/>
      <c r="V64" s="14">
        <f>SUM($S$9:S64)</f>
        <v>923</v>
      </c>
      <c r="W64" s="15">
        <v>56</v>
      </c>
      <c r="X64" s="16">
        <f t="shared" si="0"/>
        <v>0.50299727520435966</v>
      </c>
      <c r="Y64" s="17">
        <f>INDEX([1]Mapping!$C$3:$C$12,MATCH($X64,[1]Mapping!$D$3:$D$12,1))</f>
        <v>5</v>
      </c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</row>
    <row r="65" spans="2:39" s="1" customFormat="1" ht="15" x14ac:dyDescent="0.25">
      <c r="B65" s="5">
        <f t="shared" si="1"/>
        <v>57</v>
      </c>
      <c r="C65" s="9" t="s">
        <v>8691</v>
      </c>
      <c r="D65" s="9" t="s">
        <v>8692</v>
      </c>
      <c r="E65" s="9"/>
      <c r="F65" s="9" t="s">
        <v>8337</v>
      </c>
      <c r="G65" s="28" t="s">
        <v>8693</v>
      </c>
      <c r="H65" s="9" t="s">
        <v>8337</v>
      </c>
      <c r="I65" s="9" t="s">
        <v>8339</v>
      </c>
      <c r="J65" s="9" t="s">
        <v>8694</v>
      </c>
      <c r="K65" s="9"/>
      <c r="L65" s="9" t="s">
        <v>8695</v>
      </c>
      <c r="M65" s="9" t="s">
        <v>8696</v>
      </c>
      <c r="N65" s="9">
        <v>607</v>
      </c>
      <c r="O65" s="9">
        <v>2</v>
      </c>
      <c r="P65" s="9">
        <v>1</v>
      </c>
      <c r="Q65" s="9">
        <v>1</v>
      </c>
      <c r="R65" s="9">
        <v>7</v>
      </c>
      <c r="S65" s="9">
        <v>11</v>
      </c>
      <c r="T65">
        <v>57</v>
      </c>
      <c r="U65"/>
      <c r="V65" s="14">
        <f>SUM($S$9:S65)</f>
        <v>934</v>
      </c>
      <c r="W65" s="15">
        <v>57</v>
      </c>
      <c r="X65" s="16">
        <f t="shared" si="0"/>
        <v>0.50899182561307899</v>
      </c>
      <c r="Y65" s="17">
        <f>INDEX([1]Mapping!$C$3:$C$12,MATCH($X65,[1]Mapping!$D$3:$D$12,1))</f>
        <v>5</v>
      </c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</row>
    <row r="66" spans="2:39" s="1" customFormat="1" ht="15" x14ac:dyDescent="0.25">
      <c r="B66" s="5">
        <f t="shared" si="1"/>
        <v>58</v>
      </c>
      <c r="C66" s="9" t="s">
        <v>8697</v>
      </c>
      <c r="D66" s="9" t="s">
        <v>8698</v>
      </c>
      <c r="E66" s="9"/>
      <c r="F66" s="9" t="s">
        <v>8416</v>
      </c>
      <c r="G66" s="28">
        <v>80147</v>
      </c>
      <c r="H66" s="9" t="s">
        <v>8416</v>
      </c>
      <c r="I66" s="9" t="s">
        <v>8417</v>
      </c>
      <c r="J66" s="9" t="s">
        <v>8699</v>
      </c>
      <c r="K66" s="9"/>
      <c r="L66" s="9"/>
      <c r="M66" s="9" t="s">
        <v>8700</v>
      </c>
      <c r="N66" s="9">
        <v>236</v>
      </c>
      <c r="O66" s="9">
        <v>3</v>
      </c>
      <c r="P66" s="9">
        <v>2</v>
      </c>
      <c r="Q66" s="9">
        <v>0</v>
      </c>
      <c r="R66" s="9">
        <v>5</v>
      </c>
      <c r="S66" s="9">
        <v>10</v>
      </c>
      <c r="T66">
        <v>58</v>
      </c>
      <c r="U66"/>
      <c r="V66" s="14">
        <f>SUM($S$9:S66)</f>
        <v>944</v>
      </c>
      <c r="W66" s="15">
        <v>58</v>
      </c>
      <c r="X66" s="16">
        <f t="shared" si="0"/>
        <v>0.51444141689373302</v>
      </c>
      <c r="Y66" s="17">
        <f>INDEX([1]Mapping!$C$3:$C$12,MATCH($X66,[1]Mapping!$D$3:$D$12,1))</f>
        <v>5</v>
      </c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</row>
    <row r="67" spans="2:39" s="1" customFormat="1" ht="15" x14ac:dyDescent="0.25">
      <c r="B67" s="5">
        <f t="shared" si="1"/>
        <v>59</v>
      </c>
      <c r="C67" s="9" t="s">
        <v>8701</v>
      </c>
      <c r="D67" s="9" t="s">
        <v>8702</v>
      </c>
      <c r="E67" s="9"/>
      <c r="F67" s="9" t="s">
        <v>8424</v>
      </c>
      <c r="G67" s="28">
        <v>95123</v>
      </c>
      <c r="H67" s="9" t="s">
        <v>8424</v>
      </c>
      <c r="I67" s="9" t="s">
        <v>8397</v>
      </c>
      <c r="J67" s="9" t="s">
        <v>8703</v>
      </c>
      <c r="K67" s="9" t="s">
        <v>8704</v>
      </c>
      <c r="L67" s="9" t="s">
        <v>8705</v>
      </c>
      <c r="M67" s="9" t="s">
        <v>8706</v>
      </c>
      <c r="N67" s="9">
        <v>474</v>
      </c>
      <c r="O67" s="9">
        <v>1</v>
      </c>
      <c r="P67" s="9">
        <v>2</v>
      </c>
      <c r="Q67" s="9">
        <v>1</v>
      </c>
      <c r="R67" s="9">
        <v>6</v>
      </c>
      <c r="S67" s="9">
        <v>10</v>
      </c>
      <c r="T67">
        <v>59</v>
      </c>
      <c r="U67"/>
      <c r="V67" s="14">
        <f>SUM($S$9:S67)</f>
        <v>954</v>
      </c>
      <c r="W67" s="15">
        <v>59</v>
      </c>
      <c r="X67" s="16">
        <f t="shared" si="0"/>
        <v>0.51989100817438694</v>
      </c>
      <c r="Y67" s="17">
        <f>INDEX([1]Mapping!$C$3:$C$12,MATCH($X67,[1]Mapping!$D$3:$D$12,1))</f>
        <v>5</v>
      </c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</row>
    <row r="68" spans="2:39" s="1" customFormat="1" ht="15" x14ac:dyDescent="0.25">
      <c r="B68" s="5">
        <f t="shared" si="1"/>
        <v>60</v>
      </c>
      <c r="C68" s="9" t="s">
        <v>8707</v>
      </c>
      <c r="D68" s="9" t="s">
        <v>8708</v>
      </c>
      <c r="E68" s="9"/>
      <c r="F68" s="9" t="s">
        <v>8709</v>
      </c>
      <c r="G68" s="28">
        <v>20871</v>
      </c>
      <c r="H68" s="9" t="s">
        <v>8710</v>
      </c>
      <c r="I68" s="9" t="s">
        <v>8354</v>
      </c>
      <c r="J68" s="9" t="s">
        <v>8711</v>
      </c>
      <c r="K68" s="9"/>
      <c r="L68" s="9" t="s">
        <v>8712</v>
      </c>
      <c r="M68" s="9" t="s">
        <v>8713</v>
      </c>
      <c r="N68" s="9">
        <v>537</v>
      </c>
      <c r="O68" s="9">
        <v>4</v>
      </c>
      <c r="P68" s="9">
        <v>3</v>
      </c>
      <c r="Q68" s="9">
        <v>1</v>
      </c>
      <c r="R68" s="9">
        <v>2</v>
      </c>
      <c r="S68" s="9">
        <v>10</v>
      </c>
      <c r="T68">
        <v>60</v>
      </c>
      <c r="U68"/>
      <c r="V68" s="14">
        <f>SUM($S$9:S68)</f>
        <v>964</v>
      </c>
      <c r="W68" s="15">
        <v>60</v>
      </c>
      <c r="X68" s="16">
        <f t="shared" si="0"/>
        <v>0.52534059945504086</v>
      </c>
      <c r="Y68" s="17">
        <f>INDEX([1]Mapping!$C$3:$C$12,MATCH($X68,[1]Mapping!$D$3:$D$12,1))</f>
        <v>5</v>
      </c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</row>
    <row r="69" spans="2:39" s="1" customFormat="1" ht="15" x14ac:dyDescent="0.25">
      <c r="B69" s="5">
        <f t="shared" si="1"/>
        <v>61</v>
      </c>
      <c r="C69" s="9" t="s">
        <v>8714</v>
      </c>
      <c r="D69" s="9" t="s">
        <v>8715</v>
      </c>
      <c r="E69" s="9"/>
      <c r="F69" s="9" t="s">
        <v>8716</v>
      </c>
      <c r="G69" s="28">
        <v>60019</v>
      </c>
      <c r="H69" s="9" t="s">
        <v>8616</v>
      </c>
      <c r="I69" s="9" t="s">
        <v>8617</v>
      </c>
      <c r="J69" s="9" t="s">
        <v>8717</v>
      </c>
      <c r="K69" s="9"/>
      <c r="L69" s="9" t="s">
        <v>8718</v>
      </c>
      <c r="M69" s="9"/>
      <c r="N69" s="9">
        <v>330</v>
      </c>
      <c r="O69" s="9">
        <v>2</v>
      </c>
      <c r="P69" s="9">
        <v>2</v>
      </c>
      <c r="Q69" s="9">
        <v>1</v>
      </c>
      <c r="R69" s="9">
        <v>5</v>
      </c>
      <c r="S69" s="9">
        <v>10</v>
      </c>
      <c r="T69">
        <v>61</v>
      </c>
      <c r="U69"/>
      <c r="V69" s="14">
        <f>SUM($S$9:S69)</f>
        <v>974</v>
      </c>
      <c r="W69" s="15">
        <v>61</v>
      </c>
      <c r="X69" s="16">
        <f t="shared" si="0"/>
        <v>0.53079019073569478</v>
      </c>
      <c r="Y69" s="17">
        <f>INDEX([1]Mapping!$C$3:$C$12,MATCH($X69,[1]Mapping!$D$3:$D$12,1))</f>
        <v>5</v>
      </c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</row>
    <row r="70" spans="2:39" s="1" customFormat="1" ht="15" x14ac:dyDescent="0.25">
      <c r="B70" s="5">
        <f t="shared" si="1"/>
        <v>62</v>
      </c>
      <c r="C70" s="9" t="s">
        <v>8719</v>
      </c>
      <c r="D70" s="9" t="s">
        <v>8720</v>
      </c>
      <c r="E70" s="9"/>
      <c r="F70" s="9" t="s">
        <v>8721</v>
      </c>
      <c r="G70" s="28">
        <v>82100</v>
      </c>
      <c r="H70" s="9" t="s">
        <v>8721</v>
      </c>
      <c r="I70" s="9" t="s">
        <v>8417</v>
      </c>
      <c r="J70" s="9" t="s">
        <v>8722</v>
      </c>
      <c r="K70" s="9" t="s">
        <v>8723</v>
      </c>
      <c r="L70" s="9" t="s">
        <v>8724</v>
      </c>
      <c r="M70" s="9" t="s">
        <v>8725</v>
      </c>
      <c r="N70" s="9">
        <v>551</v>
      </c>
      <c r="O70" s="9">
        <v>1</v>
      </c>
      <c r="P70" s="9">
        <v>4</v>
      </c>
      <c r="Q70" s="9">
        <v>1</v>
      </c>
      <c r="R70" s="9">
        <v>4</v>
      </c>
      <c r="S70" s="9">
        <v>10</v>
      </c>
      <c r="T70">
        <v>62</v>
      </c>
      <c r="U70"/>
      <c r="V70" s="14">
        <f>SUM($S$9:S70)</f>
        <v>984</v>
      </c>
      <c r="W70" s="15">
        <v>62</v>
      </c>
      <c r="X70" s="16">
        <f t="shared" si="0"/>
        <v>0.53623978201634881</v>
      </c>
      <c r="Y70" s="17">
        <f>INDEX([1]Mapping!$C$3:$C$12,MATCH($X70,[1]Mapping!$D$3:$D$12,1))</f>
        <v>5</v>
      </c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</row>
    <row r="71" spans="2:39" s="1" customFormat="1" ht="15" x14ac:dyDescent="0.25">
      <c r="B71" s="5">
        <f t="shared" si="1"/>
        <v>63</v>
      </c>
      <c r="C71" s="9" t="s">
        <v>8726</v>
      </c>
      <c r="D71" s="9" t="s">
        <v>8727</v>
      </c>
      <c r="E71" s="9"/>
      <c r="F71" s="9" t="s">
        <v>8337</v>
      </c>
      <c r="G71" s="28" t="s">
        <v>8728</v>
      </c>
      <c r="H71" s="9" t="s">
        <v>8337</v>
      </c>
      <c r="I71" s="9" t="s">
        <v>8339</v>
      </c>
      <c r="J71" s="9" t="s">
        <v>8729</v>
      </c>
      <c r="K71" s="9"/>
      <c r="L71" s="9" t="s">
        <v>8730</v>
      </c>
      <c r="M71" s="9" t="s">
        <v>8731</v>
      </c>
      <c r="N71" s="9">
        <v>147</v>
      </c>
      <c r="O71" s="9">
        <v>2</v>
      </c>
      <c r="P71" s="9">
        <v>3</v>
      </c>
      <c r="Q71" s="9">
        <v>1</v>
      </c>
      <c r="R71" s="9">
        <v>4</v>
      </c>
      <c r="S71" s="9">
        <v>10</v>
      </c>
      <c r="T71">
        <v>63</v>
      </c>
      <c r="U71"/>
      <c r="V71" s="14">
        <f>SUM($S$9:S71)</f>
        <v>994</v>
      </c>
      <c r="W71" s="15">
        <v>63</v>
      </c>
      <c r="X71" s="16">
        <f t="shared" si="0"/>
        <v>0.54168937329700273</v>
      </c>
      <c r="Y71" s="17">
        <f>INDEX([1]Mapping!$C$3:$C$12,MATCH($X71,[1]Mapping!$D$3:$D$12,1))</f>
        <v>5</v>
      </c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</row>
    <row r="72" spans="2:39" s="1" customFormat="1" ht="15" x14ac:dyDescent="0.25">
      <c r="B72" s="5">
        <f t="shared" si="1"/>
        <v>64</v>
      </c>
      <c r="C72" s="9" t="s">
        <v>8732</v>
      </c>
      <c r="D72" s="9" t="s">
        <v>8733</v>
      </c>
      <c r="E72" s="9"/>
      <c r="F72" s="9" t="s">
        <v>8734</v>
      </c>
      <c r="G72" s="28">
        <v>44121</v>
      </c>
      <c r="H72" s="9" t="s">
        <v>8734</v>
      </c>
      <c r="I72" s="9" t="s">
        <v>8471</v>
      </c>
      <c r="J72" s="9" t="s">
        <v>8735</v>
      </c>
      <c r="K72" s="9" t="s">
        <v>8736</v>
      </c>
      <c r="L72" s="9"/>
      <c r="M72" s="9" t="s">
        <v>8737</v>
      </c>
      <c r="N72" s="9">
        <v>876</v>
      </c>
      <c r="O72" s="9">
        <v>0</v>
      </c>
      <c r="P72" s="9">
        <v>4</v>
      </c>
      <c r="Q72" s="9">
        <v>1</v>
      </c>
      <c r="R72" s="9">
        <v>4</v>
      </c>
      <c r="S72" s="9">
        <v>9</v>
      </c>
      <c r="T72">
        <v>64</v>
      </c>
      <c r="U72"/>
      <c r="V72" s="14">
        <f>SUM($S$9:S72)</f>
        <v>1003</v>
      </c>
      <c r="W72" s="15">
        <v>64</v>
      </c>
      <c r="X72" s="16">
        <f t="shared" si="0"/>
        <v>0.54659400544959125</v>
      </c>
      <c r="Y72" s="17">
        <f>INDEX([1]Mapping!$C$3:$C$12,MATCH($X72,[1]Mapping!$D$3:$D$12,1))</f>
        <v>5</v>
      </c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</row>
    <row r="73" spans="2:39" s="1" customFormat="1" ht="15" x14ac:dyDescent="0.25">
      <c r="B73" s="5">
        <f t="shared" si="1"/>
        <v>65</v>
      </c>
      <c r="C73" s="9" t="s">
        <v>8738</v>
      </c>
      <c r="D73" s="9" t="s">
        <v>8739</v>
      </c>
      <c r="E73" s="9"/>
      <c r="F73" s="9" t="s">
        <v>8740</v>
      </c>
      <c r="G73" s="28">
        <v>12100</v>
      </c>
      <c r="H73" s="9" t="s">
        <v>8740</v>
      </c>
      <c r="I73" s="9" t="s">
        <v>8382</v>
      </c>
      <c r="J73" s="9" t="s">
        <v>8741</v>
      </c>
      <c r="K73" s="9" t="s">
        <v>8742</v>
      </c>
      <c r="L73" s="9"/>
      <c r="M73" s="9"/>
      <c r="N73" s="9">
        <v>749</v>
      </c>
      <c r="O73" s="9">
        <v>2</v>
      </c>
      <c r="P73" s="9">
        <v>2</v>
      </c>
      <c r="Q73" s="9">
        <v>0</v>
      </c>
      <c r="R73" s="9">
        <v>5</v>
      </c>
      <c r="S73" s="9">
        <v>9</v>
      </c>
      <c r="T73">
        <v>65</v>
      </c>
      <c r="U73"/>
      <c r="V73" s="14">
        <f>SUM($S$9:S73)</f>
        <v>1012</v>
      </c>
      <c r="W73" s="15">
        <v>65</v>
      </c>
      <c r="X73" s="16">
        <f t="shared" si="0"/>
        <v>0.55149863760217988</v>
      </c>
      <c r="Y73" s="17">
        <f>INDEX([1]Mapping!$C$3:$C$12,MATCH($X73,[1]Mapping!$D$3:$D$12,1))</f>
        <v>5</v>
      </c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</row>
    <row r="74" spans="2:39" s="1" customFormat="1" ht="15" x14ac:dyDescent="0.25">
      <c r="B74" s="5">
        <f t="shared" si="1"/>
        <v>66</v>
      </c>
      <c r="C74" s="9" t="s">
        <v>8743</v>
      </c>
      <c r="D74" s="9" t="s">
        <v>8744</v>
      </c>
      <c r="E74" s="9"/>
      <c r="F74" s="9" t="s">
        <v>8745</v>
      </c>
      <c r="G74" s="28">
        <v>73042</v>
      </c>
      <c r="H74" s="9" t="s">
        <v>8491</v>
      </c>
      <c r="I74" s="9" t="s">
        <v>8492</v>
      </c>
      <c r="J74" s="9" t="s">
        <v>8746</v>
      </c>
      <c r="K74" s="9" t="s">
        <v>8747</v>
      </c>
      <c r="L74" s="9" t="s">
        <v>8748</v>
      </c>
      <c r="M74" s="9" t="s">
        <v>8749</v>
      </c>
      <c r="N74" s="9">
        <v>296</v>
      </c>
      <c r="O74" s="9">
        <v>0</v>
      </c>
      <c r="P74" s="9">
        <v>1</v>
      </c>
      <c r="Q74" s="9">
        <v>1</v>
      </c>
      <c r="R74" s="9">
        <v>7</v>
      </c>
      <c r="S74" s="9">
        <v>9</v>
      </c>
      <c r="T74">
        <v>66</v>
      </c>
      <c r="U74"/>
      <c r="V74" s="14">
        <f>SUM($S$9:S74)</f>
        <v>1021</v>
      </c>
      <c r="W74" s="15">
        <v>66</v>
      </c>
      <c r="X74" s="16">
        <f t="shared" ref="X74:X137" si="2">(V74/$V$307)</f>
        <v>0.55640326975476839</v>
      </c>
      <c r="Y74" s="17">
        <f>INDEX([1]Mapping!$C$3:$C$12,MATCH($X74,[1]Mapping!$D$3:$D$12,1))</f>
        <v>5</v>
      </c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</row>
    <row r="75" spans="2:39" s="1" customFormat="1" ht="15" x14ac:dyDescent="0.25">
      <c r="B75" s="5">
        <f t="shared" ref="B75:B138" si="3">B74+1</f>
        <v>67</v>
      </c>
      <c r="C75" s="9" t="s">
        <v>8750</v>
      </c>
      <c r="D75" s="9" t="s">
        <v>8751</v>
      </c>
      <c r="E75" s="9"/>
      <c r="F75" s="9" t="s">
        <v>8555</v>
      </c>
      <c r="G75" s="28">
        <v>40138</v>
      </c>
      <c r="H75" s="9" t="s">
        <v>8555</v>
      </c>
      <c r="I75" s="9" t="s">
        <v>8471</v>
      </c>
      <c r="J75" s="9" t="s">
        <v>8752</v>
      </c>
      <c r="K75" s="9" t="s">
        <v>8753</v>
      </c>
      <c r="L75" s="9"/>
      <c r="M75" s="9" t="s">
        <v>8754</v>
      </c>
      <c r="N75" s="9">
        <v>1515</v>
      </c>
      <c r="O75" s="9">
        <v>3</v>
      </c>
      <c r="P75" s="9">
        <v>3</v>
      </c>
      <c r="Q75" s="9">
        <v>1</v>
      </c>
      <c r="R75" s="9">
        <v>2</v>
      </c>
      <c r="S75" s="9">
        <v>9</v>
      </c>
      <c r="T75">
        <v>67</v>
      </c>
      <c r="U75"/>
      <c r="V75" s="14">
        <f>SUM($S$9:S75)</f>
        <v>1030</v>
      </c>
      <c r="W75" s="15">
        <v>67</v>
      </c>
      <c r="X75" s="16">
        <f t="shared" si="2"/>
        <v>0.56130790190735691</v>
      </c>
      <c r="Y75" s="17">
        <f>INDEX([1]Mapping!$C$3:$C$12,MATCH($X75,[1]Mapping!$D$3:$D$12,1))</f>
        <v>5</v>
      </c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</row>
    <row r="76" spans="2:39" s="1" customFormat="1" ht="15" x14ac:dyDescent="0.25">
      <c r="B76" s="5">
        <f t="shared" si="3"/>
        <v>68</v>
      </c>
      <c r="C76" s="9" t="s">
        <v>8755</v>
      </c>
      <c r="D76" s="9" t="s">
        <v>8756</v>
      </c>
      <c r="E76" s="9"/>
      <c r="F76" s="9" t="s">
        <v>8598</v>
      </c>
      <c r="G76" s="28">
        <v>90145</v>
      </c>
      <c r="H76" s="9" t="s">
        <v>8598</v>
      </c>
      <c r="I76" s="9" t="s">
        <v>8397</v>
      </c>
      <c r="J76" s="9" t="s">
        <v>8757</v>
      </c>
      <c r="K76" s="9" t="s">
        <v>8758</v>
      </c>
      <c r="L76" s="9" t="s">
        <v>8759</v>
      </c>
      <c r="M76" s="9" t="s">
        <v>8760</v>
      </c>
      <c r="N76" s="9">
        <v>90</v>
      </c>
      <c r="O76" s="9">
        <v>2</v>
      </c>
      <c r="P76" s="9">
        <v>0</v>
      </c>
      <c r="Q76" s="9">
        <v>1</v>
      </c>
      <c r="R76" s="9">
        <v>6</v>
      </c>
      <c r="S76" s="9">
        <v>9</v>
      </c>
      <c r="T76">
        <v>68</v>
      </c>
      <c r="U76"/>
      <c r="V76" s="14">
        <f>SUM($S$9:S76)</f>
        <v>1039</v>
      </c>
      <c r="W76" s="15">
        <v>68</v>
      </c>
      <c r="X76" s="16">
        <f t="shared" si="2"/>
        <v>0.56621253405994554</v>
      </c>
      <c r="Y76" s="17">
        <f>INDEX([1]Mapping!$C$3:$C$12,MATCH($X76,[1]Mapping!$D$3:$D$12,1))</f>
        <v>5</v>
      </c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</row>
    <row r="77" spans="2:39" s="1" customFormat="1" ht="15" x14ac:dyDescent="0.25">
      <c r="B77" s="5">
        <f t="shared" si="3"/>
        <v>69</v>
      </c>
      <c r="C77" s="9" t="s">
        <v>8761</v>
      </c>
      <c r="D77" s="9" t="s">
        <v>8762</v>
      </c>
      <c r="E77" s="9"/>
      <c r="F77" s="9" t="s">
        <v>8763</v>
      </c>
      <c r="G77" s="28">
        <v>72100</v>
      </c>
      <c r="H77" s="9" t="s">
        <v>8763</v>
      </c>
      <c r="I77" s="9" t="s">
        <v>8492</v>
      </c>
      <c r="J77" s="9" t="s">
        <v>8764</v>
      </c>
      <c r="K77" s="9" t="s">
        <v>8765</v>
      </c>
      <c r="L77" s="9" t="s">
        <v>8766</v>
      </c>
      <c r="M77" s="9" t="s">
        <v>8767</v>
      </c>
      <c r="N77" s="9">
        <v>516</v>
      </c>
      <c r="O77" s="9">
        <v>1</v>
      </c>
      <c r="P77" s="9">
        <v>1</v>
      </c>
      <c r="Q77" s="9">
        <v>1</v>
      </c>
      <c r="R77" s="9">
        <v>6</v>
      </c>
      <c r="S77" s="9">
        <v>9</v>
      </c>
      <c r="T77">
        <v>69</v>
      </c>
      <c r="U77"/>
      <c r="V77" s="14">
        <f>SUM($S$9:S77)</f>
        <v>1048</v>
      </c>
      <c r="W77" s="15">
        <v>69</v>
      </c>
      <c r="X77" s="16">
        <f t="shared" si="2"/>
        <v>0.57111716621253406</v>
      </c>
      <c r="Y77" s="17">
        <f>INDEX([1]Mapping!$C$3:$C$12,MATCH($X77,[1]Mapping!$D$3:$D$12,1))</f>
        <v>5</v>
      </c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</row>
    <row r="78" spans="2:39" s="1" customFormat="1" ht="15" x14ac:dyDescent="0.25">
      <c r="B78" s="5">
        <f t="shared" si="3"/>
        <v>70</v>
      </c>
      <c r="C78" s="9" t="s">
        <v>8768</v>
      </c>
      <c r="D78" s="9" t="s">
        <v>8769</v>
      </c>
      <c r="E78" s="9"/>
      <c r="F78" s="9" t="s">
        <v>8337</v>
      </c>
      <c r="G78" s="28" t="s">
        <v>8770</v>
      </c>
      <c r="H78" s="9" t="s">
        <v>8337</v>
      </c>
      <c r="I78" s="9" t="s">
        <v>8339</v>
      </c>
      <c r="J78" s="9" t="s">
        <v>8771</v>
      </c>
      <c r="K78" s="9" t="s">
        <v>8772</v>
      </c>
      <c r="L78" s="9" t="s">
        <v>8773</v>
      </c>
      <c r="M78" s="9" t="s">
        <v>8774</v>
      </c>
      <c r="N78" s="9">
        <v>747</v>
      </c>
      <c r="O78" s="9">
        <v>1</v>
      </c>
      <c r="P78" s="9">
        <v>3</v>
      </c>
      <c r="Q78" s="9">
        <v>1</v>
      </c>
      <c r="R78" s="9">
        <v>4</v>
      </c>
      <c r="S78" s="9">
        <v>9</v>
      </c>
      <c r="T78">
        <v>70</v>
      </c>
      <c r="U78"/>
      <c r="V78" s="14">
        <f>SUM($S$9:S78)</f>
        <v>1057</v>
      </c>
      <c r="W78" s="15">
        <v>70</v>
      </c>
      <c r="X78" s="16">
        <f t="shared" si="2"/>
        <v>0.57602179836512257</v>
      </c>
      <c r="Y78" s="17">
        <f>INDEX([1]Mapping!$C$3:$C$12,MATCH($X78,[1]Mapping!$D$3:$D$12,1))</f>
        <v>5</v>
      </c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</row>
    <row r="79" spans="2:39" s="1" customFormat="1" ht="15" x14ac:dyDescent="0.25">
      <c r="B79" s="5">
        <f t="shared" si="3"/>
        <v>71</v>
      </c>
      <c r="C79" s="9" t="s">
        <v>8775</v>
      </c>
      <c r="D79" s="9" t="s">
        <v>8776</v>
      </c>
      <c r="E79" s="9"/>
      <c r="F79" s="9" t="s">
        <v>8514</v>
      </c>
      <c r="G79" s="28">
        <v>24127</v>
      </c>
      <c r="H79" s="9" t="s">
        <v>8514</v>
      </c>
      <c r="I79" s="9" t="s">
        <v>8354</v>
      </c>
      <c r="J79" s="9" t="s">
        <v>8777</v>
      </c>
      <c r="K79" s="9" t="s">
        <v>8778</v>
      </c>
      <c r="L79" s="9" t="s">
        <v>8779</v>
      </c>
      <c r="M79" s="9" t="s">
        <v>8780</v>
      </c>
      <c r="N79" s="9">
        <v>1024</v>
      </c>
      <c r="O79" s="9">
        <v>2</v>
      </c>
      <c r="P79" s="9">
        <v>2</v>
      </c>
      <c r="Q79" s="9">
        <v>1</v>
      </c>
      <c r="R79" s="9">
        <v>3</v>
      </c>
      <c r="S79" s="9">
        <v>8</v>
      </c>
      <c r="T79">
        <v>71</v>
      </c>
      <c r="U79"/>
      <c r="V79" s="14">
        <f>SUM($S$9:S79)</f>
        <v>1065</v>
      </c>
      <c r="W79" s="15">
        <v>71</v>
      </c>
      <c r="X79" s="16">
        <f t="shared" si="2"/>
        <v>0.5803814713896458</v>
      </c>
      <c r="Y79" s="17">
        <f>INDEX([1]Mapping!$C$3:$C$12,MATCH($X79,[1]Mapping!$D$3:$D$12,1))</f>
        <v>5</v>
      </c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</row>
    <row r="80" spans="2:39" s="1" customFormat="1" ht="15" x14ac:dyDescent="0.25">
      <c r="B80" s="5">
        <f t="shared" si="3"/>
        <v>72</v>
      </c>
      <c r="C80" s="9" t="s">
        <v>8781</v>
      </c>
      <c r="D80" s="9" t="s">
        <v>8782</v>
      </c>
      <c r="E80" s="9"/>
      <c r="F80" s="9" t="s">
        <v>8783</v>
      </c>
      <c r="G80" s="28">
        <v>59100</v>
      </c>
      <c r="H80" s="9" t="s">
        <v>8783</v>
      </c>
      <c r="I80" s="9" t="s">
        <v>8784</v>
      </c>
      <c r="J80" s="9" t="s">
        <v>8785</v>
      </c>
      <c r="K80" s="9"/>
      <c r="L80" s="9" t="s">
        <v>8786</v>
      </c>
      <c r="M80" s="9" t="s">
        <v>8787</v>
      </c>
      <c r="N80" s="9">
        <v>540</v>
      </c>
      <c r="O80" s="9">
        <v>1</v>
      </c>
      <c r="P80" s="9">
        <v>0</v>
      </c>
      <c r="Q80" s="9">
        <v>1</v>
      </c>
      <c r="R80" s="9">
        <v>6</v>
      </c>
      <c r="S80" s="9">
        <v>8</v>
      </c>
      <c r="T80">
        <v>72</v>
      </c>
      <c r="U80"/>
      <c r="V80" s="14">
        <f>SUM($S$9:S80)</f>
        <v>1073</v>
      </c>
      <c r="W80" s="15">
        <v>72</v>
      </c>
      <c r="X80" s="16">
        <f t="shared" si="2"/>
        <v>0.58474114441416891</v>
      </c>
      <c r="Y80" s="17">
        <f>INDEX([1]Mapping!$C$3:$C$12,MATCH($X80,[1]Mapping!$D$3:$D$12,1))</f>
        <v>5</v>
      </c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</row>
    <row r="81" spans="2:39" s="1" customFormat="1" ht="15" x14ac:dyDescent="0.25">
      <c r="B81" s="5">
        <f t="shared" si="3"/>
        <v>73</v>
      </c>
      <c r="C81" s="9" t="s">
        <v>8788</v>
      </c>
      <c r="D81" s="9" t="s">
        <v>8789</v>
      </c>
      <c r="E81" s="9"/>
      <c r="F81" s="9" t="s">
        <v>8790</v>
      </c>
      <c r="G81" s="28">
        <v>20900</v>
      </c>
      <c r="H81" s="9" t="s">
        <v>8710</v>
      </c>
      <c r="I81" s="9" t="s">
        <v>8354</v>
      </c>
      <c r="J81" s="9" t="s">
        <v>8791</v>
      </c>
      <c r="K81" s="9" t="s">
        <v>8792</v>
      </c>
      <c r="L81" s="9"/>
      <c r="M81" s="9" t="s">
        <v>8793</v>
      </c>
      <c r="N81" s="9">
        <v>0</v>
      </c>
      <c r="O81" s="9">
        <v>0</v>
      </c>
      <c r="P81" s="9">
        <v>0</v>
      </c>
      <c r="Q81" s="9">
        <v>1</v>
      </c>
      <c r="R81" s="9">
        <v>7</v>
      </c>
      <c r="S81" s="9">
        <v>8</v>
      </c>
      <c r="T81">
        <v>73</v>
      </c>
      <c r="U81"/>
      <c r="V81" s="14">
        <f>SUM($S$9:S81)</f>
        <v>1081</v>
      </c>
      <c r="W81" s="15">
        <v>73</v>
      </c>
      <c r="X81" s="16">
        <f t="shared" si="2"/>
        <v>0.58910081743869214</v>
      </c>
      <c r="Y81" s="17">
        <f>INDEX([1]Mapping!$C$3:$C$12,MATCH($X81,[1]Mapping!$D$3:$D$12,1))</f>
        <v>5</v>
      </c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</row>
    <row r="82" spans="2:39" s="1" customFormat="1" ht="15" x14ac:dyDescent="0.25">
      <c r="B82" s="5">
        <f t="shared" si="3"/>
        <v>74</v>
      </c>
      <c r="C82" s="9" t="s">
        <v>8794</v>
      </c>
      <c r="D82" s="9" t="s">
        <v>8795</v>
      </c>
      <c r="E82" s="9"/>
      <c r="F82" s="9" t="s">
        <v>8796</v>
      </c>
      <c r="G82" s="28">
        <v>20025</v>
      </c>
      <c r="H82" s="9" t="s">
        <v>8389</v>
      </c>
      <c r="I82" s="9" t="s">
        <v>8354</v>
      </c>
      <c r="J82" s="9" t="s">
        <v>8797</v>
      </c>
      <c r="K82" s="9"/>
      <c r="L82" s="9"/>
      <c r="M82" s="9" t="s">
        <v>8798</v>
      </c>
      <c r="N82" s="9">
        <v>550</v>
      </c>
      <c r="O82" s="9">
        <v>1</v>
      </c>
      <c r="P82" s="9">
        <v>3</v>
      </c>
      <c r="Q82" s="9">
        <v>0</v>
      </c>
      <c r="R82" s="9">
        <v>4</v>
      </c>
      <c r="S82" s="9">
        <v>8</v>
      </c>
      <c r="T82">
        <v>74</v>
      </c>
      <c r="U82"/>
      <c r="V82" s="14">
        <f>SUM($S$9:S82)</f>
        <v>1089</v>
      </c>
      <c r="W82" s="15">
        <v>74</v>
      </c>
      <c r="X82" s="16">
        <f t="shared" si="2"/>
        <v>0.59346049046321525</v>
      </c>
      <c r="Y82" s="17">
        <f>INDEX([1]Mapping!$C$3:$C$12,MATCH($X82,[1]Mapping!$D$3:$D$12,1))</f>
        <v>5</v>
      </c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</row>
    <row r="83" spans="2:39" s="1" customFormat="1" ht="15" x14ac:dyDescent="0.25">
      <c r="B83" s="5">
        <f t="shared" si="3"/>
        <v>75</v>
      </c>
      <c r="C83" s="9" t="s">
        <v>8799</v>
      </c>
      <c r="D83" s="9" t="s">
        <v>8800</v>
      </c>
      <c r="E83" s="9"/>
      <c r="F83" s="9" t="s">
        <v>8801</v>
      </c>
      <c r="G83" s="28">
        <v>20099</v>
      </c>
      <c r="H83" s="9" t="s">
        <v>8389</v>
      </c>
      <c r="I83" s="9" t="s">
        <v>8354</v>
      </c>
      <c r="J83" s="9" t="s">
        <v>8802</v>
      </c>
      <c r="K83" s="9"/>
      <c r="L83" s="9"/>
      <c r="M83" s="9" t="s">
        <v>8803</v>
      </c>
      <c r="N83" s="9">
        <v>161</v>
      </c>
      <c r="O83" s="9">
        <v>5</v>
      </c>
      <c r="P83" s="9">
        <v>0</v>
      </c>
      <c r="Q83" s="9">
        <v>0</v>
      </c>
      <c r="R83" s="9">
        <v>3</v>
      </c>
      <c r="S83" s="9">
        <v>8</v>
      </c>
      <c r="T83">
        <v>75</v>
      </c>
      <c r="U83"/>
      <c r="V83" s="14">
        <f>SUM($S$9:S83)</f>
        <v>1097</v>
      </c>
      <c r="W83" s="15">
        <v>75</v>
      </c>
      <c r="X83" s="16">
        <f t="shared" si="2"/>
        <v>0.59782016348773837</v>
      </c>
      <c r="Y83" s="17">
        <f>INDEX([1]Mapping!$C$3:$C$12,MATCH($X83,[1]Mapping!$D$3:$D$12,1))</f>
        <v>5</v>
      </c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</row>
    <row r="84" spans="2:39" s="1" customFormat="1" ht="15" x14ac:dyDescent="0.25">
      <c r="B84" s="5">
        <f t="shared" si="3"/>
        <v>76</v>
      </c>
      <c r="C84" s="9" t="s">
        <v>8804</v>
      </c>
      <c r="D84" s="9" t="s">
        <v>8805</v>
      </c>
      <c r="E84" s="9"/>
      <c r="F84" s="9" t="s">
        <v>8806</v>
      </c>
      <c r="G84" s="28" t="s">
        <v>8807</v>
      </c>
      <c r="H84" s="9" t="s">
        <v>8806</v>
      </c>
      <c r="I84" s="9" t="s">
        <v>8537</v>
      </c>
      <c r="J84" s="9" t="s">
        <v>8808</v>
      </c>
      <c r="K84" s="9" t="s">
        <v>8809</v>
      </c>
      <c r="L84" s="9" t="s">
        <v>8810</v>
      </c>
      <c r="M84" s="9" t="s">
        <v>8811</v>
      </c>
      <c r="N84" s="9">
        <v>520</v>
      </c>
      <c r="O84" s="9">
        <v>0</v>
      </c>
      <c r="P84" s="9">
        <v>2</v>
      </c>
      <c r="Q84" s="9">
        <v>1</v>
      </c>
      <c r="R84" s="9">
        <v>5</v>
      </c>
      <c r="S84" s="9">
        <v>8</v>
      </c>
      <c r="T84">
        <v>76</v>
      </c>
      <c r="U84"/>
      <c r="V84" s="14">
        <f>SUM($S$9:S84)</f>
        <v>1105</v>
      </c>
      <c r="W84" s="15">
        <v>76</v>
      </c>
      <c r="X84" s="16">
        <f t="shared" si="2"/>
        <v>0.60217983651226159</v>
      </c>
      <c r="Y84" s="17">
        <f>INDEX([1]Mapping!$C$3:$C$12,MATCH($X84,[1]Mapping!$D$3:$D$12,1))</f>
        <v>4</v>
      </c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</row>
    <row r="85" spans="2:39" s="1" customFormat="1" ht="15" x14ac:dyDescent="0.25">
      <c r="B85" s="5">
        <f t="shared" si="3"/>
        <v>77</v>
      </c>
      <c r="C85" s="9" t="s">
        <v>8812</v>
      </c>
      <c r="D85" s="9" t="s">
        <v>8813</v>
      </c>
      <c r="E85" s="9"/>
      <c r="F85" s="9" t="s">
        <v>8814</v>
      </c>
      <c r="G85" s="28">
        <v>43126</v>
      </c>
      <c r="H85" s="9" t="s">
        <v>8814</v>
      </c>
      <c r="I85" s="9" t="s">
        <v>8471</v>
      </c>
      <c r="J85" s="9" t="s">
        <v>8815</v>
      </c>
      <c r="K85" s="9"/>
      <c r="L85" s="9" t="s">
        <v>8816</v>
      </c>
      <c r="M85" s="9" t="s">
        <v>8817</v>
      </c>
      <c r="N85" s="9">
        <v>1047</v>
      </c>
      <c r="O85" s="9">
        <v>2</v>
      </c>
      <c r="P85" s="9">
        <v>0</v>
      </c>
      <c r="Q85" s="9">
        <v>2</v>
      </c>
      <c r="R85" s="9">
        <v>4</v>
      </c>
      <c r="S85" s="9">
        <v>8</v>
      </c>
      <c r="T85">
        <v>77</v>
      </c>
      <c r="U85"/>
      <c r="V85" s="14">
        <f>SUM($S$9:S85)</f>
        <v>1113</v>
      </c>
      <c r="W85" s="15">
        <v>77</v>
      </c>
      <c r="X85" s="16">
        <f t="shared" si="2"/>
        <v>0.6065395095367847</v>
      </c>
      <c r="Y85" s="17">
        <f>INDEX([1]Mapping!$C$3:$C$12,MATCH($X85,[1]Mapping!$D$3:$D$12,1))</f>
        <v>4</v>
      </c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</row>
    <row r="86" spans="2:39" s="1" customFormat="1" ht="15" x14ac:dyDescent="0.25">
      <c r="B86" s="5">
        <f t="shared" si="3"/>
        <v>78</v>
      </c>
      <c r="C86" s="9" t="s">
        <v>8818</v>
      </c>
      <c r="D86" s="9" t="s">
        <v>8819</v>
      </c>
      <c r="E86" s="9"/>
      <c r="F86" s="9" t="s">
        <v>8820</v>
      </c>
      <c r="G86" s="28">
        <v>80035</v>
      </c>
      <c r="H86" s="9" t="s">
        <v>8416</v>
      </c>
      <c r="I86" s="9" t="s">
        <v>8417</v>
      </c>
      <c r="J86" s="9" t="s">
        <v>8821</v>
      </c>
      <c r="K86" s="9"/>
      <c r="L86" s="9" t="s">
        <v>8822</v>
      </c>
      <c r="M86" s="9" t="s">
        <v>8823</v>
      </c>
      <c r="N86" s="9">
        <v>120</v>
      </c>
      <c r="O86" s="9">
        <v>1</v>
      </c>
      <c r="P86" s="9">
        <v>6</v>
      </c>
      <c r="Q86" s="9">
        <v>0</v>
      </c>
      <c r="R86" s="9">
        <v>1</v>
      </c>
      <c r="S86" s="9">
        <v>8</v>
      </c>
      <c r="T86">
        <v>78</v>
      </c>
      <c r="U86"/>
      <c r="V86" s="14">
        <f>SUM($S$9:S86)</f>
        <v>1121</v>
      </c>
      <c r="W86" s="15">
        <v>78</v>
      </c>
      <c r="X86" s="16">
        <f t="shared" si="2"/>
        <v>0.61089918256130793</v>
      </c>
      <c r="Y86" s="17">
        <f>INDEX([1]Mapping!$C$3:$C$12,MATCH($X86,[1]Mapping!$D$3:$D$12,1))</f>
        <v>4</v>
      </c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</row>
    <row r="87" spans="2:39" s="1" customFormat="1" ht="15" x14ac:dyDescent="0.25">
      <c r="B87" s="5">
        <f t="shared" si="3"/>
        <v>79</v>
      </c>
      <c r="C87" s="9" t="s">
        <v>8824</v>
      </c>
      <c r="D87" s="9" t="s">
        <v>8825</v>
      </c>
      <c r="E87" s="9"/>
      <c r="F87" s="9" t="s">
        <v>8826</v>
      </c>
      <c r="G87" s="28">
        <v>57100</v>
      </c>
      <c r="H87" s="9" t="s">
        <v>8826</v>
      </c>
      <c r="I87" s="9" t="s">
        <v>8784</v>
      </c>
      <c r="J87" s="9" t="s">
        <v>8827</v>
      </c>
      <c r="K87" s="9"/>
      <c r="L87" s="9"/>
      <c r="M87" s="9" t="s">
        <v>8828</v>
      </c>
      <c r="N87" s="9">
        <v>559</v>
      </c>
      <c r="O87" s="9">
        <v>5</v>
      </c>
      <c r="P87" s="9">
        <v>0</v>
      </c>
      <c r="Q87" s="9">
        <v>0</v>
      </c>
      <c r="R87" s="9">
        <v>3</v>
      </c>
      <c r="S87" s="9">
        <v>8</v>
      </c>
      <c r="T87">
        <v>79</v>
      </c>
      <c r="U87"/>
      <c r="V87" s="14">
        <f>SUM($S$9:S87)</f>
        <v>1129</v>
      </c>
      <c r="W87" s="15">
        <v>79</v>
      </c>
      <c r="X87" s="16">
        <f t="shared" si="2"/>
        <v>0.61525885558583104</v>
      </c>
      <c r="Y87" s="17">
        <f>INDEX([1]Mapping!$C$3:$C$12,MATCH($X87,[1]Mapping!$D$3:$D$12,1))</f>
        <v>4</v>
      </c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</row>
    <row r="88" spans="2:39" s="1" customFormat="1" ht="15" x14ac:dyDescent="0.25">
      <c r="B88" s="5">
        <f t="shared" si="3"/>
        <v>80</v>
      </c>
      <c r="C88" s="9" t="s">
        <v>8829</v>
      </c>
      <c r="D88" s="9" t="s">
        <v>8830</v>
      </c>
      <c r="E88" s="9"/>
      <c r="F88" s="9" t="s">
        <v>8831</v>
      </c>
      <c r="G88" s="28" t="s">
        <v>2776</v>
      </c>
      <c r="H88" s="9" t="s">
        <v>8831</v>
      </c>
      <c r="I88" s="9" t="s">
        <v>8339</v>
      </c>
      <c r="J88" s="9" t="s">
        <v>8832</v>
      </c>
      <c r="K88" s="9"/>
      <c r="L88" s="9" t="s">
        <v>8833</v>
      </c>
      <c r="M88" s="9" t="s">
        <v>8834</v>
      </c>
      <c r="N88" s="9">
        <v>424</v>
      </c>
      <c r="O88" s="9">
        <v>0</v>
      </c>
      <c r="P88" s="9">
        <v>0</v>
      </c>
      <c r="Q88" s="9">
        <v>2</v>
      </c>
      <c r="R88" s="9">
        <v>6</v>
      </c>
      <c r="S88" s="9">
        <v>8</v>
      </c>
      <c r="T88">
        <v>80</v>
      </c>
      <c r="U88"/>
      <c r="V88" s="14">
        <f>SUM($S$9:S88)</f>
        <v>1137</v>
      </c>
      <c r="W88" s="15">
        <v>80</v>
      </c>
      <c r="X88" s="16">
        <f t="shared" si="2"/>
        <v>0.61961852861035427</v>
      </c>
      <c r="Y88" s="17">
        <f>INDEX([1]Mapping!$C$3:$C$12,MATCH($X88,[1]Mapping!$D$3:$D$12,1))</f>
        <v>4</v>
      </c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</row>
    <row r="89" spans="2:39" s="1" customFormat="1" ht="15" x14ac:dyDescent="0.25">
      <c r="B89" s="5">
        <f t="shared" si="3"/>
        <v>81</v>
      </c>
      <c r="C89" s="9" t="s">
        <v>8835</v>
      </c>
      <c r="D89" s="9" t="s">
        <v>8836</v>
      </c>
      <c r="E89" s="9"/>
      <c r="F89" s="9" t="s">
        <v>8837</v>
      </c>
      <c r="G89" s="28">
        <v>15121</v>
      </c>
      <c r="H89" s="9" t="s">
        <v>8837</v>
      </c>
      <c r="I89" s="9" t="s">
        <v>8382</v>
      </c>
      <c r="J89" s="9" t="s">
        <v>8838</v>
      </c>
      <c r="K89" s="9"/>
      <c r="L89" s="9" t="s">
        <v>8839</v>
      </c>
      <c r="M89" s="9"/>
      <c r="N89" s="9">
        <v>508</v>
      </c>
      <c r="O89" s="9">
        <v>1</v>
      </c>
      <c r="P89" s="9">
        <v>1</v>
      </c>
      <c r="Q89" s="9">
        <v>1</v>
      </c>
      <c r="R89" s="9">
        <v>5</v>
      </c>
      <c r="S89" s="9">
        <v>8</v>
      </c>
      <c r="T89">
        <v>81</v>
      </c>
      <c r="U89"/>
      <c r="V89" s="14">
        <f>SUM($S$9:S89)</f>
        <v>1145</v>
      </c>
      <c r="W89" s="15">
        <v>81</v>
      </c>
      <c r="X89" s="16">
        <f t="shared" si="2"/>
        <v>0.62397820163487738</v>
      </c>
      <c r="Y89" s="17">
        <f>INDEX([1]Mapping!$C$3:$C$12,MATCH($X89,[1]Mapping!$D$3:$D$12,1))</f>
        <v>4</v>
      </c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</row>
    <row r="90" spans="2:39" s="1" customFormat="1" ht="15" x14ac:dyDescent="0.25">
      <c r="B90" s="5">
        <f t="shared" si="3"/>
        <v>82</v>
      </c>
      <c r="C90" s="9" t="s">
        <v>8840</v>
      </c>
      <c r="D90" s="9" t="s">
        <v>8841</v>
      </c>
      <c r="E90" s="9"/>
      <c r="F90" s="9" t="s">
        <v>8842</v>
      </c>
      <c r="G90" s="28">
        <v>27100</v>
      </c>
      <c r="H90" s="9" t="s">
        <v>8842</v>
      </c>
      <c r="I90" s="9" t="s">
        <v>8354</v>
      </c>
      <c r="J90" s="9" t="s">
        <v>8843</v>
      </c>
      <c r="K90" s="9"/>
      <c r="L90" s="9" t="s">
        <v>8844</v>
      </c>
      <c r="M90" s="9" t="s">
        <v>8845</v>
      </c>
      <c r="N90" s="9">
        <v>128</v>
      </c>
      <c r="O90" s="9">
        <v>2</v>
      </c>
      <c r="P90" s="9">
        <v>4</v>
      </c>
      <c r="Q90" s="9">
        <v>0</v>
      </c>
      <c r="R90" s="9">
        <v>2</v>
      </c>
      <c r="S90" s="9">
        <v>8</v>
      </c>
      <c r="T90">
        <v>82</v>
      </c>
      <c r="U90"/>
      <c r="V90" s="14">
        <f>SUM($S$9:S90)</f>
        <v>1153</v>
      </c>
      <c r="W90" s="15">
        <v>82</v>
      </c>
      <c r="X90" s="16">
        <f t="shared" si="2"/>
        <v>0.6283378746594005</v>
      </c>
      <c r="Y90" s="17">
        <f>INDEX([1]Mapping!$C$3:$C$12,MATCH($X90,[1]Mapping!$D$3:$D$12,1))</f>
        <v>4</v>
      </c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</row>
    <row r="91" spans="2:39" s="1" customFormat="1" ht="15" x14ac:dyDescent="0.25">
      <c r="B91" s="5">
        <f t="shared" si="3"/>
        <v>83</v>
      </c>
      <c r="C91" s="9" t="s">
        <v>8846</v>
      </c>
      <c r="D91" s="9" t="s">
        <v>8847</v>
      </c>
      <c r="E91" s="9"/>
      <c r="F91" s="9" t="s">
        <v>8337</v>
      </c>
      <c r="G91" s="28" t="s">
        <v>8848</v>
      </c>
      <c r="H91" s="9" t="s">
        <v>8337</v>
      </c>
      <c r="I91" s="9" t="s">
        <v>8339</v>
      </c>
      <c r="J91" s="9" t="s">
        <v>8849</v>
      </c>
      <c r="K91" s="9" t="s">
        <v>8850</v>
      </c>
      <c r="L91" s="9"/>
      <c r="M91" s="9" t="s">
        <v>8851</v>
      </c>
      <c r="N91" s="9">
        <v>348</v>
      </c>
      <c r="O91" s="9">
        <v>2</v>
      </c>
      <c r="P91" s="9">
        <v>0</v>
      </c>
      <c r="Q91" s="9">
        <v>0</v>
      </c>
      <c r="R91" s="9">
        <v>6</v>
      </c>
      <c r="S91" s="9">
        <v>8</v>
      </c>
      <c r="T91">
        <v>83</v>
      </c>
      <c r="U91"/>
      <c r="V91" s="14">
        <f>SUM($S$9:S91)</f>
        <v>1161</v>
      </c>
      <c r="W91" s="15">
        <v>83</v>
      </c>
      <c r="X91" s="16">
        <f t="shared" si="2"/>
        <v>0.63269754768392372</v>
      </c>
      <c r="Y91" s="17">
        <f>INDEX([1]Mapping!$C$3:$C$12,MATCH($X91,[1]Mapping!$D$3:$D$12,1))</f>
        <v>4</v>
      </c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</row>
    <row r="92" spans="2:39" s="1" customFormat="1" ht="15" x14ac:dyDescent="0.25">
      <c r="B92" s="5">
        <f t="shared" si="3"/>
        <v>84</v>
      </c>
      <c r="C92" s="9" t="s">
        <v>8852</v>
      </c>
      <c r="D92" s="9" t="s">
        <v>8853</v>
      </c>
      <c r="E92" s="9"/>
      <c r="F92" s="9" t="s">
        <v>8854</v>
      </c>
      <c r="G92" s="28">
        <v>80011</v>
      </c>
      <c r="H92" s="9" t="s">
        <v>8416</v>
      </c>
      <c r="I92" s="9" t="s">
        <v>8417</v>
      </c>
      <c r="J92" s="9" t="s">
        <v>8855</v>
      </c>
      <c r="K92" s="9" t="s">
        <v>8856</v>
      </c>
      <c r="L92" s="9" t="s">
        <v>8857</v>
      </c>
      <c r="M92" s="9" t="s">
        <v>8858</v>
      </c>
      <c r="N92" s="9">
        <v>242</v>
      </c>
      <c r="O92" s="9">
        <v>3</v>
      </c>
      <c r="P92" s="9">
        <v>0</v>
      </c>
      <c r="Q92" s="9">
        <v>2</v>
      </c>
      <c r="R92" s="9">
        <v>2</v>
      </c>
      <c r="S92" s="9">
        <v>7</v>
      </c>
      <c r="T92">
        <v>84</v>
      </c>
      <c r="U92"/>
      <c r="V92" s="14">
        <f>SUM($S$9:S92)</f>
        <v>1168</v>
      </c>
      <c r="W92" s="15">
        <v>84</v>
      </c>
      <c r="X92" s="16">
        <f t="shared" si="2"/>
        <v>0.63651226158038143</v>
      </c>
      <c r="Y92" s="17">
        <f>INDEX([1]Mapping!$C$3:$C$12,MATCH($X92,[1]Mapping!$D$3:$D$12,1))</f>
        <v>4</v>
      </c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</row>
    <row r="93" spans="2:39" s="1" customFormat="1" ht="15" x14ac:dyDescent="0.25">
      <c r="B93" s="5">
        <f t="shared" si="3"/>
        <v>85</v>
      </c>
      <c r="C93" s="9" t="s">
        <v>8859</v>
      </c>
      <c r="D93" s="9" t="s">
        <v>8860</v>
      </c>
      <c r="E93" s="9"/>
      <c r="F93" s="9" t="s">
        <v>8861</v>
      </c>
      <c r="G93" s="28">
        <v>37126</v>
      </c>
      <c r="H93" s="9" t="s">
        <v>8861</v>
      </c>
      <c r="I93" s="9" t="s">
        <v>8410</v>
      </c>
      <c r="J93" s="9" t="s">
        <v>8862</v>
      </c>
      <c r="K93" s="9"/>
      <c r="L93" s="9" t="s">
        <v>8863</v>
      </c>
      <c r="M93" s="9" t="s">
        <v>8864</v>
      </c>
      <c r="N93" s="9">
        <v>1052</v>
      </c>
      <c r="O93" s="9">
        <v>3</v>
      </c>
      <c r="P93" s="9">
        <v>2</v>
      </c>
      <c r="Q93" s="9">
        <v>0</v>
      </c>
      <c r="R93" s="9">
        <v>2</v>
      </c>
      <c r="S93" s="9">
        <v>7</v>
      </c>
      <c r="T93">
        <v>85</v>
      </c>
      <c r="U93"/>
      <c r="V93" s="14">
        <f>SUM($S$9:S93)</f>
        <v>1175</v>
      </c>
      <c r="W93" s="15">
        <v>85</v>
      </c>
      <c r="X93" s="16">
        <f t="shared" si="2"/>
        <v>0.64032697547683926</v>
      </c>
      <c r="Y93" s="17">
        <f>INDEX([1]Mapping!$C$3:$C$12,MATCH($X93,[1]Mapping!$D$3:$D$12,1))</f>
        <v>4</v>
      </c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</row>
    <row r="94" spans="2:39" s="1" customFormat="1" ht="15" x14ac:dyDescent="0.25">
      <c r="B94" s="5">
        <f t="shared" si="3"/>
        <v>86</v>
      </c>
      <c r="C94" s="9" t="s">
        <v>8865</v>
      </c>
      <c r="D94" s="9" t="s">
        <v>8866</v>
      </c>
      <c r="E94" s="9"/>
      <c r="F94" s="9" t="s">
        <v>8867</v>
      </c>
      <c r="G94" s="28">
        <v>96100</v>
      </c>
      <c r="H94" s="9" t="s">
        <v>8867</v>
      </c>
      <c r="I94" s="9" t="s">
        <v>8397</v>
      </c>
      <c r="J94" s="9" t="s">
        <v>8868</v>
      </c>
      <c r="K94" s="9"/>
      <c r="L94" s="9" t="s">
        <v>8869</v>
      </c>
      <c r="M94" s="9" t="s">
        <v>8870</v>
      </c>
      <c r="N94" s="9">
        <v>400</v>
      </c>
      <c r="O94" s="9">
        <v>0</v>
      </c>
      <c r="P94" s="9">
        <v>1</v>
      </c>
      <c r="Q94" s="9">
        <v>0</v>
      </c>
      <c r="R94" s="9">
        <v>6</v>
      </c>
      <c r="S94" s="9">
        <v>7</v>
      </c>
      <c r="T94">
        <v>86</v>
      </c>
      <c r="U94"/>
      <c r="V94" s="14">
        <f>SUM($S$9:S94)</f>
        <v>1182</v>
      </c>
      <c r="W94" s="15">
        <v>86</v>
      </c>
      <c r="X94" s="16">
        <f t="shared" si="2"/>
        <v>0.64414168937329697</v>
      </c>
      <c r="Y94" s="17">
        <f>INDEX([1]Mapping!$C$3:$C$12,MATCH($X94,[1]Mapping!$D$3:$D$12,1))</f>
        <v>4</v>
      </c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</row>
    <row r="95" spans="2:39" s="1" customFormat="1" ht="15" x14ac:dyDescent="0.25">
      <c r="B95" s="5">
        <f t="shared" si="3"/>
        <v>87</v>
      </c>
      <c r="C95" s="9" t="s">
        <v>8871</v>
      </c>
      <c r="D95" s="9" t="s">
        <v>8872</v>
      </c>
      <c r="E95" s="9" t="s">
        <v>8873</v>
      </c>
      <c r="F95" s="9" t="s">
        <v>8576</v>
      </c>
      <c r="G95" s="28">
        <v>85100</v>
      </c>
      <c r="H95" s="9" t="s">
        <v>8576</v>
      </c>
      <c r="I95" s="9" t="s">
        <v>8577</v>
      </c>
      <c r="J95" s="9" t="s">
        <v>8874</v>
      </c>
      <c r="K95" s="9" t="s">
        <v>8875</v>
      </c>
      <c r="L95" s="9" t="s">
        <v>8876</v>
      </c>
      <c r="M95" s="9" t="s">
        <v>8877</v>
      </c>
      <c r="N95" s="9">
        <v>746</v>
      </c>
      <c r="O95" s="9">
        <v>2</v>
      </c>
      <c r="P95" s="9">
        <v>2</v>
      </c>
      <c r="Q95" s="9">
        <v>0</v>
      </c>
      <c r="R95" s="9">
        <v>3</v>
      </c>
      <c r="S95" s="9">
        <v>7</v>
      </c>
      <c r="T95">
        <v>87</v>
      </c>
      <c r="U95"/>
      <c r="V95" s="14">
        <f>SUM($S$9:S95)</f>
        <v>1189</v>
      </c>
      <c r="W95" s="15">
        <v>87</v>
      </c>
      <c r="X95" s="16">
        <f t="shared" si="2"/>
        <v>0.64795640326975479</v>
      </c>
      <c r="Y95" s="17">
        <f>INDEX([1]Mapping!$C$3:$C$12,MATCH($X95,[1]Mapping!$D$3:$D$12,1))</f>
        <v>4</v>
      </c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</row>
    <row r="96" spans="2:39" s="1" customFormat="1" ht="15" x14ac:dyDescent="0.25">
      <c r="B96" s="5">
        <f t="shared" si="3"/>
        <v>88</v>
      </c>
      <c r="C96" s="9" t="s">
        <v>8878</v>
      </c>
      <c r="D96" s="9" t="s">
        <v>8879</v>
      </c>
      <c r="E96" s="9"/>
      <c r="F96" s="9" t="s">
        <v>8880</v>
      </c>
      <c r="G96" s="28">
        <v>61121</v>
      </c>
      <c r="H96" s="9" t="s">
        <v>8881</v>
      </c>
      <c r="I96" s="9" t="s">
        <v>8617</v>
      </c>
      <c r="J96" s="9" t="s">
        <v>8882</v>
      </c>
      <c r="K96" s="9"/>
      <c r="L96" s="9" t="s">
        <v>8883</v>
      </c>
      <c r="M96" s="9" t="s">
        <v>8884</v>
      </c>
      <c r="N96" s="9">
        <v>390</v>
      </c>
      <c r="O96" s="9">
        <v>2</v>
      </c>
      <c r="P96" s="9">
        <v>1</v>
      </c>
      <c r="Q96" s="9">
        <v>0</v>
      </c>
      <c r="R96" s="9">
        <v>4</v>
      </c>
      <c r="S96" s="9">
        <v>7</v>
      </c>
      <c r="T96">
        <v>88</v>
      </c>
      <c r="U96"/>
      <c r="V96" s="14">
        <f>SUM($S$9:S96)</f>
        <v>1196</v>
      </c>
      <c r="W96" s="15">
        <v>88</v>
      </c>
      <c r="X96" s="16">
        <f t="shared" si="2"/>
        <v>0.6517711171662125</v>
      </c>
      <c r="Y96" s="17">
        <f>INDEX([1]Mapping!$C$3:$C$12,MATCH($X96,[1]Mapping!$D$3:$D$12,1))</f>
        <v>4</v>
      </c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</row>
    <row r="97" spans="2:39" s="1" customFormat="1" ht="15" x14ac:dyDescent="0.25">
      <c r="B97" s="5">
        <f t="shared" si="3"/>
        <v>89</v>
      </c>
      <c r="C97" s="9" t="s">
        <v>8885</v>
      </c>
      <c r="D97" s="9" t="s">
        <v>8886</v>
      </c>
      <c r="E97" s="9"/>
      <c r="F97" s="9" t="s">
        <v>8887</v>
      </c>
      <c r="G97" s="28">
        <v>18100</v>
      </c>
      <c r="H97" s="9" t="s">
        <v>8887</v>
      </c>
      <c r="I97" s="9" t="s">
        <v>8484</v>
      </c>
      <c r="J97" s="9" t="s">
        <v>8888</v>
      </c>
      <c r="K97" s="9"/>
      <c r="L97" s="9"/>
      <c r="M97" s="9" t="s">
        <v>8889</v>
      </c>
      <c r="N97" s="9">
        <v>371</v>
      </c>
      <c r="O97" s="9">
        <v>1</v>
      </c>
      <c r="P97" s="9">
        <v>1</v>
      </c>
      <c r="Q97" s="9">
        <v>0</v>
      </c>
      <c r="R97" s="9">
        <v>5</v>
      </c>
      <c r="S97" s="9">
        <v>7</v>
      </c>
      <c r="T97">
        <v>89</v>
      </c>
      <c r="U97"/>
      <c r="V97" s="14">
        <f>SUM($S$9:S97)</f>
        <v>1203</v>
      </c>
      <c r="W97" s="15">
        <v>89</v>
      </c>
      <c r="X97" s="16">
        <f t="shared" si="2"/>
        <v>0.65558583106267032</v>
      </c>
      <c r="Y97" s="17">
        <f>INDEX([1]Mapping!$C$3:$C$12,MATCH($X97,[1]Mapping!$D$3:$D$12,1))</f>
        <v>4</v>
      </c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</row>
    <row r="98" spans="2:39" s="1" customFormat="1" ht="15" x14ac:dyDescent="0.25">
      <c r="B98" s="5">
        <f t="shared" si="3"/>
        <v>90</v>
      </c>
      <c r="C98" s="9" t="s">
        <v>8890</v>
      </c>
      <c r="D98" s="9" t="s">
        <v>8891</v>
      </c>
      <c r="E98" s="9"/>
      <c r="F98" s="9" t="s">
        <v>8892</v>
      </c>
      <c r="G98" s="28" t="s">
        <v>8893</v>
      </c>
      <c r="H98" s="9" t="s">
        <v>8535</v>
      </c>
      <c r="I98" s="9" t="s">
        <v>8537</v>
      </c>
      <c r="J98" s="9" t="s">
        <v>8894</v>
      </c>
      <c r="K98" s="9"/>
      <c r="L98" s="9" t="s">
        <v>8895</v>
      </c>
      <c r="M98" s="9" t="s">
        <v>8896</v>
      </c>
      <c r="N98" s="9">
        <v>367</v>
      </c>
      <c r="O98" s="9">
        <v>0</v>
      </c>
      <c r="P98" s="9">
        <v>1</v>
      </c>
      <c r="Q98" s="9">
        <v>4</v>
      </c>
      <c r="R98" s="9">
        <v>2</v>
      </c>
      <c r="S98" s="9">
        <v>7</v>
      </c>
      <c r="T98">
        <v>90</v>
      </c>
      <c r="U98"/>
      <c r="V98" s="14">
        <f>SUM($S$9:S98)</f>
        <v>1210</v>
      </c>
      <c r="W98" s="15">
        <v>90</v>
      </c>
      <c r="X98" s="16">
        <f t="shared" si="2"/>
        <v>0.65940054495912803</v>
      </c>
      <c r="Y98" s="17">
        <f>INDEX([1]Mapping!$C$3:$C$12,MATCH($X98,[1]Mapping!$D$3:$D$12,1))</f>
        <v>4</v>
      </c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</row>
    <row r="99" spans="2:39" s="1" customFormat="1" ht="15" x14ac:dyDescent="0.25">
      <c r="B99" s="5">
        <f t="shared" si="3"/>
        <v>91</v>
      </c>
      <c r="C99" s="9" t="s">
        <v>8897</v>
      </c>
      <c r="D99" s="9" t="s">
        <v>8898</v>
      </c>
      <c r="E99" s="9"/>
      <c r="F99" s="9" t="s">
        <v>8899</v>
      </c>
      <c r="G99" s="28">
        <v>71100</v>
      </c>
      <c r="H99" s="9" t="s">
        <v>8899</v>
      </c>
      <c r="I99" s="9" t="s">
        <v>8492</v>
      </c>
      <c r="J99" s="9" t="s">
        <v>8900</v>
      </c>
      <c r="K99" s="9"/>
      <c r="L99" s="9"/>
      <c r="M99" s="9" t="s">
        <v>8901</v>
      </c>
      <c r="N99" s="9">
        <v>813</v>
      </c>
      <c r="O99" s="9">
        <v>0</v>
      </c>
      <c r="P99" s="9">
        <v>2</v>
      </c>
      <c r="Q99" s="9">
        <v>1</v>
      </c>
      <c r="R99" s="9">
        <v>4</v>
      </c>
      <c r="S99" s="9">
        <v>7</v>
      </c>
      <c r="T99">
        <v>91</v>
      </c>
      <c r="U99"/>
      <c r="V99" s="14">
        <f>SUM($S$9:S99)</f>
        <v>1217</v>
      </c>
      <c r="W99" s="15">
        <v>91</v>
      </c>
      <c r="X99" s="16">
        <f t="shared" si="2"/>
        <v>0.66321525885558585</v>
      </c>
      <c r="Y99" s="17">
        <f>INDEX([1]Mapping!$C$3:$C$12,MATCH($X99,[1]Mapping!$D$3:$D$12,1))</f>
        <v>4</v>
      </c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</row>
    <row r="100" spans="2:39" s="1" customFormat="1" ht="15" x14ac:dyDescent="0.25">
      <c r="B100" s="5">
        <f t="shared" si="3"/>
        <v>92</v>
      </c>
      <c r="C100" s="9" t="s">
        <v>8902</v>
      </c>
      <c r="D100" s="9" t="s">
        <v>8903</v>
      </c>
      <c r="E100" s="9"/>
      <c r="F100" s="9" t="s">
        <v>8904</v>
      </c>
      <c r="G100" s="28">
        <v>90015</v>
      </c>
      <c r="H100" s="9" t="s">
        <v>8598</v>
      </c>
      <c r="I100" s="9" t="s">
        <v>8397</v>
      </c>
      <c r="J100" s="9" t="s">
        <v>8905</v>
      </c>
      <c r="K100" s="9" t="s">
        <v>8906</v>
      </c>
      <c r="L100" s="9" t="s">
        <v>8907</v>
      </c>
      <c r="M100" s="9" t="s">
        <v>8908</v>
      </c>
      <c r="N100" s="9">
        <v>256</v>
      </c>
      <c r="O100" s="9">
        <v>0</v>
      </c>
      <c r="P100" s="9">
        <v>2</v>
      </c>
      <c r="Q100" s="9">
        <v>1</v>
      </c>
      <c r="R100" s="9">
        <v>4</v>
      </c>
      <c r="S100" s="9">
        <v>7</v>
      </c>
      <c r="T100">
        <v>92</v>
      </c>
      <c r="U100"/>
      <c r="V100" s="14">
        <f>SUM($S$9:S100)</f>
        <v>1224</v>
      </c>
      <c r="W100" s="15">
        <v>92</v>
      </c>
      <c r="X100" s="16">
        <f t="shared" si="2"/>
        <v>0.66702997275204357</v>
      </c>
      <c r="Y100" s="17">
        <f>INDEX([1]Mapping!$C$3:$C$12,MATCH($X100,[1]Mapping!$D$3:$D$12,1))</f>
        <v>4</v>
      </c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</row>
    <row r="101" spans="2:39" s="1" customFormat="1" ht="15" x14ac:dyDescent="0.25">
      <c r="B101" s="5">
        <f t="shared" si="3"/>
        <v>93</v>
      </c>
      <c r="C101" s="9" t="s">
        <v>8909</v>
      </c>
      <c r="D101" s="9" t="s">
        <v>8910</v>
      </c>
      <c r="E101" s="9"/>
      <c r="F101" s="9" t="s">
        <v>8609</v>
      </c>
      <c r="G101" s="28">
        <v>88100</v>
      </c>
      <c r="H101" s="9" t="s">
        <v>8609</v>
      </c>
      <c r="I101" s="9" t="s">
        <v>8610</v>
      </c>
      <c r="J101" s="9" t="s">
        <v>8911</v>
      </c>
      <c r="K101" s="9" t="s">
        <v>8912</v>
      </c>
      <c r="L101" s="9" t="s">
        <v>8913</v>
      </c>
      <c r="M101" s="9" t="s">
        <v>8914</v>
      </c>
      <c r="N101" s="9">
        <v>582</v>
      </c>
      <c r="O101" s="9">
        <v>1</v>
      </c>
      <c r="P101" s="9">
        <v>2</v>
      </c>
      <c r="Q101" s="9">
        <v>0</v>
      </c>
      <c r="R101" s="9">
        <v>4</v>
      </c>
      <c r="S101" s="9">
        <v>7</v>
      </c>
      <c r="T101">
        <v>93</v>
      </c>
      <c r="U101"/>
      <c r="V101" s="14">
        <f>SUM($S$9:S101)</f>
        <v>1231</v>
      </c>
      <c r="W101" s="15">
        <v>93</v>
      </c>
      <c r="X101" s="16">
        <f t="shared" si="2"/>
        <v>0.67084468664850139</v>
      </c>
      <c r="Y101" s="17">
        <f>INDEX([1]Mapping!$C$3:$C$12,MATCH($X101,[1]Mapping!$D$3:$D$12,1))</f>
        <v>4</v>
      </c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</row>
    <row r="102" spans="2:39" s="1" customFormat="1" ht="15" x14ac:dyDescent="0.25">
      <c r="B102" s="5">
        <f t="shared" si="3"/>
        <v>94</v>
      </c>
      <c r="C102" s="9" t="s">
        <v>8915</v>
      </c>
      <c r="D102" s="9" t="s">
        <v>8916</v>
      </c>
      <c r="E102" s="9" t="s">
        <v>8917</v>
      </c>
      <c r="F102" s="9" t="s">
        <v>8918</v>
      </c>
      <c r="G102" s="28">
        <v>95030</v>
      </c>
      <c r="H102" s="9" t="s">
        <v>8424</v>
      </c>
      <c r="I102" s="9" t="s">
        <v>8397</v>
      </c>
      <c r="J102" s="9" t="s">
        <v>8919</v>
      </c>
      <c r="K102" s="9" t="s">
        <v>8920</v>
      </c>
      <c r="L102" s="9" t="s">
        <v>8921</v>
      </c>
      <c r="M102" s="9" t="s">
        <v>8922</v>
      </c>
      <c r="N102" s="9">
        <v>100</v>
      </c>
      <c r="O102" s="9">
        <v>2</v>
      </c>
      <c r="P102" s="9">
        <v>1</v>
      </c>
      <c r="Q102" s="9">
        <v>0</v>
      </c>
      <c r="R102" s="9">
        <v>4</v>
      </c>
      <c r="S102" s="9">
        <v>7</v>
      </c>
      <c r="T102">
        <v>94</v>
      </c>
      <c r="U102"/>
      <c r="V102" s="14">
        <f>SUM($S$9:S102)</f>
        <v>1238</v>
      </c>
      <c r="W102" s="15">
        <v>94</v>
      </c>
      <c r="X102" s="16">
        <f t="shared" si="2"/>
        <v>0.6746594005449591</v>
      </c>
      <c r="Y102" s="17">
        <f>INDEX([1]Mapping!$C$3:$C$12,MATCH($X102,[1]Mapping!$D$3:$D$12,1))</f>
        <v>4</v>
      </c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</row>
    <row r="103" spans="2:39" s="1" customFormat="1" ht="15" x14ac:dyDescent="0.25">
      <c r="B103" s="5">
        <f t="shared" si="3"/>
        <v>95</v>
      </c>
      <c r="C103" s="9" t="s">
        <v>8923</v>
      </c>
      <c r="D103" s="9" t="s">
        <v>8924</v>
      </c>
      <c r="E103" s="9"/>
      <c r="F103" s="9" t="s">
        <v>8381</v>
      </c>
      <c r="G103" s="28">
        <v>10126</v>
      </c>
      <c r="H103" s="9" t="s">
        <v>8381</v>
      </c>
      <c r="I103" s="9" t="s">
        <v>8382</v>
      </c>
      <c r="J103" s="9" t="s">
        <v>8925</v>
      </c>
      <c r="K103" s="9"/>
      <c r="L103" s="9" t="s">
        <v>8926</v>
      </c>
      <c r="M103" s="9" t="s">
        <v>8927</v>
      </c>
      <c r="N103" s="9">
        <v>120</v>
      </c>
      <c r="O103" s="9">
        <v>0</v>
      </c>
      <c r="P103" s="9">
        <v>4</v>
      </c>
      <c r="Q103" s="9">
        <v>1</v>
      </c>
      <c r="R103" s="9">
        <v>2</v>
      </c>
      <c r="S103" s="9">
        <v>7</v>
      </c>
      <c r="T103">
        <v>95</v>
      </c>
      <c r="U103"/>
      <c r="V103" s="14">
        <f>SUM($S$9:S103)</f>
        <v>1245</v>
      </c>
      <c r="W103" s="15">
        <v>95</v>
      </c>
      <c r="X103" s="16">
        <f t="shared" si="2"/>
        <v>0.67847411444141692</v>
      </c>
      <c r="Y103" s="17">
        <f>INDEX([1]Mapping!$C$3:$C$12,MATCH($X103,[1]Mapping!$D$3:$D$12,1))</f>
        <v>4</v>
      </c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</row>
    <row r="104" spans="2:39" s="1" customFormat="1" ht="15" x14ac:dyDescent="0.25">
      <c r="B104" s="5">
        <f t="shared" si="3"/>
        <v>96</v>
      </c>
      <c r="C104" s="9" t="s">
        <v>8928</v>
      </c>
      <c r="D104" s="9" t="s">
        <v>8929</v>
      </c>
      <c r="E104" s="9"/>
      <c r="F104" s="9" t="s">
        <v>8930</v>
      </c>
      <c r="G104" s="28">
        <v>71013</v>
      </c>
      <c r="H104" s="9" t="s">
        <v>8899</v>
      </c>
      <c r="I104" s="9" t="s">
        <v>8492</v>
      </c>
      <c r="J104" s="9" t="s">
        <v>8931</v>
      </c>
      <c r="K104" s="9"/>
      <c r="L104" s="9"/>
      <c r="M104" s="9" t="s">
        <v>8932</v>
      </c>
      <c r="N104" s="9">
        <v>887</v>
      </c>
      <c r="O104" s="9">
        <v>1</v>
      </c>
      <c r="P104" s="9">
        <v>1</v>
      </c>
      <c r="Q104" s="9">
        <v>1</v>
      </c>
      <c r="R104" s="9">
        <v>4</v>
      </c>
      <c r="S104" s="9">
        <v>7</v>
      </c>
      <c r="T104">
        <v>96</v>
      </c>
      <c r="U104"/>
      <c r="V104" s="14">
        <f>SUM($S$9:S104)</f>
        <v>1252</v>
      </c>
      <c r="W104" s="15">
        <v>96</v>
      </c>
      <c r="X104" s="16">
        <f t="shared" si="2"/>
        <v>0.68228882833787463</v>
      </c>
      <c r="Y104" s="17">
        <f>INDEX([1]Mapping!$C$3:$C$12,MATCH($X104,[1]Mapping!$D$3:$D$12,1))</f>
        <v>4</v>
      </c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</row>
    <row r="105" spans="2:39" s="1" customFormat="1" ht="15" x14ac:dyDescent="0.25">
      <c r="B105" s="5">
        <f t="shared" si="3"/>
        <v>97</v>
      </c>
      <c r="C105" s="9" t="s">
        <v>8933</v>
      </c>
      <c r="D105" s="9" t="s">
        <v>8934</v>
      </c>
      <c r="E105" s="9"/>
      <c r="F105" s="9" t="s">
        <v>8935</v>
      </c>
      <c r="G105" s="28">
        <v>23900</v>
      </c>
      <c r="H105" s="9" t="s">
        <v>8935</v>
      </c>
      <c r="I105" s="9" t="s">
        <v>8354</v>
      </c>
      <c r="J105" s="9" t="s">
        <v>8936</v>
      </c>
      <c r="K105" s="9"/>
      <c r="L105" s="9" t="s">
        <v>8937</v>
      </c>
      <c r="M105" s="9" t="s">
        <v>8938</v>
      </c>
      <c r="N105" s="9">
        <v>86</v>
      </c>
      <c r="O105" s="9">
        <v>1</v>
      </c>
      <c r="P105" s="9">
        <v>1</v>
      </c>
      <c r="Q105" s="9">
        <v>1</v>
      </c>
      <c r="R105" s="9">
        <v>4</v>
      </c>
      <c r="S105" s="9">
        <v>7</v>
      </c>
      <c r="T105">
        <v>97</v>
      </c>
      <c r="U105"/>
      <c r="V105" s="14">
        <f>SUM($S$9:S105)</f>
        <v>1259</v>
      </c>
      <c r="W105" s="15">
        <v>97</v>
      </c>
      <c r="X105" s="16">
        <f t="shared" si="2"/>
        <v>0.68610354223433245</v>
      </c>
      <c r="Y105" s="17">
        <f>INDEX([1]Mapping!$C$3:$C$12,MATCH($X105,[1]Mapping!$D$3:$D$12,1))</f>
        <v>4</v>
      </c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</row>
    <row r="106" spans="2:39" s="1" customFormat="1" ht="15" x14ac:dyDescent="0.25">
      <c r="B106" s="5">
        <f t="shared" si="3"/>
        <v>98</v>
      </c>
      <c r="C106" s="9" t="s">
        <v>8939</v>
      </c>
      <c r="D106" s="9" t="s">
        <v>8940</v>
      </c>
      <c r="E106" s="9"/>
      <c r="F106" s="9" t="s">
        <v>8941</v>
      </c>
      <c r="G106" s="28">
        <v>87022</v>
      </c>
      <c r="H106" s="9" t="s">
        <v>8942</v>
      </c>
      <c r="I106" s="9" t="s">
        <v>8610</v>
      </c>
      <c r="J106" s="9" t="s">
        <v>8943</v>
      </c>
      <c r="K106" s="9"/>
      <c r="L106" s="9"/>
      <c r="M106" s="9" t="s">
        <v>8944</v>
      </c>
      <c r="N106" s="9">
        <v>180</v>
      </c>
      <c r="O106" s="9">
        <v>0</v>
      </c>
      <c r="P106" s="9">
        <v>0</v>
      </c>
      <c r="Q106" s="9">
        <v>2</v>
      </c>
      <c r="R106" s="9">
        <v>4</v>
      </c>
      <c r="S106" s="9">
        <v>6</v>
      </c>
      <c r="T106">
        <v>98</v>
      </c>
      <c r="U106"/>
      <c r="V106" s="14">
        <f>SUM($S$9:S106)</f>
        <v>1265</v>
      </c>
      <c r="W106" s="15">
        <v>98</v>
      </c>
      <c r="X106" s="16">
        <f t="shared" si="2"/>
        <v>0.68937329700272476</v>
      </c>
      <c r="Y106" s="17">
        <f>INDEX([1]Mapping!$C$3:$C$12,MATCH($X106,[1]Mapping!$D$3:$D$12,1))</f>
        <v>4</v>
      </c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</row>
    <row r="107" spans="2:39" s="1" customFormat="1" ht="15" x14ac:dyDescent="0.25">
      <c r="B107" s="5">
        <f t="shared" si="3"/>
        <v>99</v>
      </c>
      <c r="C107" s="9" t="s">
        <v>8945</v>
      </c>
      <c r="D107" s="9" t="s">
        <v>8946</v>
      </c>
      <c r="E107" s="9"/>
      <c r="F107" s="9" t="s">
        <v>8947</v>
      </c>
      <c r="G107" s="28">
        <v>51100</v>
      </c>
      <c r="H107" s="9" t="s">
        <v>8947</v>
      </c>
      <c r="I107" s="9" t="s">
        <v>8784</v>
      </c>
      <c r="J107" s="9" t="s">
        <v>8948</v>
      </c>
      <c r="K107" s="9"/>
      <c r="L107" s="9" t="s">
        <v>8949</v>
      </c>
      <c r="M107" s="9" t="s">
        <v>8950</v>
      </c>
      <c r="N107" s="9">
        <v>400</v>
      </c>
      <c r="O107" s="9">
        <v>2</v>
      </c>
      <c r="P107" s="9">
        <v>1</v>
      </c>
      <c r="Q107" s="9">
        <v>0</v>
      </c>
      <c r="R107" s="9">
        <v>3</v>
      </c>
      <c r="S107" s="9">
        <v>6</v>
      </c>
      <c r="T107">
        <v>99</v>
      </c>
      <c r="U107"/>
      <c r="V107" s="14">
        <f>SUM($S$9:S107)</f>
        <v>1271</v>
      </c>
      <c r="W107" s="15">
        <v>99</v>
      </c>
      <c r="X107" s="16">
        <f t="shared" si="2"/>
        <v>0.69264305177111718</v>
      </c>
      <c r="Y107" s="17">
        <f>INDEX([1]Mapping!$C$3:$C$12,MATCH($X107,[1]Mapping!$D$3:$D$12,1))</f>
        <v>4</v>
      </c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</row>
    <row r="108" spans="2:39" s="1" customFormat="1" ht="15" x14ac:dyDescent="0.25">
      <c r="B108" s="5">
        <f t="shared" si="3"/>
        <v>100</v>
      </c>
      <c r="C108" s="9" t="s">
        <v>8951</v>
      </c>
      <c r="D108" s="9" t="s">
        <v>8952</v>
      </c>
      <c r="E108" s="9"/>
      <c r="F108" s="9" t="s">
        <v>8953</v>
      </c>
      <c r="G108" s="28">
        <v>10060</v>
      </c>
      <c r="H108" s="9" t="s">
        <v>8381</v>
      </c>
      <c r="I108" s="9" t="s">
        <v>8382</v>
      </c>
      <c r="J108" s="9" t="s">
        <v>8954</v>
      </c>
      <c r="K108" s="9"/>
      <c r="L108" s="9" t="s">
        <v>8955</v>
      </c>
      <c r="M108" s="9" t="s">
        <v>8956</v>
      </c>
      <c r="N108" s="9">
        <v>118</v>
      </c>
      <c r="O108" s="9">
        <v>0</v>
      </c>
      <c r="P108" s="9">
        <v>1</v>
      </c>
      <c r="Q108" s="9">
        <v>0</v>
      </c>
      <c r="R108" s="9">
        <v>5</v>
      </c>
      <c r="S108" s="9">
        <v>6</v>
      </c>
      <c r="T108">
        <v>100</v>
      </c>
      <c r="U108"/>
      <c r="V108" s="14">
        <f>SUM($S$9:S108)</f>
        <v>1277</v>
      </c>
      <c r="W108" s="15">
        <v>100</v>
      </c>
      <c r="X108" s="16">
        <f t="shared" si="2"/>
        <v>0.69591280653950949</v>
      </c>
      <c r="Y108" s="17">
        <f>INDEX([1]Mapping!$C$3:$C$12,MATCH($X108,[1]Mapping!$D$3:$D$12,1))</f>
        <v>4</v>
      </c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</row>
    <row r="109" spans="2:39" s="1" customFormat="1" ht="15" x14ac:dyDescent="0.25">
      <c r="B109" s="5">
        <f t="shared" si="3"/>
        <v>101</v>
      </c>
      <c r="C109" s="9" t="s">
        <v>8957</v>
      </c>
      <c r="D109" s="9" t="s">
        <v>8958</v>
      </c>
      <c r="E109" s="9"/>
      <c r="F109" s="9" t="s">
        <v>8837</v>
      </c>
      <c r="G109" s="28">
        <v>15122</v>
      </c>
      <c r="H109" s="9" t="s">
        <v>8837</v>
      </c>
      <c r="I109" s="9" t="s">
        <v>8382</v>
      </c>
      <c r="J109" s="9" t="s">
        <v>8959</v>
      </c>
      <c r="K109" s="9" t="s">
        <v>8960</v>
      </c>
      <c r="L109" s="9" t="s">
        <v>8961</v>
      </c>
      <c r="M109" s="9" t="s">
        <v>8962</v>
      </c>
      <c r="N109" s="9">
        <v>104</v>
      </c>
      <c r="O109" s="9">
        <v>0</v>
      </c>
      <c r="P109" s="9">
        <v>3</v>
      </c>
      <c r="Q109" s="9">
        <v>0</v>
      </c>
      <c r="R109" s="9">
        <v>3</v>
      </c>
      <c r="S109" s="9">
        <v>6</v>
      </c>
      <c r="T109">
        <v>101</v>
      </c>
      <c r="U109"/>
      <c r="V109" s="14">
        <f>SUM($S$9:S109)</f>
        <v>1283</v>
      </c>
      <c r="W109" s="15">
        <v>101</v>
      </c>
      <c r="X109" s="16">
        <f t="shared" si="2"/>
        <v>0.69918256130790191</v>
      </c>
      <c r="Y109" s="17">
        <f>INDEX([1]Mapping!$C$3:$C$12,MATCH($X109,[1]Mapping!$D$3:$D$12,1))</f>
        <v>4</v>
      </c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</row>
    <row r="110" spans="2:39" s="1" customFormat="1" ht="15" x14ac:dyDescent="0.25">
      <c r="B110" s="5">
        <f t="shared" si="3"/>
        <v>102</v>
      </c>
      <c r="C110" s="9" t="s">
        <v>8963</v>
      </c>
      <c r="D110" s="9" t="s">
        <v>8964</v>
      </c>
      <c r="E110" s="9"/>
      <c r="F110" s="9" t="s">
        <v>8965</v>
      </c>
      <c r="G110" s="28">
        <v>27052</v>
      </c>
      <c r="H110" s="9" t="s">
        <v>8842</v>
      </c>
      <c r="I110" s="9" t="s">
        <v>8354</v>
      </c>
      <c r="J110" s="9" t="s">
        <v>8966</v>
      </c>
      <c r="K110" s="9"/>
      <c r="L110" s="9" t="s">
        <v>8967</v>
      </c>
      <c r="M110" s="9" t="s">
        <v>8968</v>
      </c>
      <c r="N110" s="9">
        <v>110</v>
      </c>
      <c r="O110" s="9">
        <v>1</v>
      </c>
      <c r="P110" s="9">
        <v>3</v>
      </c>
      <c r="Q110" s="9">
        <v>0</v>
      </c>
      <c r="R110" s="9">
        <v>2</v>
      </c>
      <c r="S110" s="9">
        <v>6</v>
      </c>
      <c r="T110">
        <v>102</v>
      </c>
      <c r="U110"/>
      <c r="V110" s="14">
        <f>SUM($S$9:S110)</f>
        <v>1289</v>
      </c>
      <c r="W110" s="15">
        <v>102</v>
      </c>
      <c r="X110" s="16">
        <f t="shared" si="2"/>
        <v>0.70245231607629433</v>
      </c>
      <c r="Y110" s="17">
        <f>INDEX([1]Mapping!$C$3:$C$12,MATCH($X110,[1]Mapping!$D$3:$D$12,1))</f>
        <v>3</v>
      </c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</row>
    <row r="111" spans="2:39" s="1" customFormat="1" ht="15" x14ac:dyDescent="0.25">
      <c r="B111" s="5">
        <f t="shared" si="3"/>
        <v>103</v>
      </c>
      <c r="C111" s="9" t="s">
        <v>8969</v>
      </c>
      <c r="D111" s="9" t="s">
        <v>8970</v>
      </c>
      <c r="E111" s="9"/>
      <c r="F111" s="9" t="s">
        <v>8337</v>
      </c>
      <c r="G111" s="28" t="s">
        <v>8971</v>
      </c>
      <c r="H111" s="9" t="s">
        <v>8337</v>
      </c>
      <c r="I111" s="9" t="s">
        <v>8339</v>
      </c>
      <c r="J111" s="9" t="s">
        <v>8972</v>
      </c>
      <c r="K111" s="9" t="s">
        <v>8973</v>
      </c>
      <c r="L111" s="9" t="s">
        <v>8974</v>
      </c>
      <c r="M111" s="9" t="s">
        <v>8975</v>
      </c>
      <c r="N111" s="9">
        <v>476</v>
      </c>
      <c r="O111" s="9">
        <v>2</v>
      </c>
      <c r="P111" s="9">
        <v>0</v>
      </c>
      <c r="Q111" s="9">
        <v>1</v>
      </c>
      <c r="R111" s="9">
        <v>3</v>
      </c>
      <c r="S111" s="9">
        <v>6</v>
      </c>
      <c r="T111">
        <v>103</v>
      </c>
      <c r="U111"/>
      <c r="V111" s="14">
        <f>SUM($S$9:S111)</f>
        <v>1295</v>
      </c>
      <c r="W111" s="15">
        <v>103</v>
      </c>
      <c r="X111" s="16">
        <f t="shared" si="2"/>
        <v>0.70572207084468663</v>
      </c>
      <c r="Y111" s="17">
        <f>INDEX([1]Mapping!$C$3:$C$12,MATCH($X111,[1]Mapping!$D$3:$D$12,1))</f>
        <v>3</v>
      </c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</row>
    <row r="112" spans="2:39" s="1" customFormat="1" ht="15" x14ac:dyDescent="0.25">
      <c r="B112" s="5">
        <f t="shared" si="3"/>
        <v>104</v>
      </c>
      <c r="C112" s="9" t="s">
        <v>8976</v>
      </c>
      <c r="D112" s="9" t="s">
        <v>8977</v>
      </c>
      <c r="E112" s="9"/>
      <c r="F112" s="9" t="s">
        <v>8978</v>
      </c>
      <c r="G112" s="28">
        <v>65124</v>
      </c>
      <c r="H112" s="9" t="s">
        <v>8978</v>
      </c>
      <c r="I112" s="9" t="s">
        <v>8979</v>
      </c>
      <c r="J112" s="9" t="s">
        <v>8980</v>
      </c>
      <c r="K112" s="9" t="s">
        <v>8981</v>
      </c>
      <c r="L112" s="9"/>
      <c r="M112" s="9" t="s">
        <v>8982</v>
      </c>
      <c r="N112" s="9">
        <v>767</v>
      </c>
      <c r="O112" s="9">
        <v>0</v>
      </c>
      <c r="P112" s="9">
        <v>2</v>
      </c>
      <c r="Q112" s="9">
        <v>0</v>
      </c>
      <c r="R112" s="9">
        <v>4</v>
      </c>
      <c r="S112" s="9">
        <v>6</v>
      </c>
      <c r="T112">
        <v>104</v>
      </c>
      <c r="U112"/>
      <c r="V112" s="14">
        <f>SUM($S$9:S112)</f>
        <v>1301</v>
      </c>
      <c r="W112" s="15">
        <v>104</v>
      </c>
      <c r="X112" s="16">
        <f t="shared" si="2"/>
        <v>0.70899182561307905</v>
      </c>
      <c r="Y112" s="17">
        <f>INDEX([1]Mapping!$C$3:$C$12,MATCH($X112,[1]Mapping!$D$3:$D$12,1))</f>
        <v>3</v>
      </c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</row>
    <row r="113" spans="2:39" s="1" customFormat="1" ht="15" x14ac:dyDescent="0.25">
      <c r="B113" s="5">
        <f t="shared" si="3"/>
        <v>105</v>
      </c>
      <c r="C113" s="9" t="s">
        <v>8983</v>
      </c>
      <c r="D113" s="9" t="s">
        <v>8984</v>
      </c>
      <c r="E113" s="9"/>
      <c r="F113" s="9" t="s">
        <v>8985</v>
      </c>
      <c r="G113" s="28" t="s">
        <v>8986</v>
      </c>
      <c r="H113" s="9" t="s">
        <v>8985</v>
      </c>
      <c r="I113" s="9" t="s">
        <v>8362</v>
      </c>
      <c r="J113" s="9" t="s">
        <v>8987</v>
      </c>
      <c r="K113" s="9"/>
      <c r="L113" s="9"/>
      <c r="M113" s="9" t="s">
        <v>8988</v>
      </c>
      <c r="N113" s="9">
        <v>547</v>
      </c>
      <c r="O113" s="9">
        <v>0</v>
      </c>
      <c r="P113" s="9">
        <v>1</v>
      </c>
      <c r="Q113" s="9">
        <v>0</v>
      </c>
      <c r="R113" s="9">
        <v>5</v>
      </c>
      <c r="S113" s="9">
        <v>6</v>
      </c>
      <c r="T113">
        <v>105</v>
      </c>
      <c r="U113"/>
      <c r="V113" s="14">
        <f>SUM($S$9:S113)</f>
        <v>1307</v>
      </c>
      <c r="W113" s="15">
        <v>105</v>
      </c>
      <c r="X113" s="16">
        <f t="shared" si="2"/>
        <v>0.71226158038147136</v>
      </c>
      <c r="Y113" s="17">
        <f>INDEX([1]Mapping!$C$3:$C$12,MATCH($X113,[1]Mapping!$D$3:$D$12,1))</f>
        <v>3</v>
      </c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</row>
    <row r="114" spans="2:39" s="1" customFormat="1" ht="15" x14ac:dyDescent="0.25">
      <c r="B114" s="5">
        <f t="shared" si="3"/>
        <v>106</v>
      </c>
      <c r="C114" s="9" t="s">
        <v>8989</v>
      </c>
      <c r="D114" s="9" t="s">
        <v>8990</v>
      </c>
      <c r="E114" s="9"/>
      <c r="F114" s="9" t="s">
        <v>8991</v>
      </c>
      <c r="G114" s="28">
        <v>16033</v>
      </c>
      <c r="H114" s="9" t="s">
        <v>8483</v>
      </c>
      <c r="I114" s="9" t="s">
        <v>8484</v>
      </c>
      <c r="J114" s="9" t="s">
        <v>8992</v>
      </c>
      <c r="K114" s="9"/>
      <c r="L114" s="9" t="s">
        <v>8993</v>
      </c>
      <c r="M114" s="9" t="s">
        <v>8994</v>
      </c>
      <c r="N114" s="9">
        <v>205</v>
      </c>
      <c r="O114" s="9">
        <v>2</v>
      </c>
      <c r="P114" s="9">
        <v>3</v>
      </c>
      <c r="Q114" s="9">
        <v>0</v>
      </c>
      <c r="R114" s="9">
        <v>1</v>
      </c>
      <c r="S114" s="9">
        <v>6</v>
      </c>
      <c r="T114">
        <v>106</v>
      </c>
      <c r="U114"/>
      <c r="V114" s="14">
        <f>SUM($S$9:S114)</f>
        <v>1313</v>
      </c>
      <c r="W114" s="15">
        <v>106</v>
      </c>
      <c r="X114" s="16">
        <f t="shared" si="2"/>
        <v>0.71553133514986378</v>
      </c>
      <c r="Y114" s="17">
        <f>INDEX([1]Mapping!$C$3:$C$12,MATCH($X114,[1]Mapping!$D$3:$D$12,1))</f>
        <v>3</v>
      </c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</row>
    <row r="115" spans="2:39" s="1" customFormat="1" ht="15" x14ac:dyDescent="0.25">
      <c r="B115" s="5">
        <f t="shared" si="3"/>
        <v>107</v>
      </c>
      <c r="C115" s="9" t="s">
        <v>8995</v>
      </c>
      <c r="D115" s="9" t="s">
        <v>8996</v>
      </c>
      <c r="E115" s="9"/>
      <c r="F115" s="9" t="s">
        <v>8997</v>
      </c>
      <c r="G115" s="28">
        <v>88900</v>
      </c>
      <c r="H115" s="9" t="s">
        <v>8997</v>
      </c>
      <c r="I115" s="9" t="s">
        <v>8610</v>
      </c>
      <c r="J115" s="9" t="s">
        <v>8998</v>
      </c>
      <c r="K115" s="9" t="s">
        <v>8999</v>
      </c>
      <c r="L115" s="9" t="s">
        <v>9000</v>
      </c>
      <c r="M115" s="9" t="s">
        <v>9001</v>
      </c>
      <c r="N115" s="9">
        <v>360</v>
      </c>
      <c r="O115" s="9">
        <v>2</v>
      </c>
      <c r="P115" s="9">
        <v>1</v>
      </c>
      <c r="Q115" s="9">
        <v>1</v>
      </c>
      <c r="R115" s="9">
        <v>2</v>
      </c>
      <c r="S115" s="9">
        <v>6</v>
      </c>
      <c r="T115">
        <v>107</v>
      </c>
      <c r="U115"/>
      <c r="V115" s="14">
        <f>SUM($S$9:S115)</f>
        <v>1319</v>
      </c>
      <c r="W115" s="15">
        <v>107</v>
      </c>
      <c r="X115" s="16">
        <f t="shared" si="2"/>
        <v>0.71880108991825609</v>
      </c>
      <c r="Y115" s="17">
        <f>INDEX([1]Mapping!$C$3:$C$12,MATCH($X115,[1]Mapping!$D$3:$D$12,1))</f>
        <v>3</v>
      </c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</row>
    <row r="116" spans="2:39" s="1" customFormat="1" ht="15" x14ac:dyDescent="0.25">
      <c r="B116" s="5">
        <f t="shared" si="3"/>
        <v>108</v>
      </c>
      <c r="C116" s="9" t="s">
        <v>9002</v>
      </c>
      <c r="D116" s="9" t="s">
        <v>9003</v>
      </c>
      <c r="E116" s="9"/>
      <c r="F116" s="9" t="s">
        <v>8452</v>
      </c>
      <c r="G116" s="28">
        <v>81100</v>
      </c>
      <c r="H116" s="9" t="s">
        <v>8452</v>
      </c>
      <c r="I116" s="9" t="s">
        <v>8417</v>
      </c>
      <c r="J116" s="9" t="s">
        <v>9004</v>
      </c>
      <c r="K116" s="9"/>
      <c r="L116" s="9" t="s">
        <v>9005</v>
      </c>
      <c r="M116" s="9" t="s">
        <v>9006</v>
      </c>
      <c r="N116" s="9">
        <v>613</v>
      </c>
      <c r="O116" s="9">
        <v>0</v>
      </c>
      <c r="P116" s="9">
        <v>4</v>
      </c>
      <c r="Q116" s="9">
        <v>0</v>
      </c>
      <c r="R116" s="9">
        <v>2</v>
      </c>
      <c r="S116" s="9">
        <v>6</v>
      </c>
      <c r="T116">
        <v>108</v>
      </c>
      <c r="U116"/>
      <c r="V116" s="14">
        <f>SUM($S$9:S116)</f>
        <v>1325</v>
      </c>
      <c r="W116" s="15">
        <v>108</v>
      </c>
      <c r="X116" s="16">
        <f t="shared" si="2"/>
        <v>0.72207084468664851</v>
      </c>
      <c r="Y116" s="17">
        <f>INDEX([1]Mapping!$C$3:$C$12,MATCH($X116,[1]Mapping!$D$3:$D$12,1))</f>
        <v>3</v>
      </c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</row>
    <row r="117" spans="2:39" s="1" customFormat="1" ht="15" x14ac:dyDescent="0.25">
      <c r="B117" s="5">
        <f t="shared" si="3"/>
        <v>109</v>
      </c>
      <c r="C117" s="9" t="s">
        <v>9007</v>
      </c>
      <c r="D117" s="9" t="s">
        <v>9008</v>
      </c>
      <c r="E117" s="9" t="s">
        <v>9009</v>
      </c>
      <c r="F117" s="9" t="s">
        <v>9010</v>
      </c>
      <c r="G117" s="28">
        <v>50012</v>
      </c>
      <c r="H117" s="9" t="s">
        <v>9011</v>
      </c>
      <c r="I117" s="9" t="s">
        <v>8784</v>
      </c>
      <c r="J117" s="9" t="s">
        <v>9012</v>
      </c>
      <c r="K117" s="9"/>
      <c r="L117" s="9" t="s">
        <v>9013</v>
      </c>
      <c r="M117" s="9" t="s">
        <v>9014</v>
      </c>
      <c r="N117" s="9">
        <v>353</v>
      </c>
      <c r="O117" s="9">
        <v>1</v>
      </c>
      <c r="P117" s="9">
        <v>3</v>
      </c>
      <c r="Q117" s="9">
        <v>0</v>
      </c>
      <c r="R117" s="9">
        <v>2</v>
      </c>
      <c r="S117" s="9">
        <v>6</v>
      </c>
      <c r="T117">
        <v>109</v>
      </c>
      <c r="U117"/>
      <c r="V117" s="14">
        <f>SUM($S$9:S117)</f>
        <v>1331</v>
      </c>
      <c r="W117" s="15">
        <v>109</v>
      </c>
      <c r="X117" s="16">
        <f t="shared" si="2"/>
        <v>0.72534059945504092</v>
      </c>
      <c r="Y117" s="17">
        <f>INDEX([1]Mapping!$C$3:$C$12,MATCH($X117,[1]Mapping!$D$3:$D$12,1))</f>
        <v>3</v>
      </c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</row>
    <row r="118" spans="2:39" s="1" customFormat="1" ht="15" x14ac:dyDescent="0.25">
      <c r="B118" s="5">
        <f t="shared" si="3"/>
        <v>110</v>
      </c>
      <c r="C118" s="9" t="s">
        <v>9015</v>
      </c>
      <c r="D118" s="9" t="s">
        <v>9016</v>
      </c>
      <c r="E118" s="9"/>
      <c r="F118" s="9" t="s">
        <v>9017</v>
      </c>
      <c r="G118" s="28">
        <v>83036</v>
      </c>
      <c r="H118" s="9" t="s">
        <v>8458</v>
      </c>
      <c r="I118" s="9" t="s">
        <v>8417</v>
      </c>
      <c r="J118" s="9" t="s">
        <v>9018</v>
      </c>
      <c r="K118" s="9"/>
      <c r="L118" s="9" t="s">
        <v>9019</v>
      </c>
      <c r="M118" s="9" t="s">
        <v>9020</v>
      </c>
      <c r="N118" s="9">
        <v>92</v>
      </c>
      <c r="O118" s="9">
        <v>1</v>
      </c>
      <c r="P118" s="9">
        <v>2</v>
      </c>
      <c r="Q118" s="9">
        <v>0</v>
      </c>
      <c r="R118" s="9">
        <v>3</v>
      </c>
      <c r="S118" s="9">
        <v>6</v>
      </c>
      <c r="T118">
        <v>110</v>
      </c>
      <c r="U118"/>
      <c r="V118" s="14">
        <f>SUM($S$9:S118)</f>
        <v>1337</v>
      </c>
      <c r="W118" s="15">
        <v>110</v>
      </c>
      <c r="X118" s="16">
        <f t="shared" si="2"/>
        <v>0.72861035422343323</v>
      </c>
      <c r="Y118" s="17">
        <f>INDEX([1]Mapping!$C$3:$C$12,MATCH($X118,[1]Mapping!$D$3:$D$12,1))</f>
        <v>3</v>
      </c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</row>
    <row r="119" spans="2:39" s="1" customFormat="1" ht="15" x14ac:dyDescent="0.25">
      <c r="B119" s="5">
        <f t="shared" si="3"/>
        <v>111</v>
      </c>
      <c r="C119" s="9" t="s">
        <v>9021</v>
      </c>
      <c r="D119" s="9" t="s">
        <v>9022</v>
      </c>
      <c r="E119" s="9"/>
      <c r="F119" s="9" t="s">
        <v>8389</v>
      </c>
      <c r="G119" s="28">
        <v>20153</v>
      </c>
      <c r="H119" s="9" t="s">
        <v>8389</v>
      </c>
      <c r="I119" s="9" t="s">
        <v>8354</v>
      </c>
      <c r="J119" s="9" t="s">
        <v>9023</v>
      </c>
      <c r="K119" s="9"/>
      <c r="L119" s="9" t="s">
        <v>9024</v>
      </c>
      <c r="M119" s="9" t="s">
        <v>9025</v>
      </c>
      <c r="N119" s="9">
        <v>560</v>
      </c>
      <c r="O119" s="9">
        <v>1</v>
      </c>
      <c r="P119" s="9">
        <v>1</v>
      </c>
      <c r="Q119" s="9">
        <v>2</v>
      </c>
      <c r="R119" s="9">
        <v>2</v>
      </c>
      <c r="S119" s="9">
        <v>6</v>
      </c>
      <c r="T119">
        <v>111</v>
      </c>
      <c r="U119"/>
      <c r="V119" s="14">
        <f>SUM($S$9:S119)</f>
        <v>1343</v>
      </c>
      <c r="W119" s="15">
        <v>111</v>
      </c>
      <c r="X119" s="16">
        <f t="shared" si="2"/>
        <v>0.73188010899182565</v>
      </c>
      <c r="Y119" s="17">
        <f>INDEX([1]Mapping!$C$3:$C$12,MATCH($X119,[1]Mapping!$D$3:$D$12,1))</f>
        <v>3</v>
      </c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</row>
    <row r="120" spans="2:39" s="1" customFormat="1" ht="15" x14ac:dyDescent="0.25">
      <c r="B120" s="5">
        <f t="shared" si="3"/>
        <v>112</v>
      </c>
      <c r="C120" s="9" t="s">
        <v>9026</v>
      </c>
      <c r="D120" s="9" t="s">
        <v>9027</v>
      </c>
      <c r="E120" s="9"/>
      <c r="F120" s="9" t="s">
        <v>9028</v>
      </c>
      <c r="G120" s="28">
        <v>70124</v>
      </c>
      <c r="H120" s="9" t="s">
        <v>9028</v>
      </c>
      <c r="I120" s="9" t="s">
        <v>8492</v>
      </c>
      <c r="J120" s="9" t="s">
        <v>9029</v>
      </c>
      <c r="K120" s="9"/>
      <c r="L120" s="9" t="s">
        <v>9030</v>
      </c>
      <c r="M120" s="9" t="s">
        <v>9031</v>
      </c>
      <c r="N120" s="9">
        <v>109</v>
      </c>
      <c r="O120" s="9">
        <v>1</v>
      </c>
      <c r="P120" s="9">
        <v>1</v>
      </c>
      <c r="Q120" s="9">
        <v>1</v>
      </c>
      <c r="R120" s="9">
        <v>3</v>
      </c>
      <c r="S120" s="9">
        <v>6</v>
      </c>
      <c r="T120">
        <v>112</v>
      </c>
      <c r="U120"/>
      <c r="V120" s="14">
        <f>SUM($S$9:S120)</f>
        <v>1349</v>
      </c>
      <c r="W120" s="15">
        <v>112</v>
      </c>
      <c r="X120" s="16">
        <f t="shared" si="2"/>
        <v>0.73514986376021796</v>
      </c>
      <c r="Y120" s="17">
        <f>INDEX([1]Mapping!$C$3:$C$12,MATCH($X120,[1]Mapping!$D$3:$D$12,1))</f>
        <v>3</v>
      </c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</row>
    <row r="121" spans="2:39" s="1" customFormat="1" ht="15" x14ac:dyDescent="0.25">
      <c r="B121" s="5">
        <f t="shared" si="3"/>
        <v>113</v>
      </c>
      <c r="C121" s="9" t="s">
        <v>9032</v>
      </c>
      <c r="D121" s="9" t="s">
        <v>9033</v>
      </c>
      <c r="E121" s="9"/>
      <c r="F121" s="9" t="s">
        <v>9034</v>
      </c>
      <c r="G121" s="28">
        <v>26100</v>
      </c>
      <c r="H121" s="9" t="s">
        <v>9034</v>
      </c>
      <c r="I121" s="9" t="s">
        <v>8354</v>
      </c>
      <c r="J121" s="9" t="s">
        <v>9035</v>
      </c>
      <c r="K121" s="9"/>
      <c r="L121" s="9" t="s">
        <v>9036</v>
      </c>
      <c r="M121" s="9" t="s">
        <v>9037</v>
      </c>
      <c r="N121" s="9">
        <v>745</v>
      </c>
      <c r="O121" s="9">
        <v>2</v>
      </c>
      <c r="P121" s="9">
        <v>3</v>
      </c>
      <c r="Q121" s="9">
        <v>1</v>
      </c>
      <c r="R121" s="9">
        <v>0</v>
      </c>
      <c r="S121" s="9">
        <v>6</v>
      </c>
      <c r="T121">
        <v>113</v>
      </c>
      <c r="U121"/>
      <c r="V121" s="14">
        <f>SUM($S$9:S121)</f>
        <v>1355</v>
      </c>
      <c r="W121" s="15">
        <v>113</v>
      </c>
      <c r="X121" s="16">
        <f t="shared" si="2"/>
        <v>0.73841961852861038</v>
      </c>
      <c r="Y121" s="17">
        <f>INDEX([1]Mapping!$C$3:$C$12,MATCH($X121,[1]Mapping!$D$3:$D$12,1))</f>
        <v>3</v>
      </c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</row>
    <row r="122" spans="2:39" s="1" customFormat="1" ht="15" x14ac:dyDescent="0.25">
      <c r="B122" s="5">
        <f t="shared" si="3"/>
        <v>114</v>
      </c>
      <c r="C122" s="9" t="s">
        <v>9038</v>
      </c>
      <c r="D122" s="9" t="s">
        <v>9039</v>
      </c>
      <c r="E122" s="9"/>
      <c r="F122" s="9" t="s">
        <v>9040</v>
      </c>
      <c r="G122" s="28">
        <v>24022</v>
      </c>
      <c r="H122" s="9" t="s">
        <v>8514</v>
      </c>
      <c r="I122" s="9" t="s">
        <v>8354</v>
      </c>
      <c r="J122" s="9" t="s">
        <v>9041</v>
      </c>
      <c r="K122" s="9"/>
      <c r="L122" s="9"/>
      <c r="M122" s="9" t="s">
        <v>9042</v>
      </c>
      <c r="N122" s="9">
        <v>206</v>
      </c>
      <c r="O122" s="9">
        <v>4</v>
      </c>
      <c r="P122" s="9">
        <v>2</v>
      </c>
      <c r="Q122" s="9">
        <v>0</v>
      </c>
      <c r="R122" s="9">
        <v>0</v>
      </c>
      <c r="S122" s="9">
        <v>6</v>
      </c>
      <c r="T122">
        <v>114</v>
      </c>
      <c r="U122"/>
      <c r="V122" s="14">
        <f>SUM($S$9:S122)</f>
        <v>1361</v>
      </c>
      <c r="W122" s="15">
        <v>114</v>
      </c>
      <c r="X122" s="16">
        <f t="shared" si="2"/>
        <v>0.74168937329700269</v>
      </c>
      <c r="Y122" s="17">
        <f>INDEX([1]Mapping!$C$3:$C$12,MATCH($X122,[1]Mapping!$D$3:$D$12,1))</f>
        <v>3</v>
      </c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</row>
    <row r="123" spans="2:39" s="1" customFormat="1" ht="15" x14ac:dyDescent="0.25">
      <c r="B123" s="5">
        <f t="shared" si="3"/>
        <v>115</v>
      </c>
      <c r="C123" s="9" t="s">
        <v>9043</v>
      </c>
      <c r="D123" s="9" t="s">
        <v>9044</v>
      </c>
      <c r="E123" s="9"/>
      <c r="F123" s="9" t="s">
        <v>9045</v>
      </c>
      <c r="G123" s="28" t="s">
        <v>9046</v>
      </c>
      <c r="H123" s="9" t="s">
        <v>9045</v>
      </c>
      <c r="I123" s="9" t="s">
        <v>8362</v>
      </c>
      <c r="J123" s="9" t="s">
        <v>9047</v>
      </c>
      <c r="K123" s="9"/>
      <c r="L123" s="9" t="s">
        <v>9048</v>
      </c>
      <c r="M123" s="9" t="s">
        <v>9049</v>
      </c>
      <c r="N123" s="9">
        <v>30</v>
      </c>
      <c r="O123" s="9">
        <v>1</v>
      </c>
      <c r="P123" s="9">
        <v>1</v>
      </c>
      <c r="Q123" s="9">
        <v>0</v>
      </c>
      <c r="R123" s="9">
        <v>3</v>
      </c>
      <c r="S123" s="9">
        <v>5</v>
      </c>
      <c r="T123">
        <v>115</v>
      </c>
      <c r="U123"/>
      <c r="V123" s="14">
        <f>SUM($S$9:S123)</f>
        <v>1366</v>
      </c>
      <c r="W123" s="15">
        <v>115</v>
      </c>
      <c r="X123" s="16">
        <f t="shared" si="2"/>
        <v>0.7444141689373297</v>
      </c>
      <c r="Y123" s="17">
        <f>INDEX([1]Mapping!$C$3:$C$12,MATCH($X123,[1]Mapping!$D$3:$D$12,1))</f>
        <v>3</v>
      </c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</row>
    <row r="124" spans="2:39" s="1" customFormat="1" ht="15" x14ac:dyDescent="0.25">
      <c r="B124" s="5">
        <f t="shared" si="3"/>
        <v>116</v>
      </c>
      <c r="C124" s="9" t="s">
        <v>9050</v>
      </c>
      <c r="D124" s="9" t="s">
        <v>9051</v>
      </c>
      <c r="E124" s="9"/>
      <c r="F124" s="9" t="s">
        <v>8483</v>
      </c>
      <c r="G124" s="28">
        <v>16122</v>
      </c>
      <c r="H124" s="9" t="s">
        <v>8483</v>
      </c>
      <c r="I124" s="9" t="s">
        <v>8484</v>
      </c>
      <c r="J124" s="9" t="s">
        <v>9052</v>
      </c>
      <c r="K124" s="9" t="s">
        <v>9053</v>
      </c>
      <c r="L124" s="9" t="s">
        <v>9054</v>
      </c>
      <c r="M124" s="9" t="s">
        <v>9055</v>
      </c>
      <c r="N124" s="9">
        <v>140</v>
      </c>
      <c r="O124" s="9">
        <v>1</v>
      </c>
      <c r="P124" s="9">
        <v>2</v>
      </c>
      <c r="Q124" s="9">
        <v>1</v>
      </c>
      <c r="R124" s="9">
        <v>1</v>
      </c>
      <c r="S124" s="9">
        <v>5</v>
      </c>
      <c r="T124">
        <v>116</v>
      </c>
      <c r="U124"/>
      <c r="V124" s="14">
        <f>SUM($S$9:S124)</f>
        <v>1371</v>
      </c>
      <c r="W124" s="15">
        <v>116</v>
      </c>
      <c r="X124" s="16">
        <f t="shared" si="2"/>
        <v>0.74713896457765672</v>
      </c>
      <c r="Y124" s="17">
        <f>INDEX([1]Mapping!$C$3:$C$12,MATCH($X124,[1]Mapping!$D$3:$D$12,1))</f>
        <v>3</v>
      </c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</row>
    <row r="125" spans="2:39" s="1" customFormat="1" ht="15" x14ac:dyDescent="0.25">
      <c r="B125" s="5">
        <f t="shared" si="3"/>
        <v>117</v>
      </c>
      <c r="C125" s="9" t="s">
        <v>9056</v>
      </c>
      <c r="D125" s="9" t="s">
        <v>9057</v>
      </c>
      <c r="E125" s="9"/>
      <c r="F125" s="9" t="s">
        <v>8598</v>
      </c>
      <c r="G125" s="28">
        <v>90146</v>
      </c>
      <c r="H125" s="9" t="s">
        <v>8598</v>
      </c>
      <c r="I125" s="9" t="s">
        <v>8397</v>
      </c>
      <c r="J125" s="9" t="s">
        <v>9058</v>
      </c>
      <c r="K125" s="9" t="s">
        <v>9059</v>
      </c>
      <c r="L125" s="9" t="s">
        <v>9060</v>
      </c>
      <c r="M125" s="9"/>
      <c r="N125" s="9">
        <v>350</v>
      </c>
      <c r="O125" s="9">
        <v>1</v>
      </c>
      <c r="P125" s="9">
        <v>1</v>
      </c>
      <c r="Q125" s="9">
        <v>1</v>
      </c>
      <c r="R125" s="9">
        <v>2</v>
      </c>
      <c r="S125" s="9">
        <v>5</v>
      </c>
      <c r="T125"/>
      <c r="U125"/>
      <c r="V125" s="14">
        <f>SUM($S$9:S125)</f>
        <v>1376</v>
      </c>
      <c r="W125" s="15">
        <v>117</v>
      </c>
      <c r="X125" s="16">
        <f t="shared" si="2"/>
        <v>0.74986376021798362</v>
      </c>
      <c r="Y125" s="17">
        <f>INDEX([1]Mapping!$C$3:$C$12,MATCH($X125,[1]Mapping!$D$3:$D$12,1))</f>
        <v>3</v>
      </c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</row>
    <row r="126" spans="2:39" s="1" customFormat="1" ht="15" x14ac:dyDescent="0.25">
      <c r="B126" s="5">
        <f t="shared" si="3"/>
        <v>118</v>
      </c>
      <c r="C126" s="9" t="s">
        <v>9061</v>
      </c>
      <c r="D126" s="9" t="s">
        <v>9062</v>
      </c>
      <c r="E126" s="9"/>
      <c r="F126" s="9" t="s">
        <v>9063</v>
      </c>
      <c r="G126" s="28" t="s">
        <v>9064</v>
      </c>
      <c r="H126" s="9" t="s">
        <v>9065</v>
      </c>
      <c r="I126" s="9" t="s">
        <v>8339</v>
      </c>
      <c r="J126" s="9" t="s">
        <v>9066</v>
      </c>
      <c r="K126" s="9"/>
      <c r="L126" s="9"/>
      <c r="M126" s="9" t="s">
        <v>9067</v>
      </c>
      <c r="N126" s="9">
        <v>180</v>
      </c>
      <c r="O126" s="9">
        <v>0</v>
      </c>
      <c r="P126" s="9">
        <v>1</v>
      </c>
      <c r="Q126" s="9">
        <v>1</v>
      </c>
      <c r="R126" s="9">
        <v>3</v>
      </c>
      <c r="S126" s="9">
        <v>5</v>
      </c>
      <c r="T126"/>
      <c r="U126"/>
      <c r="V126" s="14">
        <f>SUM($S$9:S126)</f>
        <v>1381</v>
      </c>
      <c r="W126" s="15">
        <v>118</v>
      </c>
      <c r="X126" s="16">
        <f t="shared" si="2"/>
        <v>0.75258855585831064</v>
      </c>
      <c r="Y126" s="17">
        <f>INDEX([1]Mapping!$C$3:$C$12,MATCH($X126,[1]Mapping!$D$3:$D$12,1))</f>
        <v>3</v>
      </c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</row>
    <row r="127" spans="2:39" s="1" customFormat="1" ht="15" x14ac:dyDescent="0.25">
      <c r="B127" s="5">
        <f t="shared" si="3"/>
        <v>119</v>
      </c>
      <c r="C127" s="9" t="s">
        <v>9068</v>
      </c>
      <c r="D127" s="9" t="s">
        <v>9069</v>
      </c>
      <c r="E127" s="9"/>
      <c r="F127" s="9" t="s">
        <v>8337</v>
      </c>
      <c r="G127" s="28" t="s">
        <v>9070</v>
      </c>
      <c r="H127" s="9" t="s">
        <v>8337</v>
      </c>
      <c r="I127" s="9" t="s">
        <v>8339</v>
      </c>
      <c r="J127" s="9" t="s">
        <v>9071</v>
      </c>
      <c r="K127" s="9"/>
      <c r="L127" s="9" t="s">
        <v>9072</v>
      </c>
      <c r="M127" s="9" t="s">
        <v>9073</v>
      </c>
      <c r="N127" s="9">
        <v>96</v>
      </c>
      <c r="O127" s="9">
        <v>0</v>
      </c>
      <c r="P127" s="9">
        <v>2</v>
      </c>
      <c r="Q127" s="9">
        <v>0</v>
      </c>
      <c r="R127" s="9">
        <v>3</v>
      </c>
      <c r="S127" s="9">
        <v>5</v>
      </c>
      <c r="T127"/>
      <c r="U127"/>
      <c r="V127" s="14">
        <f>SUM($S$9:S127)</f>
        <v>1386</v>
      </c>
      <c r="W127" s="15">
        <v>119</v>
      </c>
      <c r="X127" s="16">
        <f t="shared" si="2"/>
        <v>0.75531335149863765</v>
      </c>
      <c r="Y127" s="17">
        <f>INDEX([1]Mapping!$C$3:$C$12,MATCH($X127,[1]Mapping!$D$3:$D$12,1))</f>
        <v>3</v>
      </c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</row>
    <row r="128" spans="2:39" s="1" customFormat="1" ht="15" x14ac:dyDescent="0.25">
      <c r="B128" s="5">
        <f t="shared" si="3"/>
        <v>120</v>
      </c>
      <c r="C128" s="9" t="s">
        <v>9074</v>
      </c>
      <c r="D128" s="9" t="s">
        <v>9075</v>
      </c>
      <c r="E128" s="9" t="s">
        <v>9076</v>
      </c>
      <c r="F128" s="9" t="s">
        <v>8337</v>
      </c>
      <c r="G128" s="28" t="s">
        <v>9077</v>
      </c>
      <c r="H128" s="9" t="s">
        <v>8337</v>
      </c>
      <c r="I128" s="9" t="s">
        <v>8339</v>
      </c>
      <c r="J128" s="9" t="s">
        <v>9078</v>
      </c>
      <c r="K128" s="9" t="s">
        <v>9079</v>
      </c>
      <c r="L128" s="9" t="s">
        <v>9080</v>
      </c>
      <c r="M128" s="9" t="s">
        <v>9081</v>
      </c>
      <c r="N128" s="9">
        <v>292</v>
      </c>
      <c r="O128" s="9">
        <v>1</v>
      </c>
      <c r="P128" s="9">
        <v>0</v>
      </c>
      <c r="Q128" s="9">
        <v>1</v>
      </c>
      <c r="R128" s="9">
        <v>3</v>
      </c>
      <c r="S128" s="9">
        <v>5</v>
      </c>
      <c r="T128"/>
      <c r="U128"/>
      <c r="V128" s="14">
        <f>SUM($S$9:S128)</f>
        <v>1391</v>
      </c>
      <c r="W128" s="15">
        <v>120</v>
      </c>
      <c r="X128" s="16">
        <f t="shared" si="2"/>
        <v>0.75803814713896456</v>
      </c>
      <c r="Y128" s="17">
        <f>INDEX([1]Mapping!$C$3:$C$12,MATCH($X128,[1]Mapping!$D$3:$D$12,1))</f>
        <v>3</v>
      </c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</row>
    <row r="129" spans="2:39" s="1" customFormat="1" ht="15" x14ac:dyDescent="0.25">
      <c r="B129" s="5">
        <f t="shared" si="3"/>
        <v>121</v>
      </c>
      <c r="C129" s="9" t="s">
        <v>9082</v>
      </c>
      <c r="D129" s="9" t="s">
        <v>9083</v>
      </c>
      <c r="E129" s="9"/>
      <c r="F129" s="9" t="s">
        <v>9084</v>
      </c>
      <c r="G129" s="28">
        <v>89124</v>
      </c>
      <c r="H129" s="9" t="s">
        <v>9085</v>
      </c>
      <c r="I129" s="9" t="s">
        <v>8610</v>
      </c>
      <c r="J129" s="9" t="s">
        <v>9086</v>
      </c>
      <c r="K129" s="9"/>
      <c r="L129" s="9"/>
      <c r="M129" s="9" t="s">
        <v>9087</v>
      </c>
      <c r="N129" s="9">
        <v>600</v>
      </c>
      <c r="O129" s="9">
        <v>1</v>
      </c>
      <c r="P129" s="9">
        <v>0</v>
      </c>
      <c r="Q129" s="9">
        <v>2</v>
      </c>
      <c r="R129" s="9">
        <v>2</v>
      </c>
      <c r="S129" s="9">
        <v>5</v>
      </c>
      <c r="T129"/>
      <c r="U129"/>
      <c r="V129" s="14">
        <f>SUM($S$9:S129)</f>
        <v>1396</v>
      </c>
      <c r="W129" s="15">
        <v>121</v>
      </c>
      <c r="X129" s="16">
        <f t="shared" si="2"/>
        <v>0.76076294277929157</v>
      </c>
      <c r="Y129" s="17">
        <f>INDEX([1]Mapping!$C$3:$C$12,MATCH($X129,[1]Mapping!$D$3:$D$12,1))</f>
        <v>3</v>
      </c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</row>
    <row r="130" spans="2:39" s="1" customFormat="1" ht="15" x14ac:dyDescent="0.25">
      <c r="B130" s="5">
        <f t="shared" si="3"/>
        <v>122</v>
      </c>
      <c r="C130" s="9" t="s">
        <v>9088</v>
      </c>
      <c r="D130" s="9" t="s">
        <v>9089</v>
      </c>
      <c r="E130" s="9" t="s">
        <v>9090</v>
      </c>
      <c r="F130" s="9" t="s">
        <v>9091</v>
      </c>
      <c r="G130" s="28">
        <v>80078</v>
      </c>
      <c r="H130" s="9" t="s">
        <v>8416</v>
      </c>
      <c r="I130" s="9" t="s">
        <v>8417</v>
      </c>
      <c r="J130" s="9" t="s">
        <v>9092</v>
      </c>
      <c r="K130" s="9"/>
      <c r="L130" s="9"/>
      <c r="M130" s="9"/>
      <c r="N130" s="9">
        <v>200</v>
      </c>
      <c r="O130" s="9">
        <v>1</v>
      </c>
      <c r="P130" s="9">
        <v>3</v>
      </c>
      <c r="Q130" s="9">
        <v>0</v>
      </c>
      <c r="R130" s="9">
        <v>1</v>
      </c>
      <c r="S130" s="9">
        <v>5</v>
      </c>
      <c r="T130"/>
      <c r="U130"/>
      <c r="V130" s="14">
        <f>SUM($S$9:S130)</f>
        <v>1401</v>
      </c>
      <c r="W130" s="15">
        <v>122</v>
      </c>
      <c r="X130" s="16">
        <f t="shared" si="2"/>
        <v>0.76348773841961848</v>
      </c>
      <c r="Y130" s="17">
        <f>INDEX([1]Mapping!$C$3:$C$12,MATCH($X130,[1]Mapping!$D$3:$D$12,1))</f>
        <v>3</v>
      </c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</row>
    <row r="131" spans="2:39" s="1" customFormat="1" ht="15" x14ac:dyDescent="0.25">
      <c r="B131" s="5">
        <f t="shared" si="3"/>
        <v>123</v>
      </c>
      <c r="C131" s="9" t="s">
        <v>9093</v>
      </c>
      <c r="D131" s="9" t="s">
        <v>9094</v>
      </c>
      <c r="E131" s="9"/>
      <c r="F131" s="9" t="s">
        <v>9095</v>
      </c>
      <c r="G131" s="28">
        <v>53045</v>
      </c>
      <c r="H131" s="9" t="s">
        <v>9096</v>
      </c>
      <c r="I131" s="9" t="s">
        <v>8784</v>
      </c>
      <c r="J131" s="9" t="s">
        <v>9097</v>
      </c>
      <c r="K131" s="9"/>
      <c r="L131" s="9"/>
      <c r="M131" s="9" t="s">
        <v>9098</v>
      </c>
      <c r="N131" s="9">
        <v>196</v>
      </c>
      <c r="O131" s="9">
        <v>1</v>
      </c>
      <c r="P131" s="9">
        <v>1</v>
      </c>
      <c r="Q131" s="9">
        <v>0</v>
      </c>
      <c r="R131" s="9">
        <v>3</v>
      </c>
      <c r="S131" s="9">
        <v>5</v>
      </c>
      <c r="T131"/>
      <c r="U131"/>
      <c r="V131" s="14">
        <f>SUM($S$9:S131)</f>
        <v>1406</v>
      </c>
      <c r="W131" s="15">
        <v>123</v>
      </c>
      <c r="X131" s="16">
        <f t="shared" si="2"/>
        <v>0.76621253405994549</v>
      </c>
      <c r="Y131" s="17">
        <f>INDEX([1]Mapping!$C$3:$C$12,MATCH($X131,[1]Mapping!$D$3:$D$12,1))</f>
        <v>3</v>
      </c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</row>
    <row r="132" spans="2:39" s="1" customFormat="1" ht="15" x14ac:dyDescent="0.25">
      <c r="B132" s="5">
        <f t="shared" si="3"/>
        <v>124</v>
      </c>
      <c r="C132" s="9" t="s">
        <v>9099</v>
      </c>
      <c r="D132" s="9" t="s">
        <v>9100</v>
      </c>
      <c r="E132" s="9"/>
      <c r="F132" s="9" t="s">
        <v>9101</v>
      </c>
      <c r="G132" s="28">
        <v>55041</v>
      </c>
      <c r="H132" s="9" t="s">
        <v>9102</v>
      </c>
      <c r="I132" s="9" t="s">
        <v>8784</v>
      </c>
      <c r="J132" s="9" t="s">
        <v>9103</v>
      </c>
      <c r="K132" s="9"/>
      <c r="L132" s="9"/>
      <c r="M132" s="9" t="s">
        <v>9104</v>
      </c>
      <c r="N132" s="9">
        <v>650</v>
      </c>
      <c r="O132" s="9">
        <v>0</v>
      </c>
      <c r="P132" s="9">
        <v>1</v>
      </c>
      <c r="Q132" s="9">
        <v>0</v>
      </c>
      <c r="R132" s="9">
        <v>4</v>
      </c>
      <c r="S132" s="9">
        <v>5</v>
      </c>
      <c r="T132"/>
      <c r="U132"/>
      <c r="V132" s="14">
        <f>SUM($S$9:S132)</f>
        <v>1411</v>
      </c>
      <c r="W132" s="15">
        <v>124</v>
      </c>
      <c r="X132" s="16">
        <f t="shared" si="2"/>
        <v>0.76893732970027251</v>
      </c>
      <c r="Y132" s="17">
        <f>INDEX([1]Mapping!$C$3:$C$12,MATCH($X132,[1]Mapping!$D$3:$D$12,1))</f>
        <v>3</v>
      </c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</row>
    <row r="133" spans="2:39" s="1" customFormat="1" ht="15" x14ac:dyDescent="0.25">
      <c r="B133" s="5">
        <f t="shared" si="3"/>
        <v>125</v>
      </c>
      <c r="C133" s="9" t="s">
        <v>9105</v>
      </c>
      <c r="D133" s="9" t="s">
        <v>9106</v>
      </c>
      <c r="E133" s="9"/>
      <c r="F133" s="9" t="s">
        <v>9107</v>
      </c>
      <c r="G133" s="28">
        <v>20013</v>
      </c>
      <c r="H133" s="9" t="s">
        <v>8389</v>
      </c>
      <c r="I133" s="9" t="s">
        <v>8354</v>
      </c>
      <c r="J133" s="9" t="s">
        <v>9108</v>
      </c>
      <c r="K133" s="9" t="s">
        <v>9109</v>
      </c>
      <c r="L133" s="9" t="s">
        <v>9110</v>
      </c>
      <c r="M133" s="9" t="s">
        <v>9111</v>
      </c>
      <c r="N133" s="9">
        <v>531</v>
      </c>
      <c r="O133" s="9">
        <v>0</v>
      </c>
      <c r="P133" s="9">
        <v>3</v>
      </c>
      <c r="Q133" s="9">
        <v>1</v>
      </c>
      <c r="R133" s="9">
        <v>1</v>
      </c>
      <c r="S133" s="9">
        <v>5</v>
      </c>
      <c r="T133"/>
      <c r="U133"/>
      <c r="V133" s="14">
        <f>SUM($S$9:S133)</f>
        <v>1416</v>
      </c>
      <c r="W133" s="15">
        <v>125</v>
      </c>
      <c r="X133" s="16">
        <f t="shared" si="2"/>
        <v>0.77166212534059941</v>
      </c>
      <c r="Y133" s="17">
        <f>INDEX([1]Mapping!$C$3:$C$12,MATCH($X133,[1]Mapping!$D$3:$D$12,1))</f>
        <v>3</v>
      </c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</row>
    <row r="134" spans="2:39" s="1" customFormat="1" ht="15" x14ac:dyDescent="0.25">
      <c r="B134" s="5">
        <f t="shared" si="3"/>
        <v>126</v>
      </c>
      <c r="C134" s="9" t="s">
        <v>9112</v>
      </c>
      <c r="D134" s="9" t="s">
        <v>9113</v>
      </c>
      <c r="E134" s="9"/>
      <c r="F134" s="9" t="s">
        <v>9114</v>
      </c>
      <c r="G134" s="28">
        <v>58100</v>
      </c>
      <c r="H134" s="9" t="s">
        <v>9114</v>
      </c>
      <c r="I134" s="9" t="s">
        <v>8784</v>
      </c>
      <c r="J134" s="9" t="s">
        <v>9115</v>
      </c>
      <c r="K134" s="9"/>
      <c r="L134" s="9"/>
      <c r="M134" s="9" t="s">
        <v>9116</v>
      </c>
      <c r="N134" s="9">
        <v>445</v>
      </c>
      <c r="O134" s="9">
        <v>0</v>
      </c>
      <c r="P134" s="9">
        <v>1</v>
      </c>
      <c r="Q134" s="9">
        <v>1</v>
      </c>
      <c r="R134" s="9">
        <v>3</v>
      </c>
      <c r="S134" s="9">
        <v>5</v>
      </c>
      <c r="T134"/>
      <c r="U134"/>
      <c r="V134" s="14">
        <f>SUM($S$9:S134)</f>
        <v>1421</v>
      </c>
      <c r="W134" s="15">
        <v>126</v>
      </c>
      <c r="X134" s="16">
        <f t="shared" si="2"/>
        <v>0.77438692098092643</v>
      </c>
      <c r="Y134" s="17">
        <f>INDEX([1]Mapping!$C$3:$C$12,MATCH($X134,[1]Mapping!$D$3:$D$12,1))</f>
        <v>3</v>
      </c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</row>
    <row r="135" spans="2:39" s="1" customFormat="1" ht="15" x14ac:dyDescent="0.25">
      <c r="B135" s="5">
        <f t="shared" si="3"/>
        <v>127</v>
      </c>
      <c r="C135" s="9" t="s">
        <v>9117</v>
      </c>
      <c r="D135" s="9" t="s">
        <v>9118</v>
      </c>
      <c r="E135" s="9"/>
      <c r="F135" s="9" t="s">
        <v>9119</v>
      </c>
      <c r="G135" s="28">
        <v>87064</v>
      </c>
      <c r="H135" s="9" t="s">
        <v>8942</v>
      </c>
      <c r="I135" s="9" t="s">
        <v>8610</v>
      </c>
      <c r="J135" s="9" t="s">
        <v>9120</v>
      </c>
      <c r="K135" s="9"/>
      <c r="L135" s="9"/>
      <c r="M135" s="9" t="s">
        <v>9121</v>
      </c>
      <c r="N135" s="9">
        <v>152</v>
      </c>
      <c r="O135" s="9">
        <v>0</v>
      </c>
      <c r="P135" s="9">
        <v>1</v>
      </c>
      <c r="Q135" s="9">
        <v>1</v>
      </c>
      <c r="R135" s="9">
        <v>3</v>
      </c>
      <c r="S135" s="9">
        <v>5</v>
      </c>
      <c r="T135"/>
      <c r="U135"/>
      <c r="V135" s="14">
        <f>SUM($S$9:S135)</f>
        <v>1426</v>
      </c>
      <c r="W135" s="15">
        <v>127</v>
      </c>
      <c r="X135" s="16">
        <f t="shared" si="2"/>
        <v>0.77711171662125345</v>
      </c>
      <c r="Y135" s="17">
        <f>INDEX([1]Mapping!$C$3:$C$12,MATCH($X135,[1]Mapping!$D$3:$D$12,1))</f>
        <v>3</v>
      </c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</row>
    <row r="136" spans="2:39" s="1" customFormat="1" ht="15" x14ac:dyDescent="0.25">
      <c r="B136" s="5">
        <f t="shared" si="3"/>
        <v>128</v>
      </c>
      <c r="C136" s="9" t="s">
        <v>9122</v>
      </c>
      <c r="D136" s="9" t="s">
        <v>9123</v>
      </c>
      <c r="E136" s="9"/>
      <c r="F136" s="9" t="s">
        <v>9124</v>
      </c>
      <c r="G136" s="28">
        <v>21047</v>
      </c>
      <c r="H136" s="9" t="s">
        <v>8353</v>
      </c>
      <c r="I136" s="9" t="s">
        <v>8354</v>
      </c>
      <c r="J136" s="9" t="s">
        <v>9125</v>
      </c>
      <c r="K136" s="9"/>
      <c r="L136" s="9"/>
      <c r="M136" s="9" t="s">
        <v>9126</v>
      </c>
      <c r="N136" s="9">
        <v>293</v>
      </c>
      <c r="O136" s="9">
        <v>0</v>
      </c>
      <c r="P136" s="9">
        <v>3</v>
      </c>
      <c r="Q136" s="9">
        <v>0</v>
      </c>
      <c r="R136" s="9">
        <v>2</v>
      </c>
      <c r="S136" s="9">
        <v>5</v>
      </c>
      <c r="T136"/>
      <c r="U136"/>
      <c r="V136" s="14">
        <f>SUM($S$9:S136)</f>
        <v>1431</v>
      </c>
      <c r="W136" s="15">
        <v>128</v>
      </c>
      <c r="X136" s="16">
        <f t="shared" si="2"/>
        <v>0.77983651226158035</v>
      </c>
      <c r="Y136" s="17">
        <f>INDEX([1]Mapping!$C$3:$C$12,MATCH($X136,[1]Mapping!$D$3:$D$12,1))</f>
        <v>3</v>
      </c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</row>
    <row r="137" spans="2:39" s="1" customFormat="1" ht="15" x14ac:dyDescent="0.25">
      <c r="B137" s="5">
        <f t="shared" si="3"/>
        <v>129</v>
      </c>
      <c r="C137" s="9" t="s">
        <v>9127</v>
      </c>
      <c r="D137" s="9" t="s">
        <v>9128</v>
      </c>
      <c r="E137" s="9"/>
      <c r="F137" s="9" t="s">
        <v>9129</v>
      </c>
      <c r="G137" s="28">
        <v>21052</v>
      </c>
      <c r="H137" s="9" t="s">
        <v>8353</v>
      </c>
      <c r="I137" s="9" t="s">
        <v>8354</v>
      </c>
      <c r="J137" s="9" t="s">
        <v>9130</v>
      </c>
      <c r="K137" s="9"/>
      <c r="L137" s="9" t="s">
        <v>9131</v>
      </c>
      <c r="M137" s="9" t="s">
        <v>9132</v>
      </c>
      <c r="N137" s="9">
        <v>1000</v>
      </c>
      <c r="O137" s="9">
        <v>2</v>
      </c>
      <c r="P137" s="9">
        <v>2</v>
      </c>
      <c r="Q137" s="9">
        <v>0</v>
      </c>
      <c r="R137" s="9">
        <v>1</v>
      </c>
      <c r="S137" s="9">
        <v>5</v>
      </c>
      <c r="T137"/>
      <c r="U137"/>
      <c r="V137" s="14">
        <f>SUM($S$9:S137)</f>
        <v>1436</v>
      </c>
      <c r="W137" s="15">
        <v>129</v>
      </c>
      <c r="X137" s="16">
        <f t="shared" si="2"/>
        <v>0.78256130790190737</v>
      </c>
      <c r="Y137" s="17">
        <f>INDEX([1]Mapping!$C$3:$C$12,MATCH($X137,[1]Mapping!$D$3:$D$12,1))</f>
        <v>3</v>
      </c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</row>
    <row r="138" spans="2:39" s="1" customFormat="1" ht="15" x14ac:dyDescent="0.25">
      <c r="B138" s="5">
        <f t="shared" si="3"/>
        <v>130</v>
      </c>
      <c r="C138" s="9" t="s">
        <v>9133</v>
      </c>
      <c r="D138" s="9" t="s">
        <v>9134</v>
      </c>
      <c r="E138" s="9"/>
      <c r="F138" s="9" t="s">
        <v>8721</v>
      </c>
      <c r="G138" s="28">
        <v>82100</v>
      </c>
      <c r="H138" s="9" t="s">
        <v>8721</v>
      </c>
      <c r="I138" s="9" t="s">
        <v>8417</v>
      </c>
      <c r="J138" s="9" t="s">
        <v>9135</v>
      </c>
      <c r="K138" s="9"/>
      <c r="L138" s="9" t="s">
        <v>9136</v>
      </c>
      <c r="M138" s="9" t="s">
        <v>9137</v>
      </c>
      <c r="N138" s="9">
        <v>307</v>
      </c>
      <c r="O138" s="9">
        <v>3</v>
      </c>
      <c r="P138" s="9">
        <v>0</v>
      </c>
      <c r="Q138" s="9">
        <v>0</v>
      </c>
      <c r="R138" s="9">
        <v>2</v>
      </c>
      <c r="S138" s="9">
        <v>5</v>
      </c>
      <c r="T138"/>
      <c r="U138"/>
      <c r="V138" s="14">
        <f>SUM($S$9:S138)</f>
        <v>1441</v>
      </c>
      <c r="W138" s="15">
        <v>130</v>
      </c>
      <c r="X138" s="16">
        <f t="shared" ref="X138:X201" si="4">(V138/$V$307)</f>
        <v>0.78528610354223438</v>
      </c>
      <c r="Y138" s="17">
        <f>INDEX([1]Mapping!$C$3:$C$12,MATCH($X138,[1]Mapping!$D$3:$D$12,1))</f>
        <v>3</v>
      </c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</row>
    <row r="139" spans="2:39" s="1" customFormat="1" ht="15" x14ac:dyDescent="0.25">
      <c r="B139" s="5">
        <f t="shared" ref="B139:B202" si="5">B138+1</f>
        <v>131</v>
      </c>
      <c r="C139" s="9" t="s">
        <v>9138</v>
      </c>
      <c r="D139" s="9" t="s">
        <v>9139</v>
      </c>
      <c r="E139" s="9" t="s">
        <v>9140</v>
      </c>
      <c r="F139" s="9" t="s">
        <v>9141</v>
      </c>
      <c r="G139" s="28">
        <v>70021</v>
      </c>
      <c r="H139" s="9" t="s">
        <v>9028</v>
      </c>
      <c r="I139" s="9" t="s">
        <v>8492</v>
      </c>
      <c r="J139" s="9" t="s">
        <v>9142</v>
      </c>
      <c r="K139" s="9"/>
      <c r="L139" s="9" t="s">
        <v>9143</v>
      </c>
      <c r="M139" s="9" t="s">
        <v>9144</v>
      </c>
      <c r="N139" s="9">
        <v>602</v>
      </c>
      <c r="O139" s="9">
        <v>2</v>
      </c>
      <c r="P139" s="9">
        <v>2</v>
      </c>
      <c r="Q139" s="9">
        <v>0</v>
      </c>
      <c r="R139" s="9">
        <v>1</v>
      </c>
      <c r="S139" s="9">
        <v>5</v>
      </c>
      <c r="T139"/>
      <c r="U139"/>
      <c r="V139" s="14">
        <f>SUM($S$9:S139)</f>
        <v>1446</v>
      </c>
      <c r="W139" s="15">
        <v>131</v>
      </c>
      <c r="X139" s="16">
        <f t="shared" si="4"/>
        <v>0.78801089918256129</v>
      </c>
      <c r="Y139" s="17">
        <f>INDEX([1]Mapping!$C$3:$C$12,MATCH($X139,[1]Mapping!$D$3:$D$12,1))</f>
        <v>3</v>
      </c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</row>
    <row r="140" spans="2:39" s="1" customFormat="1" ht="15" x14ac:dyDescent="0.25">
      <c r="B140" s="5">
        <f t="shared" si="5"/>
        <v>132</v>
      </c>
      <c r="C140" s="9" t="s">
        <v>9145</v>
      </c>
      <c r="D140" s="9" t="s">
        <v>9146</v>
      </c>
      <c r="E140" s="9"/>
      <c r="F140" s="9" t="s">
        <v>9147</v>
      </c>
      <c r="G140" s="28">
        <v>80040</v>
      </c>
      <c r="H140" s="9" t="s">
        <v>8416</v>
      </c>
      <c r="I140" s="9" t="s">
        <v>8417</v>
      </c>
      <c r="J140" s="9" t="s">
        <v>9148</v>
      </c>
      <c r="K140" s="9" t="s">
        <v>9149</v>
      </c>
      <c r="L140" s="9" t="s">
        <v>9150</v>
      </c>
      <c r="M140" s="9" t="s">
        <v>9151</v>
      </c>
      <c r="N140" s="9">
        <v>0</v>
      </c>
      <c r="O140" s="9">
        <v>0</v>
      </c>
      <c r="P140" s="9">
        <v>1</v>
      </c>
      <c r="Q140" s="9">
        <v>0</v>
      </c>
      <c r="R140" s="9">
        <v>4</v>
      </c>
      <c r="S140" s="9">
        <v>5</v>
      </c>
      <c r="T140"/>
      <c r="U140"/>
      <c r="V140" s="14">
        <f>SUM($S$9:S140)</f>
        <v>1451</v>
      </c>
      <c r="W140" s="15">
        <v>132</v>
      </c>
      <c r="X140" s="16">
        <f t="shared" si="4"/>
        <v>0.7907356948228883</v>
      </c>
      <c r="Y140" s="17">
        <f>INDEX([1]Mapping!$C$3:$C$12,MATCH($X140,[1]Mapping!$D$3:$D$12,1))</f>
        <v>3</v>
      </c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</row>
    <row r="141" spans="2:39" s="1" customFormat="1" ht="15" x14ac:dyDescent="0.25">
      <c r="B141" s="5">
        <f t="shared" si="5"/>
        <v>133</v>
      </c>
      <c r="C141" s="9" t="s">
        <v>9152</v>
      </c>
      <c r="D141" s="9" t="s">
        <v>9153</v>
      </c>
      <c r="E141" s="9"/>
      <c r="F141" s="9" t="s">
        <v>8424</v>
      </c>
      <c r="G141" s="28">
        <v>95125</v>
      </c>
      <c r="H141" s="9" t="s">
        <v>8424</v>
      </c>
      <c r="I141" s="9" t="s">
        <v>8397</v>
      </c>
      <c r="J141" s="9" t="s">
        <v>9154</v>
      </c>
      <c r="K141" s="9"/>
      <c r="L141" s="9"/>
      <c r="M141" s="9" t="s">
        <v>9155</v>
      </c>
      <c r="N141" s="9">
        <v>220</v>
      </c>
      <c r="O141" s="9">
        <v>0</v>
      </c>
      <c r="P141" s="9">
        <v>4</v>
      </c>
      <c r="Q141" s="9">
        <v>0</v>
      </c>
      <c r="R141" s="9">
        <v>1</v>
      </c>
      <c r="S141" s="9">
        <v>5</v>
      </c>
      <c r="T141"/>
      <c r="U141"/>
      <c r="V141" s="14">
        <f>SUM($S$9:S141)</f>
        <v>1456</v>
      </c>
      <c r="W141" s="15">
        <v>133</v>
      </c>
      <c r="X141" s="16">
        <f t="shared" si="4"/>
        <v>0.79346049046321521</v>
      </c>
      <c r="Y141" s="17">
        <f>INDEX([1]Mapping!$C$3:$C$12,MATCH($X141,[1]Mapping!$D$3:$D$12,1))</f>
        <v>3</v>
      </c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</row>
    <row r="142" spans="2:39" s="1" customFormat="1" ht="15" x14ac:dyDescent="0.25">
      <c r="B142" s="5">
        <f t="shared" si="5"/>
        <v>134</v>
      </c>
      <c r="C142" s="9" t="s">
        <v>9156</v>
      </c>
      <c r="D142" s="9" t="s">
        <v>9157</v>
      </c>
      <c r="E142" s="9"/>
      <c r="F142" s="9" t="s">
        <v>9158</v>
      </c>
      <c r="G142" s="28">
        <v>84124</v>
      </c>
      <c r="H142" s="9" t="s">
        <v>9158</v>
      </c>
      <c r="I142" s="9" t="s">
        <v>8417</v>
      </c>
      <c r="J142" s="9" t="s">
        <v>9159</v>
      </c>
      <c r="K142" s="9"/>
      <c r="L142" s="9" t="s">
        <v>9160</v>
      </c>
      <c r="M142" s="9" t="s">
        <v>9161</v>
      </c>
      <c r="N142" s="9">
        <v>150</v>
      </c>
      <c r="O142" s="9">
        <v>0</v>
      </c>
      <c r="P142" s="9">
        <v>4</v>
      </c>
      <c r="Q142" s="9">
        <v>0</v>
      </c>
      <c r="R142" s="9">
        <v>1</v>
      </c>
      <c r="S142" s="9">
        <v>5</v>
      </c>
      <c r="T142"/>
      <c r="U142"/>
      <c r="V142" s="14">
        <f>SUM($S$9:S142)</f>
        <v>1461</v>
      </c>
      <c r="W142" s="15">
        <v>134</v>
      </c>
      <c r="X142" s="16">
        <f t="shared" si="4"/>
        <v>0.79618528610354222</v>
      </c>
      <c r="Y142" s="17">
        <f>INDEX([1]Mapping!$C$3:$C$12,MATCH($X142,[1]Mapping!$D$3:$D$12,1))</f>
        <v>3</v>
      </c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</row>
    <row r="143" spans="2:39" s="1" customFormat="1" ht="15" x14ac:dyDescent="0.25">
      <c r="B143" s="5">
        <f t="shared" si="5"/>
        <v>135</v>
      </c>
      <c r="C143" s="9" t="s">
        <v>9162</v>
      </c>
      <c r="D143" s="9" t="s">
        <v>9163</v>
      </c>
      <c r="E143" s="9" t="s">
        <v>9164</v>
      </c>
      <c r="F143" s="9" t="s">
        <v>9165</v>
      </c>
      <c r="G143" s="28">
        <v>81043</v>
      </c>
      <c r="H143" s="9" t="s">
        <v>8452</v>
      </c>
      <c r="I143" s="9" t="s">
        <v>8417</v>
      </c>
      <c r="J143" s="9" t="s">
        <v>9166</v>
      </c>
      <c r="K143" s="9" t="s">
        <v>9167</v>
      </c>
      <c r="L143" s="9"/>
      <c r="M143" s="9" t="s">
        <v>9168</v>
      </c>
      <c r="N143" s="9">
        <v>60</v>
      </c>
      <c r="O143" s="9">
        <v>2</v>
      </c>
      <c r="P143" s="9">
        <v>0</v>
      </c>
      <c r="Q143" s="9">
        <v>0</v>
      </c>
      <c r="R143" s="9">
        <v>3</v>
      </c>
      <c r="S143" s="9">
        <v>5</v>
      </c>
      <c r="T143"/>
      <c r="U143"/>
      <c r="V143" s="14">
        <f>SUM($S$9:S143)</f>
        <v>1466</v>
      </c>
      <c r="W143" s="15">
        <v>135</v>
      </c>
      <c r="X143" s="16">
        <f t="shared" si="4"/>
        <v>0.79891008174386924</v>
      </c>
      <c r="Y143" s="17">
        <f>INDEX([1]Mapping!$C$3:$C$12,MATCH($X143,[1]Mapping!$D$3:$D$12,1))</f>
        <v>3</v>
      </c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</row>
    <row r="144" spans="2:39" s="1" customFormat="1" ht="15" x14ac:dyDescent="0.25">
      <c r="B144" s="5">
        <f t="shared" si="5"/>
        <v>136</v>
      </c>
      <c r="C144" s="9" t="s">
        <v>9169</v>
      </c>
      <c r="D144" s="9" t="s">
        <v>9170</v>
      </c>
      <c r="E144" s="9"/>
      <c r="F144" s="9" t="s">
        <v>8375</v>
      </c>
      <c r="G144" s="28">
        <v>25127</v>
      </c>
      <c r="H144" s="9" t="s">
        <v>8375</v>
      </c>
      <c r="I144" s="9" t="s">
        <v>8354</v>
      </c>
      <c r="J144" s="9" t="s">
        <v>9171</v>
      </c>
      <c r="K144" s="9"/>
      <c r="L144" s="9" t="s">
        <v>9172</v>
      </c>
      <c r="M144" s="9" t="s">
        <v>9173</v>
      </c>
      <c r="N144" s="9">
        <v>294</v>
      </c>
      <c r="O144" s="9">
        <v>0</v>
      </c>
      <c r="P144" s="9">
        <v>0</v>
      </c>
      <c r="Q144" s="9">
        <v>2</v>
      </c>
      <c r="R144" s="9">
        <v>3</v>
      </c>
      <c r="S144" s="9">
        <v>5</v>
      </c>
      <c r="T144"/>
      <c r="U144"/>
      <c r="V144" s="14">
        <f>SUM($S$9:S144)</f>
        <v>1471</v>
      </c>
      <c r="W144" s="15">
        <v>136</v>
      </c>
      <c r="X144" s="16">
        <f t="shared" si="4"/>
        <v>0.80163487738419614</v>
      </c>
      <c r="Y144" s="17">
        <f>INDEX([1]Mapping!$C$3:$C$12,MATCH($X144,[1]Mapping!$D$3:$D$12,1))</f>
        <v>2</v>
      </c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</row>
    <row r="145" spans="2:39" s="1" customFormat="1" ht="15" x14ac:dyDescent="0.25">
      <c r="B145" s="5">
        <f t="shared" si="5"/>
        <v>137</v>
      </c>
      <c r="C145" s="9" t="s">
        <v>9174</v>
      </c>
      <c r="D145" s="9" t="s">
        <v>9175</v>
      </c>
      <c r="E145" s="9"/>
      <c r="F145" s="9" t="s">
        <v>8801</v>
      </c>
      <c r="G145" s="28">
        <v>20099</v>
      </c>
      <c r="H145" s="9" t="s">
        <v>8389</v>
      </c>
      <c r="I145" s="9" t="s">
        <v>8354</v>
      </c>
      <c r="J145" s="9" t="s">
        <v>9176</v>
      </c>
      <c r="K145" s="9"/>
      <c r="L145" s="9" t="s">
        <v>9177</v>
      </c>
      <c r="M145" s="9" t="s">
        <v>9178</v>
      </c>
      <c r="N145" s="9">
        <v>200</v>
      </c>
      <c r="O145" s="9">
        <v>1</v>
      </c>
      <c r="P145" s="9">
        <v>1</v>
      </c>
      <c r="Q145" s="9">
        <v>1</v>
      </c>
      <c r="R145" s="9">
        <v>2</v>
      </c>
      <c r="S145" s="9">
        <v>5</v>
      </c>
      <c r="T145"/>
      <c r="U145"/>
      <c r="V145" s="14">
        <f>SUM($S$9:S145)</f>
        <v>1476</v>
      </c>
      <c r="W145" s="15">
        <v>137</v>
      </c>
      <c r="X145" s="16">
        <f t="shared" si="4"/>
        <v>0.80435967302452316</v>
      </c>
      <c r="Y145" s="17">
        <f>INDEX([1]Mapping!$C$3:$C$12,MATCH($X145,[1]Mapping!$D$3:$D$12,1))</f>
        <v>2</v>
      </c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</row>
    <row r="146" spans="2:39" s="1" customFormat="1" ht="15" x14ac:dyDescent="0.25">
      <c r="B146" s="5">
        <f t="shared" si="5"/>
        <v>138</v>
      </c>
      <c r="C146" s="9" t="s">
        <v>9179</v>
      </c>
      <c r="D146" s="9" t="s">
        <v>9180</v>
      </c>
      <c r="E146" s="9"/>
      <c r="F146" s="9" t="s">
        <v>8842</v>
      </c>
      <c r="G146" s="28">
        <v>27100</v>
      </c>
      <c r="H146" s="9" t="s">
        <v>8842</v>
      </c>
      <c r="I146" s="9" t="s">
        <v>8354</v>
      </c>
      <c r="J146" s="9" t="s">
        <v>9181</v>
      </c>
      <c r="K146" s="9" t="s">
        <v>9182</v>
      </c>
      <c r="L146" s="9" t="s">
        <v>9183</v>
      </c>
      <c r="M146" s="9" t="s">
        <v>9184</v>
      </c>
      <c r="N146" s="9">
        <v>1000</v>
      </c>
      <c r="O146" s="9">
        <v>1</v>
      </c>
      <c r="P146" s="9">
        <v>0</v>
      </c>
      <c r="Q146" s="9">
        <v>1</v>
      </c>
      <c r="R146" s="9">
        <v>3</v>
      </c>
      <c r="S146" s="9">
        <v>5</v>
      </c>
      <c r="T146"/>
      <c r="U146"/>
      <c r="V146" s="14">
        <f>SUM($S$9:S146)</f>
        <v>1481</v>
      </c>
      <c r="W146" s="15">
        <v>138</v>
      </c>
      <c r="X146" s="16">
        <f t="shared" si="4"/>
        <v>0.80708446866485017</v>
      </c>
      <c r="Y146" s="17">
        <f>INDEX([1]Mapping!$C$3:$C$12,MATCH($X146,[1]Mapping!$D$3:$D$12,1))</f>
        <v>2</v>
      </c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</row>
    <row r="147" spans="2:39" s="1" customFormat="1" ht="15" x14ac:dyDescent="0.25">
      <c r="B147" s="5">
        <f t="shared" si="5"/>
        <v>139</v>
      </c>
      <c r="C147" s="9" t="s">
        <v>9185</v>
      </c>
      <c r="D147" s="9" t="s">
        <v>9186</v>
      </c>
      <c r="E147" s="9"/>
      <c r="F147" s="9" t="s">
        <v>9187</v>
      </c>
      <c r="G147" s="28">
        <v>45100</v>
      </c>
      <c r="H147" s="9" t="s">
        <v>9187</v>
      </c>
      <c r="I147" s="9" t="s">
        <v>8410</v>
      </c>
      <c r="J147" s="9" t="s">
        <v>9188</v>
      </c>
      <c r="K147" s="9"/>
      <c r="L147" s="9" t="s">
        <v>9189</v>
      </c>
      <c r="M147" s="9" t="s">
        <v>9190</v>
      </c>
      <c r="N147" s="9">
        <v>436</v>
      </c>
      <c r="O147" s="9">
        <v>0</v>
      </c>
      <c r="P147" s="9">
        <v>1</v>
      </c>
      <c r="Q147" s="9">
        <v>0</v>
      </c>
      <c r="R147" s="9">
        <v>4</v>
      </c>
      <c r="S147" s="9">
        <v>5</v>
      </c>
      <c r="T147"/>
      <c r="U147"/>
      <c r="V147" s="14">
        <f>SUM($S$9:S147)</f>
        <v>1486</v>
      </c>
      <c r="W147" s="15">
        <v>139</v>
      </c>
      <c r="X147" s="16">
        <f t="shared" si="4"/>
        <v>0.80980926430517708</v>
      </c>
      <c r="Y147" s="17">
        <f>INDEX([1]Mapping!$C$3:$C$12,MATCH($X147,[1]Mapping!$D$3:$D$12,1))</f>
        <v>2</v>
      </c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</row>
    <row r="148" spans="2:39" s="1" customFormat="1" ht="15" x14ac:dyDescent="0.25">
      <c r="B148" s="5">
        <f t="shared" si="5"/>
        <v>140</v>
      </c>
      <c r="C148" s="9" t="s">
        <v>9191</v>
      </c>
      <c r="D148" s="9" t="s">
        <v>9192</v>
      </c>
      <c r="E148" s="9"/>
      <c r="F148" s="9" t="s">
        <v>9193</v>
      </c>
      <c r="G148" s="28">
        <v>98122</v>
      </c>
      <c r="H148" s="9" t="s">
        <v>9193</v>
      </c>
      <c r="I148" s="9" t="s">
        <v>8397</v>
      </c>
      <c r="J148" s="9" t="s">
        <v>9194</v>
      </c>
      <c r="K148" s="9"/>
      <c r="L148" s="9" t="s">
        <v>9195</v>
      </c>
      <c r="M148" s="9" t="s">
        <v>9196</v>
      </c>
      <c r="N148" s="9">
        <v>85</v>
      </c>
      <c r="O148" s="9">
        <v>1</v>
      </c>
      <c r="P148" s="9">
        <v>2</v>
      </c>
      <c r="Q148" s="9">
        <v>2</v>
      </c>
      <c r="R148" s="9">
        <v>0</v>
      </c>
      <c r="S148" s="9">
        <v>5</v>
      </c>
      <c r="T148"/>
      <c r="U148"/>
      <c r="V148" s="14">
        <f>SUM($S$9:S148)</f>
        <v>1491</v>
      </c>
      <c r="W148" s="15">
        <v>140</v>
      </c>
      <c r="X148" s="16">
        <f t="shared" si="4"/>
        <v>0.81253405994550409</v>
      </c>
      <c r="Y148" s="17">
        <f>INDEX([1]Mapping!$C$3:$C$12,MATCH($X148,[1]Mapping!$D$3:$D$12,1))</f>
        <v>2</v>
      </c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</row>
    <row r="149" spans="2:39" s="1" customFormat="1" ht="15" x14ac:dyDescent="0.25">
      <c r="B149" s="5">
        <f t="shared" si="5"/>
        <v>141</v>
      </c>
      <c r="C149" s="9" t="s">
        <v>9197</v>
      </c>
      <c r="D149" s="9" t="s">
        <v>9198</v>
      </c>
      <c r="E149" s="9"/>
      <c r="F149" s="9" t="s">
        <v>9199</v>
      </c>
      <c r="G149" s="28">
        <v>37024</v>
      </c>
      <c r="H149" s="9" t="s">
        <v>8861</v>
      </c>
      <c r="I149" s="9" t="s">
        <v>8410</v>
      </c>
      <c r="J149" s="9" t="s">
        <v>9200</v>
      </c>
      <c r="K149" s="9" t="s">
        <v>9201</v>
      </c>
      <c r="L149" s="9" t="s">
        <v>9202</v>
      </c>
      <c r="M149" s="9" t="s">
        <v>9203</v>
      </c>
      <c r="N149" s="9">
        <v>430</v>
      </c>
      <c r="O149" s="9">
        <v>4</v>
      </c>
      <c r="P149" s="9">
        <v>1</v>
      </c>
      <c r="Q149" s="9">
        <v>0</v>
      </c>
      <c r="R149" s="9">
        <v>0</v>
      </c>
      <c r="S149" s="9">
        <v>5</v>
      </c>
      <c r="T149"/>
      <c r="U149"/>
      <c r="V149" s="14">
        <f>SUM($S$9:S149)</f>
        <v>1496</v>
      </c>
      <c r="W149" s="15">
        <v>141</v>
      </c>
      <c r="X149" s="16">
        <f t="shared" si="4"/>
        <v>0.81525885558583111</v>
      </c>
      <c r="Y149" s="17">
        <f>INDEX([1]Mapping!$C$3:$C$12,MATCH($X149,[1]Mapping!$D$3:$D$12,1))</f>
        <v>2</v>
      </c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</row>
    <row r="150" spans="2:39" s="1" customFormat="1" ht="15" x14ac:dyDescent="0.25">
      <c r="B150" s="5">
        <f t="shared" si="5"/>
        <v>142</v>
      </c>
      <c r="C150" s="9" t="s">
        <v>9204</v>
      </c>
      <c r="D150" s="9" t="s">
        <v>9205</v>
      </c>
      <c r="E150" s="9"/>
      <c r="F150" s="9" t="s">
        <v>9193</v>
      </c>
      <c r="G150" s="28">
        <v>98124</v>
      </c>
      <c r="H150" s="9" t="s">
        <v>9193</v>
      </c>
      <c r="I150" s="9" t="s">
        <v>8397</v>
      </c>
      <c r="J150" s="9" t="s">
        <v>9206</v>
      </c>
      <c r="K150" s="9" t="s">
        <v>9207</v>
      </c>
      <c r="L150" s="9" t="s">
        <v>9208</v>
      </c>
      <c r="M150" s="9" t="s">
        <v>9209</v>
      </c>
      <c r="N150" s="9">
        <v>155</v>
      </c>
      <c r="O150" s="9">
        <v>1</v>
      </c>
      <c r="P150" s="9">
        <v>1</v>
      </c>
      <c r="Q150" s="9">
        <v>1</v>
      </c>
      <c r="R150" s="9">
        <v>1</v>
      </c>
      <c r="S150" s="9">
        <v>4</v>
      </c>
      <c r="T150"/>
      <c r="U150"/>
      <c r="V150" s="14">
        <f>SUM($S$9:S150)</f>
        <v>1500</v>
      </c>
      <c r="W150" s="15">
        <v>142</v>
      </c>
      <c r="X150" s="16">
        <f t="shared" si="4"/>
        <v>0.81743869209809261</v>
      </c>
      <c r="Y150" s="17">
        <f>INDEX([1]Mapping!$C$3:$C$12,MATCH($X150,[1]Mapping!$D$3:$D$12,1))</f>
        <v>2</v>
      </c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</row>
    <row r="151" spans="2:39" s="1" customFormat="1" ht="15" x14ac:dyDescent="0.25">
      <c r="B151" s="5">
        <f t="shared" si="5"/>
        <v>143</v>
      </c>
      <c r="C151" s="9" t="s">
        <v>9210</v>
      </c>
      <c r="D151" s="9" t="s">
        <v>9211</v>
      </c>
      <c r="E151" s="9"/>
      <c r="F151" s="9" t="s">
        <v>8375</v>
      </c>
      <c r="G151" s="28">
        <v>25124</v>
      </c>
      <c r="H151" s="9" t="s">
        <v>8375</v>
      </c>
      <c r="I151" s="9" t="s">
        <v>8354</v>
      </c>
      <c r="J151" s="9" t="s">
        <v>9212</v>
      </c>
      <c r="K151" s="9" t="s">
        <v>9213</v>
      </c>
      <c r="L151" s="9" t="s">
        <v>9214</v>
      </c>
      <c r="M151" s="9" t="s">
        <v>9215</v>
      </c>
      <c r="N151" s="9">
        <v>560</v>
      </c>
      <c r="O151" s="9">
        <v>1</v>
      </c>
      <c r="P151" s="9">
        <v>1</v>
      </c>
      <c r="Q151" s="9">
        <v>0</v>
      </c>
      <c r="R151" s="9">
        <v>2</v>
      </c>
      <c r="S151" s="9">
        <v>4</v>
      </c>
      <c r="T151"/>
      <c r="U151"/>
      <c r="V151" s="14">
        <f>SUM($S$9:S151)</f>
        <v>1504</v>
      </c>
      <c r="W151" s="15">
        <v>143</v>
      </c>
      <c r="X151" s="16">
        <f t="shared" si="4"/>
        <v>0.81961852861035422</v>
      </c>
      <c r="Y151" s="17">
        <f>INDEX([1]Mapping!$C$3:$C$12,MATCH($X151,[1]Mapping!$D$3:$D$12,1))</f>
        <v>2</v>
      </c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</row>
    <row r="152" spans="2:39" s="1" customFormat="1" ht="15" x14ac:dyDescent="0.25">
      <c r="B152" s="5">
        <f t="shared" si="5"/>
        <v>144</v>
      </c>
      <c r="C152" s="9" t="s">
        <v>9216</v>
      </c>
      <c r="D152" s="9" t="s">
        <v>9217</v>
      </c>
      <c r="E152" s="9"/>
      <c r="F152" s="9" t="s">
        <v>8381</v>
      </c>
      <c r="G152" s="28">
        <v>10154</v>
      </c>
      <c r="H152" s="9" t="s">
        <v>8381</v>
      </c>
      <c r="I152" s="9" t="s">
        <v>8382</v>
      </c>
      <c r="J152" s="9" t="s">
        <v>9218</v>
      </c>
      <c r="K152" s="9"/>
      <c r="L152" s="9" t="s">
        <v>9219</v>
      </c>
      <c r="M152" s="9" t="s">
        <v>9220</v>
      </c>
      <c r="N152" s="9">
        <v>320</v>
      </c>
      <c r="O152" s="9">
        <v>1</v>
      </c>
      <c r="P152" s="9">
        <v>1</v>
      </c>
      <c r="Q152" s="9">
        <v>1</v>
      </c>
      <c r="R152" s="9">
        <v>1</v>
      </c>
      <c r="S152" s="9">
        <v>4</v>
      </c>
      <c r="T152"/>
      <c r="U152"/>
      <c r="V152" s="14">
        <f>SUM($S$9:S152)</f>
        <v>1508</v>
      </c>
      <c r="W152" s="15">
        <v>144</v>
      </c>
      <c r="X152" s="16">
        <f t="shared" si="4"/>
        <v>0.82179836512261584</v>
      </c>
      <c r="Y152" s="17">
        <f>INDEX([1]Mapping!$C$3:$C$12,MATCH($X152,[1]Mapping!$D$3:$D$12,1))</f>
        <v>2</v>
      </c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</row>
    <row r="153" spans="2:39" s="1" customFormat="1" ht="15" x14ac:dyDescent="0.25">
      <c r="B153" s="5">
        <f t="shared" si="5"/>
        <v>145</v>
      </c>
      <c r="C153" s="9" t="s">
        <v>9221</v>
      </c>
      <c r="D153" s="9" t="s">
        <v>9222</v>
      </c>
      <c r="E153" s="9"/>
      <c r="F153" s="9" t="s">
        <v>9223</v>
      </c>
      <c r="G153" s="28">
        <v>64100</v>
      </c>
      <c r="H153" s="9" t="s">
        <v>9223</v>
      </c>
      <c r="I153" s="9" t="s">
        <v>8979</v>
      </c>
      <c r="J153" s="9" t="s">
        <v>9224</v>
      </c>
      <c r="K153" s="9" t="s">
        <v>9225</v>
      </c>
      <c r="L153" s="9"/>
      <c r="M153" s="9" t="s">
        <v>9226</v>
      </c>
      <c r="N153" s="9">
        <v>520</v>
      </c>
      <c r="O153" s="9">
        <v>0</v>
      </c>
      <c r="P153" s="9">
        <v>1</v>
      </c>
      <c r="Q153" s="9">
        <v>0</v>
      </c>
      <c r="R153" s="9">
        <v>3</v>
      </c>
      <c r="S153" s="9">
        <v>4</v>
      </c>
      <c r="T153"/>
      <c r="U153"/>
      <c r="V153" s="14">
        <f>SUM($S$9:S153)</f>
        <v>1512</v>
      </c>
      <c r="W153" s="15">
        <v>145</v>
      </c>
      <c r="X153" s="16">
        <f t="shared" si="4"/>
        <v>0.82397820163487734</v>
      </c>
      <c r="Y153" s="17">
        <f>INDEX([1]Mapping!$C$3:$C$12,MATCH($X153,[1]Mapping!$D$3:$D$12,1))</f>
        <v>2</v>
      </c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</row>
    <row r="154" spans="2:39" s="1" customFormat="1" ht="15" x14ac:dyDescent="0.25">
      <c r="B154" s="5">
        <f t="shared" si="5"/>
        <v>146</v>
      </c>
      <c r="C154" s="9" t="s">
        <v>9227</v>
      </c>
      <c r="D154" s="9" t="s">
        <v>9228</v>
      </c>
      <c r="E154" s="9"/>
      <c r="F154" s="9" t="s">
        <v>9229</v>
      </c>
      <c r="G154" s="28" t="s">
        <v>9230</v>
      </c>
      <c r="H154" s="9" t="s">
        <v>9231</v>
      </c>
      <c r="I154" s="9" t="s">
        <v>8617</v>
      </c>
      <c r="J154" s="9" t="s">
        <v>9232</v>
      </c>
      <c r="K154" s="9" t="s">
        <v>9233</v>
      </c>
      <c r="L154" s="9"/>
      <c r="M154" s="9"/>
      <c r="N154" s="9">
        <v>225</v>
      </c>
      <c r="O154" s="9">
        <v>1</v>
      </c>
      <c r="P154" s="9">
        <v>0</v>
      </c>
      <c r="Q154" s="9">
        <v>1</v>
      </c>
      <c r="R154" s="9">
        <v>2</v>
      </c>
      <c r="S154" s="9">
        <v>4</v>
      </c>
      <c r="T154"/>
      <c r="U154"/>
      <c r="V154" s="14">
        <f>SUM($S$9:S154)</f>
        <v>1516</v>
      </c>
      <c r="W154" s="15">
        <v>146</v>
      </c>
      <c r="X154" s="16">
        <f t="shared" si="4"/>
        <v>0.82615803814713895</v>
      </c>
      <c r="Y154" s="17">
        <f>INDEX([1]Mapping!$C$3:$C$12,MATCH($X154,[1]Mapping!$D$3:$D$12,1))</f>
        <v>2</v>
      </c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</row>
    <row r="155" spans="2:39" s="1" customFormat="1" ht="15" x14ac:dyDescent="0.25">
      <c r="B155" s="5">
        <f t="shared" si="5"/>
        <v>147</v>
      </c>
      <c r="C155" s="9" t="s">
        <v>9234</v>
      </c>
      <c r="D155" s="9" t="s">
        <v>9235</v>
      </c>
      <c r="E155" s="9"/>
      <c r="F155" s="9" t="s">
        <v>9236</v>
      </c>
      <c r="G155" s="28">
        <v>48121</v>
      </c>
      <c r="H155" s="9" t="s">
        <v>9236</v>
      </c>
      <c r="I155" s="9" t="s">
        <v>8471</v>
      </c>
      <c r="J155" s="9" t="s">
        <v>9237</v>
      </c>
      <c r="K155" s="9" t="s">
        <v>9238</v>
      </c>
      <c r="L155" s="9"/>
      <c r="M155" s="9" t="s">
        <v>9239</v>
      </c>
      <c r="N155" s="9">
        <v>642</v>
      </c>
      <c r="O155" s="9">
        <v>0</v>
      </c>
      <c r="P155" s="9">
        <v>1</v>
      </c>
      <c r="Q155" s="9">
        <v>1</v>
      </c>
      <c r="R155" s="9">
        <v>2</v>
      </c>
      <c r="S155" s="9">
        <v>4</v>
      </c>
      <c r="T155"/>
      <c r="U155"/>
      <c r="V155" s="14">
        <f>SUM($S$9:S155)</f>
        <v>1520</v>
      </c>
      <c r="W155" s="15">
        <v>147</v>
      </c>
      <c r="X155" s="16">
        <f t="shared" si="4"/>
        <v>0.82833787465940056</v>
      </c>
      <c r="Y155" s="17">
        <f>INDEX([1]Mapping!$C$3:$C$12,MATCH($X155,[1]Mapping!$D$3:$D$12,1))</f>
        <v>2</v>
      </c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</row>
    <row r="156" spans="2:39" s="1" customFormat="1" ht="15" x14ac:dyDescent="0.25">
      <c r="B156" s="5">
        <f t="shared" si="5"/>
        <v>148</v>
      </c>
      <c r="C156" s="9" t="s">
        <v>9240</v>
      </c>
      <c r="D156" s="9" t="s">
        <v>9241</v>
      </c>
      <c r="E156" s="9"/>
      <c r="F156" s="9" t="s">
        <v>9242</v>
      </c>
      <c r="G156" s="28">
        <v>56025</v>
      </c>
      <c r="H156" s="9" t="s">
        <v>9243</v>
      </c>
      <c r="I156" s="9" t="s">
        <v>8784</v>
      </c>
      <c r="J156" s="9" t="s">
        <v>9244</v>
      </c>
      <c r="K156" s="9"/>
      <c r="L156" s="9"/>
      <c r="M156" s="9" t="s">
        <v>9245</v>
      </c>
      <c r="N156" s="9">
        <v>300</v>
      </c>
      <c r="O156" s="9">
        <v>2</v>
      </c>
      <c r="P156" s="9">
        <v>1</v>
      </c>
      <c r="Q156" s="9">
        <v>0</v>
      </c>
      <c r="R156" s="9">
        <v>1</v>
      </c>
      <c r="S156" s="9">
        <v>4</v>
      </c>
      <c r="T156"/>
      <c r="U156"/>
      <c r="V156" s="14">
        <f>SUM($S$9:S156)</f>
        <v>1524</v>
      </c>
      <c r="W156" s="15">
        <v>148</v>
      </c>
      <c r="X156" s="16">
        <f t="shared" si="4"/>
        <v>0.83051771117166218</v>
      </c>
      <c r="Y156" s="17">
        <f>INDEX([1]Mapping!$C$3:$C$12,MATCH($X156,[1]Mapping!$D$3:$D$12,1))</f>
        <v>2</v>
      </c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</row>
    <row r="157" spans="2:39" s="1" customFormat="1" ht="15" x14ac:dyDescent="0.25">
      <c r="B157" s="5">
        <f t="shared" si="5"/>
        <v>149</v>
      </c>
      <c r="C157" s="9" t="s">
        <v>9246</v>
      </c>
      <c r="D157" s="9" t="s">
        <v>9247</v>
      </c>
      <c r="E157" s="9"/>
      <c r="F157" s="9" t="s">
        <v>9248</v>
      </c>
      <c r="G157" s="28">
        <v>28100</v>
      </c>
      <c r="H157" s="9" t="s">
        <v>9248</v>
      </c>
      <c r="I157" s="9" t="s">
        <v>8382</v>
      </c>
      <c r="J157" s="9" t="s">
        <v>9249</v>
      </c>
      <c r="K157" s="9"/>
      <c r="L157" s="9"/>
      <c r="M157" s="9" t="s">
        <v>9250</v>
      </c>
      <c r="N157" s="9">
        <v>703</v>
      </c>
      <c r="O157" s="9">
        <v>0</v>
      </c>
      <c r="P157" s="9">
        <v>0</v>
      </c>
      <c r="Q157" s="9">
        <v>3</v>
      </c>
      <c r="R157" s="9">
        <v>1</v>
      </c>
      <c r="S157" s="9">
        <v>4</v>
      </c>
      <c r="T157"/>
      <c r="U157"/>
      <c r="V157" s="14">
        <f>SUM($S$9:S157)</f>
        <v>1528</v>
      </c>
      <c r="W157" s="15">
        <v>149</v>
      </c>
      <c r="X157" s="16">
        <f t="shared" si="4"/>
        <v>0.83269754768392368</v>
      </c>
      <c r="Y157" s="17">
        <f>INDEX([1]Mapping!$C$3:$C$12,MATCH($X157,[1]Mapping!$D$3:$D$12,1))</f>
        <v>2</v>
      </c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</row>
    <row r="158" spans="2:39" s="1" customFormat="1" ht="15" x14ac:dyDescent="0.25">
      <c r="B158" s="5">
        <f t="shared" si="5"/>
        <v>150</v>
      </c>
      <c r="C158" s="9" t="s">
        <v>9251</v>
      </c>
      <c r="D158" s="9" t="s">
        <v>9252</v>
      </c>
      <c r="E158" s="9"/>
      <c r="F158" s="9" t="s">
        <v>9253</v>
      </c>
      <c r="G158" s="28">
        <v>84014</v>
      </c>
      <c r="H158" s="9" t="s">
        <v>9158</v>
      </c>
      <c r="I158" s="9" t="s">
        <v>8417</v>
      </c>
      <c r="J158" s="9" t="s">
        <v>9254</v>
      </c>
      <c r="K158" s="9"/>
      <c r="L158" s="9" t="s">
        <v>9255</v>
      </c>
      <c r="M158" s="9" t="s">
        <v>9256</v>
      </c>
      <c r="N158" s="9">
        <v>392</v>
      </c>
      <c r="O158" s="9">
        <v>0</v>
      </c>
      <c r="P158" s="9">
        <v>0</v>
      </c>
      <c r="Q158" s="9">
        <v>1</v>
      </c>
      <c r="R158" s="9">
        <v>3</v>
      </c>
      <c r="S158" s="9">
        <v>4</v>
      </c>
      <c r="T158"/>
      <c r="U158"/>
      <c r="V158" s="14">
        <f>SUM($S$9:S158)</f>
        <v>1532</v>
      </c>
      <c r="W158" s="15">
        <v>150</v>
      </c>
      <c r="X158" s="16">
        <f t="shared" si="4"/>
        <v>0.83487738419618529</v>
      </c>
      <c r="Y158" s="17">
        <f>INDEX([1]Mapping!$C$3:$C$12,MATCH($X158,[1]Mapping!$D$3:$D$12,1))</f>
        <v>2</v>
      </c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</row>
    <row r="159" spans="2:39" s="1" customFormat="1" ht="15" x14ac:dyDescent="0.25">
      <c r="B159" s="5">
        <f t="shared" si="5"/>
        <v>151</v>
      </c>
      <c r="C159" s="9" t="s">
        <v>9257</v>
      </c>
      <c r="D159" s="9" t="s">
        <v>9258</v>
      </c>
      <c r="E159" s="9"/>
      <c r="F159" s="9" t="s">
        <v>9193</v>
      </c>
      <c r="G159" s="28">
        <v>98124</v>
      </c>
      <c r="H159" s="9" t="s">
        <v>9193</v>
      </c>
      <c r="I159" s="9" t="s">
        <v>8397</v>
      </c>
      <c r="J159" s="9" t="s">
        <v>9259</v>
      </c>
      <c r="K159" s="9"/>
      <c r="L159" s="9" t="s">
        <v>9260</v>
      </c>
      <c r="M159" s="9" t="s">
        <v>9261</v>
      </c>
      <c r="N159" s="9">
        <v>933</v>
      </c>
      <c r="O159" s="9">
        <v>2</v>
      </c>
      <c r="P159" s="9">
        <v>0</v>
      </c>
      <c r="Q159" s="9">
        <v>1</v>
      </c>
      <c r="R159" s="9">
        <v>1</v>
      </c>
      <c r="S159" s="9">
        <v>4</v>
      </c>
      <c r="T159"/>
      <c r="U159"/>
      <c r="V159" s="14">
        <f>SUM($S$9:S159)</f>
        <v>1536</v>
      </c>
      <c r="W159" s="15">
        <v>151</v>
      </c>
      <c r="X159" s="16">
        <f t="shared" si="4"/>
        <v>0.8370572207084469</v>
      </c>
      <c r="Y159" s="17">
        <f>INDEX([1]Mapping!$C$3:$C$12,MATCH($X159,[1]Mapping!$D$3:$D$12,1))</f>
        <v>2</v>
      </c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</row>
    <row r="160" spans="2:39" s="1" customFormat="1" ht="15" x14ac:dyDescent="0.25">
      <c r="B160" s="5">
        <f t="shared" si="5"/>
        <v>152</v>
      </c>
      <c r="C160" s="9" t="s">
        <v>9262</v>
      </c>
      <c r="D160" s="9" t="s">
        <v>9263</v>
      </c>
      <c r="E160" s="9" t="s">
        <v>9264</v>
      </c>
      <c r="F160" s="9" t="s">
        <v>9102</v>
      </c>
      <c r="G160" s="28">
        <v>55100</v>
      </c>
      <c r="H160" s="9" t="s">
        <v>9102</v>
      </c>
      <c r="I160" s="9" t="s">
        <v>8784</v>
      </c>
      <c r="J160" s="9" t="s">
        <v>9265</v>
      </c>
      <c r="K160" s="9"/>
      <c r="L160" s="9"/>
      <c r="M160" s="9" t="s">
        <v>9266</v>
      </c>
      <c r="N160" s="9">
        <v>410</v>
      </c>
      <c r="O160" s="9">
        <v>1</v>
      </c>
      <c r="P160" s="9">
        <v>1</v>
      </c>
      <c r="Q160" s="9">
        <v>1</v>
      </c>
      <c r="R160" s="9">
        <v>1</v>
      </c>
      <c r="S160" s="9">
        <v>4</v>
      </c>
      <c r="T160"/>
      <c r="U160"/>
      <c r="V160" s="14">
        <f>SUM($S$9:S160)</f>
        <v>1540</v>
      </c>
      <c r="W160" s="15">
        <v>152</v>
      </c>
      <c r="X160" s="16">
        <f t="shared" si="4"/>
        <v>0.8392370572207084</v>
      </c>
      <c r="Y160" s="17">
        <f>INDEX([1]Mapping!$C$3:$C$12,MATCH($X160,[1]Mapping!$D$3:$D$12,1))</f>
        <v>2</v>
      </c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</row>
    <row r="161" spans="2:39" s="1" customFormat="1" ht="15" x14ac:dyDescent="0.25">
      <c r="B161" s="5">
        <f t="shared" si="5"/>
        <v>153</v>
      </c>
      <c r="C161" s="9" t="s">
        <v>9267</v>
      </c>
      <c r="D161" s="9" t="s">
        <v>9268</v>
      </c>
      <c r="E161" s="9"/>
      <c r="F161" s="9" t="s">
        <v>9269</v>
      </c>
      <c r="G161" s="28">
        <v>89044</v>
      </c>
      <c r="H161" s="9" t="s">
        <v>9085</v>
      </c>
      <c r="I161" s="9" t="s">
        <v>8610</v>
      </c>
      <c r="J161" s="9" t="s">
        <v>9270</v>
      </c>
      <c r="K161" s="9" t="s">
        <v>9271</v>
      </c>
      <c r="L161" s="9" t="s">
        <v>9272</v>
      </c>
      <c r="M161" s="9"/>
      <c r="N161" s="9">
        <v>264</v>
      </c>
      <c r="O161" s="9">
        <v>1</v>
      </c>
      <c r="P161" s="9">
        <v>0</v>
      </c>
      <c r="Q161" s="9">
        <v>0</v>
      </c>
      <c r="R161" s="9">
        <v>3</v>
      </c>
      <c r="S161" s="9">
        <v>4</v>
      </c>
      <c r="T161"/>
      <c r="U161"/>
      <c r="V161" s="14">
        <f>SUM($S$9:S161)</f>
        <v>1544</v>
      </c>
      <c r="W161" s="15">
        <v>153</v>
      </c>
      <c r="X161" s="16">
        <f t="shared" si="4"/>
        <v>0.84141689373297002</v>
      </c>
      <c r="Y161" s="17">
        <f>INDEX([1]Mapping!$C$3:$C$12,MATCH($X161,[1]Mapping!$D$3:$D$12,1))</f>
        <v>2</v>
      </c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</row>
    <row r="162" spans="2:39" s="1" customFormat="1" ht="15" x14ac:dyDescent="0.25">
      <c r="B162" s="5">
        <f t="shared" si="5"/>
        <v>154</v>
      </c>
      <c r="C162" s="9" t="s">
        <v>9273</v>
      </c>
      <c r="D162" s="9" t="s">
        <v>9274</v>
      </c>
      <c r="E162" s="9"/>
      <c r="F162" s="9" t="s">
        <v>9275</v>
      </c>
      <c r="G162" s="28">
        <v>66034</v>
      </c>
      <c r="H162" s="9" t="s">
        <v>9276</v>
      </c>
      <c r="I162" s="9" t="s">
        <v>8979</v>
      </c>
      <c r="J162" s="9" t="s">
        <v>9277</v>
      </c>
      <c r="K162" s="9" t="s">
        <v>9278</v>
      </c>
      <c r="L162" s="9" t="s">
        <v>9279</v>
      </c>
      <c r="M162" s="9" t="s">
        <v>9280</v>
      </c>
      <c r="N162" s="9">
        <v>250</v>
      </c>
      <c r="O162" s="9">
        <v>2</v>
      </c>
      <c r="P162" s="9">
        <v>1</v>
      </c>
      <c r="Q162" s="9">
        <v>0</v>
      </c>
      <c r="R162" s="9">
        <v>1</v>
      </c>
      <c r="S162" s="9">
        <v>4</v>
      </c>
      <c r="T162"/>
      <c r="U162"/>
      <c r="V162" s="14">
        <f>SUM($S$9:S162)</f>
        <v>1548</v>
      </c>
      <c r="W162" s="15">
        <v>154</v>
      </c>
      <c r="X162" s="16">
        <f t="shared" si="4"/>
        <v>0.84359673024523163</v>
      </c>
      <c r="Y162" s="17">
        <f>INDEX([1]Mapping!$C$3:$C$12,MATCH($X162,[1]Mapping!$D$3:$D$12,1))</f>
        <v>2</v>
      </c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</row>
    <row r="163" spans="2:39" s="1" customFormat="1" ht="15" x14ac:dyDescent="0.25">
      <c r="B163" s="5">
        <f t="shared" si="5"/>
        <v>155</v>
      </c>
      <c r="C163" s="9" t="s">
        <v>9281</v>
      </c>
      <c r="D163" s="9" t="s">
        <v>9282</v>
      </c>
      <c r="E163" s="9"/>
      <c r="F163" s="9" t="s">
        <v>9283</v>
      </c>
      <c r="G163" s="28">
        <v>10015</v>
      </c>
      <c r="H163" s="9" t="s">
        <v>8381</v>
      </c>
      <c r="I163" s="9" t="s">
        <v>8382</v>
      </c>
      <c r="J163" s="9" t="s">
        <v>9284</v>
      </c>
      <c r="K163" s="9"/>
      <c r="L163" s="9"/>
      <c r="M163" s="9" t="s">
        <v>9285</v>
      </c>
      <c r="N163" s="9">
        <v>391</v>
      </c>
      <c r="O163" s="9">
        <v>0</v>
      </c>
      <c r="P163" s="9">
        <v>0</v>
      </c>
      <c r="Q163" s="9">
        <v>0</v>
      </c>
      <c r="R163" s="9">
        <v>4</v>
      </c>
      <c r="S163" s="9">
        <v>4</v>
      </c>
      <c r="T163"/>
      <c r="U163"/>
      <c r="V163" s="14">
        <f>SUM($S$9:S163)</f>
        <v>1552</v>
      </c>
      <c r="W163" s="15">
        <v>155</v>
      </c>
      <c r="X163" s="16">
        <f t="shared" si="4"/>
        <v>0.84577656675749324</v>
      </c>
      <c r="Y163" s="17">
        <f>INDEX([1]Mapping!$C$3:$C$12,MATCH($X163,[1]Mapping!$D$3:$D$12,1))</f>
        <v>2</v>
      </c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</row>
    <row r="164" spans="2:39" s="1" customFormat="1" ht="15" x14ac:dyDescent="0.25">
      <c r="B164" s="5">
        <f t="shared" si="5"/>
        <v>156</v>
      </c>
      <c r="C164" s="9" t="s">
        <v>9286</v>
      </c>
      <c r="D164" s="9" t="s">
        <v>9287</v>
      </c>
      <c r="E164" s="9"/>
      <c r="F164" s="9" t="s">
        <v>9288</v>
      </c>
      <c r="G164" s="28">
        <v>73014</v>
      </c>
      <c r="H164" s="9" t="s">
        <v>8491</v>
      </c>
      <c r="I164" s="9" t="s">
        <v>8492</v>
      </c>
      <c r="J164" s="9" t="s">
        <v>9289</v>
      </c>
      <c r="K164" s="9" t="s">
        <v>9290</v>
      </c>
      <c r="L164" s="9" t="s">
        <v>9291</v>
      </c>
      <c r="M164" s="9" t="s">
        <v>9292</v>
      </c>
      <c r="N164" s="9">
        <v>232</v>
      </c>
      <c r="O164" s="9">
        <v>1</v>
      </c>
      <c r="P164" s="9">
        <v>2</v>
      </c>
      <c r="Q164" s="9">
        <v>0</v>
      </c>
      <c r="R164" s="9">
        <v>1</v>
      </c>
      <c r="S164" s="9">
        <v>4</v>
      </c>
      <c r="T164"/>
      <c r="U164"/>
      <c r="V164" s="14">
        <f>SUM($S$9:S164)</f>
        <v>1556</v>
      </c>
      <c r="W164" s="15">
        <v>156</v>
      </c>
      <c r="X164" s="16">
        <f t="shared" si="4"/>
        <v>0.84795640326975474</v>
      </c>
      <c r="Y164" s="17">
        <f>INDEX([1]Mapping!$C$3:$C$12,MATCH($X164,[1]Mapping!$D$3:$D$12,1))</f>
        <v>2</v>
      </c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</row>
    <row r="165" spans="2:39" s="1" customFormat="1" ht="15" x14ac:dyDescent="0.25">
      <c r="B165" s="5">
        <f t="shared" si="5"/>
        <v>157</v>
      </c>
      <c r="C165" s="9" t="s">
        <v>9293</v>
      </c>
      <c r="D165" s="9" t="s">
        <v>9294</v>
      </c>
      <c r="E165" s="9"/>
      <c r="F165" s="9" t="s">
        <v>9295</v>
      </c>
      <c r="G165" s="28">
        <v>50053</v>
      </c>
      <c r="H165" s="9" t="s">
        <v>9011</v>
      </c>
      <c r="I165" s="9" t="s">
        <v>8784</v>
      </c>
      <c r="J165" s="9" t="s">
        <v>9296</v>
      </c>
      <c r="K165" s="9"/>
      <c r="L165" s="9" t="s">
        <v>9297</v>
      </c>
      <c r="M165" s="9" t="s">
        <v>9298</v>
      </c>
      <c r="N165" s="9">
        <v>128</v>
      </c>
      <c r="O165" s="9">
        <v>1</v>
      </c>
      <c r="P165" s="9">
        <v>0</v>
      </c>
      <c r="Q165" s="9">
        <v>0</v>
      </c>
      <c r="R165" s="9">
        <v>3</v>
      </c>
      <c r="S165" s="9">
        <v>4</v>
      </c>
      <c r="T165"/>
      <c r="U165"/>
      <c r="V165" s="14">
        <f>SUM($S$9:S165)</f>
        <v>1560</v>
      </c>
      <c r="W165" s="15">
        <v>157</v>
      </c>
      <c r="X165" s="16">
        <f t="shared" si="4"/>
        <v>0.85013623978201636</v>
      </c>
      <c r="Y165" s="17">
        <f>INDEX([1]Mapping!$C$3:$C$12,MATCH($X165,[1]Mapping!$D$3:$D$12,1))</f>
        <v>2</v>
      </c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</row>
    <row r="166" spans="2:39" s="1" customFormat="1" ht="15" x14ac:dyDescent="0.25">
      <c r="B166" s="5">
        <f t="shared" si="5"/>
        <v>158</v>
      </c>
      <c r="C166" s="9" t="s">
        <v>9299</v>
      </c>
      <c r="D166" s="9" t="s">
        <v>9300</v>
      </c>
      <c r="E166" s="9"/>
      <c r="F166" s="9" t="s">
        <v>9301</v>
      </c>
      <c r="G166" s="28">
        <v>35013</v>
      </c>
      <c r="H166" s="9" t="s">
        <v>8409</v>
      </c>
      <c r="I166" s="9" t="s">
        <v>8410</v>
      </c>
      <c r="J166" s="9" t="s">
        <v>9302</v>
      </c>
      <c r="K166" s="9" t="s">
        <v>9303</v>
      </c>
      <c r="L166" s="9" t="s">
        <v>9304</v>
      </c>
      <c r="M166" s="9" t="s">
        <v>9305</v>
      </c>
      <c r="N166" s="9">
        <v>424</v>
      </c>
      <c r="O166" s="9">
        <v>1</v>
      </c>
      <c r="P166" s="9">
        <v>1</v>
      </c>
      <c r="Q166" s="9">
        <v>0</v>
      </c>
      <c r="R166" s="9">
        <v>2</v>
      </c>
      <c r="S166" s="9">
        <v>4</v>
      </c>
      <c r="T166"/>
      <c r="U166"/>
      <c r="V166" s="14">
        <f>SUM($S$9:S166)</f>
        <v>1564</v>
      </c>
      <c r="W166" s="15">
        <v>158</v>
      </c>
      <c r="X166" s="16">
        <f t="shared" si="4"/>
        <v>0.85231607629427797</v>
      </c>
      <c r="Y166" s="17">
        <f>INDEX([1]Mapping!$C$3:$C$12,MATCH($X166,[1]Mapping!$D$3:$D$12,1))</f>
        <v>2</v>
      </c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</row>
    <row r="167" spans="2:39" s="1" customFormat="1" ht="15" x14ac:dyDescent="0.25">
      <c r="B167" s="5">
        <f t="shared" si="5"/>
        <v>159</v>
      </c>
      <c r="C167" s="9" t="s">
        <v>9306</v>
      </c>
      <c r="D167" s="9" t="s">
        <v>9307</v>
      </c>
      <c r="E167" s="9"/>
      <c r="F167" s="9" t="s">
        <v>9308</v>
      </c>
      <c r="G167" s="28">
        <v>15033</v>
      </c>
      <c r="H167" s="9" t="s">
        <v>8837</v>
      </c>
      <c r="I167" s="9" t="s">
        <v>8382</v>
      </c>
      <c r="J167" s="9" t="s">
        <v>9309</v>
      </c>
      <c r="K167" s="9"/>
      <c r="L167" s="9" t="s">
        <v>9310</v>
      </c>
      <c r="M167" s="9" t="s">
        <v>9311</v>
      </c>
      <c r="N167" s="9">
        <v>246</v>
      </c>
      <c r="O167" s="9">
        <v>1</v>
      </c>
      <c r="P167" s="9">
        <v>2</v>
      </c>
      <c r="Q167" s="9">
        <v>0</v>
      </c>
      <c r="R167" s="9">
        <v>1</v>
      </c>
      <c r="S167" s="9">
        <v>4</v>
      </c>
      <c r="T167"/>
      <c r="U167"/>
      <c r="V167" s="14">
        <f>SUM($S$9:S167)</f>
        <v>1568</v>
      </c>
      <c r="W167" s="15">
        <v>159</v>
      </c>
      <c r="X167" s="16">
        <f t="shared" si="4"/>
        <v>0.85449591280653947</v>
      </c>
      <c r="Y167" s="17">
        <f>INDEX([1]Mapping!$C$3:$C$12,MATCH($X167,[1]Mapping!$D$3:$D$12,1))</f>
        <v>2</v>
      </c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</row>
    <row r="168" spans="2:39" s="1" customFormat="1" ht="15" x14ac:dyDescent="0.25">
      <c r="B168" s="5">
        <f t="shared" si="5"/>
        <v>160</v>
      </c>
      <c r="C168" s="9" t="s">
        <v>9312</v>
      </c>
      <c r="D168" s="9" t="s">
        <v>9313</v>
      </c>
      <c r="E168" s="9"/>
      <c r="F168" s="9" t="s">
        <v>9028</v>
      </c>
      <c r="G168" s="28">
        <v>70124</v>
      </c>
      <c r="H168" s="9" t="s">
        <v>9028</v>
      </c>
      <c r="I168" s="9" t="s">
        <v>8492</v>
      </c>
      <c r="J168" s="9" t="s">
        <v>9314</v>
      </c>
      <c r="K168" s="9"/>
      <c r="L168" s="9"/>
      <c r="M168" s="9" t="s">
        <v>9315</v>
      </c>
      <c r="N168" s="9">
        <v>1550</v>
      </c>
      <c r="O168" s="9">
        <v>0</v>
      </c>
      <c r="P168" s="9">
        <v>2</v>
      </c>
      <c r="Q168" s="9">
        <v>1</v>
      </c>
      <c r="R168" s="9">
        <v>1</v>
      </c>
      <c r="S168" s="9">
        <v>4</v>
      </c>
      <c r="T168"/>
      <c r="U168"/>
      <c r="V168" s="14">
        <f>SUM($S$9:S168)</f>
        <v>1572</v>
      </c>
      <c r="W168" s="15">
        <v>160</v>
      </c>
      <c r="X168" s="16">
        <f t="shared" si="4"/>
        <v>0.85667574931880108</v>
      </c>
      <c r="Y168" s="17">
        <f>INDEX([1]Mapping!$C$3:$C$12,MATCH($X168,[1]Mapping!$D$3:$D$12,1))</f>
        <v>2</v>
      </c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</row>
    <row r="169" spans="2:39" s="1" customFormat="1" ht="15" x14ac:dyDescent="0.25">
      <c r="B169" s="5">
        <f t="shared" si="5"/>
        <v>161</v>
      </c>
      <c r="C169" s="9" t="s">
        <v>9316</v>
      </c>
      <c r="D169" s="9" t="s">
        <v>9317</v>
      </c>
      <c r="E169" s="9"/>
      <c r="F169" s="9" t="s">
        <v>9318</v>
      </c>
      <c r="G169" s="28">
        <v>14100</v>
      </c>
      <c r="H169" s="9" t="s">
        <v>9318</v>
      </c>
      <c r="I169" s="9" t="s">
        <v>8382</v>
      </c>
      <c r="J169" s="9" t="s">
        <v>9319</v>
      </c>
      <c r="K169" s="9"/>
      <c r="L169" s="9"/>
      <c r="M169" s="9"/>
      <c r="N169" s="9">
        <v>565</v>
      </c>
      <c r="O169" s="9">
        <v>0</v>
      </c>
      <c r="P169" s="9">
        <v>1</v>
      </c>
      <c r="Q169" s="9">
        <v>0</v>
      </c>
      <c r="R169" s="9">
        <v>3</v>
      </c>
      <c r="S169" s="9">
        <v>4</v>
      </c>
      <c r="T169"/>
      <c r="U169"/>
      <c r="V169" s="14">
        <f>SUM($S$9:S169)</f>
        <v>1576</v>
      </c>
      <c r="W169" s="15">
        <v>161</v>
      </c>
      <c r="X169" s="16">
        <f t="shared" si="4"/>
        <v>0.8588555858310627</v>
      </c>
      <c r="Y169" s="17">
        <f>INDEX([1]Mapping!$C$3:$C$12,MATCH($X169,[1]Mapping!$D$3:$D$12,1))</f>
        <v>2</v>
      </c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</row>
    <row r="170" spans="2:39" s="1" customFormat="1" ht="15" x14ac:dyDescent="0.25">
      <c r="B170" s="5">
        <f t="shared" si="5"/>
        <v>162</v>
      </c>
      <c r="C170" s="9" t="s">
        <v>9320</v>
      </c>
      <c r="D170" s="9" t="s">
        <v>9321</v>
      </c>
      <c r="E170" s="9"/>
      <c r="F170" s="9" t="s">
        <v>9322</v>
      </c>
      <c r="G170" s="28">
        <v>20037</v>
      </c>
      <c r="H170" s="9" t="s">
        <v>8389</v>
      </c>
      <c r="I170" s="9" t="s">
        <v>8354</v>
      </c>
      <c r="J170" s="9" t="s">
        <v>9323</v>
      </c>
      <c r="K170" s="9" t="s">
        <v>9324</v>
      </c>
      <c r="L170" s="9" t="s">
        <v>9325</v>
      </c>
      <c r="M170" s="9" t="s">
        <v>9326</v>
      </c>
      <c r="N170" s="9">
        <v>182</v>
      </c>
      <c r="O170" s="9">
        <v>1</v>
      </c>
      <c r="P170" s="9">
        <v>0</v>
      </c>
      <c r="Q170" s="9">
        <v>1</v>
      </c>
      <c r="R170" s="9">
        <v>2</v>
      </c>
      <c r="S170" s="9">
        <v>4</v>
      </c>
      <c r="T170"/>
      <c r="U170"/>
      <c r="V170" s="14">
        <f>SUM($S$9:S170)</f>
        <v>1580</v>
      </c>
      <c r="W170" s="15">
        <v>162</v>
      </c>
      <c r="X170" s="16">
        <f t="shared" si="4"/>
        <v>0.8610354223433242</v>
      </c>
      <c r="Y170" s="17">
        <f>INDEX([1]Mapping!$C$3:$C$12,MATCH($X170,[1]Mapping!$D$3:$D$12,1))</f>
        <v>2</v>
      </c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</row>
    <row r="171" spans="2:39" s="1" customFormat="1" ht="15" x14ac:dyDescent="0.25">
      <c r="B171" s="5">
        <f t="shared" si="5"/>
        <v>163</v>
      </c>
      <c r="C171" s="9" t="s">
        <v>9327</v>
      </c>
      <c r="D171" s="9" t="s">
        <v>9328</v>
      </c>
      <c r="E171" s="9"/>
      <c r="F171" s="9" t="s">
        <v>9329</v>
      </c>
      <c r="G171" s="28">
        <v>76011</v>
      </c>
      <c r="H171" s="9" t="s">
        <v>8629</v>
      </c>
      <c r="I171" s="9" t="s">
        <v>8492</v>
      </c>
      <c r="J171" s="9" t="s">
        <v>9330</v>
      </c>
      <c r="K171" s="9" t="s">
        <v>9331</v>
      </c>
      <c r="L171" s="9" t="s">
        <v>9332</v>
      </c>
      <c r="M171" s="9" t="s">
        <v>9333</v>
      </c>
      <c r="N171" s="9">
        <v>120</v>
      </c>
      <c r="O171" s="9">
        <v>1</v>
      </c>
      <c r="P171" s="9">
        <v>1</v>
      </c>
      <c r="Q171" s="9">
        <v>0</v>
      </c>
      <c r="R171" s="9">
        <v>2</v>
      </c>
      <c r="S171" s="9">
        <v>4</v>
      </c>
      <c r="T171"/>
      <c r="U171"/>
      <c r="V171" s="14">
        <f>SUM($S$9:S171)</f>
        <v>1584</v>
      </c>
      <c r="W171" s="15">
        <v>163</v>
      </c>
      <c r="X171" s="16">
        <f t="shared" si="4"/>
        <v>0.86321525885558581</v>
      </c>
      <c r="Y171" s="17">
        <f>INDEX([1]Mapping!$C$3:$C$12,MATCH($X171,[1]Mapping!$D$3:$D$12,1))</f>
        <v>2</v>
      </c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</row>
    <row r="172" spans="2:39" s="1" customFormat="1" ht="15" x14ac:dyDescent="0.25">
      <c r="B172" s="5">
        <f t="shared" si="5"/>
        <v>164</v>
      </c>
      <c r="C172" s="9" t="s">
        <v>9334</v>
      </c>
      <c r="D172" s="9" t="s">
        <v>9335</v>
      </c>
      <c r="E172" s="9"/>
      <c r="F172" s="9" t="s">
        <v>8389</v>
      </c>
      <c r="G172" s="28">
        <v>20122</v>
      </c>
      <c r="H172" s="9" t="s">
        <v>8389</v>
      </c>
      <c r="I172" s="9" t="s">
        <v>8354</v>
      </c>
      <c r="J172" s="9" t="s">
        <v>9336</v>
      </c>
      <c r="K172" s="9"/>
      <c r="L172" s="9" t="s">
        <v>9337</v>
      </c>
      <c r="M172" s="9" t="s">
        <v>9338</v>
      </c>
      <c r="N172" s="9">
        <v>900</v>
      </c>
      <c r="O172" s="9">
        <v>0</v>
      </c>
      <c r="P172" s="9">
        <v>1</v>
      </c>
      <c r="Q172" s="9">
        <v>2</v>
      </c>
      <c r="R172" s="9">
        <v>1</v>
      </c>
      <c r="S172" s="9">
        <v>4</v>
      </c>
      <c r="T172"/>
      <c r="U172"/>
      <c r="V172" s="14">
        <f>SUM($S$9:S172)</f>
        <v>1588</v>
      </c>
      <c r="W172" s="15">
        <v>164</v>
      </c>
      <c r="X172" s="16">
        <f t="shared" si="4"/>
        <v>0.86539509536784742</v>
      </c>
      <c r="Y172" s="17">
        <f>INDEX([1]Mapping!$C$3:$C$12,MATCH($X172,[1]Mapping!$D$3:$D$12,1))</f>
        <v>2</v>
      </c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</row>
    <row r="173" spans="2:39" s="1" customFormat="1" ht="15" x14ac:dyDescent="0.25">
      <c r="B173" s="5">
        <f t="shared" si="5"/>
        <v>165</v>
      </c>
      <c r="C173" s="9" t="s">
        <v>9339</v>
      </c>
      <c r="D173" s="9" t="s">
        <v>9340</v>
      </c>
      <c r="E173" s="9"/>
      <c r="F173" s="9" t="s">
        <v>9193</v>
      </c>
      <c r="G173" s="28">
        <v>98158</v>
      </c>
      <c r="H173" s="9" t="s">
        <v>9193</v>
      </c>
      <c r="I173" s="9" t="s">
        <v>8397</v>
      </c>
      <c r="J173" s="9" t="s">
        <v>9341</v>
      </c>
      <c r="K173" s="9"/>
      <c r="L173" s="9" t="s">
        <v>9342</v>
      </c>
      <c r="M173" s="9" t="s">
        <v>9343</v>
      </c>
      <c r="N173" s="9">
        <v>411</v>
      </c>
      <c r="O173" s="9">
        <v>1</v>
      </c>
      <c r="P173" s="9">
        <v>1</v>
      </c>
      <c r="Q173" s="9">
        <v>0</v>
      </c>
      <c r="R173" s="9">
        <v>2</v>
      </c>
      <c r="S173" s="9">
        <v>4</v>
      </c>
      <c r="T173"/>
      <c r="U173"/>
      <c r="V173" s="14">
        <f>SUM($S$9:S173)</f>
        <v>1592</v>
      </c>
      <c r="W173" s="15">
        <v>165</v>
      </c>
      <c r="X173" s="16">
        <f t="shared" si="4"/>
        <v>0.86757493188010903</v>
      </c>
      <c r="Y173" s="17">
        <f>INDEX([1]Mapping!$C$3:$C$12,MATCH($X173,[1]Mapping!$D$3:$D$12,1))</f>
        <v>2</v>
      </c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</row>
    <row r="174" spans="2:39" s="1" customFormat="1" ht="15" x14ac:dyDescent="0.25">
      <c r="B174" s="5">
        <f t="shared" si="5"/>
        <v>166</v>
      </c>
      <c r="C174" s="9" t="s">
        <v>9344</v>
      </c>
      <c r="D174" s="9" t="s">
        <v>9345</v>
      </c>
      <c r="E174" s="9" t="s">
        <v>9346</v>
      </c>
      <c r="F174" s="9" t="s">
        <v>8790</v>
      </c>
      <c r="G174" s="28">
        <v>20900</v>
      </c>
      <c r="H174" s="9" t="s">
        <v>8710</v>
      </c>
      <c r="I174" s="9" t="s">
        <v>8354</v>
      </c>
      <c r="J174" s="9" t="s">
        <v>9347</v>
      </c>
      <c r="K174" s="9" t="s">
        <v>9347</v>
      </c>
      <c r="L174" s="9" t="s">
        <v>9348</v>
      </c>
      <c r="M174" s="9" t="s">
        <v>9349</v>
      </c>
      <c r="N174" s="9">
        <v>52</v>
      </c>
      <c r="O174" s="9">
        <v>3</v>
      </c>
      <c r="P174" s="9">
        <v>0</v>
      </c>
      <c r="Q174" s="9">
        <v>1</v>
      </c>
      <c r="R174" s="9">
        <v>0</v>
      </c>
      <c r="S174" s="9">
        <v>4</v>
      </c>
      <c r="T174"/>
      <c r="U174"/>
      <c r="V174" s="14">
        <f>SUM($S$9:S174)</f>
        <v>1596</v>
      </c>
      <c r="W174" s="15">
        <v>166</v>
      </c>
      <c r="X174" s="16">
        <f t="shared" si="4"/>
        <v>0.86975476839237054</v>
      </c>
      <c r="Y174" s="17">
        <f>INDEX([1]Mapping!$C$3:$C$12,MATCH($X174,[1]Mapping!$D$3:$D$12,1))</f>
        <v>2</v>
      </c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</row>
    <row r="175" spans="2:39" s="1" customFormat="1" ht="15" x14ac:dyDescent="0.25">
      <c r="B175" s="5">
        <f t="shared" si="5"/>
        <v>167</v>
      </c>
      <c r="C175" s="9" t="s">
        <v>9350</v>
      </c>
      <c r="D175" s="9" t="s">
        <v>9351</v>
      </c>
      <c r="E175" s="9"/>
      <c r="F175" s="9" t="s">
        <v>9352</v>
      </c>
      <c r="G175" s="28" t="s">
        <v>9353</v>
      </c>
      <c r="H175" s="9" t="s">
        <v>8535</v>
      </c>
      <c r="I175" s="9" t="s">
        <v>8537</v>
      </c>
      <c r="J175" s="9" t="s">
        <v>9354</v>
      </c>
      <c r="K175" s="9" t="s">
        <v>9355</v>
      </c>
      <c r="L175" s="9" t="s">
        <v>9356</v>
      </c>
      <c r="M175" s="9" t="s">
        <v>9357</v>
      </c>
      <c r="N175" s="9">
        <v>229</v>
      </c>
      <c r="O175" s="9">
        <v>3</v>
      </c>
      <c r="P175" s="9">
        <v>1</v>
      </c>
      <c r="Q175" s="9">
        <v>0</v>
      </c>
      <c r="R175" s="9">
        <v>0</v>
      </c>
      <c r="S175" s="9">
        <v>4</v>
      </c>
      <c r="T175"/>
      <c r="U175"/>
      <c r="V175" s="14">
        <f>SUM($S$9:S175)</f>
        <v>1600</v>
      </c>
      <c r="W175" s="15">
        <v>167</v>
      </c>
      <c r="X175" s="16">
        <f t="shared" si="4"/>
        <v>0.87193460490463215</v>
      </c>
      <c r="Y175" s="17">
        <f>INDEX([1]Mapping!$C$3:$C$12,MATCH($X175,[1]Mapping!$D$3:$D$12,1))</f>
        <v>2</v>
      </c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</row>
    <row r="176" spans="2:39" s="1" customFormat="1" ht="15" x14ac:dyDescent="0.25">
      <c r="B176" s="5">
        <f t="shared" si="5"/>
        <v>168</v>
      </c>
      <c r="C176" s="9" t="s">
        <v>9358</v>
      </c>
      <c r="D176" s="9" t="s">
        <v>9359</v>
      </c>
      <c r="E176" s="9"/>
      <c r="F176" s="9" t="s">
        <v>9360</v>
      </c>
      <c r="G176" s="28">
        <v>20841</v>
      </c>
      <c r="H176" s="9" t="s">
        <v>8710</v>
      </c>
      <c r="I176" s="9" t="s">
        <v>8354</v>
      </c>
      <c r="J176" s="9" t="s">
        <v>9361</v>
      </c>
      <c r="K176" s="9" t="s">
        <v>9362</v>
      </c>
      <c r="L176" s="9" t="s">
        <v>8712</v>
      </c>
      <c r="M176" s="9" t="s">
        <v>9363</v>
      </c>
      <c r="N176" s="9">
        <v>128</v>
      </c>
      <c r="O176" s="9">
        <v>0</v>
      </c>
      <c r="P176" s="9">
        <v>0</v>
      </c>
      <c r="Q176" s="9">
        <v>1</v>
      </c>
      <c r="R176" s="9">
        <v>2</v>
      </c>
      <c r="S176" s="9">
        <v>3</v>
      </c>
      <c r="T176"/>
      <c r="U176"/>
      <c r="V176" s="14">
        <f>SUM($S$9:S176)</f>
        <v>1603</v>
      </c>
      <c r="W176" s="15">
        <v>168</v>
      </c>
      <c r="X176" s="16">
        <f t="shared" si="4"/>
        <v>0.87356948228882836</v>
      </c>
      <c r="Y176" s="17">
        <f>INDEX([1]Mapping!$C$3:$C$12,MATCH($X176,[1]Mapping!$D$3:$D$12,1))</f>
        <v>2</v>
      </c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</row>
    <row r="177" spans="2:39" s="1" customFormat="1" ht="15" x14ac:dyDescent="0.25">
      <c r="B177" s="5">
        <f t="shared" si="5"/>
        <v>169</v>
      </c>
      <c r="C177" s="9" t="s">
        <v>9364</v>
      </c>
      <c r="D177" s="9" t="s">
        <v>9365</v>
      </c>
      <c r="E177" s="9"/>
      <c r="F177" s="9" t="s">
        <v>9366</v>
      </c>
      <c r="G177" s="28" t="s">
        <v>9367</v>
      </c>
      <c r="H177" s="9" t="s">
        <v>9366</v>
      </c>
      <c r="I177" s="9" t="s">
        <v>8339</v>
      </c>
      <c r="J177" s="9" t="s">
        <v>9368</v>
      </c>
      <c r="K177" s="9"/>
      <c r="L177" s="9" t="s">
        <v>9369</v>
      </c>
      <c r="M177" s="9" t="s">
        <v>9370</v>
      </c>
      <c r="N177" s="9">
        <v>470</v>
      </c>
      <c r="O177" s="9">
        <v>1</v>
      </c>
      <c r="P177" s="9">
        <v>1</v>
      </c>
      <c r="Q177" s="9">
        <v>0</v>
      </c>
      <c r="R177" s="9">
        <v>1</v>
      </c>
      <c r="S177" s="9">
        <v>3</v>
      </c>
      <c r="T177"/>
      <c r="U177"/>
      <c r="V177" s="14">
        <f>SUM($S$9:S177)</f>
        <v>1606</v>
      </c>
      <c r="W177" s="15">
        <v>169</v>
      </c>
      <c r="X177" s="16">
        <f t="shared" si="4"/>
        <v>0.87520435967302457</v>
      </c>
      <c r="Y177" s="17">
        <f>INDEX([1]Mapping!$C$3:$C$12,MATCH($X177,[1]Mapping!$D$3:$D$12,1))</f>
        <v>2</v>
      </c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</row>
    <row r="178" spans="2:39" s="1" customFormat="1" ht="15" x14ac:dyDescent="0.25">
      <c r="B178" s="5">
        <f t="shared" si="5"/>
        <v>170</v>
      </c>
      <c r="C178" s="9" t="s">
        <v>9371</v>
      </c>
      <c r="D178" s="9" t="s">
        <v>9372</v>
      </c>
      <c r="E178" s="9"/>
      <c r="F178" s="9" t="s">
        <v>9373</v>
      </c>
      <c r="G178" s="28">
        <v>36100</v>
      </c>
      <c r="H178" s="9" t="s">
        <v>9373</v>
      </c>
      <c r="I178" s="9" t="s">
        <v>8410</v>
      </c>
      <c r="J178" s="9" t="s">
        <v>9374</v>
      </c>
      <c r="K178" s="9" t="s">
        <v>9375</v>
      </c>
      <c r="L178" s="9" t="s">
        <v>9376</v>
      </c>
      <c r="M178" s="9" t="s">
        <v>9377</v>
      </c>
      <c r="N178" s="9">
        <v>996</v>
      </c>
      <c r="O178" s="9">
        <v>0</v>
      </c>
      <c r="P178" s="9">
        <v>2</v>
      </c>
      <c r="Q178" s="9">
        <v>0</v>
      </c>
      <c r="R178" s="9">
        <v>1</v>
      </c>
      <c r="S178" s="9">
        <v>3</v>
      </c>
      <c r="T178"/>
      <c r="U178"/>
      <c r="V178" s="14">
        <f>SUM($S$9:S178)</f>
        <v>1609</v>
      </c>
      <c r="W178" s="15">
        <v>170</v>
      </c>
      <c r="X178" s="16">
        <f t="shared" si="4"/>
        <v>0.87683923705722067</v>
      </c>
      <c r="Y178" s="17">
        <f>INDEX([1]Mapping!$C$3:$C$12,MATCH($X178,[1]Mapping!$D$3:$D$12,1))</f>
        <v>2</v>
      </c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</row>
    <row r="179" spans="2:39" s="1" customFormat="1" ht="15" x14ac:dyDescent="0.25">
      <c r="B179" s="5">
        <f t="shared" si="5"/>
        <v>171</v>
      </c>
      <c r="C179" s="9" t="s">
        <v>9378</v>
      </c>
      <c r="D179" s="9" t="s">
        <v>9379</v>
      </c>
      <c r="E179" s="9"/>
      <c r="F179" s="9" t="s">
        <v>9380</v>
      </c>
      <c r="G179" s="28">
        <v>73039</v>
      </c>
      <c r="H179" s="9" t="s">
        <v>8491</v>
      </c>
      <c r="I179" s="9" t="s">
        <v>8492</v>
      </c>
      <c r="J179" s="9" t="s">
        <v>9381</v>
      </c>
      <c r="K179" s="9" t="s">
        <v>9382</v>
      </c>
      <c r="L179" s="9"/>
      <c r="M179" s="9" t="s">
        <v>9383</v>
      </c>
      <c r="N179" s="9">
        <v>400</v>
      </c>
      <c r="O179" s="9">
        <v>0</v>
      </c>
      <c r="P179" s="9">
        <v>1</v>
      </c>
      <c r="Q179" s="9">
        <v>1</v>
      </c>
      <c r="R179" s="9">
        <v>1</v>
      </c>
      <c r="S179" s="9">
        <v>3</v>
      </c>
      <c r="T179"/>
      <c r="U179"/>
      <c r="V179" s="14">
        <f>SUM($S$9:S179)</f>
        <v>1612</v>
      </c>
      <c r="W179" s="15">
        <v>171</v>
      </c>
      <c r="X179" s="16">
        <f t="shared" si="4"/>
        <v>0.87847411444141688</v>
      </c>
      <c r="Y179" s="17">
        <f>INDEX([1]Mapping!$C$3:$C$12,MATCH($X179,[1]Mapping!$D$3:$D$12,1))</f>
        <v>2</v>
      </c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</row>
    <row r="180" spans="2:39" s="1" customFormat="1" ht="15" x14ac:dyDescent="0.25">
      <c r="B180" s="5">
        <f t="shared" si="5"/>
        <v>172</v>
      </c>
      <c r="C180" s="9" t="s">
        <v>9384</v>
      </c>
      <c r="D180" s="9" t="s">
        <v>9385</v>
      </c>
      <c r="E180" s="9"/>
      <c r="F180" s="9" t="s">
        <v>8337</v>
      </c>
      <c r="G180" s="28" t="s">
        <v>8971</v>
      </c>
      <c r="H180" s="9" t="s">
        <v>8337</v>
      </c>
      <c r="I180" s="9" t="s">
        <v>8339</v>
      </c>
      <c r="J180" s="9" t="s">
        <v>9386</v>
      </c>
      <c r="K180" s="9"/>
      <c r="L180" s="9" t="s">
        <v>9387</v>
      </c>
      <c r="M180" s="9" t="s">
        <v>9388</v>
      </c>
      <c r="N180" s="9">
        <v>460</v>
      </c>
      <c r="O180" s="9">
        <v>0</v>
      </c>
      <c r="P180" s="9">
        <v>1</v>
      </c>
      <c r="Q180" s="9">
        <v>1</v>
      </c>
      <c r="R180" s="9">
        <v>1</v>
      </c>
      <c r="S180" s="9">
        <v>3</v>
      </c>
      <c r="T180"/>
      <c r="U180"/>
      <c r="V180" s="14">
        <f>SUM($S$9:S180)</f>
        <v>1615</v>
      </c>
      <c r="W180" s="15">
        <v>172</v>
      </c>
      <c r="X180" s="16">
        <f t="shared" si="4"/>
        <v>0.88010899182561309</v>
      </c>
      <c r="Y180" s="17">
        <f>INDEX([1]Mapping!$C$3:$C$12,MATCH($X180,[1]Mapping!$D$3:$D$12,1))</f>
        <v>2</v>
      </c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</row>
    <row r="181" spans="2:39" s="1" customFormat="1" ht="15" x14ac:dyDescent="0.25">
      <c r="B181" s="5">
        <f t="shared" si="5"/>
        <v>173</v>
      </c>
      <c r="C181" s="9" t="s">
        <v>9389</v>
      </c>
      <c r="D181" s="9" t="s">
        <v>9390</v>
      </c>
      <c r="E181" s="9"/>
      <c r="F181" s="9" t="s">
        <v>9391</v>
      </c>
      <c r="G181" s="28">
        <v>47923</v>
      </c>
      <c r="H181" s="9" t="s">
        <v>9391</v>
      </c>
      <c r="I181" s="9" t="s">
        <v>8471</v>
      </c>
      <c r="J181" s="9" t="s">
        <v>9392</v>
      </c>
      <c r="K181" s="9"/>
      <c r="L181" s="9"/>
      <c r="M181" s="9" t="s">
        <v>9393</v>
      </c>
      <c r="N181" s="9">
        <v>677</v>
      </c>
      <c r="O181" s="9">
        <v>0</v>
      </c>
      <c r="P181" s="9">
        <v>1</v>
      </c>
      <c r="Q181" s="9">
        <v>0</v>
      </c>
      <c r="R181" s="9">
        <v>2</v>
      </c>
      <c r="S181" s="9">
        <v>3</v>
      </c>
      <c r="T181"/>
      <c r="U181"/>
      <c r="V181" s="14">
        <f>SUM($S$9:S181)</f>
        <v>1618</v>
      </c>
      <c r="W181" s="15">
        <v>173</v>
      </c>
      <c r="X181" s="16">
        <f t="shared" si="4"/>
        <v>0.88174386920980929</v>
      </c>
      <c r="Y181" s="17">
        <f>INDEX([1]Mapping!$C$3:$C$12,MATCH($X181,[1]Mapping!$D$3:$D$12,1))</f>
        <v>2</v>
      </c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</row>
    <row r="182" spans="2:39" s="1" customFormat="1" ht="15" x14ac:dyDescent="0.25">
      <c r="B182" s="5">
        <f t="shared" si="5"/>
        <v>174</v>
      </c>
      <c r="C182" s="9" t="s">
        <v>9394</v>
      </c>
      <c r="D182" s="9" t="s">
        <v>9395</v>
      </c>
      <c r="E182" s="9"/>
      <c r="F182" s="9" t="s">
        <v>9396</v>
      </c>
      <c r="G182" s="28">
        <v>53036</v>
      </c>
      <c r="H182" s="9" t="s">
        <v>9096</v>
      </c>
      <c r="I182" s="9" t="s">
        <v>8784</v>
      </c>
      <c r="J182" s="9" t="s">
        <v>9397</v>
      </c>
      <c r="K182" s="9"/>
      <c r="L182" s="9"/>
      <c r="M182" s="9" t="s">
        <v>9398</v>
      </c>
      <c r="N182" s="9">
        <v>199</v>
      </c>
      <c r="O182" s="9">
        <v>1</v>
      </c>
      <c r="P182" s="9">
        <v>0</v>
      </c>
      <c r="Q182" s="9">
        <v>0</v>
      </c>
      <c r="R182" s="9">
        <v>2</v>
      </c>
      <c r="S182" s="9">
        <v>3</v>
      </c>
      <c r="T182"/>
      <c r="U182"/>
      <c r="V182" s="14">
        <f>SUM($S$9:S182)</f>
        <v>1621</v>
      </c>
      <c r="W182" s="15">
        <v>174</v>
      </c>
      <c r="X182" s="16">
        <f t="shared" si="4"/>
        <v>0.8833787465940055</v>
      </c>
      <c r="Y182" s="17">
        <f>INDEX([1]Mapping!$C$3:$C$12,MATCH($X182,[1]Mapping!$D$3:$D$12,1))</f>
        <v>2</v>
      </c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</row>
    <row r="183" spans="2:39" s="1" customFormat="1" ht="15" x14ac:dyDescent="0.25">
      <c r="B183" s="5">
        <f t="shared" si="5"/>
        <v>175</v>
      </c>
      <c r="C183" s="9" t="s">
        <v>9399</v>
      </c>
      <c r="D183" s="9" t="s">
        <v>9400</v>
      </c>
      <c r="E183" s="9"/>
      <c r="F183" s="9" t="s">
        <v>9401</v>
      </c>
      <c r="G183" s="28">
        <v>98066</v>
      </c>
      <c r="H183" s="9" t="s">
        <v>9193</v>
      </c>
      <c r="I183" s="9" t="s">
        <v>8397</v>
      </c>
      <c r="J183" s="9" t="s">
        <v>9402</v>
      </c>
      <c r="K183" s="9" t="s">
        <v>9403</v>
      </c>
      <c r="L183" s="9"/>
      <c r="M183" s="9" t="s">
        <v>9404</v>
      </c>
      <c r="N183" s="9">
        <v>138</v>
      </c>
      <c r="O183" s="9">
        <v>0</v>
      </c>
      <c r="P183" s="9">
        <v>0</v>
      </c>
      <c r="Q183" s="9">
        <v>0</v>
      </c>
      <c r="R183" s="9">
        <v>3</v>
      </c>
      <c r="S183" s="9">
        <v>3</v>
      </c>
      <c r="T183"/>
      <c r="U183"/>
      <c r="V183" s="14">
        <f>SUM($S$9:S183)</f>
        <v>1624</v>
      </c>
      <c r="W183" s="15">
        <v>175</v>
      </c>
      <c r="X183" s="16">
        <f t="shared" si="4"/>
        <v>0.8850136239782016</v>
      </c>
      <c r="Y183" s="17">
        <f>INDEX([1]Mapping!$C$3:$C$12,MATCH($X183,[1]Mapping!$D$3:$D$12,1))</f>
        <v>2</v>
      </c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</row>
    <row r="184" spans="2:39" s="1" customFormat="1" ht="15" x14ac:dyDescent="0.25">
      <c r="B184" s="5">
        <f t="shared" si="5"/>
        <v>176</v>
      </c>
      <c r="C184" s="9" t="s">
        <v>9405</v>
      </c>
      <c r="D184" s="9" t="s">
        <v>9406</v>
      </c>
      <c r="E184" s="9"/>
      <c r="F184" s="9" t="s">
        <v>9407</v>
      </c>
      <c r="G184" s="28" t="s">
        <v>9408</v>
      </c>
      <c r="H184" s="9" t="s">
        <v>9407</v>
      </c>
      <c r="I184" s="9" t="s">
        <v>8362</v>
      </c>
      <c r="J184" s="9" t="s">
        <v>9409</v>
      </c>
      <c r="K184" s="9" t="s">
        <v>9410</v>
      </c>
      <c r="L184" s="9" t="s">
        <v>9411</v>
      </c>
      <c r="M184" s="9" t="s">
        <v>9412</v>
      </c>
      <c r="N184" s="9">
        <v>219</v>
      </c>
      <c r="O184" s="9">
        <v>0</v>
      </c>
      <c r="P184" s="9">
        <v>0</v>
      </c>
      <c r="Q184" s="9">
        <v>0</v>
      </c>
      <c r="R184" s="9">
        <v>3</v>
      </c>
      <c r="S184" s="9">
        <v>3</v>
      </c>
      <c r="T184"/>
      <c r="U184"/>
      <c r="V184" s="14">
        <f>SUM($S$9:S184)</f>
        <v>1627</v>
      </c>
      <c r="W184" s="15">
        <v>176</v>
      </c>
      <c r="X184" s="16">
        <f t="shared" si="4"/>
        <v>0.88664850136239781</v>
      </c>
      <c r="Y184" s="17">
        <f>INDEX([1]Mapping!$C$3:$C$12,MATCH($X184,[1]Mapping!$D$3:$D$12,1))</f>
        <v>2</v>
      </c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</row>
    <row r="185" spans="2:39" s="1" customFormat="1" ht="15" x14ac:dyDescent="0.25">
      <c r="B185" s="5">
        <f t="shared" si="5"/>
        <v>177</v>
      </c>
      <c r="C185" s="9" t="s">
        <v>9413</v>
      </c>
      <c r="D185" s="9" t="s">
        <v>9414</v>
      </c>
      <c r="E185" s="9"/>
      <c r="F185" s="9" t="s">
        <v>8416</v>
      </c>
      <c r="G185" s="28">
        <v>80138</v>
      </c>
      <c r="H185" s="9" t="s">
        <v>8416</v>
      </c>
      <c r="I185" s="9" t="s">
        <v>8417</v>
      </c>
      <c r="J185" s="9" t="s">
        <v>9415</v>
      </c>
      <c r="K185" s="9"/>
      <c r="L185" s="9" t="s">
        <v>9416</v>
      </c>
      <c r="M185" s="9" t="s">
        <v>9417</v>
      </c>
      <c r="N185" s="9">
        <v>750</v>
      </c>
      <c r="O185" s="9">
        <v>0</v>
      </c>
      <c r="P185" s="9">
        <v>0</v>
      </c>
      <c r="Q185" s="9">
        <v>0</v>
      </c>
      <c r="R185" s="9">
        <v>3</v>
      </c>
      <c r="S185" s="9">
        <v>3</v>
      </c>
      <c r="T185"/>
      <c r="U185"/>
      <c r="V185" s="14">
        <f>SUM($S$9:S185)</f>
        <v>1630</v>
      </c>
      <c r="W185" s="15">
        <v>177</v>
      </c>
      <c r="X185" s="16">
        <f t="shared" si="4"/>
        <v>0.88828337874659402</v>
      </c>
      <c r="Y185" s="17">
        <f>INDEX([1]Mapping!$C$3:$C$12,MATCH($X185,[1]Mapping!$D$3:$D$12,1))</f>
        <v>2</v>
      </c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</row>
    <row r="186" spans="2:39" s="1" customFormat="1" ht="15" x14ac:dyDescent="0.25">
      <c r="B186" s="5">
        <f t="shared" si="5"/>
        <v>178</v>
      </c>
      <c r="C186" s="9" t="s">
        <v>9418</v>
      </c>
      <c r="D186" s="9" t="s">
        <v>9419</v>
      </c>
      <c r="E186" s="9"/>
      <c r="F186" s="9" t="s">
        <v>8389</v>
      </c>
      <c r="G186" s="28">
        <v>20157</v>
      </c>
      <c r="H186" s="9" t="s">
        <v>8389</v>
      </c>
      <c r="I186" s="9" t="s">
        <v>8354</v>
      </c>
      <c r="J186" s="9" t="s">
        <v>9420</v>
      </c>
      <c r="K186" s="9"/>
      <c r="L186" s="9" t="s">
        <v>9421</v>
      </c>
      <c r="M186" s="9" t="s">
        <v>9422</v>
      </c>
      <c r="N186" s="9">
        <v>524</v>
      </c>
      <c r="O186" s="9">
        <v>2</v>
      </c>
      <c r="P186" s="9">
        <v>0</v>
      </c>
      <c r="Q186" s="9">
        <v>0</v>
      </c>
      <c r="R186" s="9">
        <v>1</v>
      </c>
      <c r="S186" s="9">
        <v>3</v>
      </c>
      <c r="T186"/>
      <c r="U186"/>
      <c r="V186" s="14">
        <f>SUM($S$9:S186)</f>
        <v>1633</v>
      </c>
      <c r="W186" s="15">
        <v>178</v>
      </c>
      <c r="X186" s="16">
        <f t="shared" si="4"/>
        <v>0.88991825613079023</v>
      </c>
      <c r="Y186" s="17">
        <f>INDEX([1]Mapping!$C$3:$C$12,MATCH($X186,[1]Mapping!$D$3:$D$12,1))</f>
        <v>2</v>
      </c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</row>
    <row r="187" spans="2:39" s="1" customFormat="1" ht="15" x14ac:dyDescent="0.25">
      <c r="B187" s="5">
        <f t="shared" si="5"/>
        <v>179</v>
      </c>
      <c r="C187" s="9" t="s">
        <v>9423</v>
      </c>
      <c r="D187" s="9" t="s">
        <v>9424</v>
      </c>
      <c r="E187" s="9"/>
      <c r="F187" s="9" t="s">
        <v>9425</v>
      </c>
      <c r="G187" s="28">
        <v>20070</v>
      </c>
      <c r="H187" s="9" t="s">
        <v>8389</v>
      </c>
      <c r="I187" s="9" t="s">
        <v>8354</v>
      </c>
      <c r="J187" s="9" t="s">
        <v>9426</v>
      </c>
      <c r="K187" s="9" t="s">
        <v>9427</v>
      </c>
      <c r="L187" s="9"/>
      <c r="M187" s="9" t="s">
        <v>9428</v>
      </c>
      <c r="N187" s="9">
        <v>365</v>
      </c>
      <c r="O187" s="9">
        <v>0</v>
      </c>
      <c r="P187" s="9">
        <v>0</v>
      </c>
      <c r="Q187" s="9">
        <v>0</v>
      </c>
      <c r="R187" s="9">
        <v>3</v>
      </c>
      <c r="S187" s="9">
        <v>3</v>
      </c>
      <c r="T187"/>
      <c r="U187"/>
      <c r="V187" s="14">
        <f>SUM($S$9:S187)</f>
        <v>1636</v>
      </c>
      <c r="W187" s="15">
        <v>179</v>
      </c>
      <c r="X187" s="16">
        <f t="shared" si="4"/>
        <v>0.89155313351498633</v>
      </c>
      <c r="Y187" s="17">
        <f>INDEX([1]Mapping!$C$3:$C$12,MATCH($X187,[1]Mapping!$D$3:$D$12,1))</f>
        <v>2</v>
      </c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</row>
    <row r="188" spans="2:39" s="1" customFormat="1" ht="15" x14ac:dyDescent="0.25">
      <c r="B188" s="5">
        <f t="shared" si="5"/>
        <v>180</v>
      </c>
      <c r="C188" s="9" t="s">
        <v>9429</v>
      </c>
      <c r="D188" s="9" t="s">
        <v>9430</v>
      </c>
      <c r="E188" s="9"/>
      <c r="F188" s="9" t="s">
        <v>9431</v>
      </c>
      <c r="G188" s="28">
        <v>91026</v>
      </c>
      <c r="H188" s="9" t="s">
        <v>9432</v>
      </c>
      <c r="I188" s="9" t="s">
        <v>8397</v>
      </c>
      <c r="J188" s="9" t="s">
        <v>9433</v>
      </c>
      <c r="K188" s="9" t="s">
        <v>9434</v>
      </c>
      <c r="L188" s="9" t="s">
        <v>9435</v>
      </c>
      <c r="M188" s="9" t="s">
        <v>9436</v>
      </c>
      <c r="N188" s="9">
        <v>135</v>
      </c>
      <c r="O188" s="9">
        <v>1</v>
      </c>
      <c r="P188" s="9">
        <v>1</v>
      </c>
      <c r="Q188" s="9">
        <v>0</v>
      </c>
      <c r="R188" s="9">
        <v>1</v>
      </c>
      <c r="S188" s="9">
        <v>3</v>
      </c>
      <c r="T188"/>
      <c r="U188"/>
      <c r="V188" s="14">
        <f>SUM($S$9:S188)</f>
        <v>1639</v>
      </c>
      <c r="W188" s="15">
        <v>180</v>
      </c>
      <c r="X188" s="16">
        <f t="shared" si="4"/>
        <v>0.89318801089918254</v>
      </c>
      <c r="Y188" s="17">
        <f>INDEX([1]Mapping!$C$3:$C$12,MATCH($X188,[1]Mapping!$D$3:$D$12,1))</f>
        <v>2</v>
      </c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</row>
    <row r="189" spans="2:39" s="1" customFormat="1" ht="15" x14ac:dyDescent="0.25">
      <c r="B189" s="5">
        <f t="shared" si="5"/>
        <v>181</v>
      </c>
      <c r="C189" s="9" t="s">
        <v>9437</v>
      </c>
      <c r="D189" s="9" t="s">
        <v>9438</v>
      </c>
      <c r="E189" s="9"/>
      <c r="F189" s="9" t="s">
        <v>9439</v>
      </c>
      <c r="G189" s="28">
        <v>19100</v>
      </c>
      <c r="H189" s="9" t="s">
        <v>9439</v>
      </c>
      <c r="I189" s="9" t="s">
        <v>8484</v>
      </c>
      <c r="J189" s="9" t="s">
        <v>9440</v>
      </c>
      <c r="K189" s="9" t="s">
        <v>9441</v>
      </c>
      <c r="L189" s="9" t="s">
        <v>9442</v>
      </c>
      <c r="M189" s="9" t="s">
        <v>9443</v>
      </c>
      <c r="N189" s="9">
        <v>518</v>
      </c>
      <c r="O189" s="9">
        <v>1</v>
      </c>
      <c r="P189" s="9">
        <v>1</v>
      </c>
      <c r="Q189" s="9">
        <v>0</v>
      </c>
      <c r="R189" s="9">
        <v>1</v>
      </c>
      <c r="S189" s="9">
        <v>3</v>
      </c>
      <c r="T189"/>
      <c r="U189"/>
      <c r="V189" s="14">
        <f>SUM($S$9:S189)</f>
        <v>1642</v>
      </c>
      <c r="W189" s="15">
        <v>181</v>
      </c>
      <c r="X189" s="16">
        <f t="shared" si="4"/>
        <v>0.89482288828337875</v>
      </c>
      <c r="Y189" s="17">
        <f>INDEX([1]Mapping!$C$3:$C$12,MATCH($X189,[1]Mapping!$D$3:$D$12,1))</f>
        <v>2</v>
      </c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</row>
    <row r="190" spans="2:39" s="1" customFormat="1" ht="15" x14ac:dyDescent="0.25">
      <c r="B190" s="5">
        <f t="shared" si="5"/>
        <v>182</v>
      </c>
      <c r="C190" s="9" t="s">
        <v>9444</v>
      </c>
      <c r="D190" s="9" t="s">
        <v>9445</v>
      </c>
      <c r="E190" s="9"/>
      <c r="F190" s="9" t="s">
        <v>9446</v>
      </c>
      <c r="G190" s="28">
        <v>86170</v>
      </c>
      <c r="H190" s="9" t="s">
        <v>9446</v>
      </c>
      <c r="I190" s="9" t="s">
        <v>8529</v>
      </c>
      <c r="J190" s="9" t="s">
        <v>9447</v>
      </c>
      <c r="K190" s="9" t="s">
        <v>9448</v>
      </c>
      <c r="L190" s="9"/>
      <c r="M190" s="9"/>
      <c r="N190" s="9">
        <v>140</v>
      </c>
      <c r="O190" s="9">
        <v>1</v>
      </c>
      <c r="P190" s="9">
        <v>1</v>
      </c>
      <c r="Q190" s="9">
        <v>0</v>
      </c>
      <c r="R190" s="9">
        <v>1</v>
      </c>
      <c r="S190" s="9">
        <v>3</v>
      </c>
      <c r="T190"/>
      <c r="U190"/>
      <c r="V190" s="14">
        <f>SUM($S$9:S190)</f>
        <v>1645</v>
      </c>
      <c r="W190" s="15">
        <v>182</v>
      </c>
      <c r="X190" s="16">
        <f t="shared" si="4"/>
        <v>0.89645776566757496</v>
      </c>
      <c r="Y190" s="17">
        <f>INDEX([1]Mapping!$C$3:$C$12,MATCH($X190,[1]Mapping!$D$3:$D$12,1))</f>
        <v>2</v>
      </c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</row>
    <row r="191" spans="2:39" s="1" customFormat="1" ht="15" x14ac:dyDescent="0.25">
      <c r="B191" s="5">
        <f t="shared" si="5"/>
        <v>183</v>
      </c>
      <c r="C191" s="9" t="s">
        <v>9449</v>
      </c>
      <c r="D191" s="9" t="s">
        <v>9450</v>
      </c>
      <c r="E191" s="9"/>
      <c r="F191" s="9" t="s">
        <v>9451</v>
      </c>
      <c r="G191" s="28">
        <v>63900</v>
      </c>
      <c r="H191" s="9" t="s">
        <v>9231</v>
      </c>
      <c r="I191" s="9" t="s">
        <v>8617</v>
      </c>
      <c r="J191" s="9" t="s">
        <v>9452</v>
      </c>
      <c r="K191" s="9" t="s">
        <v>9453</v>
      </c>
      <c r="L191" s="9" t="s">
        <v>9454</v>
      </c>
      <c r="M191" s="9" t="s">
        <v>9455</v>
      </c>
      <c r="N191" s="9">
        <v>340</v>
      </c>
      <c r="O191" s="9">
        <v>2</v>
      </c>
      <c r="P191" s="9">
        <v>0</v>
      </c>
      <c r="Q191" s="9">
        <v>0</v>
      </c>
      <c r="R191" s="9">
        <v>1</v>
      </c>
      <c r="S191" s="9">
        <v>3</v>
      </c>
      <c r="T191"/>
      <c r="U191"/>
      <c r="V191" s="14">
        <f>SUM($S$9:S191)</f>
        <v>1648</v>
      </c>
      <c r="W191" s="15">
        <v>183</v>
      </c>
      <c r="X191" s="16">
        <f t="shared" si="4"/>
        <v>0.89809264305177117</v>
      </c>
      <c r="Y191" s="17">
        <f>INDEX([1]Mapping!$C$3:$C$12,MATCH($X191,[1]Mapping!$D$3:$D$12,1))</f>
        <v>2</v>
      </c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</row>
    <row r="192" spans="2:39" s="1" customFormat="1" ht="15" x14ac:dyDescent="0.25">
      <c r="B192" s="5">
        <f t="shared" si="5"/>
        <v>184</v>
      </c>
      <c r="C192" s="9" t="s">
        <v>9456</v>
      </c>
      <c r="D192" s="9" t="s">
        <v>9457</v>
      </c>
      <c r="E192" s="9"/>
      <c r="F192" s="9" t="s">
        <v>9458</v>
      </c>
      <c r="G192" s="28">
        <v>10034</v>
      </c>
      <c r="H192" s="9" t="s">
        <v>8381</v>
      </c>
      <c r="I192" s="9" t="s">
        <v>8382</v>
      </c>
      <c r="J192" s="9" t="s">
        <v>9459</v>
      </c>
      <c r="K192" s="9"/>
      <c r="L192" s="9" t="s">
        <v>9460</v>
      </c>
      <c r="M192" s="9" t="s">
        <v>9285</v>
      </c>
      <c r="N192" s="9">
        <v>211</v>
      </c>
      <c r="O192" s="9">
        <v>0</v>
      </c>
      <c r="P192" s="9">
        <v>0</v>
      </c>
      <c r="Q192" s="9">
        <v>1</v>
      </c>
      <c r="R192" s="9">
        <v>2</v>
      </c>
      <c r="S192" s="9">
        <v>3</v>
      </c>
      <c r="T192"/>
      <c r="U192"/>
      <c r="V192" s="14">
        <f>SUM($S$9:S192)</f>
        <v>1651</v>
      </c>
      <c r="W192" s="15">
        <v>184</v>
      </c>
      <c r="X192" s="16">
        <f t="shared" si="4"/>
        <v>0.89972752043596727</v>
      </c>
      <c r="Y192" s="17">
        <f>INDEX([1]Mapping!$C$3:$C$12,MATCH($X192,[1]Mapping!$D$3:$D$12,1))</f>
        <v>2</v>
      </c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</row>
    <row r="193" spans="2:39" s="1" customFormat="1" ht="15" x14ac:dyDescent="0.25">
      <c r="B193" s="5">
        <f t="shared" si="5"/>
        <v>185</v>
      </c>
      <c r="C193" s="9" t="s">
        <v>9461</v>
      </c>
      <c r="D193" s="9" t="s">
        <v>9462</v>
      </c>
      <c r="E193" s="9" t="s">
        <v>9463</v>
      </c>
      <c r="F193" s="9" t="s">
        <v>8528</v>
      </c>
      <c r="G193" s="28">
        <v>86100</v>
      </c>
      <c r="H193" s="9" t="s">
        <v>8528</v>
      </c>
      <c r="I193" s="9" t="s">
        <v>8529</v>
      </c>
      <c r="J193" s="9" t="s">
        <v>9464</v>
      </c>
      <c r="K193" s="9"/>
      <c r="L193" s="9"/>
      <c r="M193" s="9"/>
      <c r="N193" s="9">
        <v>454</v>
      </c>
      <c r="O193" s="9">
        <v>0</v>
      </c>
      <c r="P193" s="9">
        <v>2</v>
      </c>
      <c r="Q193" s="9">
        <v>0</v>
      </c>
      <c r="R193" s="9">
        <v>1</v>
      </c>
      <c r="S193" s="9">
        <v>3</v>
      </c>
      <c r="T193"/>
      <c r="U193"/>
      <c r="V193" s="14">
        <f>SUM($S$9:S193)</f>
        <v>1654</v>
      </c>
      <c r="W193" s="15">
        <v>185</v>
      </c>
      <c r="X193" s="16">
        <f t="shared" si="4"/>
        <v>0.90136239782016347</v>
      </c>
      <c r="Y193" s="17">
        <f>INDEX([1]Mapping!$C$3:$C$12,MATCH($X193,[1]Mapping!$D$3:$D$12,1))</f>
        <v>1</v>
      </c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</row>
    <row r="194" spans="2:39" s="1" customFormat="1" ht="15" x14ac:dyDescent="0.25">
      <c r="B194" s="5">
        <f t="shared" si="5"/>
        <v>186</v>
      </c>
      <c r="C194" s="9" t="s">
        <v>9465</v>
      </c>
      <c r="D194" s="9" t="s">
        <v>9466</v>
      </c>
      <c r="E194" s="9"/>
      <c r="F194" s="9" t="s">
        <v>9467</v>
      </c>
      <c r="G194" s="28">
        <v>95041</v>
      </c>
      <c r="H194" s="9" t="s">
        <v>8424</v>
      </c>
      <c r="I194" s="9" t="s">
        <v>8397</v>
      </c>
      <c r="J194" s="9" t="s">
        <v>9468</v>
      </c>
      <c r="K194" s="9"/>
      <c r="L194" s="9"/>
      <c r="M194" s="9"/>
      <c r="N194" s="9">
        <v>513</v>
      </c>
      <c r="O194" s="9">
        <v>0</v>
      </c>
      <c r="P194" s="9">
        <v>1</v>
      </c>
      <c r="Q194" s="9">
        <v>0</v>
      </c>
      <c r="R194" s="9">
        <v>2</v>
      </c>
      <c r="S194" s="9">
        <v>3</v>
      </c>
      <c r="T194"/>
      <c r="U194"/>
      <c r="V194" s="14">
        <f>SUM($S$9:S194)</f>
        <v>1657</v>
      </c>
      <c r="W194" s="15">
        <v>186</v>
      </c>
      <c r="X194" s="16">
        <f t="shared" si="4"/>
        <v>0.90299727520435968</v>
      </c>
      <c r="Y194" s="17">
        <f>INDEX([1]Mapping!$C$3:$C$12,MATCH($X194,[1]Mapping!$D$3:$D$12,1))</f>
        <v>1</v>
      </c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</row>
    <row r="195" spans="2:39" s="1" customFormat="1" ht="15" x14ac:dyDescent="0.25">
      <c r="B195" s="5">
        <f t="shared" si="5"/>
        <v>187</v>
      </c>
      <c r="C195" s="9" t="s">
        <v>9469</v>
      </c>
      <c r="D195" s="9" t="s">
        <v>9470</v>
      </c>
      <c r="E195" s="9"/>
      <c r="F195" s="9" t="s">
        <v>9471</v>
      </c>
      <c r="G195" s="28">
        <v>52100</v>
      </c>
      <c r="H195" s="9" t="s">
        <v>9471</v>
      </c>
      <c r="I195" s="9" t="s">
        <v>8784</v>
      </c>
      <c r="J195" s="9" t="s">
        <v>9472</v>
      </c>
      <c r="K195" s="9"/>
      <c r="L195" s="9"/>
      <c r="M195" s="9" t="s">
        <v>9473</v>
      </c>
      <c r="N195" s="9">
        <v>542</v>
      </c>
      <c r="O195" s="9">
        <v>1</v>
      </c>
      <c r="P195" s="9">
        <v>0</v>
      </c>
      <c r="Q195" s="9">
        <v>0</v>
      </c>
      <c r="R195" s="9">
        <v>2</v>
      </c>
      <c r="S195" s="9">
        <v>3</v>
      </c>
      <c r="T195"/>
      <c r="U195"/>
      <c r="V195" s="14">
        <f>SUM($S$9:S195)</f>
        <v>1660</v>
      </c>
      <c r="W195" s="15">
        <v>187</v>
      </c>
      <c r="X195" s="16">
        <f t="shared" si="4"/>
        <v>0.90463215258855589</v>
      </c>
      <c r="Y195" s="17">
        <f>INDEX([1]Mapping!$C$3:$C$12,MATCH($X195,[1]Mapping!$D$3:$D$12,1))</f>
        <v>1</v>
      </c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</row>
    <row r="196" spans="2:39" s="1" customFormat="1" ht="15" x14ac:dyDescent="0.25">
      <c r="B196" s="5">
        <f t="shared" si="5"/>
        <v>188</v>
      </c>
      <c r="C196" s="9" t="s">
        <v>9474</v>
      </c>
      <c r="D196" s="9" t="s">
        <v>9475</v>
      </c>
      <c r="E196" s="9"/>
      <c r="F196" s="9" t="s">
        <v>8514</v>
      </c>
      <c r="G196" s="28">
        <v>24125</v>
      </c>
      <c r="H196" s="9" t="s">
        <v>8514</v>
      </c>
      <c r="I196" s="9" t="s">
        <v>8354</v>
      </c>
      <c r="J196" s="9" t="s">
        <v>9476</v>
      </c>
      <c r="K196" s="9"/>
      <c r="L196" s="9" t="s">
        <v>9477</v>
      </c>
      <c r="M196" s="9" t="s">
        <v>9478</v>
      </c>
      <c r="N196" s="9">
        <v>326</v>
      </c>
      <c r="O196" s="9">
        <v>2</v>
      </c>
      <c r="P196" s="9">
        <v>0</v>
      </c>
      <c r="Q196" s="9">
        <v>0</v>
      </c>
      <c r="R196" s="9">
        <v>1</v>
      </c>
      <c r="S196" s="9">
        <v>3</v>
      </c>
      <c r="T196"/>
      <c r="U196"/>
      <c r="V196" s="14">
        <f>SUM($S$9:S196)</f>
        <v>1663</v>
      </c>
      <c r="W196" s="15">
        <v>188</v>
      </c>
      <c r="X196" s="16">
        <f t="shared" si="4"/>
        <v>0.90626702997275199</v>
      </c>
      <c r="Y196" s="17">
        <f>INDEX([1]Mapping!$C$3:$C$12,MATCH($X196,[1]Mapping!$D$3:$D$12,1))</f>
        <v>1</v>
      </c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</row>
    <row r="197" spans="2:39" s="1" customFormat="1" ht="15" x14ac:dyDescent="0.25">
      <c r="B197" s="5">
        <f t="shared" si="5"/>
        <v>189</v>
      </c>
      <c r="C197" s="9" t="s">
        <v>9479</v>
      </c>
      <c r="D197" s="9" t="s">
        <v>9480</v>
      </c>
      <c r="E197" s="9"/>
      <c r="F197" s="9" t="s">
        <v>8598</v>
      </c>
      <c r="G197" s="28">
        <v>90138</v>
      </c>
      <c r="H197" s="9" t="s">
        <v>8598</v>
      </c>
      <c r="I197" s="9" t="s">
        <v>8397</v>
      </c>
      <c r="J197" s="9" t="s">
        <v>9481</v>
      </c>
      <c r="K197" s="9"/>
      <c r="L197" s="9" t="s">
        <v>9482</v>
      </c>
      <c r="M197" s="9" t="s">
        <v>9483</v>
      </c>
      <c r="N197" s="9">
        <v>129</v>
      </c>
      <c r="O197" s="9">
        <v>0</v>
      </c>
      <c r="P197" s="9">
        <v>0</v>
      </c>
      <c r="Q197" s="9">
        <v>0</v>
      </c>
      <c r="R197" s="9">
        <v>3</v>
      </c>
      <c r="S197" s="9">
        <v>3</v>
      </c>
      <c r="T197"/>
      <c r="U197"/>
      <c r="V197" s="14">
        <f>SUM($S$9:S197)</f>
        <v>1666</v>
      </c>
      <c r="W197" s="15">
        <v>189</v>
      </c>
      <c r="X197" s="16">
        <f t="shared" si="4"/>
        <v>0.9079019073569482</v>
      </c>
      <c r="Y197" s="17">
        <f>INDEX([1]Mapping!$C$3:$C$12,MATCH($X197,[1]Mapping!$D$3:$D$12,1))</f>
        <v>1</v>
      </c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</row>
    <row r="198" spans="2:39" s="1" customFormat="1" ht="15" x14ac:dyDescent="0.25">
      <c r="B198" s="5">
        <f t="shared" si="5"/>
        <v>190</v>
      </c>
      <c r="C198" s="9" t="s">
        <v>9484</v>
      </c>
      <c r="D198" s="9" t="s">
        <v>9485</v>
      </c>
      <c r="E198" s="9"/>
      <c r="F198" s="9" t="s">
        <v>8555</v>
      </c>
      <c r="G198" s="28">
        <v>40136</v>
      </c>
      <c r="H198" s="9" t="s">
        <v>8555</v>
      </c>
      <c r="I198" s="9" t="s">
        <v>8471</v>
      </c>
      <c r="J198" s="9" t="s">
        <v>9486</v>
      </c>
      <c r="K198" s="9"/>
      <c r="L198" s="9"/>
      <c r="M198" s="9" t="s">
        <v>9487</v>
      </c>
      <c r="N198" s="9">
        <v>228</v>
      </c>
      <c r="O198" s="9">
        <v>0</v>
      </c>
      <c r="P198" s="9">
        <v>2</v>
      </c>
      <c r="Q198" s="9">
        <v>0</v>
      </c>
      <c r="R198" s="9">
        <v>1</v>
      </c>
      <c r="S198" s="9">
        <v>3</v>
      </c>
      <c r="T198"/>
      <c r="U198"/>
      <c r="V198" s="14">
        <f>SUM($S$9:S198)</f>
        <v>1669</v>
      </c>
      <c r="W198" s="15">
        <v>190</v>
      </c>
      <c r="X198" s="16">
        <f t="shared" si="4"/>
        <v>0.90953678474114441</v>
      </c>
      <c r="Y198" s="17">
        <f>INDEX([1]Mapping!$C$3:$C$12,MATCH($X198,[1]Mapping!$D$3:$D$12,1))</f>
        <v>1</v>
      </c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</row>
    <row r="199" spans="2:39" s="1" customFormat="1" ht="15" x14ac:dyDescent="0.25">
      <c r="B199" s="5">
        <f t="shared" si="5"/>
        <v>191</v>
      </c>
      <c r="C199" s="9" t="s">
        <v>9488</v>
      </c>
      <c r="D199" s="9" t="s">
        <v>9489</v>
      </c>
      <c r="E199" s="9"/>
      <c r="F199" s="9" t="s">
        <v>8483</v>
      </c>
      <c r="G199" s="28">
        <v>16128</v>
      </c>
      <c r="H199" s="9" t="s">
        <v>8483</v>
      </c>
      <c r="I199" s="9" t="s">
        <v>8484</v>
      </c>
      <c r="J199" s="9" t="s">
        <v>9490</v>
      </c>
      <c r="K199" s="9" t="s">
        <v>9491</v>
      </c>
      <c r="L199" s="9" t="s">
        <v>9492</v>
      </c>
      <c r="M199" s="9" t="s">
        <v>9493</v>
      </c>
      <c r="N199" s="9">
        <v>457</v>
      </c>
      <c r="O199" s="9">
        <v>1</v>
      </c>
      <c r="P199" s="9">
        <v>1</v>
      </c>
      <c r="Q199" s="9">
        <v>0</v>
      </c>
      <c r="R199" s="9">
        <v>1</v>
      </c>
      <c r="S199" s="9">
        <v>3</v>
      </c>
      <c r="T199"/>
      <c r="U199"/>
      <c r="V199" s="14">
        <f>SUM($S$9:S199)</f>
        <v>1672</v>
      </c>
      <c r="W199" s="15">
        <v>191</v>
      </c>
      <c r="X199" s="16">
        <f t="shared" si="4"/>
        <v>0.91117166212534062</v>
      </c>
      <c r="Y199" s="17">
        <f>INDEX([1]Mapping!$C$3:$C$12,MATCH($X199,[1]Mapping!$D$3:$D$12,1))</f>
        <v>1</v>
      </c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</row>
    <row r="200" spans="2:39" s="1" customFormat="1" ht="15" x14ac:dyDescent="0.25">
      <c r="B200" s="5">
        <f t="shared" si="5"/>
        <v>192</v>
      </c>
      <c r="C200" s="9" t="s">
        <v>9494</v>
      </c>
      <c r="D200" s="9" t="s">
        <v>9495</v>
      </c>
      <c r="E200" s="9"/>
      <c r="F200" s="9" t="s">
        <v>9096</v>
      </c>
      <c r="G200" s="28">
        <v>53100</v>
      </c>
      <c r="H200" s="9" t="s">
        <v>9096</v>
      </c>
      <c r="I200" s="9" t="s">
        <v>8784</v>
      </c>
      <c r="J200" s="9" t="s">
        <v>9496</v>
      </c>
      <c r="K200" s="9" t="s">
        <v>9497</v>
      </c>
      <c r="L200" s="9" t="s">
        <v>9498</v>
      </c>
      <c r="M200" s="9" t="s">
        <v>9499</v>
      </c>
      <c r="N200" s="9">
        <v>700</v>
      </c>
      <c r="O200" s="9">
        <v>1</v>
      </c>
      <c r="P200" s="9">
        <v>1</v>
      </c>
      <c r="Q200" s="9">
        <v>0</v>
      </c>
      <c r="R200" s="9">
        <v>1</v>
      </c>
      <c r="S200" s="9">
        <v>3</v>
      </c>
      <c r="T200"/>
      <c r="U200"/>
      <c r="V200" s="14">
        <f>SUM($S$9:S200)</f>
        <v>1675</v>
      </c>
      <c r="W200" s="15">
        <v>192</v>
      </c>
      <c r="X200" s="16">
        <f t="shared" si="4"/>
        <v>0.91280653950953683</v>
      </c>
      <c r="Y200" s="17">
        <f>INDEX([1]Mapping!$C$3:$C$12,MATCH($X200,[1]Mapping!$D$3:$D$12,1))</f>
        <v>1</v>
      </c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</row>
    <row r="201" spans="2:39" s="1" customFormat="1" ht="15" x14ac:dyDescent="0.25">
      <c r="B201" s="5">
        <f t="shared" si="5"/>
        <v>193</v>
      </c>
      <c r="C201" s="9" t="s">
        <v>9500</v>
      </c>
      <c r="D201" s="9" t="s">
        <v>9501</v>
      </c>
      <c r="E201" s="9"/>
      <c r="F201" s="9" t="s">
        <v>9502</v>
      </c>
      <c r="G201" s="28">
        <v>26013</v>
      </c>
      <c r="H201" s="9" t="s">
        <v>9034</v>
      </c>
      <c r="I201" s="9" t="s">
        <v>8354</v>
      </c>
      <c r="J201" s="9" t="s">
        <v>9503</v>
      </c>
      <c r="K201" s="9"/>
      <c r="L201" s="9" t="s">
        <v>9504</v>
      </c>
      <c r="M201" s="9" t="s">
        <v>9505</v>
      </c>
      <c r="N201" s="9">
        <v>600</v>
      </c>
      <c r="O201" s="9">
        <v>2</v>
      </c>
      <c r="P201" s="9">
        <v>0</v>
      </c>
      <c r="Q201" s="9">
        <v>0</v>
      </c>
      <c r="R201" s="9">
        <v>1</v>
      </c>
      <c r="S201" s="9">
        <v>3</v>
      </c>
      <c r="T201"/>
      <c r="U201"/>
      <c r="V201" s="14">
        <f>SUM($S$9:S201)</f>
        <v>1678</v>
      </c>
      <c r="W201" s="15">
        <v>193</v>
      </c>
      <c r="X201" s="16">
        <f t="shared" si="4"/>
        <v>0.91444141689373293</v>
      </c>
      <c r="Y201" s="17">
        <f>INDEX([1]Mapping!$C$3:$C$12,MATCH($X201,[1]Mapping!$D$3:$D$12,1))</f>
        <v>1</v>
      </c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</row>
    <row r="202" spans="2:39" s="1" customFormat="1" ht="15" x14ac:dyDescent="0.25">
      <c r="B202" s="5">
        <f t="shared" si="5"/>
        <v>194</v>
      </c>
      <c r="C202" s="9" t="s">
        <v>9506</v>
      </c>
      <c r="D202" s="9" t="s">
        <v>9507</v>
      </c>
      <c r="E202" s="9"/>
      <c r="F202" s="9" t="s">
        <v>9508</v>
      </c>
      <c r="G202" s="28">
        <v>91016</v>
      </c>
      <c r="H202" s="9" t="s">
        <v>9432</v>
      </c>
      <c r="I202" s="9" t="s">
        <v>8397</v>
      </c>
      <c r="J202" s="9" t="s">
        <v>9509</v>
      </c>
      <c r="K202" s="9"/>
      <c r="L202" s="9" t="s">
        <v>9510</v>
      </c>
      <c r="M202" s="9" t="s">
        <v>9511</v>
      </c>
      <c r="N202" s="9">
        <v>444</v>
      </c>
      <c r="O202" s="9">
        <v>0</v>
      </c>
      <c r="P202" s="9">
        <v>0</v>
      </c>
      <c r="Q202" s="9">
        <v>0</v>
      </c>
      <c r="R202" s="9">
        <v>3</v>
      </c>
      <c r="S202" s="9">
        <v>3</v>
      </c>
      <c r="T202"/>
      <c r="U202"/>
      <c r="V202" s="14">
        <f>SUM($S$9:S202)</f>
        <v>1681</v>
      </c>
      <c r="W202" s="15">
        <v>194</v>
      </c>
      <c r="X202" s="16">
        <f t="shared" ref="X202:X265" si="6">(V202/$V$307)</f>
        <v>0.91607629427792914</v>
      </c>
      <c r="Y202" s="17">
        <f>INDEX([1]Mapping!$C$3:$C$12,MATCH($X202,[1]Mapping!$D$3:$D$12,1))</f>
        <v>1</v>
      </c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</row>
    <row r="203" spans="2:39" s="1" customFormat="1" ht="15" x14ac:dyDescent="0.25">
      <c r="B203" s="5">
        <f t="shared" ref="B203:B266" si="7">B202+1</f>
        <v>195</v>
      </c>
      <c r="C203" s="9" t="s">
        <v>9512</v>
      </c>
      <c r="D203" s="9" t="s">
        <v>9513</v>
      </c>
      <c r="E203" s="9" t="s">
        <v>9514</v>
      </c>
      <c r="F203" s="9" t="s">
        <v>9515</v>
      </c>
      <c r="G203" s="28" t="s">
        <v>9516</v>
      </c>
      <c r="H203" s="9" t="s">
        <v>9517</v>
      </c>
      <c r="I203" s="9" t="s">
        <v>8362</v>
      </c>
      <c r="J203" s="9" t="s">
        <v>9518</v>
      </c>
      <c r="K203" s="9"/>
      <c r="L203" s="9" t="s">
        <v>9519</v>
      </c>
      <c r="M203" s="9" t="s">
        <v>9520</v>
      </c>
      <c r="N203" s="9">
        <v>248</v>
      </c>
      <c r="O203" s="9">
        <v>1</v>
      </c>
      <c r="P203" s="9">
        <v>2</v>
      </c>
      <c r="Q203" s="9">
        <v>0</v>
      </c>
      <c r="R203" s="9">
        <v>0</v>
      </c>
      <c r="S203" s="9">
        <v>3</v>
      </c>
      <c r="T203"/>
      <c r="U203"/>
      <c r="V203" s="14">
        <f>SUM($S$9:S203)</f>
        <v>1684</v>
      </c>
      <c r="W203" s="15">
        <v>195</v>
      </c>
      <c r="X203" s="16">
        <f t="shared" si="6"/>
        <v>0.91771117166212535</v>
      </c>
      <c r="Y203" s="17">
        <f>INDEX([1]Mapping!$C$3:$C$12,MATCH($X203,[1]Mapping!$D$3:$D$12,1))</f>
        <v>1</v>
      </c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</row>
    <row r="204" spans="2:39" s="1" customFormat="1" ht="15" x14ac:dyDescent="0.25">
      <c r="B204" s="5">
        <f t="shared" si="7"/>
        <v>196</v>
      </c>
      <c r="C204" s="9" t="s">
        <v>9521</v>
      </c>
      <c r="D204" s="9" t="s">
        <v>9522</v>
      </c>
      <c r="E204" s="9"/>
      <c r="F204" s="9" t="s">
        <v>9523</v>
      </c>
      <c r="G204" s="28">
        <v>84078</v>
      </c>
      <c r="H204" s="9" t="s">
        <v>9158</v>
      </c>
      <c r="I204" s="9" t="s">
        <v>8417</v>
      </c>
      <c r="J204" s="9" t="s">
        <v>9524</v>
      </c>
      <c r="K204" s="9"/>
      <c r="L204" s="9"/>
      <c r="M204" s="9" t="s">
        <v>9525</v>
      </c>
      <c r="N204" s="9">
        <v>322</v>
      </c>
      <c r="O204" s="9">
        <v>1</v>
      </c>
      <c r="P204" s="9">
        <v>2</v>
      </c>
      <c r="Q204" s="9">
        <v>0</v>
      </c>
      <c r="R204" s="9">
        <v>0</v>
      </c>
      <c r="S204" s="9">
        <v>3</v>
      </c>
      <c r="T204"/>
      <c r="U204"/>
      <c r="V204" s="14">
        <f>SUM($S$9:S204)</f>
        <v>1687</v>
      </c>
      <c r="W204" s="15">
        <v>196</v>
      </c>
      <c r="X204" s="16">
        <f t="shared" si="6"/>
        <v>0.91934604904632156</v>
      </c>
      <c r="Y204" s="17">
        <f>INDEX([1]Mapping!$C$3:$C$12,MATCH($X204,[1]Mapping!$D$3:$D$12,1))</f>
        <v>1</v>
      </c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</row>
    <row r="205" spans="2:39" s="1" customFormat="1" ht="15" x14ac:dyDescent="0.25">
      <c r="B205" s="5">
        <f t="shared" si="7"/>
        <v>197</v>
      </c>
      <c r="C205" s="9" t="s">
        <v>9526</v>
      </c>
      <c r="D205" s="9" t="s">
        <v>9527</v>
      </c>
      <c r="E205" s="9"/>
      <c r="F205" s="9" t="s">
        <v>9158</v>
      </c>
      <c r="G205" s="28">
        <v>84131</v>
      </c>
      <c r="H205" s="9" t="s">
        <v>9158</v>
      </c>
      <c r="I205" s="9" t="s">
        <v>8417</v>
      </c>
      <c r="J205" s="9" t="s">
        <v>9528</v>
      </c>
      <c r="K205" s="9"/>
      <c r="L205" s="9" t="s">
        <v>9529</v>
      </c>
      <c r="M205" s="9"/>
      <c r="N205" s="9">
        <v>709</v>
      </c>
      <c r="O205" s="9">
        <v>1</v>
      </c>
      <c r="P205" s="9">
        <v>2</v>
      </c>
      <c r="Q205" s="9">
        <v>0</v>
      </c>
      <c r="R205" s="9">
        <v>0</v>
      </c>
      <c r="S205" s="9">
        <v>3</v>
      </c>
      <c r="T205"/>
      <c r="U205"/>
      <c r="V205" s="14">
        <f>SUM($S$9:S205)</f>
        <v>1690</v>
      </c>
      <c r="W205" s="15">
        <v>197</v>
      </c>
      <c r="X205" s="16">
        <f t="shared" si="6"/>
        <v>0.92098092643051777</v>
      </c>
      <c r="Y205" s="17">
        <f>INDEX([1]Mapping!$C$3:$C$12,MATCH($X205,[1]Mapping!$D$3:$D$12,1))</f>
        <v>1</v>
      </c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</row>
    <row r="206" spans="2:39" s="1" customFormat="1" ht="15" x14ac:dyDescent="0.25">
      <c r="B206" s="5">
        <f t="shared" si="7"/>
        <v>198</v>
      </c>
      <c r="C206" s="9" t="s">
        <v>9530</v>
      </c>
      <c r="D206" s="9" t="s">
        <v>9531</v>
      </c>
      <c r="E206" s="9"/>
      <c r="F206" s="9" t="s">
        <v>9276</v>
      </c>
      <c r="G206" s="28">
        <v>66100</v>
      </c>
      <c r="H206" s="9" t="s">
        <v>9276</v>
      </c>
      <c r="I206" s="9" t="s">
        <v>8979</v>
      </c>
      <c r="J206" s="9" t="s">
        <v>9532</v>
      </c>
      <c r="K206" s="9" t="s">
        <v>9533</v>
      </c>
      <c r="L206" s="9" t="s">
        <v>9534</v>
      </c>
      <c r="M206" s="9" t="s">
        <v>9535</v>
      </c>
      <c r="N206" s="9">
        <v>431</v>
      </c>
      <c r="O206" s="9">
        <v>2</v>
      </c>
      <c r="P206" s="9">
        <v>1</v>
      </c>
      <c r="Q206" s="9">
        <v>0</v>
      </c>
      <c r="R206" s="9">
        <v>0</v>
      </c>
      <c r="S206" s="9">
        <v>3</v>
      </c>
      <c r="T206"/>
      <c r="U206"/>
      <c r="V206" s="14">
        <f>SUM($S$9:S206)</f>
        <v>1693</v>
      </c>
      <c r="W206" s="15">
        <v>198</v>
      </c>
      <c r="X206" s="16">
        <f t="shared" si="6"/>
        <v>0.92261580381471386</v>
      </c>
      <c r="Y206" s="17">
        <f>INDEX([1]Mapping!$C$3:$C$12,MATCH($X206,[1]Mapping!$D$3:$D$12,1))</f>
        <v>1</v>
      </c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</row>
    <row r="207" spans="2:39" s="1" customFormat="1" ht="15" x14ac:dyDescent="0.25">
      <c r="B207" s="5">
        <f t="shared" si="7"/>
        <v>199</v>
      </c>
      <c r="C207" s="9" t="s">
        <v>9536</v>
      </c>
      <c r="D207" s="9" t="s">
        <v>9537</v>
      </c>
      <c r="E207" s="9"/>
      <c r="F207" s="9" t="s">
        <v>8389</v>
      </c>
      <c r="G207" s="28">
        <v>20129</v>
      </c>
      <c r="H207" s="9" t="s">
        <v>8389</v>
      </c>
      <c r="I207" s="9" t="s">
        <v>8354</v>
      </c>
      <c r="J207" s="9" t="s">
        <v>9538</v>
      </c>
      <c r="K207" s="9"/>
      <c r="L207" s="9" t="s">
        <v>9421</v>
      </c>
      <c r="M207" s="9" t="s">
        <v>9539</v>
      </c>
      <c r="N207" s="9">
        <v>205</v>
      </c>
      <c r="O207" s="9">
        <v>3</v>
      </c>
      <c r="P207" s="9">
        <v>0</v>
      </c>
      <c r="Q207" s="9">
        <v>0</v>
      </c>
      <c r="R207" s="9">
        <v>0</v>
      </c>
      <c r="S207" s="9">
        <v>3</v>
      </c>
      <c r="T207"/>
      <c r="U207"/>
      <c r="V207" s="14">
        <f>SUM($S$9:S207)</f>
        <v>1696</v>
      </c>
      <c r="W207" s="15">
        <v>199</v>
      </c>
      <c r="X207" s="16">
        <f t="shared" si="6"/>
        <v>0.92425068119891007</v>
      </c>
      <c r="Y207" s="17">
        <f>INDEX([1]Mapping!$C$3:$C$12,MATCH($X207,[1]Mapping!$D$3:$D$12,1))</f>
        <v>1</v>
      </c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</row>
    <row r="208" spans="2:39" s="1" customFormat="1" ht="15" x14ac:dyDescent="0.25">
      <c r="B208" s="5">
        <f t="shared" si="7"/>
        <v>200</v>
      </c>
      <c r="C208" s="9" t="s">
        <v>9540</v>
      </c>
      <c r="D208" s="9" t="s">
        <v>9541</v>
      </c>
      <c r="E208" s="9"/>
      <c r="F208" s="9" t="s">
        <v>9542</v>
      </c>
      <c r="G208" s="28">
        <v>61029</v>
      </c>
      <c r="H208" s="9" t="s">
        <v>8881</v>
      </c>
      <c r="I208" s="9" t="s">
        <v>8617</v>
      </c>
      <c r="J208" s="9" t="s">
        <v>9543</v>
      </c>
      <c r="K208" s="9" t="s">
        <v>9544</v>
      </c>
      <c r="L208" s="9"/>
      <c r="M208" s="9"/>
      <c r="N208" s="9">
        <v>181</v>
      </c>
      <c r="O208" s="9">
        <v>1</v>
      </c>
      <c r="P208" s="9">
        <v>0</v>
      </c>
      <c r="Q208" s="9">
        <v>0</v>
      </c>
      <c r="R208" s="9">
        <v>1</v>
      </c>
      <c r="S208" s="9">
        <v>2</v>
      </c>
      <c r="T208"/>
      <c r="U208"/>
      <c r="V208" s="14">
        <f>SUM($S$9:S208)</f>
        <v>1698</v>
      </c>
      <c r="W208" s="15">
        <v>200</v>
      </c>
      <c r="X208" s="16">
        <f t="shared" si="6"/>
        <v>0.92534059945504088</v>
      </c>
      <c r="Y208" s="17">
        <f>INDEX([1]Mapping!$C$3:$C$12,MATCH($X208,[1]Mapping!$D$3:$D$12,1))</f>
        <v>1</v>
      </c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</row>
    <row r="209" spans="2:39" s="1" customFormat="1" ht="15" x14ac:dyDescent="0.25">
      <c r="B209" s="5">
        <f t="shared" si="7"/>
        <v>201</v>
      </c>
      <c r="C209" s="9" t="s">
        <v>9545</v>
      </c>
      <c r="D209" s="9" t="s">
        <v>9546</v>
      </c>
      <c r="E209" s="9"/>
      <c r="F209" s="9" t="s">
        <v>8381</v>
      </c>
      <c r="G209" s="28">
        <v>10128</v>
      </c>
      <c r="H209" s="9" t="s">
        <v>8381</v>
      </c>
      <c r="I209" s="9" t="s">
        <v>8382</v>
      </c>
      <c r="J209" s="9" t="s">
        <v>9547</v>
      </c>
      <c r="K209" s="9" t="s">
        <v>9548</v>
      </c>
      <c r="L209" s="9" t="s">
        <v>9549</v>
      </c>
      <c r="M209" s="9" t="s">
        <v>9550</v>
      </c>
      <c r="N209" s="9">
        <v>402</v>
      </c>
      <c r="O209" s="9">
        <v>1</v>
      </c>
      <c r="P209" s="9">
        <v>0</v>
      </c>
      <c r="Q209" s="9">
        <v>0</v>
      </c>
      <c r="R209" s="9">
        <v>1</v>
      </c>
      <c r="S209" s="9">
        <v>2</v>
      </c>
      <c r="T209"/>
      <c r="U209"/>
      <c r="V209" s="14">
        <f>SUM($S$9:S209)</f>
        <v>1700</v>
      </c>
      <c r="W209" s="15">
        <v>201</v>
      </c>
      <c r="X209" s="16">
        <f t="shared" si="6"/>
        <v>0.92643051771117169</v>
      </c>
      <c r="Y209" s="17">
        <f>INDEX([1]Mapping!$C$3:$C$12,MATCH($X209,[1]Mapping!$D$3:$D$12,1))</f>
        <v>1</v>
      </c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</row>
    <row r="210" spans="2:39" s="1" customFormat="1" ht="15" x14ac:dyDescent="0.25">
      <c r="B210" s="5">
        <f t="shared" si="7"/>
        <v>202</v>
      </c>
      <c r="C210" s="9" t="s">
        <v>9551</v>
      </c>
      <c r="D210" s="9" t="s">
        <v>9552</v>
      </c>
      <c r="E210" s="9"/>
      <c r="F210" s="9" t="s">
        <v>8337</v>
      </c>
      <c r="G210" s="28" t="s">
        <v>9553</v>
      </c>
      <c r="H210" s="9" t="s">
        <v>8337</v>
      </c>
      <c r="I210" s="9" t="s">
        <v>8339</v>
      </c>
      <c r="J210" s="9" t="s">
        <v>9554</v>
      </c>
      <c r="K210" s="9"/>
      <c r="L210" s="9"/>
      <c r="M210" s="9" t="s">
        <v>9555</v>
      </c>
      <c r="N210" s="9">
        <v>340</v>
      </c>
      <c r="O210" s="9">
        <v>0</v>
      </c>
      <c r="P210" s="9">
        <v>1</v>
      </c>
      <c r="Q210" s="9">
        <v>0</v>
      </c>
      <c r="R210" s="9">
        <v>1</v>
      </c>
      <c r="S210" s="9">
        <v>2</v>
      </c>
      <c r="T210"/>
      <c r="U210"/>
      <c r="V210" s="14">
        <f>SUM($S$9:S210)</f>
        <v>1702</v>
      </c>
      <c r="W210" s="15">
        <v>202</v>
      </c>
      <c r="X210" s="16">
        <f t="shared" si="6"/>
        <v>0.92752043596730249</v>
      </c>
      <c r="Y210" s="17">
        <f>INDEX([1]Mapping!$C$3:$C$12,MATCH($X210,[1]Mapping!$D$3:$D$12,1))</f>
        <v>1</v>
      </c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</row>
    <row r="211" spans="2:39" s="1" customFormat="1" ht="15" x14ac:dyDescent="0.25">
      <c r="B211" s="5">
        <f t="shared" si="7"/>
        <v>203</v>
      </c>
      <c r="C211" s="9" t="s">
        <v>9556</v>
      </c>
      <c r="D211" s="9" t="s">
        <v>9557</v>
      </c>
      <c r="E211" s="9"/>
      <c r="F211" s="9" t="s">
        <v>9558</v>
      </c>
      <c r="G211" s="28">
        <v>29100</v>
      </c>
      <c r="H211" s="9" t="s">
        <v>9558</v>
      </c>
      <c r="I211" s="9" t="s">
        <v>8471</v>
      </c>
      <c r="J211" s="9" t="s">
        <v>9559</v>
      </c>
      <c r="K211" s="9"/>
      <c r="L211" s="9"/>
      <c r="M211" s="9" t="s">
        <v>9560</v>
      </c>
      <c r="N211" s="9">
        <v>552</v>
      </c>
      <c r="O211" s="9">
        <v>0</v>
      </c>
      <c r="P211" s="9">
        <v>0</v>
      </c>
      <c r="Q211" s="9">
        <v>0</v>
      </c>
      <c r="R211" s="9">
        <v>2</v>
      </c>
      <c r="S211" s="9">
        <v>2</v>
      </c>
      <c r="T211"/>
      <c r="U211"/>
      <c r="V211" s="14">
        <f>SUM($S$9:S211)</f>
        <v>1704</v>
      </c>
      <c r="W211" s="15">
        <v>203</v>
      </c>
      <c r="X211" s="16">
        <f t="shared" si="6"/>
        <v>0.92861035422343319</v>
      </c>
      <c r="Y211" s="17">
        <f>INDEX([1]Mapping!$C$3:$C$12,MATCH($X211,[1]Mapping!$D$3:$D$12,1))</f>
        <v>1</v>
      </c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</row>
    <row r="212" spans="2:39" s="1" customFormat="1" ht="15" x14ac:dyDescent="0.25">
      <c r="B212" s="5">
        <f t="shared" si="7"/>
        <v>204</v>
      </c>
      <c r="C212" s="9" t="s">
        <v>9561</v>
      </c>
      <c r="D212" s="9" t="s">
        <v>9562</v>
      </c>
      <c r="E212" s="9"/>
      <c r="F212" s="9" t="s">
        <v>8598</v>
      </c>
      <c r="G212" s="28">
        <v>90123</v>
      </c>
      <c r="H212" s="9" t="s">
        <v>8598</v>
      </c>
      <c r="I212" s="9" t="s">
        <v>8397</v>
      </c>
      <c r="J212" s="9" t="s">
        <v>9563</v>
      </c>
      <c r="K212" s="9" t="s">
        <v>9564</v>
      </c>
      <c r="L212" s="9"/>
      <c r="M212" s="9" t="s">
        <v>9565</v>
      </c>
      <c r="N212" s="9">
        <v>281</v>
      </c>
      <c r="O212" s="9">
        <v>0</v>
      </c>
      <c r="P212" s="9">
        <v>0</v>
      </c>
      <c r="Q212" s="9">
        <v>1</v>
      </c>
      <c r="R212" s="9">
        <v>1</v>
      </c>
      <c r="S212" s="9">
        <v>2</v>
      </c>
      <c r="T212"/>
      <c r="U212"/>
      <c r="V212" s="14">
        <f>SUM($S$9:S212)</f>
        <v>1706</v>
      </c>
      <c r="W212" s="15">
        <v>204</v>
      </c>
      <c r="X212" s="16">
        <f t="shared" si="6"/>
        <v>0.92970027247956399</v>
      </c>
      <c r="Y212" s="17">
        <f>INDEX([1]Mapping!$C$3:$C$12,MATCH($X212,[1]Mapping!$D$3:$D$12,1))</f>
        <v>1</v>
      </c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</row>
    <row r="213" spans="2:39" s="1" customFormat="1" ht="15" x14ac:dyDescent="0.25">
      <c r="B213" s="5">
        <f t="shared" si="7"/>
        <v>205</v>
      </c>
      <c r="C213" s="9" t="s">
        <v>9566</v>
      </c>
      <c r="D213" s="9" t="s">
        <v>9567</v>
      </c>
      <c r="E213" s="9"/>
      <c r="F213" s="9" t="s">
        <v>9568</v>
      </c>
      <c r="G213" s="28">
        <v>58015</v>
      </c>
      <c r="H213" s="9" t="s">
        <v>9114</v>
      </c>
      <c r="I213" s="9" t="s">
        <v>8784</v>
      </c>
      <c r="J213" s="9" t="s">
        <v>9569</v>
      </c>
      <c r="K213" s="9"/>
      <c r="L213" s="9"/>
      <c r="M213" s="9" t="s">
        <v>9570</v>
      </c>
      <c r="N213" s="9">
        <v>107</v>
      </c>
      <c r="O213" s="9">
        <v>0</v>
      </c>
      <c r="P213" s="9">
        <v>0</v>
      </c>
      <c r="Q213" s="9">
        <v>0</v>
      </c>
      <c r="R213" s="9">
        <v>2</v>
      </c>
      <c r="S213" s="9">
        <v>2</v>
      </c>
      <c r="T213"/>
      <c r="U213"/>
      <c r="V213" s="14">
        <f>SUM($S$9:S213)</f>
        <v>1708</v>
      </c>
      <c r="W213" s="15">
        <v>205</v>
      </c>
      <c r="X213" s="16">
        <f t="shared" si="6"/>
        <v>0.9307901907356948</v>
      </c>
      <c r="Y213" s="17">
        <f>INDEX([1]Mapping!$C$3:$C$12,MATCH($X213,[1]Mapping!$D$3:$D$12,1))</f>
        <v>1</v>
      </c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</row>
    <row r="214" spans="2:39" s="1" customFormat="1" ht="15" x14ac:dyDescent="0.25">
      <c r="B214" s="5">
        <f t="shared" si="7"/>
        <v>206</v>
      </c>
      <c r="C214" s="9" t="s">
        <v>9571</v>
      </c>
      <c r="D214" s="9" t="s">
        <v>9572</v>
      </c>
      <c r="E214" s="9"/>
      <c r="F214" s="9" t="s">
        <v>9573</v>
      </c>
      <c r="G214" s="28">
        <v>58024</v>
      </c>
      <c r="H214" s="9" t="s">
        <v>9114</v>
      </c>
      <c r="I214" s="9" t="s">
        <v>8784</v>
      </c>
      <c r="J214" s="9" t="s">
        <v>9574</v>
      </c>
      <c r="K214" s="9"/>
      <c r="L214" s="9"/>
      <c r="M214" s="9" t="s">
        <v>9575</v>
      </c>
      <c r="N214" s="9">
        <v>147</v>
      </c>
      <c r="O214" s="9">
        <v>0</v>
      </c>
      <c r="P214" s="9">
        <v>0</v>
      </c>
      <c r="Q214" s="9">
        <v>0</v>
      </c>
      <c r="R214" s="9">
        <v>2</v>
      </c>
      <c r="S214" s="9">
        <v>2</v>
      </c>
      <c r="T214"/>
      <c r="U214"/>
      <c r="V214" s="14">
        <f>SUM($S$9:S214)</f>
        <v>1710</v>
      </c>
      <c r="W214" s="15">
        <v>206</v>
      </c>
      <c r="X214" s="16">
        <f t="shared" si="6"/>
        <v>0.93188010899182561</v>
      </c>
      <c r="Y214" s="17">
        <f>INDEX([1]Mapping!$C$3:$C$12,MATCH($X214,[1]Mapping!$D$3:$D$12,1))</f>
        <v>1</v>
      </c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</row>
    <row r="215" spans="2:39" s="1" customFormat="1" ht="15" x14ac:dyDescent="0.25">
      <c r="B215" s="5">
        <f t="shared" si="7"/>
        <v>207</v>
      </c>
      <c r="C215" s="9" t="s">
        <v>9576</v>
      </c>
      <c r="D215" s="9" t="s">
        <v>9577</v>
      </c>
      <c r="E215" s="9" t="s">
        <v>9578</v>
      </c>
      <c r="F215" s="9" t="s">
        <v>9579</v>
      </c>
      <c r="G215" s="28">
        <v>67100</v>
      </c>
      <c r="H215" s="9" t="s">
        <v>9579</v>
      </c>
      <c r="I215" s="9" t="s">
        <v>8979</v>
      </c>
      <c r="J215" s="9" t="s">
        <v>9580</v>
      </c>
      <c r="K215" s="9" t="s">
        <v>9581</v>
      </c>
      <c r="L215" s="9"/>
      <c r="M215" s="9"/>
      <c r="N215" s="9">
        <v>400</v>
      </c>
      <c r="O215" s="9">
        <v>0</v>
      </c>
      <c r="P215" s="9">
        <v>0</v>
      </c>
      <c r="Q215" s="9">
        <v>0</v>
      </c>
      <c r="R215" s="9">
        <v>2</v>
      </c>
      <c r="S215" s="9">
        <v>2</v>
      </c>
      <c r="T215"/>
      <c r="U215"/>
      <c r="V215" s="14">
        <f>SUM($S$9:S215)</f>
        <v>1712</v>
      </c>
      <c r="W215" s="15">
        <v>207</v>
      </c>
      <c r="X215" s="16">
        <f t="shared" si="6"/>
        <v>0.93297002724795641</v>
      </c>
      <c r="Y215" s="17">
        <f>INDEX([1]Mapping!$C$3:$C$12,MATCH($X215,[1]Mapping!$D$3:$D$12,1))</f>
        <v>1</v>
      </c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</row>
    <row r="216" spans="2:39" s="1" customFormat="1" ht="15" x14ac:dyDescent="0.25">
      <c r="B216" s="5">
        <f t="shared" si="7"/>
        <v>208</v>
      </c>
      <c r="C216" s="9" t="s">
        <v>9582</v>
      </c>
      <c r="D216" s="9" t="s">
        <v>9583</v>
      </c>
      <c r="E216" s="9"/>
      <c r="F216" s="9" t="s">
        <v>9584</v>
      </c>
      <c r="G216" s="28">
        <v>20017</v>
      </c>
      <c r="H216" s="9" t="s">
        <v>8389</v>
      </c>
      <c r="I216" s="9" t="s">
        <v>8354</v>
      </c>
      <c r="J216" s="9" t="s">
        <v>9585</v>
      </c>
      <c r="K216" s="9"/>
      <c r="L216" s="9" t="s">
        <v>9586</v>
      </c>
      <c r="M216" s="9" t="s">
        <v>9587</v>
      </c>
      <c r="N216" s="9">
        <v>372</v>
      </c>
      <c r="O216" s="9">
        <v>1</v>
      </c>
      <c r="P216" s="9">
        <v>0</v>
      </c>
      <c r="Q216" s="9">
        <v>0</v>
      </c>
      <c r="R216" s="9">
        <v>1</v>
      </c>
      <c r="S216" s="9">
        <v>2</v>
      </c>
      <c r="T216"/>
      <c r="U216"/>
      <c r="V216" s="14">
        <f>SUM($S$9:S216)</f>
        <v>1714</v>
      </c>
      <c r="W216" s="15">
        <v>208</v>
      </c>
      <c r="X216" s="16">
        <f t="shared" si="6"/>
        <v>0.93405994550408722</v>
      </c>
      <c r="Y216" s="17">
        <f>INDEX([1]Mapping!$C$3:$C$12,MATCH($X216,[1]Mapping!$D$3:$D$12,1))</f>
        <v>1</v>
      </c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</row>
    <row r="217" spans="2:39" s="1" customFormat="1" ht="15" x14ac:dyDescent="0.25">
      <c r="B217" s="5">
        <f t="shared" si="7"/>
        <v>209</v>
      </c>
      <c r="C217" s="9" t="s">
        <v>9588</v>
      </c>
      <c r="D217" s="9" t="s">
        <v>9589</v>
      </c>
      <c r="E217" s="9"/>
      <c r="F217" s="9" t="s">
        <v>9011</v>
      </c>
      <c r="G217" s="28">
        <v>50122</v>
      </c>
      <c r="H217" s="9" t="s">
        <v>9011</v>
      </c>
      <c r="I217" s="9" t="s">
        <v>8784</v>
      </c>
      <c r="J217" s="9" t="s">
        <v>9590</v>
      </c>
      <c r="K217" s="9"/>
      <c r="L217" s="9" t="s">
        <v>9591</v>
      </c>
      <c r="M217" s="9" t="s">
        <v>9592</v>
      </c>
      <c r="N217" s="9">
        <v>247</v>
      </c>
      <c r="O217" s="9">
        <v>0</v>
      </c>
      <c r="P217" s="9">
        <v>1</v>
      </c>
      <c r="Q217" s="9">
        <v>0</v>
      </c>
      <c r="R217" s="9">
        <v>1</v>
      </c>
      <c r="S217" s="9">
        <v>2</v>
      </c>
      <c r="T217"/>
      <c r="U217"/>
      <c r="V217" s="14">
        <f>SUM($S$9:S217)</f>
        <v>1716</v>
      </c>
      <c r="W217" s="15">
        <v>209</v>
      </c>
      <c r="X217" s="16">
        <f t="shared" si="6"/>
        <v>0.93514986376021803</v>
      </c>
      <c r="Y217" s="17">
        <f>INDEX([1]Mapping!$C$3:$C$12,MATCH($X217,[1]Mapping!$D$3:$D$12,1))</f>
        <v>1</v>
      </c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</row>
    <row r="218" spans="2:39" s="1" customFormat="1" ht="15" x14ac:dyDescent="0.25">
      <c r="B218" s="5">
        <f t="shared" si="7"/>
        <v>210</v>
      </c>
      <c r="C218" s="9" t="s">
        <v>9593</v>
      </c>
      <c r="D218" s="9" t="s">
        <v>9594</v>
      </c>
      <c r="E218" s="9"/>
      <c r="F218" s="9" t="s">
        <v>9595</v>
      </c>
      <c r="G218" s="28">
        <v>28845</v>
      </c>
      <c r="H218" s="9" t="s">
        <v>9596</v>
      </c>
      <c r="I218" s="9" t="s">
        <v>8382</v>
      </c>
      <c r="J218" s="9" t="s">
        <v>9597</v>
      </c>
      <c r="K218" s="9"/>
      <c r="L218" s="9"/>
      <c r="M218" s="9" t="s">
        <v>9598</v>
      </c>
      <c r="N218" s="9">
        <v>228</v>
      </c>
      <c r="O218" s="9">
        <v>1</v>
      </c>
      <c r="P218" s="9">
        <v>0</v>
      </c>
      <c r="Q218" s="9">
        <v>0</v>
      </c>
      <c r="R218" s="9">
        <v>1</v>
      </c>
      <c r="S218" s="9">
        <v>2</v>
      </c>
      <c r="T218"/>
      <c r="U218"/>
      <c r="V218" s="14">
        <f>SUM($S$9:S218)</f>
        <v>1718</v>
      </c>
      <c r="W218" s="15">
        <v>210</v>
      </c>
      <c r="X218" s="16">
        <f t="shared" si="6"/>
        <v>0.93623978201634872</v>
      </c>
      <c r="Y218" s="17">
        <f>INDEX([1]Mapping!$C$3:$C$12,MATCH($X218,[1]Mapping!$D$3:$D$12,1))</f>
        <v>1</v>
      </c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</row>
    <row r="219" spans="2:39" s="1" customFormat="1" ht="15" x14ac:dyDescent="0.25">
      <c r="B219" s="5">
        <f t="shared" si="7"/>
        <v>211</v>
      </c>
      <c r="C219" s="9" t="s">
        <v>9599</v>
      </c>
      <c r="D219" s="9" t="s">
        <v>9600</v>
      </c>
      <c r="E219" s="9"/>
      <c r="F219" s="9" t="s">
        <v>9601</v>
      </c>
      <c r="G219" s="28">
        <v>25025</v>
      </c>
      <c r="H219" s="9" t="s">
        <v>8375</v>
      </c>
      <c r="I219" s="9" t="s">
        <v>8354</v>
      </c>
      <c r="J219" s="9" t="s">
        <v>9602</v>
      </c>
      <c r="K219" s="9"/>
      <c r="L219" s="9" t="s">
        <v>9603</v>
      </c>
      <c r="M219" s="9" t="s">
        <v>9604</v>
      </c>
      <c r="N219" s="9">
        <v>660</v>
      </c>
      <c r="O219" s="9">
        <v>0</v>
      </c>
      <c r="P219" s="9">
        <v>0</v>
      </c>
      <c r="Q219" s="9">
        <v>1</v>
      </c>
      <c r="R219" s="9">
        <v>1</v>
      </c>
      <c r="S219" s="9">
        <v>2</v>
      </c>
      <c r="T219"/>
      <c r="U219"/>
      <c r="V219" s="14">
        <f>SUM($S$9:S219)</f>
        <v>1720</v>
      </c>
      <c r="W219" s="15">
        <v>211</v>
      </c>
      <c r="X219" s="16">
        <f t="shared" si="6"/>
        <v>0.93732970027247953</v>
      </c>
      <c r="Y219" s="17">
        <f>INDEX([1]Mapping!$C$3:$C$12,MATCH($X219,[1]Mapping!$D$3:$D$12,1))</f>
        <v>1</v>
      </c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</row>
    <row r="220" spans="2:39" s="1" customFormat="1" ht="15" x14ac:dyDescent="0.25">
      <c r="B220" s="5">
        <f t="shared" si="7"/>
        <v>212</v>
      </c>
      <c r="C220" s="9" t="s">
        <v>9605</v>
      </c>
      <c r="D220" s="9" t="s">
        <v>9606</v>
      </c>
      <c r="E220" s="9"/>
      <c r="F220" s="9" t="s">
        <v>9607</v>
      </c>
      <c r="G220" s="28" t="s">
        <v>9608</v>
      </c>
      <c r="H220" s="9" t="s">
        <v>8337</v>
      </c>
      <c r="I220" s="9" t="s">
        <v>8339</v>
      </c>
      <c r="J220" s="9" t="s">
        <v>9609</v>
      </c>
      <c r="K220" s="9" t="s">
        <v>9610</v>
      </c>
      <c r="L220" s="9" t="s">
        <v>9611</v>
      </c>
      <c r="M220" s="9" t="s">
        <v>9612</v>
      </c>
      <c r="N220" s="9">
        <v>188</v>
      </c>
      <c r="O220" s="9">
        <v>1</v>
      </c>
      <c r="P220" s="9">
        <v>0</v>
      </c>
      <c r="Q220" s="9">
        <v>0</v>
      </c>
      <c r="R220" s="9">
        <v>1</v>
      </c>
      <c r="S220" s="9">
        <v>2</v>
      </c>
      <c r="T220"/>
      <c r="U220"/>
      <c r="V220" s="14">
        <f>SUM($S$9:S220)</f>
        <v>1722</v>
      </c>
      <c r="W220" s="15">
        <v>212</v>
      </c>
      <c r="X220" s="16">
        <f t="shared" si="6"/>
        <v>0.93841961852861033</v>
      </c>
      <c r="Y220" s="17">
        <f>INDEX([1]Mapping!$C$3:$C$12,MATCH($X220,[1]Mapping!$D$3:$D$12,1))</f>
        <v>1</v>
      </c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</row>
    <row r="221" spans="2:39" s="1" customFormat="1" ht="15" x14ac:dyDescent="0.25">
      <c r="B221" s="5">
        <f t="shared" si="7"/>
        <v>213</v>
      </c>
      <c r="C221" s="9" t="s">
        <v>9613</v>
      </c>
      <c r="D221" s="9" t="s">
        <v>9614</v>
      </c>
      <c r="E221" s="9"/>
      <c r="F221" s="9" t="s">
        <v>9615</v>
      </c>
      <c r="G221" s="28">
        <v>50032</v>
      </c>
      <c r="H221" s="9" t="s">
        <v>9011</v>
      </c>
      <c r="I221" s="9" t="s">
        <v>8784</v>
      </c>
      <c r="J221" s="9" t="s">
        <v>9616</v>
      </c>
      <c r="K221" s="9"/>
      <c r="L221" s="9" t="s">
        <v>9617</v>
      </c>
      <c r="M221" s="9" t="s">
        <v>9618</v>
      </c>
      <c r="N221" s="9">
        <v>125</v>
      </c>
      <c r="O221" s="9">
        <v>0</v>
      </c>
      <c r="P221" s="9">
        <v>1</v>
      </c>
      <c r="Q221" s="9">
        <v>0</v>
      </c>
      <c r="R221" s="9">
        <v>1</v>
      </c>
      <c r="S221" s="9">
        <v>2</v>
      </c>
      <c r="T221"/>
      <c r="U221"/>
      <c r="V221" s="14">
        <f>SUM($S$9:S221)</f>
        <v>1724</v>
      </c>
      <c r="W221" s="15">
        <v>213</v>
      </c>
      <c r="X221" s="16">
        <f t="shared" si="6"/>
        <v>0.93950953678474114</v>
      </c>
      <c r="Y221" s="17">
        <f>INDEX([1]Mapping!$C$3:$C$12,MATCH($X221,[1]Mapping!$D$3:$D$12,1))</f>
        <v>1</v>
      </c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</row>
    <row r="222" spans="2:39" s="1" customFormat="1" ht="15" x14ac:dyDescent="0.25">
      <c r="B222" s="5">
        <f t="shared" si="7"/>
        <v>214</v>
      </c>
      <c r="C222" s="9" t="s">
        <v>9619</v>
      </c>
      <c r="D222" s="9" t="s">
        <v>9620</v>
      </c>
      <c r="E222" s="9"/>
      <c r="F222" s="9" t="s">
        <v>9621</v>
      </c>
      <c r="G222" s="28">
        <v>18012</v>
      </c>
      <c r="H222" s="9" t="s">
        <v>8887</v>
      </c>
      <c r="I222" s="9" t="s">
        <v>8484</v>
      </c>
      <c r="J222" s="9" t="s">
        <v>9622</v>
      </c>
      <c r="K222" s="9"/>
      <c r="L222" s="9"/>
      <c r="M222" s="9" t="s">
        <v>9623</v>
      </c>
      <c r="N222" s="9">
        <v>200</v>
      </c>
      <c r="O222" s="9">
        <v>0</v>
      </c>
      <c r="P222" s="9">
        <v>1</v>
      </c>
      <c r="Q222" s="9">
        <v>0</v>
      </c>
      <c r="R222" s="9">
        <v>1</v>
      </c>
      <c r="S222" s="9">
        <v>2</v>
      </c>
      <c r="T222"/>
      <c r="U222"/>
      <c r="V222" s="14">
        <f>SUM($S$9:S222)</f>
        <v>1726</v>
      </c>
      <c r="W222" s="15">
        <v>214</v>
      </c>
      <c r="X222" s="16">
        <f t="shared" si="6"/>
        <v>0.94059945504087195</v>
      </c>
      <c r="Y222" s="17">
        <f>INDEX([1]Mapping!$C$3:$C$12,MATCH($X222,[1]Mapping!$D$3:$D$12,1))</f>
        <v>1</v>
      </c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</row>
    <row r="223" spans="2:39" s="1" customFormat="1" ht="15" x14ac:dyDescent="0.25">
      <c r="B223" s="5">
        <f t="shared" si="7"/>
        <v>215</v>
      </c>
      <c r="C223" s="9" t="s">
        <v>9624</v>
      </c>
      <c r="D223" s="9" t="s">
        <v>9625</v>
      </c>
      <c r="E223" s="9"/>
      <c r="F223" s="9" t="s">
        <v>9626</v>
      </c>
      <c r="G223" s="28">
        <v>32100</v>
      </c>
      <c r="H223" s="9" t="s">
        <v>9626</v>
      </c>
      <c r="I223" s="9" t="s">
        <v>8410</v>
      </c>
      <c r="J223" s="9" t="s">
        <v>9627</v>
      </c>
      <c r="K223" s="9" t="s">
        <v>9628</v>
      </c>
      <c r="L223" s="9" t="s">
        <v>9629</v>
      </c>
      <c r="M223" s="9" t="s">
        <v>9630</v>
      </c>
      <c r="N223" s="9">
        <v>446</v>
      </c>
      <c r="O223" s="9">
        <v>1</v>
      </c>
      <c r="P223" s="9">
        <v>0</v>
      </c>
      <c r="Q223" s="9">
        <v>0</v>
      </c>
      <c r="R223" s="9">
        <v>1</v>
      </c>
      <c r="S223" s="9">
        <v>2</v>
      </c>
      <c r="T223"/>
      <c r="U223"/>
      <c r="V223" s="14">
        <f>SUM($S$9:S223)</f>
        <v>1728</v>
      </c>
      <c r="W223" s="15">
        <v>215</v>
      </c>
      <c r="X223" s="16">
        <f t="shared" si="6"/>
        <v>0.94168937329700275</v>
      </c>
      <c r="Y223" s="17">
        <f>INDEX([1]Mapping!$C$3:$C$12,MATCH($X223,[1]Mapping!$D$3:$D$12,1))</f>
        <v>1</v>
      </c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</row>
    <row r="224" spans="2:39" s="1" customFormat="1" ht="15" x14ac:dyDescent="0.25">
      <c r="B224" s="5">
        <f t="shared" si="7"/>
        <v>216</v>
      </c>
      <c r="C224" s="9" t="s">
        <v>9631</v>
      </c>
      <c r="D224" s="9" t="s">
        <v>9632</v>
      </c>
      <c r="E224" s="9"/>
      <c r="F224" s="9" t="s">
        <v>9633</v>
      </c>
      <c r="G224" s="28" t="s">
        <v>9634</v>
      </c>
      <c r="H224" s="9" t="s">
        <v>8337</v>
      </c>
      <c r="I224" s="9" t="s">
        <v>8339</v>
      </c>
      <c r="J224" s="9" t="s">
        <v>9635</v>
      </c>
      <c r="K224" s="9"/>
      <c r="L224" s="9" t="s">
        <v>9636</v>
      </c>
      <c r="M224" s="9" t="s">
        <v>9637</v>
      </c>
      <c r="N224" s="9">
        <v>250</v>
      </c>
      <c r="O224" s="9">
        <v>0</v>
      </c>
      <c r="P224" s="9">
        <v>1</v>
      </c>
      <c r="Q224" s="9">
        <v>0</v>
      </c>
      <c r="R224" s="9">
        <v>1</v>
      </c>
      <c r="S224" s="9">
        <v>2</v>
      </c>
      <c r="T224"/>
      <c r="U224"/>
      <c r="V224" s="14">
        <f>SUM($S$9:S224)</f>
        <v>1730</v>
      </c>
      <c r="W224" s="15">
        <v>216</v>
      </c>
      <c r="X224" s="16">
        <f t="shared" si="6"/>
        <v>0.94277929155313356</v>
      </c>
      <c r="Y224" s="17">
        <f>INDEX([1]Mapping!$C$3:$C$12,MATCH($X224,[1]Mapping!$D$3:$D$12,1))</f>
        <v>1</v>
      </c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</row>
    <row r="225" spans="2:39" s="1" customFormat="1" ht="15" x14ac:dyDescent="0.25">
      <c r="B225" s="5">
        <f t="shared" si="7"/>
        <v>217</v>
      </c>
      <c r="C225" s="9" t="s">
        <v>9638</v>
      </c>
      <c r="D225" s="9" t="s">
        <v>9639</v>
      </c>
      <c r="E225" s="9"/>
      <c r="F225" s="9" t="s">
        <v>8389</v>
      </c>
      <c r="G225" s="28">
        <v>20159</v>
      </c>
      <c r="H225" s="9" t="s">
        <v>8389</v>
      </c>
      <c r="I225" s="9" t="s">
        <v>8354</v>
      </c>
      <c r="J225" s="9" t="s">
        <v>9640</v>
      </c>
      <c r="K225" s="9"/>
      <c r="L225" s="9"/>
      <c r="M225" s="9" t="s">
        <v>9641</v>
      </c>
      <c r="N225" s="9">
        <v>162</v>
      </c>
      <c r="O225" s="9">
        <v>1</v>
      </c>
      <c r="P225" s="9">
        <v>0</v>
      </c>
      <c r="Q225" s="9">
        <v>0</v>
      </c>
      <c r="R225" s="9">
        <v>1</v>
      </c>
      <c r="S225" s="9">
        <v>2</v>
      </c>
      <c r="T225"/>
      <c r="U225"/>
      <c r="V225" s="14">
        <f>SUM($S$9:S225)</f>
        <v>1732</v>
      </c>
      <c r="W225" s="15">
        <v>217</v>
      </c>
      <c r="X225" s="16">
        <f t="shared" si="6"/>
        <v>0.94386920980926425</v>
      </c>
      <c r="Y225" s="17">
        <f>INDEX([1]Mapping!$C$3:$C$12,MATCH($X225,[1]Mapping!$D$3:$D$12,1))</f>
        <v>1</v>
      </c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</row>
    <row r="226" spans="2:39" s="1" customFormat="1" ht="15" x14ac:dyDescent="0.25">
      <c r="B226" s="5">
        <f t="shared" si="7"/>
        <v>218</v>
      </c>
      <c r="C226" s="9" t="s">
        <v>9642</v>
      </c>
      <c r="D226" s="9" t="s">
        <v>9643</v>
      </c>
      <c r="E226" s="9"/>
      <c r="F226" s="9" t="s">
        <v>8665</v>
      </c>
      <c r="G226" s="28">
        <v>81031</v>
      </c>
      <c r="H226" s="9" t="s">
        <v>8452</v>
      </c>
      <c r="I226" s="9" t="s">
        <v>8417</v>
      </c>
      <c r="J226" s="9" t="s">
        <v>9644</v>
      </c>
      <c r="K226" s="9" t="s">
        <v>9645</v>
      </c>
      <c r="L226" s="9" t="s">
        <v>9646</v>
      </c>
      <c r="M226" s="9" t="s">
        <v>9647</v>
      </c>
      <c r="N226" s="9">
        <v>80</v>
      </c>
      <c r="O226" s="9">
        <v>0</v>
      </c>
      <c r="P226" s="9">
        <v>0</v>
      </c>
      <c r="Q226" s="9">
        <v>0</v>
      </c>
      <c r="R226" s="9">
        <v>2</v>
      </c>
      <c r="S226" s="9">
        <v>2</v>
      </c>
      <c r="T226"/>
      <c r="U226"/>
      <c r="V226" s="14">
        <f>SUM($S$9:S226)</f>
        <v>1734</v>
      </c>
      <c r="W226" s="15">
        <v>218</v>
      </c>
      <c r="X226" s="16">
        <f t="shared" si="6"/>
        <v>0.94495912806539506</v>
      </c>
      <c r="Y226" s="17">
        <f>INDEX([1]Mapping!$C$3:$C$12,MATCH($X226,[1]Mapping!$D$3:$D$12,1))</f>
        <v>1</v>
      </c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</row>
    <row r="227" spans="2:39" s="1" customFormat="1" ht="15" x14ac:dyDescent="0.25">
      <c r="B227" s="5">
        <f t="shared" si="7"/>
        <v>219</v>
      </c>
      <c r="C227" s="9" t="s">
        <v>9648</v>
      </c>
      <c r="D227" s="9" t="s">
        <v>9649</v>
      </c>
      <c r="E227" s="9"/>
      <c r="F227" s="9" t="s">
        <v>9650</v>
      </c>
      <c r="G227" s="28">
        <v>95045</v>
      </c>
      <c r="H227" s="9" t="s">
        <v>8424</v>
      </c>
      <c r="I227" s="9" t="s">
        <v>8397</v>
      </c>
      <c r="J227" s="9" t="s">
        <v>9651</v>
      </c>
      <c r="K227" s="9"/>
      <c r="L227" s="9" t="s">
        <v>9652</v>
      </c>
      <c r="M227" s="9" t="s">
        <v>9653</v>
      </c>
      <c r="N227" s="9">
        <v>88</v>
      </c>
      <c r="O227" s="9">
        <v>0</v>
      </c>
      <c r="P227" s="9">
        <v>1</v>
      </c>
      <c r="Q227" s="9">
        <v>0</v>
      </c>
      <c r="R227" s="9">
        <v>1</v>
      </c>
      <c r="S227" s="9">
        <v>2</v>
      </c>
      <c r="T227"/>
      <c r="U227"/>
      <c r="V227" s="14">
        <f>SUM($S$9:S227)</f>
        <v>1736</v>
      </c>
      <c r="W227" s="15">
        <v>219</v>
      </c>
      <c r="X227" s="16">
        <f t="shared" si="6"/>
        <v>0.94604904632152587</v>
      </c>
      <c r="Y227" s="17">
        <f>INDEX([1]Mapping!$C$3:$C$12,MATCH($X227,[1]Mapping!$D$3:$D$12,1))</f>
        <v>1</v>
      </c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</row>
    <row r="228" spans="2:39" s="1" customFormat="1" ht="15" x14ac:dyDescent="0.25">
      <c r="B228" s="5">
        <f t="shared" si="7"/>
        <v>220</v>
      </c>
      <c r="C228" s="9" t="s">
        <v>9654</v>
      </c>
      <c r="D228" s="9" t="s">
        <v>9655</v>
      </c>
      <c r="E228" s="9"/>
      <c r="F228" s="9" t="s">
        <v>8416</v>
      </c>
      <c r="G228" s="28">
        <v>80123</v>
      </c>
      <c r="H228" s="9" t="s">
        <v>8416</v>
      </c>
      <c r="I228" s="9" t="s">
        <v>8417</v>
      </c>
      <c r="J228" s="9" t="s">
        <v>9656</v>
      </c>
      <c r="K228" s="9"/>
      <c r="L228" s="9"/>
      <c r="M228" s="9" t="s">
        <v>9657</v>
      </c>
      <c r="N228" s="9">
        <v>220</v>
      </c>
      <c r="O228" s="9">
        <v>1</v>
      </c>
      <c r="P228" s="9">
        <v>0</v>
      </c>
      <c r="Q228" s="9">
        <v>0</v>
      </c>
      <c r="R228" s="9">
        <v>1</v>
      </c>
      <c r="S228" s="9">
        <v>2</v>
      </c>
      <c r="T228"/>
      <c r="U228"/>
      <c r="V228" s="14">
        <f>SUM($S$9:S228)</f>
        <v>1738</v>
      </c>
      <c r="W228" s="15">
        <v>220</v>
      </c>
      <c r="X228" s="16">
        <f t="shared" si="6"/>
        <v>0.94713896457765667</v>
      </c>
      <c r="Y228" s="17">
        <f>INDEX([1]Mapping!$C$3:$C$12,MATCH($X228,[1]Mapping!$D$3:$D$12,1))</f>
        <v>1</v>
      </c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</row>
    <row r="229" spans="2:39" s="1" customFormat="1" ht="15" x14ac:dyDescent="0.25">
      <c r="B229" s="5">
        <f t="shared" si="7"/>
        <v>221</v>
      </c>
      <c r="C229" s="9" t="s">
        <v>9658</v>
      </c>
      <c r="D229" s="9" t="s">
        <v>9659</v>
      </c>
      <c r="E229" s="9"/>
      <c r="F229" s="9" t="s">
        <v>9660</v>
      </c>
      <c r="G229" s="28">
        <v>93100</v>
      </c>
      <c r="H229" s="9" t="s">
        <v>9660</v>
      </c>
      <c r="I229" s="9" t="s">
        <v>8397</v>
      </c>
      <c r="J229" s="9" t="s">
        <v>9661</v>
      </c>
      <c r="K229" s="9" t="s">
        <v>9662</v>
      </c>
      <c r="L229" s="9" t="s">
        <v>9663</v>
      </c>
      <c r="M229" s="9" t="s">
        <v>9664</v>
      </c>
      <c r="N229" s="9">
        <v>503</v>
      </c>
      <c r="O229" s="9">
        <v>0</v>
      </c>
      <c r="P229" s="9">
        <v>1</v>
      </c>
      <c r="Q229" s="9">
        <v>0</v>
      </c>
      <c r="R229" s="9">
        <v>1</v>
      </c>
      <c r="S229" s="9">
        <v>2</v>
      </c>
      <c r="T229"/>
      <c r="U229"/>
      <c r="V229" s="14">
        <f>SUM($S$9:S229)</f>
        <v>1740</v>
      </c>
      <c r="W229" s="15">
        <v>221</v>
      </c>
      <c r="X229" s="16">
        <f t="shared" si="6"/>
        <v>0.94822888283378748</v>
      </c>
      <c r="Y229" s="17">
        <f>INDEX([1]Mapping!$C$3:$C$12,MATCH($X229,[1]Mapping!$D$3:$D$12,1))</f>
        <v>1</v>
      </c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</row>
    <row r="230" spans="2:39" s="1" customFormat="1" ht="15" x14ac:dyDescent="0.25">
      <c r="B230" s="5">
        <f t="shared" si="7"/>
        <v>222</v>
      </c>
      <c r="C230" s="9" t="s">
        <v>9665</v>
      </c>
      <c r="D230" s="9" t="s">
        <v>9666</v>
      </c>
      <c r="E230" s="9"/>
      <c r="F230" s="9" t="s">
        <v>8935</v>
      </c>
      <c r="G230" s="28">
        <v>23900</v>
      </c>
      <c r="H230" s="9" t="s">
        <v>8935</v>
      </c>
      <c r="I230" s="9" t="s">
        <v>8354</v>
      </c>
      <c r="J230" s="9" t="s">
        <v>9667</v>
      </c>
      <c r="K230" s="9" t="s">
        <v>9668</v>
      </c>
      <c r="L230" s="9" t="s">
        <v>9669</v>
      </c>
      <c r="M230" s="9" t="s">
        <v>9670</v>
      </c>
      <c r="N230" s="9">
        <v>94</v>
      </c>
      <c r="O230" s="9">
        <v>0</v>
      </c>
      <c r="P230" s="9">
        <v>0</v>
      </c>
      <c r="Q230" s="9">
        <v>0</v>
      </c>
      <c r="R230" s="9">
        <v>2</v>
      </c>
      <c r="S230" s="9">
        <v>2</v>
      </c>
      <c r="T230"/>
      <c r="U230"/>
      <c r="V230" s="14">
        <f>SUM($S$9:S230)</f>
        <v>1742</v>
      </c>
      <c r="W230" s="15">
        <v>222</v>
      </c>
      <c r="X230" s="16">
        <f t="shared" si="6"/>
        <v>0.94931880108991828</v>
      </c>
      <c r="Y230" s="17">
        <f>INDEX([1]Mapping!$C$3:$C$12,MATCH($X230,[1]Mapping!$D$3:$D$12,1))</f>
        <v>1</v>
      </c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</row>
    <row r="231" spans="2:39" s="1" customFormat="1" ht="15" x14ac:dyDescent="0.25">
      <c r="B231" s="5">
        <f t="shared" si="7"/>
        <v>223</v>
      </c>
      <c r="C231" s="9" t="s">
        <v>9671</v>
      </c>
      <c r="D231" s="9" t="s">
        <v>9672</v>
      </c>
      <c r="E231" s="9" t="s">
        <v>9673</v>
      </c>
      <c r="F231" s="9" t="s">
        <v>9515</v>
      </c>
      <c r="G231" s="28" t="s">
        <v>9516</v>
      </c>
      <c r="H231" s="9" t="s">
        <v>9517</v>
      </c>
      <c r="I231" s="9" t="s">
        <v>8362</v>
      </c>
      <c r="J231" s="9" t="s">
        <v>9674</v>
      </c>
      <c r="K231" s="9"/>
      <c r="L231" s="9" t="s">
        <v>9675</v>
      </c>
      <c r="M231" s="9" t="s">
        <v>9676</v>
      </c>
      <c r="N231" s="9">
        <v>179</v>
      </c>
      <c r="O231" s="9">
        <v>1</v>
      </c>
      <c r="P231" s="9">
        <v>0</v>
      </c>
      <c r="Q231" s="9">
        <v>0</v>
      </c>
      <c r="R231" s="9">
        <v>1</v>
      </c>
      <c r="S231" s="9">
        <v>2</v>
      </c>
      <c r="T231"/>
      <c r="U231"/>
      <c r="V231" s="14">
        <f>SUM($S$9:S231)</f>
        <v>1744</v>
      </c>
      <c r="W231" s="15">
        <v>223</v>
      </c>
      <c r="X231" s="16">
        <f t="shared" si="6"/>
        <v>0.95040871934604909</v>
      </c>
      <c r="Y231" s="17">
        <f>INDEX([1]Mapping!$C$3:$C$12,MATCH($X231,[1]Mapping!$D$3:$D$12,1))</f>
        <v>1</v>
      </c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</row>
    <row r="232" spans="2:39" s="1" customFormat="1" ht="15" x14ac:dyDescent="0.25">
      <c r="B232" s="5">
        <f t="shared" si="7"/>
        <v>224</v>
      </c>
      <c r="C232" s="9" t="s">
        <v>9677</v>
      </c>
      <c r="D232" s="9" t="s">
        <v>9678</v>
      </c>
      <c r="E232" s="9"/>
      <c r="F232" s="9" t="s">
        <v>9679</v>
      </c>
      <c r="G232" s="28">
        <v>27058</v>
      </c>
      <c r="H232" s="9" t="s">
        <v>8842</v>
      </c>
      <c r="I232" s="9" t="s">
        <v>8354</v>
      </c>
      <c r="J232" s="9" t="s">
        <v>9680</v>
      </c>
      <c r="K232" s="9"/>
      <c r="L232" s="9"/>
      <c r="M232" s="9" t="s">
        <v>9681</v>
      </c>
      <c r="N232" s="9">
        <v>345</v>
      </c>
      <c r="O232" s="9">
        <v>0</v>
      </c>
      <c r="P232" s="9">
        <v>1</v>
      </c>
      <c r="Q232" s="9">
        <v>1</v>
      </c>
      <c r="R232" s="9">
        <v>0</v>
      </c>
      <c r="S232" s="9">
        <v>2</v>
      </c>
      <c r="T232"/>
      <c r="U232"/>
      <c r="V232" s="14">
        <f>SUM($S$9:S232)</f>
        <v>1746</v>
      </c>
      <c r="W232" s="15">
        <v>224</v>
      </c>
      <c r="X232" s="16">
        <f t="shared" si="6"/>
        <v>0.95149863760217979</v>
      </c>
      <c r="Y232" s="17">
        <f>INDEX([1]Mapping!$C$3:$C$12,MATCH($X232,[1]Mapping!$D$3:$D$12,1))</f>
        <v>1</v>
      </c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</row>
    <row r="233" spans="2:39" s="1" customFormat="1" ht="15" x14ac:dyDescent="0.25">
      <c r="B233" s="5">
        <f t="shared" si="7"/>
        <v>225</v>
      </c>
      <c r="C233" s="9" t="s">
        <v>9682</v>
      </c>
      <c r="D233" s="9" t="s">
        <v>9683</v>
      </c>
      <c r="E233" s="9"/>
      <c r="F233" s="9" t="s">
        <v>9684</v>
      </c>
      <c r="G233" s="28">
        <v>20832</v>
      </c>
      <c r="H233" s="9" t="s">
        <v>8710</v>
      </c>
      <c r="I233" s="9" t="s">
        <v>8354</v>
      </c>
      <c r="J233" s="9" t="s">
        <v>9685</v>
      </c>
      <c r="K233" s="9"/>
      <c r="L233" s="9" t="s">
        <v>8712</v>
      </c>
      <c r="M233" s="9" t="s">
        <v>9686</v>
      </c>
      <c r="N233" s="9">
        <v>383</v>
      </c>
      <c r="O233" s="9">
        <v>1</v>
      </c>
      <c r="P233" s="9">
        <v>0</v>
      </c>
      <c r="Q233" s="9">
        <v>1</v>
      </c>
      <c r="R233" s="9">
        <v>0</v>
      </c>
      <c r="S233" s="9">
        <v>2</v>
      </c>
      <c r="T233"/>
      <c r="U233"/>
      <c r="V233" s="14">
        <f>SUM($S$9:S233)</f>
        <v>1748</v>
      </c>
      <c r="W233" s="15">
        <v>225</v>
      </c>
      <c r="X233" s="16">
        <f t="shared" si="6"/>
        <v>0.95258855585831059</v>
      </c>
      <c r="Y233" s="17">
        <f>INDEX([1]Mapping!$C$3:$C$12,MATCH($X233,[1]Mapping!$D$3:$D$12,1))</f>
        <v>1</v>
      </c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</row>
    <row r="234" spans="2:39" s="1" customFormat="1" ht="15" x14ac:dyDescent="0.25">
      <c r="B234" s="5">
        <f t="shared" si="7"/>
        <v>226</v>
      </c>
      <c r="C234" s="9" t="s">
        <v>9687</v>
      </c>
      <c r="D234" s="9" t="s">
        <v>9688</v>
      </c>
      <c r="E234" s="9"/>
      <c r="F234" s="9" t="s">
        <v>9689</v>
      </c>
      <c r="G234" s="28">
        <v>98039</v>
      </c>
      <c r="H234" s="9" t="s">
        <v>9193</v>
      </c>
      <c r="I234" s="9" t="s">
        <v>8397</v>
      </c>
      <c r="J234" s="9" t="s">
        <v>9690</v>
      </c>
      <c r="K234" s="9"/>
      <c r="L234" s="9" t="s">
        <v>9691</v>
      </c>
      <c r="M234" s="9"/>
      <c r="N234" s="9">
        <v>223</v>
      </c>
      <c r="O234" s="9">
        <v>1</v>
      </c>
      <c r="P234" s="9">
        <v>0</v>
      </c>
      <c r="Q234" s="9">
        <v>1</v>
      </c>
      <c r="R234" s="9">
        <v>0</v>
      </c>
      <c r="S234" s="9">
        <v>2</v>
      </c>
      <c r="T234"/>
      <c r="U234"/>
      <c r="V234" s="14">
        <f>SUM($S$9:S234)</f>
        <v>1750</v>
      </c>
      <c r="W234" s="15">
        <v>226</v>
      </c>
      <c r="X234" s="16">
        <f t="shared" si="6"/>
        <v>0.9536784741144414</v>
      </c>
      <c r="Y234" s="17">
        <f>INDEX([1]Mapping!$C$3:$C$12,MATCH($X234,[1]Mapping!$D$3:$D$12,1))</f>
        <v>1</v>
      </c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</row>
    <row r="235" spans="2:39" s="1" customFormat="1" ht="15" x14ac:dyDescent="0.25">
      <c r="B235" s="5">
        <f t="shared" si="7"/>
        <v>227</v>
      </c>
      <c r="C235" s="9" t="s">
        <v>9692</v>
      </c>
      <c r="D235" s="9" t="s">
        <v>9693</v>
      </c>
      <c r="E235" s="9"/>
      <c r="F235" s="9" t="s">
        <v>9694</v>
      </c>
      <c r="G235" s="28">
        <v>10073</v>
      </c>
      <c r="H235" s="9" t="s">
        <v>8381</v>
      </c>
      <c r="I235" s="9" t="s">
        <v>8382</v>
      </c>
      <c r="J235" s="9" t="s">
        <v>9695</v>
      </c>
      <c r="K235" s="9"/>
      <c r="L235" s="9" t="s">
        <v>9696</v>
      </c>
      <c r="M235" s="9" t="s">
        <v>9285</v>
      </c>
      <c r="N235" s="9">
        <v>295</v>
      </c>
      <c r="O235" s="9">
        <v>0</v>
      </c>
      <c r="P235" s="9">
        <v>1</v>
      </c>
      <c r="Q235" s="9">
        <v>1</v>
      </c>
      <c r="R235" s="9">
        <v>0</v>
      </c>
      <c r="S235" s="9">
        <v>2</v>
      </c>
      <c r="T235"/>
      <c r="U235"/>
      <c r="V235" s="14">
        <f>SUM($S$9:S235)</f>
        <v>1752</v>
      </c>
      <c r="W235" s="15">
        <v>227</v>
      </c>
      <c r="X235" s="16">
        <f t="shared" si="6"/>
        <v>0.95476839237057221</v>
      </c>
      <c r="Y235" s="17">
        <f>INDEX([1]Mapping!$C$3:$C$12,MATCH($X235,[1]Mapping!$D$3:$D$12,1))</f>
        <v>1</v>
      </c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</row>
    <row r="236" spans="2:39" s="1" customFormat="1" ht="15" x14ac:dyDescent="0.25">
      <c r="B236" s="5">
        <f t="shared" si="7"/>
        <v>228</v>
      </c>
      <c r="C236" s="9" t="s">
        <v>9697</v>
      </c>
      <c r="D236" s="9" t="s">
        <v>9698</v>
      </c>
      <c r="E236" s="9" t="s">
        <v>9699</v>
      </c>
      <c r="F236" s="9" t="s">
        <v>9700</v>
      </c>
      <c r="G236" s="28">
        <v>53035</v>
      </c>
      <c r="H236" s="9" t="s">
        <v>9096</v>
      </c>
      <c r="I236" s="9" t="s">
        <v>8784</v>
      </c>
      <c r="J236" s="9" t="s">
        <v>9701</v>
      </c>
      <c r="K236" s="9"/>
      <c r="L236" s="9" t="s">
        <v>9702</v>
      </c>
      <c r="M236" s="9" t="s">
        <v>9703</v>
      </c>
      <c r="N236" s="9">
        <v>40</v>
      </c>
      <c r="O236" s="9">
        <v>0</v>
      </c>
      <c r="P236" s="9">
        <v>2</v>
      </c>
      <c r="Q236" s="9">
        <v>0</v>
      </c>
      <c r="R236" s="9">
        <v>0</v>
      </c>
      <c r="S236" s="9">
        <v>2</v>
      </c>
      <c r="T236"/>
      <c r="U236"/>
      <c r="V236" s="14">
        <f>SUM($S$9:S236)</f>
        <v>1754</v>
      </c>
      <c r="W236" s="15">
        <v>228</v>
      </c>
      <c r="X236" s="16">
        <f t="shared" si="6"/>
        <v>0.95585831062670301</v>
      </c>
      <c r="Y236" s="17">
        <f>INDEX([1]Mapping!$C$3:$C$12,MATCH($X236,[1]Mapping!$D$3:$D$12,1))</f>
        <v>1</v>
      </c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</row>
    <row r="237" spans="2:39" s="1" customFormat="1" ht="15" x14ac:dyDescent="0.25">
      <c r="B237" s="5">
        <f t="shared" si="7"/>
        <v>229</v>
      </c>
      <c r="C237" s="9" t="s">
        <v>9704</v>
      </c>
      <c r="D237" s="9" t="s">
        <v>9705</v>
      </c>
      <c r="E237" s="9"/>
      <c r="F237" s="9" t="s">
        <v>9706</v>
      </c>
      <c r="G237" s="28">
        <v>26900</v>
      </c>
      <c r="H237" s="9" t="s">
        <v>9706</v>
      </c>
      <c r="I237" s="9" t="s">
        <v>8354</v>
      </c>
      <c r="J237" s="9" t="s">
        <v>9707</v>
      </c>
      <c r="K237" s="9"/>
      <c r="L237" s="9"/>
      <c r="M237" s="9" t="s">
        <v>9708</v>
      </c>
      <c r="N237" s="9">
        <v>464</v>
      </c>
      <c r="O237" s="9">
        <v>1</v>
      </c>
      <c r="P237" s="9">
        <v>1</v>
      </c>
      <c r="Q237" s="9">
        <v>0</v>
      </c>
      <c r="R237" s="9">
        <v>0</v>
      </c>
      <c r="S237" s="9">
        <v>2</v>
      </c>
      <c r="T237"/>
      <c r="U237"/>
      <c r="V237" s="14">
        <f>SUM($S$9:S237)</f>
        <v>1756</v>
      </c>
      <c r="W237" s="15">
        <v>229</v>
      </c>
      <c r="X237" s="16">
        <f t="shared" si="6"/>
        <v>0.95694822888283382</v>
      </c>
      <c r="Y237" s="17">
        <f>INDEX([1]Mapping!$C$3:$C$12,MATCH($X237,[1]Mapping!$D$3:$D$12,1))</f>
        <v>1</v>
      </c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</row>
    <row r="238" spans="2:39" s="1" customFormat="1" ht="15" x14ac:dyDescent="0.25">
      <c r="B238" s="5">
        <f t="shared" si="7"/>
        <v>230</v>
      </c>
      <c r="C238" s="9" t="s">
        <v>9709</v>
      </c>
      <c r="D238" s="9" t="s">
        <v>9710</v>
      </c>
      <c r="E238" s="9"/>
      <c r="F238" s="9" t="s">
        <v>9711</v>
      </c>
      <c r="G238" s="28">
        <v>24047</v>
      </c>
      <c r="H238" s="9" t="s">
        <v>8514</v>
      </c>
      <c r="I238" s="9" t="s">
        <v>8354</v>
      </c>
      <c r="J238" s="9" t="s">
        <v>9712</v>
      </c>
      <c r="K238" s="9" t="s">
        <v>9713</v>
      </c>
      <c r="L238" s="9" t="s">
        <v>9714</v>
      </c>
      <c r="M238" s="9" t="s">
        <v>9715</v>
      </c>
      <c r="N238" s="9">
        <v>440</v>
      </c>
      <c r="O238" s="9">
        <v>0</v>
      </c>
      <c r="P238" s="9">
        <v>2</v>
      </c>
      <c r="Q238" s="9">
        <v>0</v>
      </c>
      <c r="R238" s="9">
        <v>0</v>
      </c>
      <c r="S238" s="9">
        <v>2</v>
      </c>
      <c r="T238"/>
      <c r="U238"/>
      <c r="V238" s="14">
        <f>SUM($S$9:S238)</f>
        <v>1758</v>
      </c>
      <c r="W238" s="15">
        <v>230</v>
      </c>
      <c r="X238" s="16">
        <f t="shared" si="6"/>
        <v>0.95803814713896462</v>
      </c>
      <c r="Y238" s="17">
        <f>INDEX([1]Mapping!$C$3:$C$12,MATCH($X238,[1]Mapping!$D$3:$D$12,1))</f>
        <v>1</v>
      </c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</row>
    <row r="239" spans="2:39" s="1" customFormat="1" ht="15" x14ac:dyDescent="0.25">
      <c r="B239" s="5">
        <f t="shared" si="7"/>
        <v>231</v>
      </c>
      <c r="C239" s="9" t="s">
        <v>9716</v>
      </c>
      <c r="D239" s="9" t="s">
        <v>9717</v>
      </c>
      <c r="E239" s="9"/>
      <c r="F239" s="9" t="s">
        <v>9718</v>
      </c>
      <c r="G239" s="28">
        <v>74100</v>
      </c>
      <c r="H239" s="9" t="s">
        <v>9718</v>
      </c>
      <c r="I239" s="9" t="s">
        <v>8492</v>
      </c>
      <c r="J239" s="9" t="s">
        <v>9719</v>
      </c>
      <c r="K239" s="9"/>
      <c r="L239" s="9" t="s">
        <v>9720</v>
      </c>
      <c r="M239" s="9" t="s">
        <v>9721</v>
      </c>
      <c r="N239" s="9">
        <v>415</v>
      </c>
      <c r="O239" s="9">
        <v>1</v>
      </c>
      <c r="P239" s="9">
        <v>1</v>
      </c>
      <c r="Q239" s="9">
        <v>0</v>
      </c>
      <c r="R239" s="9">
        <v>0</v>
      </c>
      <c r="S239" s="9">
        <v>2</v>
      </c>
      <c r="T239"/>
      <c r="U239"/>
      <c r="V239" s="14">
        <f>SUM($S$9:S239)</f>
        <v>1760</v>
      </c>
      <c r="W239" s="15">
        <v>231</v>
      </c>
      <c r="X239" s="16">
        <f t="shared" si="6"/>
        <v>0.95912806539509532</v>
      </c>
      <c r="Y239" s="17">
        <f>INDEX([1]Mapping!$C$3:$C$12,MATCH($X239,[1]Mapping!$D$3:$D$12,1))</f>
        <v>1</v>
      </c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</row>
    <row r="240" spans="2:39" s="1" customFormat="1" ht="15" x14ac:dyDescent="0.25">
      <c r="B240" s="5">
        <f t="shared" si="7"/>
        <v>232</v>
      </c>
      <c r="C240" s="9" t="s">
        <v>9722</v>
      </c>
      <c r="D240" s="9" t="s">
        <v>9723</v>
      </c>
      <c r="E240" s="9"/>
      <c r="F240" s="9" t="s">
        <v>9724</v>
      </c>
      <c r="G240" s="28" t="s">
        <v>9725</v>
      </c>
      <c r="H240" s="9" t="s">
        <v>9726</v>
      </c>
      <c r="I240" s="9" t="s">
        <v>8362</v>
      </c>
      <c r="J240" s="9" t="s">
        <v>9727</v>
      </c>
      <c r="K240" s="9"/>
      <c r="L240" s="9"/>
      <c r="M240" s="9" t="s">
        <v>9728</v>
      </c>
      <c r="N240" s="9">
        <v>172</v>
      </c>
      <c r="O240" s="9">
        <v>0</v>
      </c>
      <c r="P240" s="9">
        <v>2</v>
      </c>
      <c r="Q240" s="9">
        <v>0</v>
      </c>
      <c r="R240" s="9">
        <v>0</v>
      </c>
      <c r="S240" s="9">
        <v>2</v>
      </c>
      <c r="T240"/>
      <c r="U240"/>
      <c r="V240" s="14">
        <f>SUM($S$9:S240)</f>
        <v>1762</v>
      </c>
      <c r="W240" s="15">
        <v>232</v>
      </c>
      <c r="X240" s="16">
        <f t="shared" si="6"/>
        <v>0.96021798365122613</v>
      </c>
      <c r="Y240" s="17">
        <f>INDEX([1]Mapping!$C$3:$C$12,MATCH($X240,[1]Mapping!$D$3:$D$12,1))</f>
        <v>1</v>
      </c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</row>
    <row r="241" spans="2:39" s="1" customFormat="1" ht="15" x14ac:dyDescent="0.25">
      <c r="B241" s="5">
        <f t="shared" si="7"/>
        <v>233</v>
      </c>
      <c r="C241" s="9" t="s">
        <v>9729</v>
      </c>
      <c r="D241" s="9" t="s">
        <v>9730</v>
      </c>
      <c r="E241" s="9"/>
      <c r="F241" s="9" t="s">
        <v>9731</v>
      </c>
      <c r="G241" s="28">
        <v>89024</v>
      </c>
      <c r="H241" s="9" t="s">
        <v>9085</v>
      </c>
      <c r="I241" s="9" t="s">
        <v>8610</v>
      </c>
      <c r="J241" s="9" t="s">
        <v>9732</v>
      </c>
      <c r="K241" s="9"/>
      <c r="L241" s="9" t="s">
        <v>9733</v>
      </c>
      <c r="M241" s="9" t="s">
        <v>9734</v>
      </c>
      <c r="N241" s="9">
        <v>70</v>
      </c>
      <c r="O241" s="9">
        <v>0</v>
      </c>
      <c r="P241" s="9">
        <v>2</v>
      </c>
      <c r="Q241" s="9">
        <v>0</v>
      </c>
      <c r="R241" s="9">
        <v>0</v>
      </c>
      <c r="S241" s="9">
        <v>2</v>
      </c>
      <c r="T241"/>
      <c r="U241"/>
      <c r="V241" s="14">
        <f>SUM($S$9:S241)</f>
        <v>1764</v>
      </c>
      <c r="W241" s="15">
        <v>233</v>
      </c>
      <c r="X241" s="16">
        <f t="shared" si="6"/>
        <v>0.96130790190735693</v>
      </c>
      <c r="Y241" s="17">
        <f>INDEX([1]Mapping!$C$3:$C$12,MATCH($X241,[1]Mapping!$D$3:$D$12,1))</f>
        <v>1</v>
      </c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</row>
    <row r="242" spans="2:39" s="1" customFormat="1" ht="15" x14ac:dyDescent="0.25">
      <c r="B242" s="5">
        <f t="shared" si="7"/>
        <v>234</v>
      </c>
      <c r="C242" s="9" t="s">
        <v>9735</v>
      </c>
      <c r="D242" s="9" t="s">
        <v>9736</v>
      </c>
      <c r="E242" s="9"/>
      <c r="F242" s="9" t="s">
        <v>9737</v>
      </c>
      <c r="G242" s="28">
        <v>20066</v>
      </c>
      <c r="H242" s="9" t="s">
        <v>8389</v>
      </c>
      <c r="I242" s="9" t="s">
        <v>8354</v>
      </c>
      <c r="J242" s="9" t="s">
        <v>9738</v>
      </c>
      <c r="K242" s="9"/>
      <c r="L242" s="9"/>
      <c r="M242" s="9" t="s">
        <v>9739</v>
      </c>
      <c r="N242" s="9">
        <v>795</v>
      </c>
      <c r="O242" s="9">
        <v>1</v>
      </c>
      <c r="P242" s="9">
        <v>1</v>
      </c>
      <c r="Q242" s="9">
        <v>0</v>
      </c>
      <c r="R242" s="9">
        <v>0</v>
      </c>
      <c r="S242" s="9">
        <v>2</v>
      </c>
      <c r="T242"/>
      <c r="U242"/>
      <c r="V242" s="14">
        <f>SUM($S$9:S242)</f>
        <v>1766</v>
      </c>
      <c r="W242" s="15">
        <v>234</v>
      </c>
      <c r="X242" s="16">
        <f t="shared" si="6"/>
        <v>0.96239782016348774</v>
      </c>
      <c r="Y242" s="17">
        <f>INDEX([1]Mapping!$C$3:$C$12,MATCH($X242,[1]Mapping!$D$3:$D$12,1))</f>
        <v>1</v>
      </c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</row>
    <row r="243" spans="2:39" s="1" customFormat="1" ht="15" x14ac:dyDescent="0.25">
      <c r="B243" s="5">
        <f t="shared" si="7"/>
        <v>235</v>
      </c>
      <c r="C243" s="9" t="s">
        <v>9740</v>
      </c>
      <c r="D243" s="9" t="s">
        <v>9741</v>
      </c>
      <c r="E243" s="9"/>
      <c r="F243" s="9" t="s">
        <v>9742</v>
      </c>
      <c r="G243" s="28">
        <v>64021</v>
      </c>
      <c r="H243" s="9" t="s">
        <v>9223</v>
      </c>
      <c r="I243" s="9" t="s">
        <v>8979</v>
      </c>
      <c r="J243" s="9" t="s">
        <v>9743</v>
      </c>
      <c r="K243" s="9" t="s">
        <v>9744</v>
      </c>
      <c r="L243" s="9"/>
      <c r="M243" s="9" t="s">
        <v>9745</v>
      </c>
      <c r="N243" s="9">
        <v>170</v>
      </c>
      <c r="O243" s="9">
        <v>0</v>
      </c>
      <c r="P243" s="9">
        <v>2</v>
      </c>
      <c r="Q243" s="9">
        <v>0</v>
      </c>
      <c r="R243" s="9">
        <v>0</v>
      </c>
      <c r="S243" s="9">
        <v>2</v>
      </c>
      <c r="T243"/>
      <c r="U243"/>
      <c r="V243" s="14">
        <f>SUM($S$9:S243)</f>
        <v>1768</v>
      </c>
      <c r="W243" s="15">
        <v>235</v>
      </c>
      <c r="X243" s="16">
        <f t="shared" si="6"/>
        <v>0.96348773841961854</v>
      </c>
      <c r="Y243" s="17">
        <f>INDEX([1]Mapping!$C$3:$C$12,MATCH($X243,[1]Mapping!$D$3:$D$12,1))</f>
        <v>1</v>
      </c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</row>
    <row r="244" spans="2:39" s="1" customFormat="1" ht="15" x14ac:dyDescent="0.25">
      <c r="B244" s="5">
        <f t="shared" si="7"/>
        <v>236</v>
      </c>
      <c r="C244" s="9" t="s">
        <v>9746</v>
      </c>
      <c r="D244" s="9" t="s">
        <v>9747</v>
      </c>
      <c r="E244" s="9"/>
      <c r="F244" s="9" t="s">
        <v>9748</v>
      </c>
      <c r="G244" s="28">
        <v>22042</v>
      </c>
      <c r="H244" s="9" t="s">
        <v>9749</v>
      </c>
      <c r="I244" s="9" t="s">
        <v>8354</v>
      </c>
      <c r="J244" s="9" t="s">
        <v>9750</v>
      </c>
      <c r="K244" s="9" t="s">
        <v>9751</v>
      </c>
      <c r="L244" s="9" t="s">
        <v>9752</v>
      </c>
      <c r="M244" s="9" t="s">
        <v>9753</v>
      </c>
      <c r="N244" s="9">
        <v>651</v>
      </c>
      <c r="O244" s="9">
        <v>1</v>
      </c>
      <c r="P244" s="9">
        <v>1</v>
      </c>
      <c r="Q244" s="9">
        <v>0</v>
      </c>
      <c r="R244" s="9">
        <v>0</v>
      </c>
      <c r="S244" s="9">
        <v>2</v>
      </c>
      <c r="T244"/>
      <c r="U244"/>
      <c r="V244" s="14">
        <f>SUM($S$9:S244)</f>
        <v>1770</v>
      </c>
      <c r="W244" s="15">
        <v>236</v>
      </c>
      <c r="X244" s="16">
        <f t="shared" si="6"/>
        <v>0.96457765667574935</v>
      </c>
      <c r="Y244" s="17">
        <f>INDEX([1]Mapping!$C$3:$C$12,MATCH($X244,[1]Mapping!$D$3:$D$12,1))</f>
        <v>1</v>
      </c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</row>
    <row r="245" spans="2:39" s="1" customFormat="1" ht="15" x14ac:dyDescent="0.25">
      <c r="B245" s="5">
        <f t="shared" si="7"/>
        <v>237</v>
      </c>
      <c r="C245" s="9" t="s">
        <v>9754</v>
      </c>
      <c r="D245" s="9" t="s">
        <v>9755</v>
      </c>
      <c r="E245" s="9"/>
      <c r="F245" s="9" t="s">
        <v>9756</v>
      </c>
      <c r="G245" s="28">
        <v>23035</v>
      </c>
      <c r="H245" s="9" t="s">
        <v>9757</v>
      </c>
      <c r="I245" s="9" t="s">
        <v>8354</v>
      </c>
      <c r="J245" s="9" t="s">
        <v>9758</v>
      </c>
      <c r="K245" s="9" t="s">
        <v>9759</v>
      </c>
      <c r="L245" s="9" t="s">
        <v>9760</v>
      </c>
      <c r="M245" s="9" t="s">
        <v>9761</v>
      </c>
      <c r="N245" s="9">
        <v>490</v>
      </c>
      <c r="O245" s="9">
        <v>1</v>
      </c>
      <c r="P245" s="9">
        <v>1</v>
      </c>
      <c r="Q245" s="9">
        <v>0</v>
      </c>
      <c r="R245" s="9">
        <v>0</v>
      </c>
      <c r="S245" s="9">
        <v>2</v>
      </c>
      <c r="T245"/>
      <c r="U245"/>
      <c r="V245" s="14">
        <f>SUM($S$9:S245)</f>
        <v>1772</v>
      </c>
      <c r="W245" s="15">
        <v>237</v>
      </c>
      <c r="X245" s="16">
        <f t="shared" si="6"/>
        <v>0.96566757493188016</v>
      </c>
      <c r="Y245" s="17">
        <f>INDEX([1]Mapping!$C$3:$C$12,MATCH($X245,[1]Mapping!$D$3:$D$12,1))</f>
        <v>1</v>
      </c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</row>
    <row r="246" spans="2:39" s="1" customFormat="1" ht="15" x14ac:dyDescent="0.25">
      <c r="B246" s="5">
        <f t="shared" si="7"/>
        <v>238</v>
      </c>
      <c r="C246" s="9" t="s">
        <v>9762</v>
      </c>
      <c r="D246" s="9" t="s">
        <v>9763</v>
      </c>
      <c r="E246" s="9"/>
      <c r="F246" s="9" t="s">
        <v>8381</v>
      </c>
      <c r="G246" s="28">
        <v>10152</v>
      </c>
      <c r="H246" s="9" t="s">
        <v>8381</v>
      </c>
      <c r="I246" s="9" t="s">
        <v>8382</v>
      </c>
      <c r="J246" s="9" t="s">
        <v>9764</v>
      </c>
      <c r="K246" s="9" t="s">
        <v>9765</v>
      </c>
      <c r="L246" s="9"/>
      <c r="M246" s="9" t="s">
        <v>9766</v>
      </c>
      <c r="N246" s="9">
        <v>150</v>
      </c>
      <c r="O246" s="9">
        <v>2</v>
      </c>
      <c r="P246" s="9">
        <v>0</v>
      </c>
      <c r="Q246" s="9">
        <v>0</v>
      </c>
      <c r="R246" s="9">
        <v>0</v>
      </c>
      <c r="S246" s="9">
        <v>2</v>
      </c>
      <c r="T246"/>
      <c r="U246"/>
      <c r="V246" s="14">
        <f>SUM($S$9:S246)</f>
        <v>1774</v>
      </c>
      <c r="W246" s="15">
        <v>238</v>
      </c>
      <c r="X246" s="16">
        <f t="shared" si="6"/>
        <v>0.96675749318801085</v>
      </c>
      <c r="Y246" s="17">
        <f>INDEX([1]Mapping!$C$3:$C$12,MATCH($X246,[1]Mapping!$D$3:$D$12,1))</f>
        <v>1</v>
      </c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</row>
    <row r="247" spans="2:39" s="1" customFormat="1" ht="15" x14ac:dyDescent="0.25">
      <c r="B247" s="5">
        <f t="shared" si="7"/>
        <v>239</v>
      </c>
      <c r="C247" s="9" t="s">
        <v>9767</v>
      </c>
      <c r="D247" s="9" t="s">
        <v>9768</v>
      </c>
      <c r="E247" s="9"/>
      <c r="F247" s="9" t="s">
        <v>9508</v>
      </c>
      <c r="G247" s="28">
        <v>91016</v>
      </c>
      <c r="H247" s="9" t="s">
        <v>9432</v>
      </c>
      <c r="I247" s="9" t="s">
        <v>8397</v>
      </c>
      <c r="J247" s="9" t="s">
        <v>9769</v>
      </c>
      <c r="K247" s="9" t="s">
        <v>9770</v>
      </c>
      <c r="L247" s="9" t="s">
        <v>9771</v>
      </c>
      <c r="M247" s="9" t="s">
        <v>9772</v>
      </c>
      <c r="N247" s="9">
        <v>64</v>
      </c>
      <c r="O247" s="9">
        <v>0</v>
      </c>
      <c r="P247" s="9">
        <v>0</v>
      </c>
      <c r="Q247" s="9">
        <v>0</v>
      </c>
      <c r="R247" s="9">
        <v>1</v>
      </c>
      <c r="S247" s="9">
        <v>1</v>
      </c>
      <c r="T247"/>
      <c r="U247"/>
      <c r="V247" s="14">
        <f>SUM($S$9:S247)</f>
        <v>1775</v>
      </c>
      <c r="W247" s="15">
        <v>239</v>
      </c>
      <c r="X247" s="16">
        <f t="shared" si="6"/>
        <v>0.96730245231607626</v>
      </c>
      <c r="Y247" s="17">
        <f>INDEX([1]Mapping!$C$3:$C$12,MATCH($X247,[1]Mapping!$D$3:$D$12,1))</f>
        <v>1</v>
      </c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</row>
    <row r="248" spans="2:39" s="1" customFormat="1" ht="15" x14ac:dyDescent="0.25">
      <c r="B248" s="5">
        <f t="shared" si="7"/>
        <v>240</v>
      </c>
      <c r="C248" s="9" t="s">
        <v>9773</v>
      </c>
      <c r="D248" s="9" t="s">
        <v>9774</v>
      </c>
      <c r="E248" s="9"/>
      <c r="F248" s="9" t="s">
        <v>9775</v>
      </c>
      <c r="G248" s="28">
        <v>42123</v>
      </c>
      <c r="H248" s="9" t="s">
        <v>9776</v>
      </c>
      <c r="I248" s="9" t="s">
        <v>8471</v>
      </c>
      <c r="J248" s="9" t="s">
        <v>9777</v>
      </c>
      <c r="K248" s="9"/>
      <c r="L248" s="9"/>
      <c r="M248" s="9" t="s">
        <v>9778</v>
      </c>
      <c r="N248" s="9">
        <v>107</v>
      </c>
      <c r="O248" s="9">
        <v>0</v>
      </c>
      <c r="P248" s="9">
        <v>0</v>
      </c>
      <c r="Q248" s="9">
        <v>0</v>
      </c>
      <c r="R248" s="9">
        <v>1</v>
      </c>
      <c r="S248" s="9">
        <v>1</v>
      </c>
      <c r="T248"/>
      <c r="U248"/>
      <c r="V248" s="14">
        <f>SUM($S$9:S248)</f>
        <v>1776</v>
      </c>
      <c r="W248" s="15">
        <v>240</v>
      </c>
      <c r="X248" s="16">
        <f t="shared" si="6"/>
        <v>0.96784741144414166</v>
      </c>
      <c r="Y248" s="17">
        <f>INDEX([1]Mapping!$C$3:$C$12,MATCH($X248,[1]Mapping!$D$3:$D$12,1))</f>
        <v>1</v>
      </c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</row>
    <row r="249" spans="2:39" s="1" customFormat="1" ht="15" x14ac:dyDescent="0.25">
      <c r="B249" s="5">
        <f t="shared" si="7"/>
        <v>241</v>
      </c>
      <c r="C249" s="9" t="s">
        <v>9779</v>
      </c>
      <c r="D249" s="9" t="s">
        <v>9780</v>
      </c>
      <c r="E249" s="9"/>
      <c r="F249" s="9" t="s">
        <v>9781</v>
      </c>
      <c r="G249" s="28">
        <v>89063</v>
      </c>
      <c r="H249" s="9" t="s">
        <v>9085</v>
      </c>
      <c r="I249" s="9" t="s">
        <v>8610</v>
      </c>
      <c r="J249" s="9" t="s">
        <v>9782</v>
      </c>
      <c r="K249" s="9"/>
      <c r="L249" s="9" t="s">
        <v>9783</v>
      </c>
      <c r="M249" s="9" t="s">
        <v>9784</v>
      </c>
      <c r="N249" s="9">
        <v>82</v>
      </c>
      <c r="O249" s="9">
        <v>0</v>
      </c>
      <c r="P249" s="9">
        <v>0</v>
      </c>
      <c r="Q249" s="9">
        <v>0</v>
      </c>
      <c r="R249" s="9">
        <v>1</v>
      </c>
      <c r="S249" s="9">
        <v>1</v>
      </c>
      <c r="T249"/>
      <c r="U249"/>
      <c r="V249" s="14">
        <f>SUM($S$9:S249)</f>
        <v>1777</v>
      </c>
      <c r="W249" s="15">
        <v>241</v>
      </c>
      <c r="X249" s="16">
        <f t="shared" si="6"/>
        <v>0.96839237057220706</v>
      </c>
      <c r="Y249" s="17">
        <f>INDEX([1]Mapping!$C$3:$C$12,MATCH($X249,[1]Mapping!$D$3:$D$12,1))</f>
        <v>1</v>
      </c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</row>
    <row r="250" spans="2:39" s="1" customFormat="1" ht="15" x14ac:dyDescent="0.25">
      <c r="B250" s="5">
        <f t="shared" si="7"/>
        <v>242</v>
      </c>
      <c r="C250" s="9" t="s">
        <v>9785</v>
      </c>
      <c r="D250" s="9" t="s">
        <v>9786</v>
      </c>
      <c r="E250" s="9"/>
      <c r="F250" s="9" t="s">
        <v>9787</v>
      </c>
      <c r="G250" s="28">
        <v>27029</v>
      </c>
      <c r="H250" s="9" t="s">
        <v>8842</v>
      </c>
      <c r="I250" s="9" t="s">
        <v>8354</v>
      </c>
      <c r="J250" s="9" t="s">
        <v>9788</v>
      </c>
      <c r="K250" s="9"/>
      <c r="L250" s="9" t="s">
        <v>9789</v>
      </c>
      <c r="M250" s="9" t="s">
        <v>9790</v>
      </c>
      <c r="N250" s="9">
        <v>299</v>
      </c>
      <c r="O250" s="9">
        <v>0</v>
      </c>
      <c r="P250" s="9">
        <v>0</v>
      </c>
      <c r="Q250" s="9">
        <v>0</v>
      </c>
      <c r="R250" s="9">
        <v>1</v>
      </c>
      <c r="S250" s="9">
        <v>1</v>
      </c>
      <c r="T250"/>
      <c r="U250"/>
      <c r="V250" s="14">
        <f>SUM($S$9:S250)</f>
        <v>1778</v>
      </c>
      <c r="W250" s="15">
        <v>242</v>
      </c>
      <c r="X250" s="16">
        <f t="shared" si="6"/>
        <v>0.96893732970027246</v>
      </c>
      <c r="Y250" s="17">
        <f>INDEX([1]Mapping!$C$3:$C$12,MATCH($X250,[1]Mapping!$D$3:$D$12,1))</f>
        <v>1</v>
      </c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</row>
    <row r="251" spans="2:39" s="1" customFormat="1" ht="15" x14ac:dyDescent="0.25">
      <c r="B251" s="5">
        <f t="shared" si="7"/>
        <v>243</v>
      </c>
      <c r="C251" s="9" t="s">
        <v>9791</v>
      </c>
      <c r="D251" s="9" t="s">
        <v>9792</v>
      </c>
      <c r="E251" s="9"/>
      <c r="F251" s="9" t="s">
        <v>8381</v>
      </c>
      <c r="G251" s="28">
        <v>10149</v>
      </c>
      <c r="H251" s="9" t="s">
        <v>8381</v>
      </c>
      <c r="I251" s="9" t="s">
        <v>8382</v>
      </c>
      <c r="J251" s="9" t="s">
        <v>9793</v>
      </c>
      <c r="K251" s="9"/>
      <c r="L251" s="9" t="s">
        <v>9794</v>
      </c>
      <c r="M251" s="9"/>
      <c r="N251" s="9">
        <v>150</v>
      </c>
      <c r="O251" s="9">
        <v>0</v>
      </c>
      <c r="P251" s="9">
        <v>0</v>
      </c>
      <c r="Q251" s="9">
        <v>0</v>
      </c>
      <c r="R251" s="9">
        <v>1</v>
      </c>
      <c r="S251" s="9">
        <v>1</v>
      </c>
      <c r="T251"/>
      <c r="U251"/>
      <c r="V251" s="14">
        <f>SUM($S$9:S251)</f>
        <v>1779</v>
      </c>
      <c r="W251" s="15">
        <v>243</v>
      </c>
      <c r="X251" s="16">
        <f t="shared" si="6"/>
        <v>0.96948228882833787</v>
      </c>
      <c r="Y251" s="17">
        <f>INDEX([1]Mapping!$C$3:$C$12,MATCH($X251,[1]Mapping!$D$3:$D$12,1))</f>
        <v>1</v>
      </c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</row>
    <row r="252" spans="2:39" s="1" customFormat="1" ht="15" x14ac:dyDescent="0.25">
      <c r="B252" s="5">
        <f t="shared" si="7"/>
        <v>244</v>
      </c>
      <c r="C252" s="9" t="s">
        <v>9795</v>
      </c>
      <c r="D252" s="9" t="s">
        <v>9796</v>
      </c>
      <c r="E252" s="9"/>
      <c r="F252" s="9" t="s">
        <v>9797</v>
      </c>
      <c r="G252" s="28">
        <v>67039</v>
      </c>
      <c r="H252" s="9" t="s">
        <v>9579</v>
      </c>
      <c r="I252" s="9" t="s">
        <v>8979</v>
      </c>
      <c r="J252" s="9" t="s">
        <v>9798</v>
      </c>
      <c r="K252" s="9" t="s">
        <v>9799</v>
      </c>
      <c r="L252" s="9"/>
      <c r="M252" s="9" t="s">
        <v>9800</v>
      </c>
      <c r="N252" s="9">
        <v>164</v>
      </c>
      <c r="O252" s="9">
        <v>0</v>
      </c>
      <c r="P252" s="9">
        <v>0</v>
      </c>
      <c r="Q252" s="9">
        <v>0</v>
      </c>
      <c r="R252" s="9">
        <v>1</v>
      </c>
      <c r="S252" s="9">
        <v>1</v>
      </c>
      <c r="T252"/>
      <c r="U252"/>
      <c r="V252" s="14">
        <f>SUM($S$9:S252)</f>
        <v>1780</v>
      </c>
      <c r="W252" s="15">
        <v>244</v>
      </c>
      <c r="X252" s="16">
        <f t="shared" si="6"/>
        <v>0.97002724795640327</v>
      </c>
      <c r="Y252" s="17">
        <f>INDEX([1]Mapping!$C$3:$C$12,MATCH($X252,[1]Mapping!$D$3:$D$12,1))</f>
        <v>1</v>
      </c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</row>
    <row r="253" spans="2:39" s="1" customFormat="1" ht="15" x14ac:dyDescent="0.25">
      <c r="B253" s="5">
        <f t="shared" si="7"/>
        <v>245</v>
      </c>
      <c r="C253" s="9" t="s">
        <v>9801</v>
      </c>
      <c r="D253" s="9" t="s">
        <v>9802</v>
      </c>
      <c r="E253" s="9"/>
      <c r="F253" s="9" t="s">
        <v>9803</v>
      </c>
      <c r="G253" s="28">
        <v>64027</v>
      </c>
      <c r="H253" s="9" t="s">
        <v>9223</v>
      </c>
      <c r="I253" s="9" t="s">
        <v>8979</v>
      </c>
      <c r="J253" s="9" t="s">
        <v>9804</v>
      </c>
      <c r="K253" s="9" t="s">
        <v>9805</v>
      </c>
      <c r="L253" s="9"/>
      <c r="M253" s="9" t="s">
        <v>9806</v>
      </c>
      <c r="N253" s="9">
        <v>160</v>
      </c>
      <c r="O253" s="9">
        <v>0</v>
      </c>
      <c r="P253" s="9">
        <v>0</v>
      </c>
      <c r="Q253" s="9">
        <v>0</v>
      </c>
      <c r="R253" s="9">
        <v>1</v>
      </c>
      <c r="S253" s="9">
        <v>1</v>
      </c>
      <c r="T253"/>
      <c r="U253"/>
      <c r="V253" s="14">
        <f>SUM($S$9:S253)</f>
        <v>1781</v>
      </c>
      <c r="W253" s="15">
        <v>245</v>
      </c>
      <c r="X253" s="16">
        <f t="shared" si="6"/>
        <v>0.97057220708446867</v>
      </c>
      <c r="Y253" s="17">
        <f>INDEX([1]Mapping!$C$3:$C$12,MATCH($X253,[1]Mapping!$D$3:$D$12,1))</f>
        <v>1</v>
      </c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</row>
    <row r="254" spans="2:39" s="1" customFormat="1" ht="15" x14ac:dyDescent="0.25">
      <c r="B254" s="5">
        <f t="shared" si="7"/>
        <v>246</v>
      </c>
      <c r="C254" s="9" t="s">
        <v>9807</v>
      </c>
      <c r="D254" s="9" t="s">
        <v>9808</v>
      </c>
      <c r="E254" s="9"/>
      <c r="F254" s="9" t="s">
        <v>9809</v>
      </c>
      <c r="G254" s="28">
        <v>10098</v>
      </c>
      <c r="H254" s="9" t="s">
        <v>8381</v>
      </c>
      <c r="I254" s="9" t="s">
        <v>8382</v>
      </c>
      <c r="J254" s="9" t="s">
        <v>9810</v>
      </c>
      <c r="K254" s="9"/>
      <c r="L254" s="9"/>
      <c r="M254" s="9" t="s">
        <v>9811</v>
      </c>
      <c r="N254" s="9">
        <v>272</v>
      </c>
      <c r="O254" s="9">
        <v>0</v>
      </c>
      <c r="P254" s="9">
        <v>0</v>
      </c>
      <c r="Q254" s="9">
        <v>0</v>
      </c>
      <c r="R254" s="9">
        <v>1</v>
      </c>
      <c r="S254" s="9">
        <v>1</v>
      </c>
      <c r="T254"/>
      <c r="U254"/>
      <c r="V254" s="14">
        <f>SUM($S$9:S254)</f>
        <v>1782</v>
      </c>
      <c r="W254" s="15">
        <v>246</v>
      </c>
      <c r="X254" s="16">
        <f t="shared" si="6"/>
        <v>0.97111716621253408</v>
      </c>
      <c r="Y254" s="17">
        <f>INDEX([1]Mapping!$C$3:$C$12,MATCH($X254,[1]Mapping!$D$3:$D$12,1))</f>
        <v>1</v>
      </c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</row>
    <row r="255" spans="2:39" s="1" customFormat="1" ht="15" x14ac:dyDescent="0.25">
      <c r="B255" s="5">
        <f t="shared" si="7"/>
        <v>247</v>
      </c>
      <c r="C255" s="9" t="s">
        <v>9812</v>
      </c>
      <c r="D255" s="9" t="s">
        <v>9813</v>
      </c>
      <c r="E255" s="9"/>
      <c r="F255" s="9" t="s">
        <v>9814</v>
      </c>
      <c r="G255" s="28">
        <v>17027</v>
      </c>
      <c r="H255" s="9" t="s">
        <v>8543</v>
      </c>
      <c r="I255" s="9" t="s">
        <v>8484</v>
      </c>
      <c r="J255" s="9" t="s">
        <v>9815</v>
      </c>
      <c r="K255" s="9" t="s">
        <v>9816</v>
      </c>
      <c r="L255" s="9" t="s">
        <v>9817</v>
      </c>
      <c r="M255" s="9" t="s">
        <v>9818</v>
      </c>
      <c r="N255" s="9">
        <v>512</v>
      </c>
      <c r="O255" s="9">
        <v>0</v>
      </c>
      <c r="P255" s="9">
        <v>0</v>
      </c>
      <c r="Q255" s="9">
        <v>0</v>
      </c>
      <c r="R255" s="9">
        <v>1</v>
      </c>
      <c r="S255" s="9">
        <v>1</v>
      </c>
      <c r="T255"/>
      <c r="U255"/>
      <c r="V255" s="14">
        <f>SUM($S$9:S255)</f>
        <v>1783</v>
      </c>
      <c r="W255" s="15">
        <v>247</v>
      </c>
      <c r="X255" s="16">
        <f t="shared" si="6"/>
        <v>0.97166212534059948</v>
      </c>
      <c r="Y255" s="17">
        <f>INDEX([1]Mapping!$C$3:$C$12,MATCH($X255,[1]Mapping!$D$3:$D$12,1))</f>
        <v>1</v>
      </c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</row>
    <row r="256" spans="2:39" s="1" customFormat="1" ht="15" x14ac:dyDescent="0.25">
      <c r="B256" s="5">
        <f t="shared" si="7"/>
        <v>248</v>
      </c>
      <c r="C256" s="9" t="s">
        <v>9819</v>
      </c>
      <c r="D256" s="9" t="s">
        <v>9820</v>
      </c>
      <c r="E256" s="9"/>
      <c r="F256" s="9" t="s">
        <v>8598</v>
      </c>
      <c r="G256" s="28">
        <v>90127</v>
      </c>
      <c r="H256" s="9" t="s">
        <v>8598</v>
      </c>
      <c r="I256" s="9" t="s">
        <v>8397</v>
      </c>
      <c r="J256" s="9" t="s">
        <v>9821</v>
      </c>
      <c r="K256" s="9"/>
      <c r="L256" s="9" t="s">
        <v>9822</v>
      </c>
      <c r="M256" s="9" t="s">
        <v>9823</v>
      </c>
      <c r="N256" s="9">
        <v>470</v>
      </c>
      <c r="O256" s="9">
        <v>0</v>
      </c>
      <c r="P256" s="9">
        <v>0</v>
      </c>
      <c r="Q256" s="9">
        <v>0</v>
      </c>
      <c r="R256" s="9">
        <v>1</v>
      </c>
      <c r="S256" s="9">
        <v>1</v>
      </c>
      <c r="T256"/>
      <c r="U256"/>
      <c r="V256" s="14">
        <f>SUM($S$9:S256)</f>
        <v>1784</v>
      </c>
      <c r="W256" s="15">
        <v>248</v>
      </c>
      <c r="X256" s="16">
        <f t="shared" si="6"/>
        <v>0.97220708446866488</v>
      </c>
      <c r="Y256" s="17">
        <f>INDEX([1]Mapping!$C$3:$C$12,MATCH($X256,[1]Mapping!$D$3:$D$12,1))</f>
        <v>1</v>
      </c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</row>
    <row r="257" spans="2:39" s="1" customFormat="1" ht="15" x14ac:dyDescent="0.25">
      <c r="B257" s="5">
        <f t="shared" si="7"/>
        <v>249</v>
      </c>
      <c r="C257" s="9" t="s">
        <v>9824</v>
      </c>
      <c r="D257" s="9" t="s">
        <v>9825</v>
      </c>
      <c r="E257" s="9"/>
      <c r="F257" s="9" t="s">
        <v>8598</v>
      </c>
      <c r="G257" s="28">
        <v>90146</v>
      </c>
      <c r="H257" s="9" t="s">
        <v>8598</v>
      </c>
      <c r="I257" s="9" t="s">
        <v>8397</v>
      </c>
      <c r="J257" s="9" t="s">
        <v>9826</v>
      </c>
      <c r="K257" s="9"/>
      <c r="L257" s="9" t="s">
        <v>9827</v>
      </c>
      <c r="M257" s="9" t="s">
        <v>9828</v>
      </c>
      <c r="N257" s="9">
        <v>650</v>
      </c>
      <c r="O257" s="9">
        <v>0</v>
      </c>
      <c r="P257" s="9">
        <v>0</v>
      </c>
      <c r="Q257" s="9">
        <v>0</v>
      </c>
      <c r="R257" s="9">
        <v>1</v>
      </c>
      <c r="S257" s="9">
        <v>1</v>
      </c>
      <c r="T257"/>
      <c r="U257"/>
      <c r="V257" s="14">
        <f>SUM($S$9:S257)</f>
        <v>1785</v>
      </c>
      <c r="W257" s="15">
        <v>249</v>
      </c>
      <c r="X257" s="16">
        <f t="shared" si="6"/>
        <v>0.97275204359673029</v>
      </c>
      <c r="Y257" s="17">
        <f>INDEX([1]Mapping!$C$3:$C$12,MATCH($X257,[1]Mapping!$D$3:$D$12,1))</f>
        <v>1</v>
      </c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</row>
    <row r="258" spans="2:39" s="1" customFormat="1" ht="15" x14ac:dyDescent="0.25">
      <c r="B258" s="5">
        <f t="shared" si="7"/>
        <v>250</v>
      </c>
      <c r="C258" s="9" t="s">
        <v>9829</v>
      </c>
      <c r="D258" s="9" t="s">
        <v>9830</v>
      </c>
      <c r="E258" s="9"/>
      <c r="F258" s="9" t="s">
        <v>9831</v>
      </c>
      <c r="G258" s="28">
        <v>97015</v>
      </c>
      <c r="H258" s="9" t="s">
        <v>8396</v>
      </c>
      <c r="I258" s="9" t="s">
        <v>8397</v>
      </c>
      <c r="J258" s="9" t="s">
        <v>9832</v>
      </c>
      <c r="K258" s="9"/>
      <c r="L258" s="9"/>
      <c r="M258" s="9" t="s">
        <v>8399</v>
      </c>
      <c r="N258" s="9">
        <v>212</v>
      </c>
      <c r="O258" s="9">
        <v>0</v>
      </c>
      <c r="P258" s="9">
        <v>0</v>
      </c>
      <c r="Q258" s="9">
        <v>0</v>
      </c>
      <c r="R258" s="9">
        <v>1</v>
      </c>
      <c r="S258" s="9">
        <v>1</v>
      </c>
      <c r="T258"/>
      <c r="U258"/>
      <c r="V258" s="14">
        <f>SUM($S$9:S258)</f>
        <v>1786</v>
      </c>
      <c r="W258" s="15">
        <v>250</v>
      </c>
      <c r="X258" s="16">
        <f t="shared" si="6"/>
        <v>0.97329700272479569</v>
      </c>
      <c r="Y258" s="17">
        <f>INDEX([1]Mapping!$C$3:$C$12,MATCH($X258,[1]Mapping!$D$3:$D$12,1))</f>
        <v>1</v>
      </c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</row>
    <row r="259" spans="2:39" s="1" customFormat="1" ht="15" x14ac:dyDescent="0.25">
      <c r="B259" s="5">
        <f t="shared" si="7"/>
        <v>251</v>
      </c>
      <c r="C259" s="9" t="s">
        <v>9833</v>
      </c>
      <c r="D259" s="9" t="s">
        <v>9834</v>
      </c>
      <c r="E259" s="9"/>
      <c r="F259" s="9" t="s">
        <v>9835</v>
      </c>
      <c r="G259" s="28">
        <v>10082</v>
      </c>
      <c r="H259" s="9" t="s">
        <v>8381</v>
      </c>
      <c r="I259" s="9" t="s">
        <v>8382</v>
      </c>
      <c r="J259" s="9" t="s">
        <v>9836</v>
      </c>
      <c r="K259" s="9"/>
      <c r="L259" s="9"/>
      <c r="M259" s="9" t="s">
        <v>9285</v>
      </c>
      <c r="N259" s="9">
        <v>92</v>
      </c>
      <c r="O259" s="9">
        <v>0</v>
      </c>
      <c r="P259" s="9">
        <v>0</v>
      </c>
      <c r="Q259" s="9">
        <v>0</v>
      </c>
      <c r="R259" s="9">
        <v>1</v>
      </c>
      <c r="S259" s="9">
        <v>1</v>
      </c>
      <c r="T259"/>
      <c r="U259"/>
      <c r="V259" s="14">
        <f>SUM($S$9:S259)</f>
        <v>1787</v>
      </c>
      <c r="W259" s="15">
        <v>251</v>
      </c>
      <c r="X259" s="16">
        <f t="shared" si="6"/>
        <v>0.97384196185286098</v>
      </c>
      <c r="Y259" s="17">
        <f>INDEX([1]Mapping!$C$3:$C$12,MATCH($X259,[1]Mapping!$D$3:$D$12,1))</f>
        <v>1</v>
      </c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</row>
    <row r="260" spans="2:39" s="1" customFormat="1" ht="15" x14ac:dyDescent="0.25">
      <c r="B260" s="5">
        <f t="shared" si="7"/>
        <v>252</v>
      </c>
      <c r="C260" s="9" t="s">
        <v>9837</v>
      </c>
      <c r="D260" s="9" t="s">
        <v>9838</v>
      </c>
      <c r="E260" s="9"/>
      <c r="F260" s="9" t="s">
        <v>9839</v>
      </c>
      <c r="G260" s="28">
        <v>42016</v>
      </c>
      <c r="H260" s="9" t="s">
        <v>9776</v>
      </c>
      <c r="I260" s="9" t="s">
        <v>8471</v>
      </c>
      <c r="J260" s="9" t="s">
        <v>9840</v>
      </c>
      <c r="K260" s="9" t="s">
        <v>9841</v>
      </c>
      <c r="L260" s="9"/>
      <c r="M260" s="9" t="s">
        <v>9842</v>
      </c>
      <c r="N260" s="9">
        <v>217</v>
      </c>
      <c r="O260" s="9">
        <v>0</v>
      </c>
      <c r="P260" s="9">
        <v>0</v>
      </c>
      <c r="Q260" s="9">
        <v>0</v>
      </c>
      <c r="R260" s="9">
        <v>1</v>
      </c>
      <c r="S260" s="9">
        <v>1</v>
      </c>
      <c r="T260"/>
      <c r="U260"/>
      <c r="V260" s="14">
        <f>SUM($S$9:S260)</f>
        <v>1788</v>
      </c>
      <c r="W260" s="15">
        <v>252</v>
      </c>
      <c r="X260" s="16">
        <f t="shared" si="6"/>
        <v>0.97438692098092639</v>
      </c>
      <c r="Y260" s="17">
        <f>INDEX([1]Mapping!$C$3:$C$12,MATCH($X260,[1]Mapping!$D$3:$D$12,1))</f>
        <v>1</v>
      </c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</row>
    <row r="261" spans="2:39" s="1" customFormat="1" ht="15" x14ac:dyDescent="0.25">
      <c r="B261" s="5">
        <f t="shared" si="7"/>
        <v>253</v>
      </c>
      <c r="C261" s="9" t="s">
        <v>9843</v>
      </c>
      <c r="D261" s="9" t="s">
        <v>9844</v>
      </c>
      <c r="E261" s="9"/>
      <c r="F261" s="9" t="s">
        <v>9845</v>
      </c>
      <c r="G261" s="28">
        <v>93012</v>
      </c>
      <c r="H261" s="9" t="s">
        <v>9660</v>
      </c>
      <c r="I261" s="9" t="s">
        <v>8397</v>
      </c>
      <c r="J261" s="9" t="s">
        <v>9846</v>
      </c>
      <c r="K261" s="9"/>
      <c r="L261" s="9" t="s">
        <v>9663</v>
      </c>
      <c r="M261" s="9" t="s">
        <v>9847</v>
      </c>
      <c r="N261" s="9">
        <v>255</v>
      </c>
      <c r="O261" s="9">
        <v>0</v>
      </c>
      <c r="P261" s="9">
        <v>0</v>
      </c>
      <c r="Q261" s="9">
        <v>0</v>
      </c>
      <c r="R261" s="9">
        <v>1</v>
      </c>
      <c r="S261" s="9">
        <v>1</v>
      </c>
      <c r="T261"/>
      <c r="U261"/>
      <c r="V261" s="14">
        <f>SUM($S$9:S261)</f>
        <v>1789</v>
      </c>
      <c r="W261" s="15">
        <v>253</v>
      </c>
      <c r="X261" s="16">
        <f t="shared" si="6"/>
        <v>0.97493188010899179</v>
      </c>
      <c r="Y261" s="17">
        <f>INDEX([1]Mapping!$C$3:$C$12,MATCH($X261,[1]Mapping!$D$3:$D$12,1))</f>
        <v>1</v>
      </c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</row>
    <row r="262" spans="2:39" s="1" customFormat="1" ht="15" x14ac:dyDescent="0.25">
      <c r="B262" s="5">
        <f t="shared" si="7"/>
        <v>254</v>
      </c>
      <c r="C262" s="9" t="s">
        <v>9848</v>
      </c>
      <c r="D262" s="9" t="s">
        <v>9849</v>
      </c>
      <c r="E262" s="9"/>
      <c r="F262" s="9" t="s">
        <v>9850</v>
      </c>
      <c r="G262" s="28">
        <v>80020</v>
      </c>
      <c r="H262" s="9" t="s">
        <v>8416</v>
      </c>
      <c r="I262" s="9" t="s">
        <v>8417</v>
      </c>
      <c r="J262" s="9" t="s">
        <v>9851</v>
      </c>
      <c r="K262" s="9"/>
      <c r="L262" s="9" t="s">
        <v>9852</v>
      </c>
      <c r="M262" s="9"/>
      <c r="N262" s="9">
        <v>106</v>
      </c>
      <c r="O262" s="9">
        <v>0</v>
      </c>
      <c r="P262" s="9">
        <v>0</v>
      </c>
      <c r="Q262" s="9">
        <v>0</v>
      </c>
      <c r="R262" s="9">
        <v>1</v>
      </c>
      <c r="S262" s="9">
        <v>1</v>
      </c>
      <c r="T262"/>
      <c r="U262"/>
      <c r="V262" s="14">
        <f>SUM($S$9:S262)</f>
        <v>1790</v>
      </c>
      <c r="W262" s="15">
        <v>254</v>
      </c>
      <c r="X262" s="16">
        <f t="shared" si="6"/>
        <v>0.97547683923705719</v>
      </c>
      <c r="Y262" s="17">
        <f>INDEX([1]Mapping!$C$3:$C$12,MATCH($X262,[1]Mapping!$D$3:$D$12,1))</f>
        <v>1</v>
      </c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</row>
    <row r="263" spans="2:39" s="1" customFormat="1" ht="15" x14ac:dyDescent="0.25">
      <c r="B263" s="5">
        <f t="shared" si="7"/>
        <v>255</v>
      </c>
      <c r="C263" s="9" t="s">
        <v>9853</v>
      </c>
      <c r="D263" s="9" t="s">
        <v>9854</v>
      </c>
      <c r="E263" s="9"/>
      <c r="F263" s="9" t="s">
        <v>9855</v>
      </c>
      <c r="G263" s="28">
        <v>54013</v>
      </c>
      <c r="H263" s="9" t="s">
        <v>9856</v>
      </c>
      <c r="I263" s="9" t="s">
        <v>8784</v>
      </c>
      <c r="J263" s="9" t="s">
        <v>9857</v>
      </c>
      <c r="K263" s="9"/>
      <c r="L263" s="9"/>
      <c r="M263" s="9" t="s">
        <v>9858</v>
      </c>
      <c r="N263" s="9">
        <v>173</v>
      </c>
      <c r="O263" s="9">
        <v>0</v>
      </c>
      <c r="P263" s="9">
        <v>0</v>
      </c>
      <c r="Q263" s="9">
        <v>0</v>
      </c>
      <c r="R263" s="9">
        <v>1</v>
      </c>
      <c r="S263" s="9">
        <v>1</v>
      </c>
      <c r="T263"/>
      <c r="U263"/>
      <c r="V263" s="14">
        <f>SUM($S$9:S263)</f>
        <v>1791</v>
      </c>
      <c r="W263" s="15">
        <v>255</v>
      </c>
      <c r="X263" s="16">
        <f t="shared" si="6"/>
        <v>0.97602179836512259</v>
      </c>
      <c r="Y263" s="17">
        <f>INDEX([1]Mapping!$C$3:$C$12,MATCH($X263,[1]Mapping!$D$3:$D$12,1))</f>
        <v>1</v>
      </c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</row>
    <row r="264" spans="2:39" s="1" customFormat="1" ht="15" x14ac:dyDescent="0.25">
      <c r="B264" s="5">
        <f t="shared" si="7"/>
        <v>256</v>
      </c>
      <c r="C264" s="9" t="s">
        <v>9859</v>
      </c>
      <c r="D264" s="9" t="s">
        <v>9860</v>
      </c>
      <c r="E264" s="9"/>
      <c r="F264" s="9" t="s">
        <v>9861</v>
      </c>
      <c r="G264" s="28">
        <v>94100</v>
      </c>
      <c r="H264" s="9" t="s">
        <v>9861</v>
      </c>
      <c r="I264" s="9" t="s">
        <v>8397</v>
      </c>
      <c r="J264" s="9" t="s">
        <v>9862</v>
      </c>
      <c r="K264" s="9"/>
      <c r="L264" s="9" t="s">
        <v>9863</v>
      </c>
      <c r="M264" s="9" t="s">
        <v>9864</v>
      </c>
      <c r="N264" s="9">
        <v>170</v>
      </c>
      <c r="O264" s="9">
        <v>0</v>
      </c>
      <c r="P264" s="9">
        <v>0</v>
      </c>
      <c r="Q264" s="9">
        <v>0</v>
      </c>
      <c r="R264" s="9">
        <v>1</v>
      </c>
      <c r="S264" s="9">
        <v>1</v>
      </c>
      <c r="T264"/>
      <c r="U264"/>
      <c r="V264" s="14">
        <f>SUM($S$9:S264)</f>
        <v>1792</v>
      </c>
      <c r="W264" s="15">
        <v>256</v>
      </c>
      <c r="X264" s="16">
        <f t="shared" si="6"/>
        <v>0.976566757493188</v>
      </c>
      <c r="Y264" s="17">
        <f>INDEX([1]Mapping!$C$3:$C$12,MATCH($X264,[1]Mapping!$D$3:$D$12,1))</f>
        <v>1</v>
      </c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</row>
    <row r="265" spans="2:39" s="1" customFormat="1" ht="15" x14ac:dyDescent="0.25">
      <c r="B265" s="5">
        <f t="shared" si="7"/>
        <v>257</v>
      </c>
      <c r="C265" s="9" t="s">
        <v>9865</v>
      </c>
      <c r="D265" s="9" t="s">
        <v>9866</v>
      </c>
      <c r="E265" s="9"/>
      <c r="F265" s="9" t="s">
        <v>9867</v>
      </c>
      <c r="G265" s="28">
        <v>58033</v>
      </c>
      <c r="H265" s="9" t="s">
        <v>9114</v>
      </c>
      <c r="I265" s="9" t="s">
        <v>8784</v>
      </c>
      <c r="J265" s="9" t="s">
        <v>9868</v>
      </c>
      <c r="K265" s="9"/>
      <c r="L265" s="9"/>
      <c r="M265" s="9" t="s">
        <v>9869</v>
      </c>
      <c r="N265" s="9">
        <v>72</v>
      </c>
      <c r="O265" s="9">
        <v>0</v>
      </c>
      <c r="P265" s="9">
        <v>0</v>
      </c>
      <c r="Q265" s="9">
        <v>0</v>
      </c>
      <c r="R265" s="9">
        <v>1</v>
      </c>
      <c r="S265" s="9">
        <v>1</v>
      </c>
      <c r="T265"/>
      <c r="U265"/>
      <c r="V265" s="14">
        <f>SUM($S$9:S265)</f>
        <v>1793</v>
      </c>
      <c r="W265" s="15">
        <v>257</v>
      </c>
      <c r="X265" s="16">
        <f t="shared" si="6"/>
        <v>0.9771117166212534</v>
      </c>
      <c r="Y265" s="17">
        <f>INDEX([1]Mapping!$C$3:$C$12,MATCH($X265,[1]Mapping!$D$3:$D$12,1))</f>
        <v>1</v>
      </c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</row>
    <row r="266" spans="2:39" s="1" customFormat="1" ht="15" x14ac:dyDescent="0.25">
      <c r="B266" s="5">
        <f t="shared" si="7"/>
        <v>258</v>
      </c>
      <c r="C266" s="9" t="s">
        <v>9870</v>
      </c>
      <c r="D266" s="9" t="s">
        <v>9871</v>
      </c>
      <c r="E266" s="9"/>
      <c r="F266" s="9" t="s">
        <v>9872</v>
      </c>
      <c r="G266" s="28">
        <v>92024</v>
      </c>
      <c r="H266" s="9" t="s">
        <v>9873</v>
      </c>
      <c r="I266" s="9" t="s">
        <v>8397</v>
      </c>
      <c r="J266" s="9" t="s">
        <v>9874</v>
      </c>
      <c r="K266" s="9"/>
      <c r="L266" s="9" t="s">
        <v>9875</v>
      </c>
      <c r="M266" s="9" t="s">
        <v>9876</v>
      </c>
      <c r="N266" s="9">
        <v>132</v>
      </c>
      <c r="O266" s="9">
        <v>0</v>
      </c>
      <c r="P266" s="9">
        <v>0</v>
      </c>
      <c r="Q266" s="9">
        <v>0</v>
      </c>
      <c r="R266" s="9">
        <v>1</v>
      </c>
      <c r="S266" s="9">
        <v>1</v>
      </c>
      <c r="T266"/>
      <c r="U266"/>
      <c r="V266" s="14">
        <f>SUM($S$9:S266)</f>
        <v>1794</v>
      </c>
      <c r="W266" s="15">
        <v>258</v>
      </c>
      <c r="X266" s="16">
        <f t="shared" ref="X266:X307" si="8">(V266/$V$307)</f>
        <v>0.9776566757493188</v>
      </c>
      <c r="Y266" s="17">
        <f>INDEX([1]Mapping!$C$3:$C$12,MATCH($X266,[1]Mapping!$D$3:$D$12,1))</f>
        <v>1</v>
      </c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</row>
    <row r="267" spans="2:39" s="1" customFormat="1" ht="15" x14ac:dyDescent="0.25">
      <c r="B267" s="5">
        <f t="shared" ref="B267:B307" si="9">B266+1</f>
        <v>259</v>
      </c>
      <c r="C267" s="9" t="s">
        <v>9877</v>
      </c>
      <c r="D267" s="9" t="s">
        <v>9878</v>
      </c>
      <c r="E267" s="9"/>
      <c r="F267" s="9" t="s">
        <v>9879</v>
      </c>
      <c r="G267" s="28">
        <v>39100</v>
      </c>
      <c r="H267" s="9" t="s">
        <v>9880</v>
      </c>
      <c r="I267" s="9" t="s">
        <v>8641</v>
      </c>
      <c r="J267" s="9" t="s">
        <v>9881</v>
      </c>
      <c r="K267" s="9"/>
      <c r="L267" s="9" t="s">
        <v>9882</v>
      </c>
      <c r="M267" s="9" t="s">
        <v>9883</v>
      </c>
      <c r="N267" s="9">
        <v>800</v>
      </c>
      <c r="O267" s="9">
        <v>0</v>
      </c>
      <c r="P267" s="9">
        <v>0</v>
      </c>
      <c r="Q267" s="9">
        <v>0</v>
      </c>
      <c r="R267" s="9">
        <v>1</v>
      </c>
      <c r="S267" s="9">
        <v>1</v>
      </c>
      <c r="T267"/>
      <c r="U267"/>
      <c r="V267" s="14">
        <f>SUM($S$9:S267)</f>
        <v>1795</v>
      </c>
      <c r="W267" s="15">
        <v>259</v>
      </c>
      <c r="X267" s="16">
        <f t="shared" si="8"/>
        <v>0.97820163487738421</v>
      </c>
      <c r="Y267" s="17">
        <f>INDEX([1]Mapping!$C$3:$C$12,MATCH($X267,[1]Mapping!$D$3:$D$12,1))</f>
        <v>1</v>
      </c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</row>
    <row r="268" spans="2:39" s="1" customFormat="1" ht="15" x14ac:dyDescent="0.25">
      <c r="B268" s="5">
        <f t="shared" si="9"/>
        <v>260</v>
      </c>
      <c r="C268" s="9" t="s">
        <v>9884</v>
      </c>
      <c r="D268" s="9" t="s">
        <v>9885</v>
      </c>
      <c r="E268" s="9"/>
      <c r="F268" s="9" t="s">
        <v>9886</v>
      </c>
      <c r="G268" s="28">
        <v>40010</v>
      </c>
      <c r="H268" s="9" t="s">
        <v>8555</v>
      </c>
      <c r="I268" s="9" t="s">
        <v>8471</v>
      </c>
      <c r="J268" s="9" t="s">
        <v>9887</v>
      </c>
      <c r="K268" s="9"/>
      <c r="L268" s="9"/>
      <c r="M268" s="9" t="s">
        <v>9888</v>
      </c>
      <c r="N268" s="9">
        <v>222</v>
      </c>
      <c r="O268" s="9">
        <v>0</v>
      </c>
      <c r="P268" s="9">
        <v>0</v>
      </c>
      <c r="Q268" s="9">
        <v>0</v>
      </c>
      <c r="R268" s="9">
        <v>1</v>
      </c>
      <c r="S268" s="9">
        <v>1</v>
      </c>
      <c r="T268"/>
      <c r="U268"/>
      <c r="V268" s="14">
        <f>SUM($S$9:S268)</f>
        <v>1796</v>
      </c>
      <c r="W268" s="15">
        <v>260</v>
      </c>
      <c r="X268" s="16">
        <f t="shared" si="8"/>
        <v>0.97874659400544961</v>
      </c>
      <c r="Y268" s="17">
        <f>INDEX([1]Mapping!$C$3:$C$12,MATCH($X268,[1]Mapping!$D$3:$D$12,1))</f>
        <v>1</v>
      </c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</row>
    <row r="269" spans="2:39" s="1" customFormat="1" ht="15" x14ac:dyDescent="0.25">
      <c r="B269" s="5">
        <f t="shared" si="9"/>
        <v>261</v>
      </c>
      <c r="C269" s="9" t="s">
        <v>9889</v>
      </c>
      <c r="D269" s="9" t="s">
        <v>9890</v>
      </c>
      <c r="E269" s="9"/>
      <c r="F269" s="9" t="s">
        <v>9891</v>
      </c>
      <c r="G269" s="28">
        <v>96012</v>
      </c>
      <c r="H269" s="9" t="s">
        <v>8867</v>
      </c>
      <c r="I269" s="9" t="s">
        <v>8397</v>
      </c>
      <c r="J269" s="9" t="s">
        <v>9892</v>
      </c>
      <c r="K269" s="9" t="s">
        <v>9893</v>
      </c>
      <c r="L269" s="9" t="s">
        <v>9894</v>
      </c>
      <c r="M269" s="9" t="s">
        <v>9895</v>
      </c>
      <c r="N269" s="9">
        <v>124</v>
      </c>
      <c r="O269" s="9">
        <v>0</v>
      </c>
      <c r="P269" s="9">
        <v>0</v>
      </c>
      <c r="Q269" s="9">
        <v>0</v>
      </c>
      <c r="R269" s="9">
        <v>1</v>
      </c>
      <c r="S269" s="9">
        <v>1</v>
      </c>
      <c r="T269"/>
      <c r="U269"/>
      <c r="V269" s="14">
        <f>SUM($S$9:S269)</f>
        <v>1797</v>
      </c>
      <c r="W269" s="15">
        <v>261</v>
      </c>
      <c r="X269" s="16">
        <f t="shared" si="8"/>
        <v>0.97929155313351501</v>
      </c>
      <c r="Y269" s="17">
        <f>INDEX([1]Mapping!$C$3:$C$12,MATCH($X269,[1]Mapping!$D$3:$D$12,1))</f>
        <v>1</v>
      </c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</row>
    <row r="270" spans="2:39" s="1" customFormat="1" ht="15" x14ac:dyDescent="0.25">
      <c r="B270" s="5">
        <f t="shared" si="9"/>
        <v>262</v>
      </c>
      <c r="C270" s="9" t="s">
        <v>9896</v>
      </c>
      <c r="D270" s="9" t="s">
        <v>9897</v>
      </c>
      <c r="E270" s="9"/>
      <c r="F270" s="9" t="s">
        <v>9898</v>
      </c>
      <c r="G270" s="28">
        <v>83031</v>
      </c>
      <c r="H270" s="9" t="s">
        <v>8458</v>
      </c>
      <c r="I270" s="9" t="s">
        <v>8417</v>
      </c>
      <c r="J270" s="9" t="s">
        <v>9899</v>
      </c>
      <c r="K270" s="9" t="s">
        <v>9900</v>
      </c>
      <c r="L270" s="9"/>
      <c r="M270" s="9"/>
      <c r="N270" s="9">
        <v>197</v>
      </c>
      <c r="O270" s="9">
        <v>0</v>
      </c>
      <c r="P270" s="9">
        <v>0</v>
      </c>
      <c r="Q270" s="9">
        <v>0</v>
      </c>
      <c r="R270" s="9">
        <v>1</v>
      </c>
      <c r="S270" s="9">
        <v>1</v>
      </c>
      <c r="T270"/>
      <c r="U270"/>
      <c r="V270" s="14">
        <f>SUM($S$9:S270)</f>
        <v>1798</v>
      </c>
      <c r="W270" s="15">
        <v>262</v>
      </c>
      <c r="X270" s="16">
        <f t="shared" si="8"/>
        <v>0.97983651226158042</v>
      </c>
      <c r="Y270" s="17">
        <f>INDEX([1]Mapping!$C$3:$C$12,MATCH($X270,[1]Mapping!$D$3:$D$12,1))</f>
        <v>1</v>
      </c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</row>
    <row r="271" spans="2:39" s="1" customFormat="1" ht="15" x14ac:dyDescent="0.25">
      <c r="B271" s="5">
        <f t="shared" si="9"/>
        <v>263</v>
      </c>
      <c r="C271" s="9" t="s">
        <v>9901</v>
      </c>
      <c r="D271" s="9" t="s">
        <v>9902</v>
      </c>
      <c r="E271" s="9"/>
      <c r="F271" s="9" t="s">
        <v>9903</v>
      </c>
      <c r="G271" s="28" t="s">
        <v>9904</v>
      </c>
      <c r="H271" s="9" t="s">
        <v>9045</v>
      </c>
      <c r="I271" s="9" t="s">
        <v>8362</v>
      </c>
      <c r="J271" s="9" t="s">
        <v>9905</v>
      </c>
      <c r="K271" s="9"/>
      <c r="L271" s="9"/>
      <c r="M271" s="9" t="s">
        <v>9906</v>
      </c>
      <c r="N271" s="9">
        <v>156</v>
      </c>
      <c r="O271" s="9">
        <v>0</v>
      </c>
      <c r="P271" s="9">
        <v>0</v>
      </c>
      <c r="Q271" s="9">
        <v>0</v>
      </c>
      <c r="R271" s="9">
        <v>1</v>
      </c>
      <c r="S271" s="9">
        <v>1</v>
      </c>
      <c r="T271"/>
      <c r="U271"/>
      <c r="V271" s="14">
        <f>SUM($S$9:S271)</f>
        <v>1799</v>
      </c>
      <c r="W271" s="15">
        <v>263</v>
      </c>
      <c r="X271" s="16">
        <f t="shared" si="8"/>
        <v>0.98038147138964582</v>
      </c>
      <c r="Y271" s="17">
        <f>INDEX([1]Mapping!$C$3:$C$12,MATCH($X271,[1]Mapping!$D$3:$D$12,1))</f>
        <v>1</v>
      </c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</row>
    <row r="272" spans="2:39" s="1" customFormat="1" ht="15" x14ac:dyDescent="0.25">
      <c r="B272" s="5">
        <f t="shared" si="9"/>
        <v>264</v>
      </c>
      <c r="C272" s="9" t="s">
        <v>9907</v>
      </c>
      <c r="D272" s="9" t="s">
        <v>9908</v>
      </c>
      <c r="E272" s="9"/>
      <c r="F272" s="9" t="s">
        <v>9028</v>
      </c>
      <c r="G272" s="28">
        <v>70125</v>
      </c>
      <c r="H272" s="9" t="s">
        <v>9028</v>
      </c>
      <c r="I272" s="9" t="s">
        <v>8492</v>
      </c>
      <c r="J272" s="9" t="s">
        <v>9909</v>
      </c>
      <c r="K272" s="9"/>
      <c r="L272" s="9"/>
      <c r="M272" s="9" t="s">
        <v>9910</v>
      </c>
      <c r="N272" s="9">
        <v>100</v>
      </c>
      <c r="O272" s="9">
        <v>0</v>
      </c>
      <c r="P272" s="9">
        <v>0</v>
      </c>
      <c r="Q272" s="9">
        <v>0</v>
      </c>
      <c r="R272" s="9">
        <v>1</v>
      </c>
      <c r="S272" s="9">
        <v>1</v>
      </c>
      <c r="T272"/>
      <c r="U272"/>
      <c r="V272" s="14">
        <f>SUM($S$9:S272)</f>
        <v>1800</v>
      </c>
      <c r="W272" s="15">
        <v>264</v>
      </c>
      <c r="X272" s="16">
        <f t="shared" si="8"/>
        <v>0.98092643051771122</v>
      </c>
      <c r="Y272" s="17">
        <f>INDEX([1]Mapping!$C$3:$C$12,MATCH($X272,[1]Mapping!$D$3:$D$12,1))</f>
        <v>1</v>
      </c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</row>
    <row r="273" spans="2:39" s="1" customFormat="1" ht="15" x14ac:dyDescent="0.25">
      <c r="B273" s="5">
        <f t="shared" si="9"/>
        <v>265</v>
      </c>
      <c r="C273" s="9" t="s">
        <v>9911</v>
      </c>
      <c r="D273" s="9" t="s">
        <v>9912</v>
      </c>
      <c r="E273" s="9"/>
      <c r="F273" s="9" t="s">
        <v>8867</v>
      </c>
      <c r="G273" s="28">
        <v>96100</v>
      </c>
      <c r="H273" s="9" t="s">
        <v>8867</v>
      </c>
      <c r="I273" s="9" t="s">
        <v>8397</v>
      </c>
      <c r="J273" s="9" t="s">
        <v>9913</v>
      </c>
      <c r="K273" s="9"/>
      <c r="L273" s="9" t="s">
        <v>9914</v>
      </c>
      <c r="M273" s="9" t="s">
        <v>9915</v>
      </c>
      <c r="N273" s="9">
        <v>60</v>
      </c>
      <c r="O273" s="9">
        <v>0</v>
      </c>
      <c r="P273" s="9">
        <v>0</v>
      </c>
      <c r="Q273" s="9">
        <v>0</v>
      </c>
      <c r="R273" s="9">
        <v>1</v>
      </c>
      <c r="S273" s="9">
        <v>1</v>
      </c>
      <c r="T273"/>
      <c r="U273"/>
      <c r="V273" s="14">
        <f>SUM($S$9:S273)</f>
        <v>1801</v>
      </c>
      <c r="W273" s="15">
        <v>265</v>
      </c>
      <c r="X273" s="16">
        <f t="shared" si="8"/>
        <v>0.98147138964577652</v>
      </c>
      <c r="Y273" s="17">
        <f>INDEX([1]Mapping!$C$3:$C$12,MATCH($X273,[1]Mapping!$D$3:$D$12,1))</f>
        <v>1</v>
      </c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</row>
    <row r="274" spans="2:39" s="1" customFormat="1" ht="15" x14ac:dyDescent="0.25">
      <c r="B274" s="5">
        <f t="shared" si="9"/>
        <v>266</v>
      </c>
      <c r="C274" s="9" t="s">
        <v>9916</v>
      </c>
      <c r="D274" s="9" t="s">
        <v>9917</v>
      </c>
      <c r="E274" s="9"/>
      <c r="F274" s="9" t="s">
        <v>8381</v>
      </c>
      <c r="G274" s="28">
        <v>10153</v>
      </c>
      <c r="H274" s="9" t="s">
        <v>8381</v>
      </c>
      <c r="I274" s="9" t="s">
        <v>8382</v>
      </c>
      <c r="J274" s="9" t="s">
        <v>9918</v>
      </c>
      <c r="K274" s="9"/>
      <c r="L274" s="9"/>
      <c r="M274" s="9" t="s">
        <v>9919</v>
      </c>
      <c r="N274" s="9">
        <v>184</v>
      </c>
      <c r="O274" s="9">
        <v>0</v>
      </c>
      <c r="P274" s="9">
        <v>0</v>
      </c>
      <c r="Q274" s="9">
        <v>0</v>
      </c>
      <c r="R274" s="9">
        <v>1</v>
      </c>
      <c r="S274" s="9">
        <v>1</v>
      </c>
      <c r="T274"/>
      <c r="U274"/>
      <c r="V274" s="14">
        <f>SUM($S$9:S274)</f>
        <v>1802</v>
      </c>
      <c r="W274" s="15">
        <v>266</v>
      </c>
      <c r="X274" s="16">
        <f t="shared" si="8"/>
        <v>0.98201634877384192</v>
      </c>
      <c r="Y274" s="17">
        <f>INDEX([1]Mapping!$C$3:$C$12,MATCH($X274,[1]Mapping!$D$3:$D$12,1))</f>
        <v>1</v>
      </c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</row>
    <row r="275" spans="2:39" s="1" customFormat="1" ht="15" x14ac:dyDescent="0.25">
      <c r="B275" s="5">
        <f t="shared" si="9"/>
        <v>267</v>
      </c>
      <c r="C275" s="9" t="s">
        <v>9920</v>
      </c>
      <c r="D275" s="9" t="s">
        <v>9921</v>
      </c>
      <c r="E275" s="9"/>
      <c r="F275" s="9" t="s">
        <v>8555</v>
      </c>
      <c r="G275" s="28">
        <v>40139</v>
      </c>
      <c r="H275" s="9" t="s">
        <v>8555</v>
      </c>
      <c r="I275" s="9" t="s">
        <v>8471</v>
      </c>
      <c r="J275" s="9" t="s">
        <v>9922</v>
      </c>
      <c r="K275" s="9"/>
      <c r="L275" s="9"/>
      <c r="M275" s="9" t="s">
        <v>9923</v>
      </c>
      <c r="N275" s="9">
        <v>113</v>
      </c>
      <c r="O275" s="9">
        <v>0</v>
      </c>
      <c r="P275" s="9">
        <v>0</v>
      </c>
      <c r="Q275" s="9">
        <v>1</v>
      </c>
      <c r="R275" s="9">
        <v>0</v>
      </c>
      <c r="S275" s="9">
        <v>1</v>
      </c>
      <c r="T275"/>
      <c r="U275"/>
      <c r="V275" s="14">
        <f>SUM($S$9:S275)</f>
        <v>1803</v>
      </c>
      <c r="W275" s="15">
        <v>267</v>
      </c>
      <c r="X275" s="16">
        <f t="shared" si="8"/>
        <v>0.98256130790190732</v>
      </c>
      <c r="Y275" s="17">
        <f>INDEX([1]Mapping!$C$3:$C$12,MATCH($X275,[1]Mapping!$D$3:$D$12,1))</f>
        <v>1</v>
      </c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</row>
    <row r="276" spans="2:39" s="1" customFormat="1" ht="15" x14ac:dyDescent="0.25">
      <c r="B276" s="5">
        <f t="shared" si="9"/>
        <v>268</v>
      </c>
      <c r="C276" s="9" t="s">
        <v>9924</v>
      </c>
      <c r="D276" s="9" t="s">
        <v>9925</v>
      </c>
      <c r="E276" s="9" t="s">
        <v>9926</v>
      </c>
      <c r="F276" s="9" t="s">
        <v>9927</v>
      </c>
      <c r="G276" s="28">
        <v>92019</v>
      </c>
      <c r="H276" s="9" t="s">
        <v>9873</v>
      </c>
      <c r="I276" s="9" t="s">
        <v>8397</v>
      </c>
      <c r="J276" s="9" t="s">
        <v>9928</v>
      </c>
      <c r="K276" s="9"/>
      <c r="L276" s="9" t="s">
        <v>9929</v>
      </c>
      <c r="M276" s="9" t="s">
        <v>9930</v>
      </c>
      <c r="N276" s="9">
        <v>237</v>
      </c>
      <c r="O276" s="9">
        <v>0</v>
      </c>
      <c r="P276" s="9">
        <v>0</v>
      </c>
      <c r="Q276" s="9">
        <v>1</v>
      </c>
      <c r="R276" s="9">
        <v>0</v>
      </c>
      <c r="S276" s="9">
        <v>1</v>
      </c>
      <c r="T276"/>
      <c r="U276"/>
      <c r="V276" s="14">
        <f>SUM($S$9:S276)</f>
        <v>1804</v>
      </c>
      <c r="W276" s="15">
        <v>268</v>
      </c>
      <c r="X276" s="16">
        <f t="shared" si="8"/>
        <v>0.98310626702997272</v>
      </c>
      <c r="Y276" s="17">
        <f>INDEX([1]Mapping!$C$3:$C$12,MATCH($X276,[1]Mapping!$D$3:$D$12,1))</f>
        <v>1</v>
      </c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</row>
    <row r="277" spans="2:39" s="1" customFormat="1" ht="15" x14ac:dyDescent="0.25">
      <c r="B277" s="5">
        <f t="shared" si="9"/>
        <v>269</v>
      </c>
      <c r="C277" s="9" t="s">
        <v>9931</v>
      </c>
      <c r="D277" s="9" t="s">
        <v>9932</v>
      </c>
      <c r="E277" s="9"/>
      <c r="F277" s="9" t="s">
        <v>9933</v>
      </c>
      <c r="G277" s="28">
        <v>81025</v>
      </c>
      <c r="H277" s="9" t="s">
        <v>8452</v>
      </c>
      <c r="I277" s="9" t="s">
        <v>8417</v>
      </c>
      <c r="J277" s="9" t="s">
        <v>9934</v>
      </c>
      <c r="K277" s="9"/>
      <c r="L277" s="9"/>
      <c r="M277" s="9"/>
      <c r="N277" s="9">
        <v>84</v>
      </c>
      <c r="O277" s="9">
        <v>0</v>
      </c>
      <c r="P277" s="9">
        <v>0</v>
      </c>
      <c r="Q277" s="9">
        <v>1</v>
      </c>
      <c r="R277" s="9">
        <v>0</v>
      </c>
      <c r="S277" s="9">
        <v>1</v>
      </c>
      <c r="T277"/>
      <c r="U277"/>
      <c r="V277" s="14">
        <f>SUM($S$9:S277)</f>
        <v>1805</v>
      </c>
      <c r="W277" s="15">
        <v>269</v>
      </c>
      <c r="X277" s="16">
        <f t="shared" si="8"/>
        <v>0.98365122615803813</v>
      </c>
      <c r="Y277" s="17">
        <f>INDEX([1]Mapping!$C$3:$C$12,MATCH($X277,[1]Mapping!$D$3:$D$12,1))</f>
        <v>1</v>
      </c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</row>
    <row r="278" spans="2:39" s="1" customFormat="1" ht="15" x14ac:dyDescent="0.25">
      <c r="B278" s="5">
        <f t="shared" si="9"/>
        <v>270</v>
      </c>
      <c r="C278" s="9" t="s">
        <v>9935</v>
      </c>
      <c r="D278" s="9" t="s">
        <v>9936</v>
      </c>
      <c r="E278" s="9"/>
      <c r="F278" s="9" t="s">
        <v>9937</v>
      </c>
      <c r="G278" s="28">
        <v>48018</v>
      </c>
      <c r="H278" s="9" t="s">
        <v>9236</v>
      </c>
      <c r="I278" s="9" t="s">
        <v>8471</v>
      </c>
      <c r="J278" s="9" t="s">
        <v>9938</v>
      </c>
      <c r="K278" s="9"/>
      <c r="L278" s="9"/>
      <c r="M278" s="9" t="s">
        <v>9939</v>
      </c>
      <c r="N278" s="9">
        <v>298</v>
      </c>
      <c r="O278" s="9">
        <v>0</v>
      </c>
      <c r="P278" s="9">
        <v>0</v>
      </c>
      <c r="Q278" s="9">
        <v>1</v>
      </c>
      <c r="R278" s="9">
        <v>0</v>
      </c>
      <c r="S278" s="9">
        <v>1</v>
      </c>
      <c r="T278"/>
      <c r="U278"/>
      <c r="V278" s="14">
        <f>SUM($S$9:S278)</f>
        <v>1806</v>
      </c>
      <c r="W278" s="15">
        <v>270</v>
      </c>
      <c r="X278" s="16">
        <f t="shared" si="8"/>
        <v>0.98419618528610353</v>
      </c>
      <c r="Y278" s="17">
        <f>INDEX([1]Mapping!$C$3:$C$12,MATCH($X278,[1]Mapping!$D$3:$D$12,1))</f>
        <v>1</v>
      </c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</row>
    <row r="279" spans="2:39" s="1" customFormat="1" ht="15" x14ac:dyDescent="0.25">
      <c r="B279" s="5">
        <f t="shared" si="9"/>
        <v>271</v>
      </c>
      <c r="C279" s="9" t="s">
        <v>9940</v>
      </c>
      <c r="D279" s="9" t="s">
        <v>9941</v>
      </c>
      <c r="E279" s="9"/>
      <c r="F279" s="9" t="s">
        <v>9942</v>
      </c>
      <c r="G279" s="28">
        <v>53021</v>
      </c>
      <c r="H279" s="9" t="s">
        <v>9096</v>
      </c>
      <c r="I279" s="9" t="s">
        <v>8784</v>
      </c>
      <c r="J279" s="9" t="s">
        <v>9943</v>
      </c>
      <c r="K279" s="9"/>
      <c r="L279" s="9"/>
      <c r="M279" s="9" t="s">
        <v>9944</v>
      </c>
      <c r="N279" s="9">
        <v>64</v>
      </c>
      <c r="O279" s="9">
        <v>0</v>
      </c>
      <c r="P279" s="9">
        <v>0</v>
      </c>
      <c r="Q279" s="9">
        <v>1</v>
      </c>
      <c r="R279" s="9">
        <v>0</v>
      </c>
      <c r="S279" s="9">
        <v>1</v>
      </c>
      <c r="T279"/>
      <c r="U279"/>
      <c r="V279" s="14">
        <f>SUM($S$9:S279)</f>
        <v>1807</v>
      </c>
      <c r="W279" s="15">
        <v>271</v>
      </c>
      <c r="X279" s="16">
        <f t="shared" si="8"/>
        <v>0.98474114441416893</v>
      </c>
      <c r="Y279" s="17">
        <f>INDEX([1]Mapping!$C$3:$C$12,MATCH($X279,[1]Mapping!$D$3:$D$12,1))</f>
        <v>1</v>
      </c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</row>
    <row r="280" spans="2:39" s="1" customFormat="1" ht="15" x14ac:dyDescent="0.25">
      <c r="B280" s="5">
        <f t="shared" si="9"/>
        <v>272</v>
      </c>
      <c r="C280" s="9" t="s">
        <v>9945</v>
      </c>
      <c r="D280" s="9" t="s">
        <v>9946</v>
      </c>
      <c r="E280" s="9"/>
      <c r="F280" s="9" t="s">
        <v>9947</v>
      </c>
      <c r="G280" s="28">
        <v>40054</v>
      </c>
      <c r="H280" s="9" t="s">
        <v>8555</v>
      </c>
      <c r="I280" s="9" t="s">
        <v>8471</v>
      </c>
      <c r="J280" s="9" t="s">
        <v>9948</v>
      </c>
      <c r="K280" s="9"/>
      <c r="L280" s="9"/>
      <c r="M280" s="9" t="s">
        <v>9949</v>
      </c>
      <c r="N280" s="9">
        <v>104</v>
      </c>
      <c r="O280" s="9">
        <v>0</v>
      </c>
      <c r="P280" s="9">
        <v>0</v>
      </c>
      <c r="Q280" s="9">
        <v>1</v>
      </c>
      <c r="R280" s="9">
        <v>0</v>
      </c>
      <c r="S280" s="9">
        <v>1</v>
      </c>
      <c r="T280"/>
      <c r="U280"/>
      <c r="V280" s="14">
        <f>SUM($S$9:S280)</f>
        <v>1808</v>
      </c>
      <c r="W280" s="15">
        <v>272</v>
      </c>
      <c r="X280" s="16">
        <f t="shared" si="8"/>
        <v>0.98528610354223434</v>
      </c>
      <c r="Y280" s="17">
        <f>INDEX([1]Mapping!$C$3:$C$12,MATCH($X280,[1]Mapping!$D$3:$D$12,1))</f>
        <v>1</v>
      </c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</row>
    <row r="281" spans="2:39" s="1" customFormat="1" ht="15" x14ac:dyDescent="0.25">
      <c r="B281" s="5">
        <f t="shared" si="9"/>
        <v>273</v>
      </c>
      <c r="C281" s="9" t="s">
        <v>9950</v>
      </c>
      <c r="D281" s="9" t="s">
        <v>9951</v>
      </c>
      <c r="E281" s="9"/>
      <c r="F281" s="9" t="s">
        <v>8677</v>
      </c>
      <c r="G281" s="28">
        <v>34129</v>
      </c>
      <c r="H281" s="9" t="s">
        <v>8677</v>
      </c>
      <c r="I281" s="9" t="s">
        <v>8347</v>
      </c>
      <c r="J281" s="9" t="s">
        <v>9952</v>
      </c>
      <c r="K281" s="9"/>
      <c r="L281" s="9"/>
      <c r="M281" s="9" t="s">
        <v>9953</v>
      </c>
      <c r="N281" s="9">
        <v>1082</v>
      </c>
      <c r="O281" s="9">
        <v>0</v>
      </c>
      <c r="P281" s="9">
        <v>1</v>
      </c>
      <c r="Q281" s="9">
        <v>0</v>
      </c>
      <c r="R281" s="9">
        <v>0</v>
      </c>
      <c r="S281" s="9">
        <v>1</v>
      </c>
      <c r="T281"/>
      <c r="U281"/>
      <c r="V281" s="14">
        <f>SUM($S$9:S281)</f>
        <v>1809</v>
      </c>
      <c r="W281" s="15">
        <v>273</v>
      </c>
      <c r="X281" s="16">
        <f t="shared" si="8"/>
        <v>0.98583106267029974</v>
      </c>
      <c r="Y281" s="17">
        <f>INDEX([1]Mapping!$C$3:$C$12,MATCH($X281,[1]Mapping!$D$3:$D$12,1))</f>
        <v>1</v>
      </c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</row>
    <row r="282" spans="2:39" s="1" customFormat="1" ht="15" x14ac:dyDescent="0.25">
      <c r="B282" s="5">
        <f t="shared" si="9"/>
        <v>274</v>
      </c>
      <c r="C282" s="9" t="s">
        <v>9954</v>
      </c>
      <c r="D282" s="9" t="s">
        <v>9955</v>
      </c>
      <c r="E282" s="9"/>
      <c r="F282" s="9" t="s">
        <v>9956</v>
      </c>
      <c r="G282" s="28">
        <v>97019</v>
      </c>
      <c r="H282" s="9" t="s">
        <v>8396</v>
      </c>
      <c r="I282" s="9" t="s">
        <v>8397</v>
      </c>
      <c r="J282" s="9" t="s">
        <v>9957</v>
      </c>
      <c r="K282" s="9"/>
      <c r="L282" s="9" t="s">
        <v>9958</v>
      </c>
      <c r="M282" s="9" t="s">
        <v>8399</v>
      </c>
      <c r="N282" s="9">
        <v>180</v>
      </c>
      <c r="O282" s="9">
        <v>0</v>
      </c>
      <c r="P282" s="9">
        <v>1</v>
      </c>
      <c r="Q282" s="9">
        <v>0</v>
      </c>
      <c r="R282" s="9">
        <v>0</v>
      </c>
      <c r="S282" s="9">
        <v>1</v>
      </c>
      <c r="T282"/>
      <c r="U282"/>
      <c r="V282" s="14">
        <f>SUM($S$9:S282)</f>
        <v>1810</v>
      </c>
      <c r="W282" s="15">
        <v>274</v>
      </c>
      <c r="X282" s="16">
        <f t="shared" si="8"/>
        <v>0.98637602179836514</v>
      </c>
      <c r="Y282" s="17">
        <f>INDEX([1]Mapping!$C$3:$C$12,MATCH($X282,[1]Mapping!$D$3:$D$12,1))</f>
        <v>1</v>
      </c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</row>
    <row r="283" spans="2:39" s="1" customFormat="1" ht="15" x14ac:dyDescent="0.25">
      <c r="B283" s="5">
        <f t="shared" si="9"/>
        <v>275</v>
      </c>
      <c r="C283" s="9" t="s">
        <v>9959</v>
      </c>
      <c r="D283" s="9" t="s">
        <v>9960</v>
      </c>
      <c r="E283" s="9"/>
      <c r="F283" s="9" t="s">
        <v>9961</v>
      </c>
      <c r="G283" s="28">
        <v>13100</v>
      </c>
      <c r="H283" s="9" t="s">
        <v>9961</v>
      </c>
      <c r="I283" s="9" t="s">
        <v>8382</v>
      </c>
      <c r="J283" s="9" t="s">
        <v>9962</v>
      </c>
      <c r="K283" s="9"/>
      <c r="L283" s="9" t="s">
        <v>9963</v>
      </c>
      <c r="M283" s="9" t="s">
        <v>9964</v>
      </c>
      <c r="N283" s="9">
        <v>215</v>
      </c>
      <c r="O283" s="9">
        <v>0</v>
      </c>
      <c r="P283" s="9">
        <v>1</v>
      </c>
      <c r="Q283" s="9">
        <v>0</v>
      </c>
      <c r="R283" s="9">
        <v>0</v>
      </c>
      <c r="S283" s="9">
        <v>1</v>
      </c>
      <c r="T283"/>
      <c r="U283"/>
      <c r="V283" s="14">
        <f>SUM($S$9:S283)</f>
        <v>1811</v>
      </c>
      <c r="W283" s="15">
        <v>275</v>
      </c>
      <c r="X283" s="16">
        <f t="shared" si="8"/>
        <v>0.98692098092643055</v>
      </c>
      <c r="Y283" s="17">
        <f>INDEX([1]Mapping!$C$3:$C$12,MATCH($X283,[1]Mapping!$D$3:$D$12,1))</f>
        <v>1</v>
      </c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</row>
    <row r="284" spans="2:39" s="1" customFormat="1" ht="15" x14ac:dyDescent="0.25">
      <c r="B284" s="5">
        <f t="shared" si="9"/>
        <v>276</v>
      </c>
      <c r="C284" s="9" t="s">
        <v>9965</v>
      </c>
      <c r="D284" s="9" t="s">
        <v>9966</v>
      </c>
      <c r="E284" s="9"/>
      <c r="F284" s="9" t="s">
        <v>9967</v>
      </c>
      <c r="G284" s="28">
        <v>86039</v>
      </c>
      <c r="H284" s="9" t="s">
        <v>8528</v>
      </c>
      <c r="I284" s="9" t="s">
        <v>8529</v>
      </c>
      <c r="J284" s="9" t="s">
        <v>9968</v>
      </c>
      <c r="K284" s="9" t="s">
        <v>9969</v>
      </c>
      <c r="L284" s="9"/>
      <c r="M284" s="9"/>
      <c r="N284" s="9">
        <v>170</v>
      </c>
      <c r="O284" s="9">
        <v>0</v>
      </c>
      <c r="P284" s="9">
        <v>1</v>
      </c>
      <c r="Q284" s="9">
        <v>0</v>
      </c>
      <c r="R284" s="9">
        <v>0</v>
      </c>
      <c r="S284" s="9">
        <v>1</v>
      </c>
      <c r="T284"/>
      <c r="U284"/>
      <c r="V284" s="14">
        <f>SUM($S$9:S284)</f>
        <v>1812</v>
      </c>
      <c r="W284" s="15">
        <v>276</v>
      </c>
      <c r="X284" s="16">
        <f t="shared" si="8"/>
        <v>0.98746594005449595</v>
      </c>
      <c r="Y284" s="17">
        <f>INDEX([1]Mapping!$C$3:$C$12,MATCH($X284,[1]Mapping!$D$3:$D$12,1))</f>
        <v>1</v>
      </c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</row>
    <row r="285" spans="2:39" s="1" customFormat="1" ht="15" x14ac:dyDescent="0.25">
      <c r="B285" s="5">
        <f t="shared" si="9"/>
        <v>277</v>
      </c>
      <c r="C285" s="9" t="s">
        <v>9970</v>
      </c>
      <c r="D285" s="9" t="s">
        <v>9971</v>
      </c>
      <c r="E285" s="9"/>
      <c r="F285" s="9" t="s">
        <v>9972</v>
      </c>
      <c r="G285" s="28">
        <v>38068</v>
      </c>
      <c r="H285" s="9" t="s">
        <v>8640</v>
      </c>
      <c r="I285" s="9" t="s">
        <v>8641</v>
      </c>
      <c r="J285" s="9" t="s">
        <v>9973</v>
      </c>
      <c r="K285" s="9"/>
      <c r="L285" s="9" t="s">
        <v>9974</v>
      </c>
      <c r="M285" s="9" t="s">
        <v>9975</v>
      </c>
      <c r="N285" s="9">
        <v>410</v>
      </c>
      <c r="O285" s="9">
        <v>0</v>
      </c>
      <c r="P285" s="9">
        <v>1</v>
      </c>
      <c r="Q285" s="9">
        <v>0</v>
      </c>
      <c r="R285" s="9">
        <v>0</v>
      </c>
      <c r="S285" s="9">
        <v>1</v>
      </c>
      <c r="T285"/>
      <c r="U285"/>
      <c r="V285" s="14">
        <f>SUM($S$9:S285)</f>
        <v>1813</v>
      </c>
      <c r="W285" s="15">
        <v>277</v>
      </c>
      <c r="X285" s="16">
        <f t="shared" si="8"/>
        <v>0.98801089918256135</v>
      </c>
      <c r="Y285" s="17">
        <f>INDEX([1]Mapping!$C$3:$C$12,MATCH($X285,[1]Mapping!$D$3:$D$12,1))</f>
        <v>1</v>
      </c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</row>
    <row r="286" spans="2:39" s="1" customFormat="1" ht="15" x14ac:dyDescent="0.25">
      <c r="B286" s="5">
        <f t="shared" si="9"/>
        <v>278</v>
      </c>
      <c r="C286" s="9" t="s">
        <v>9976</v>
      </c>
      <c r="D286" s="9" t="s">
        <v>9977</v>
      </c>
      <c r="E286" s="9"/>
      <c r="F286" s="9" t="s">
        <v>9978</v>
      </c>
      <c r="G286" s="28">
        <v>51017</v>
      </c>
      <c r="H286" s="9" t="s">
        <v>8947</v>
      </c>
      <c r="I286" s="9" t="s">
        <v>8784</v>
      </c>
      <c r="J286" s="9" t="s">
        <v>9979</v>
      </c>
      <c r="K286" s="9"/>
      <c r="L286" s="9" t="s">
        <v>9980</v>
      </c>
      <c r="M286" s="9" t="s">
        <v>9981</v>
      </c>
      <c r="N286" s="9">
        <v>336</v>
      </c>
      <c r="O286" s="9">
        <v>0</v>
      </c>
      <c r="P286" s="9">
        <v>1</v>
      </c>
      <c r="Q286" s="9">
        <v>0</v>
      </c>
      <c r="R286" s="9">
        <v>0</v>
      </c>
      <c r="S286" s="9">
        <v>1</v>
      </c>
      <c r="T286"/>
      <c r="U286"/>
      <c r="V286" s="14">
        <f>SUM($S$9:S286)</f>
        <v>1814</v>
      </c>
      <c r="W286" s="15">
        <v>278</v>
      </c>
      <c r="X286" s="16">
        <f t="shared" si="8"/>
        <v>0.98855585831062676</v>
      </c>
      <c r="Y286" s="17">
        <f>INDEX([1]Mapping!$C$3:$C$12,MATCH($X286,[1]Mapping!$D$3:$D$12,1))</f>
        <v>1</v>
      </c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</row>
    <row r="287" spans="2:39" s="1" customFormat="1" ht="15" x14ac:dyDescent="0.25">
      <c r="B287" s="5">
        <f t="shared" si="9"/>
        <v>279</v>
      </c>
      <c r="C287" s="9" t="s">
        <v>9982</v>
      </c>
      <c r="D287" s="9" t="s">
        <v>9983</v>
      </c>
      <c r="E287" s="9"/>
      <c r="F287" s="9" t="s">
        <v>9984</v>
      </c>
      <c r="G287" s="28" t="s">
        <v>9985</v>
      </c>
      <c r="H287" s="9" t="s">
        <v>8806</v>
      </c>
      <c r="I287" s="9" t="s">
        <v>8537</v>
      </c>
      <c r="J287" s="9" t="s">
        <v>9986</v>
      </c>
      <c r="K287" s="9" t="s">
        <v>9987</v>
      </c>
      <c r="L287" s="9"/>
      <c r="M287" s="9" t="s">
        <v>9988</v>
      </c>
      <c r="N287" s="9">
        <v>99</v>
      </c>
      <c r="O287" s="9">
        <v>0</v>
      </c>
      <c r="P287" s="9">
        <v>1</v>
      </c>
      <c r="Q287" s="9">
        <v>0</v>
      </c>
      <c r="R287" s="9">
        <v>0</v>
      </c>
      <c r="S287" s="9">
        <v>1</v>
      </c>
      <c r="T287"/>
      <c r="U287"/>
      <c r="V287" s="14">
        <f>SUM($S$9:S287)</f>
        <v>1815</v>
      </c>
      <c r="W287" s="15">
        <v>279</v>
      </c>
      <c r="X287" s="16">
        <f t="shared" si="8"/>
        <v>0.98910081743869205</v>
      </c>
      <c r="Y287" s="17">
        <f>INDEX([1]Mapping!$C$3:$C$12,MATCH($X287,[1]Mapping!$D$3:$D$12,1))</f>
        <v>1</v>
      </c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</row>
    <row r="288" spans="2:39" s="1" customFormat="1" ht="15" x14ac:dyDescent="0.25">
      <c r="B288" s="5">
        <f t="shared" si="9"/>
        <v>280</v>
      </c>
      <c r="C288" s="9" t="s">
        <v>9989</v>
      </c>
      <c r="D288" s="9" t="s">
        <v>9990</v>
      </c>
      <c r="E288" s="9"/>
      <c r="F288" s="9" t="s">
        <v>8369</v>
      </c>
      <c r="G288" s="28">
        <v>46100</v>
      </c>
      <c r="H288" s="9" t="s">
        <v>8369</v>
      </c>
      <c r="I288" s="9" t="s">
        <v>8354</v>
      </c>
      <c r="J288" s="9" t="s">
        <v>9991</v>
      </c>
      <c r="K288" s="9"/>
      <c r="L288" s="9" t="s">
        <v>9992</v>
      </c>
      <c r="M288" s="9" t="s">
        <v>9993</v>
      </c>
      <c r="N288" s="9">
        <v>628</v>
      </c>
      <c r="O288" s="9">
        <v>0</v>
      </c>
      <c r="P288" s="9">
        <v>1</v>
      </c>
      <c r="Q288" s="9">
        <v>0</v>
      </c>
      <c r="R288" s="9">
        <v>0</v>
      </c>
      <c r="S288" s="9">
        <v>1</v>
      </c>
      <c r="T288"/>
      <c r="U288"/>
      <c r="V288" s="14">
        <f>SUM($S$9:S288)</f>
        <v>1816</v>
      </c>
      <c r="W288" s="15">
        <v>280</v>
      </c>
      <c r="X288" s="16">
        <f t="shared" si="8"/>
        <v>0.98964577656675745</v>
      </c>
      <c r="Y288" s="17">
        <f>INDEX([1]Mapping!$C$3:$C$12,MATCH($X288,[1]Mapping!$D$3:$D$12,1))</f>
        <v>1</v>
      </c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</row>
    <row r="289" spans="2:39" s="1" customFormat="1" ht="15" x14ac:dyDescent="0.25">
      <c r="B289" s="5">
        <f t="shared" si="9"/>
        <v>281</v>
      </c>
      <c r="C289" s="9" t="s">
        <v>9994</v>
      </c>
      <c r="D289" s="9" t="s">
        <v>9995</v>
      </c>
      <c r="E289" s="9"/>
      <c r="F289" s="9" t="s">
        <v>9996</v>
      </c>
      <c r="G289" s="28">
        <v>92027</v>
      </c>
      <c r="H289" s="9" t="s">
        <v>9873</v>
      </c>
      <c r="I289" s="9" t="s">
        <v>8397</v>
      </c>
      <c r="J289" s="9" t="s">
        <v>9997</v>
      </c>
      <c r="K289" s="9"/>
      <c r="L289" s="9" t="s">
        <v>9998</v>
      </c>
      <c r="M289" s="9" t="s">
        <v>9999</v>
      </c>
      <c r="N289" s="9">
        <v>120</v>
      </c>
      <c r="O289" s="9">
        <v>0</v>
      </c>
      <c r="P289" s="9">
        <v>1</v>
      </c>
      <c r="Q289" s="9">
        <v>0</v>
      </c>
      <c r="R289" s="9">
        <v>0</v>
      </c>
      <c r="S289" s="9">
        <v>1</v>
      </c>
      <c r="T289"/>
      <c r="U289"/>
      <c r="V289" s="14">
        <f>SUM($S$9:S289)</f>
        <v>1817</v>
      </c>
      <c r="W289" s="15">
        <v>281</v>
      </c>
      <c r="X289" s="16">
        <f t="shared" si="8"/>
        <v>0.99019073569482285</v>
      </c>
      <c r="Y289" s="17">
        <f>INDEX([1]Mapping!$C$3:$C$12,MATCH($X289,[1]Mapping!$D$3:$D$12,1))</f>
        <v>1</v>
      </c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</row>
    <row r="290" spans="2:39" s="1" customFormat="1" ht="15" x14ac:dyDescent="0.25">
      <c r="B290" s="5">
        <f t="shared" si="9"/>
        <v>282</v>
      </c>
      <c r="C290" s="9" t="s">
        <v>10000</v>
      </c>
      <c r="D290" s="9" t="s">
        <v>10001</v>
      </c>
      <c r="E290" s="9"/>
      <c r="F290" s="9" t="s">
        <v>10002</v>
      </c>
      <c r="G290" s="28">
        <v>52011</v>
      </c>
      <c r="H290" s="9" t="s">
        <v>9471</v>
      </c>
      <c r="I290" s="9" t="s">
        <v>8784</v>
      </c>
      <c r="J290" s="9" t="s">
        <v>10003</v>
      </c>
      <c r="K290" s="9"/>
      <c r="L290" s="9"/>
      <c r="M290" s="9" t="s">
        <v>10004</v>
      </c>
      <c r="N290" s="9">
        <v>88</v>
      </c>
      <c r="O290" s="9">
        <v>0</v>
      </c>
      <c r="P290" s="9">
        <v>1</v>
      </c>
      <c r="Q290" s="9">
        <v>0</v>
      </c>
      <c r="R290" s="9">
        <v>0</v>
      </c>
      <c r="S290" s="9">
        <v>1</v>
      </c>
      <c r="T290"/>
      <c r="U290"/>
      <c r="V290" s="14">
        <f>SUM($S$9:S290)</f>
        <v>1818</v>
      </c>
      <c r="W290" s="15">
        <v>282</v>
      </c>
      <c r="X290" s="16">
        <f t="shared" si="8"/>
        <v>0.99073569482288826</v>
      </c>
      <c r="Y290" s="17">
        <f>INDEX([1]Mapping!$C$3:$C$12,MATCH($X290,[1]Mapping!$D$3:$D$12,1))</f>
        <v>1</v>
      </c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</row>
    <row r="291" spans="2:39" s="1" customFormat="1" ht="15" x14ac:dyDescent="0.25">
      <c r="B291" s="5">
        <f t="shared" si="9"/>
        <v>283</v>
      </c>
      <c r="C291" s="9" t="s">
        <v>10005</v>
      </c>
      <c r="D291" s="9" t="s">
        <v>10006</v>
      </c>
      <c r="E291" s="9" t="s">
        <v>10007</v>
      </c>
      <c r="F291" s="9" t="s">
        <v>10008</v>
      </c>
      <c r="G291" s="28">
        <v>16035</v>
      </c>
      <c r="H291" s="9" t="s">
        <v>8483</v>
      </c>
      <c r="I291" s="9" t="s">
        <v>8484</v>
      </c>
      <c r="J291" s="9" t="s">
        <v>10009</v>
      </c>
      <c r="K291" s="9"/>
      <c r="L291" s="9"/>
      <c r="M291" s="9" t="s">
        <v>10010</v>
      </c>
      <c r="N291" s="9">
        <v>71</v>
      </c>
      <c r="O291" s="9">
        <v>0</v>
      </c>
      <c r="P291" s="9">
        <v>1</v>
      </c>
      <c r="Q291" s="9">
        <v>0</v>
      </c>
      <c r="R291" s="9">
        <v>0</v>
      </c>
      <c r="S291" s="9">
        <v>1</v>
      </c>
      <c r="T291"/>
      <c r="U291"/>
      <c r="V291" s="14">
        <f>SUM($S$9:S291)</f>
        <v>1819</v>
      </c>
      <c r="W291" s="15">
        <v>283</v>
      </c>
      <c r="X291" s="16">
        <f t="shared" si="8"/>
        <v>0.99128065395095366</v>
      </c>
      <c r="Y291" s="17">
        <f>INDEX([1]Mapping!$C$3:$C$12,MATCH($X291,[1]Mapping!$D$3:$D$12,1))</f>
        <v>1</v>
      </c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</row>
    <row r="292" spans="2:39" s="1" customFormat="1" ht="15" x14ac:dyDescent="0.25">
      <c r="B292" s="5">
        <f t="shared" si="9"/>
        <v>284</v>
      </c>
      <c r="C292" s="9" t="s">
        <v>10011</v>
      </c>
      <c r="D292" s="9" t="s">
        <v>10012</v>
      </c>
      <c r="E292" s="9"/>
      <c r="F292" s="9" t="s">
        <v>8598</v>
      </c>
      <c r="G292" s="28">
        <v>90135</v>
      </c>
      <c r="H292" s="9" t="s">
        <v>8598</v>
      </c>
      <c r="I292" s="9" t="s">
        <v>8397</v>
      </c>
      <c r="J292" s="9" t="s">
        <v>10013</v>
      </c>
      <c r="K292" s="9" t="s">
        <v>10014</v>
      </c>
      <c r="L292" s="9" t="s">
        <v>10015</v>
      </c>
      <c r="M292" s="9" t="s">
        <v>10016</v>
      </c>
      <c r="N292" s="9">
        <v>121</v>
      </c>
      <c r="O292" s="9">
        <v>0</v>
      </c>
      <c r="P292" s="9">
        <v>1</v>
      </c>
      <c r="Q292" s="9">
        <v>0</v>
      </c>
      <c r="R292" s="9">
        <v>0</v>
      </c>
      <c r="S292" s="9">
        <v>1</v>
      </c>
      <c r="T292"/>
      <c r="U292"/>
      <c r="V292" s="14">
        <f>SUM($S$9:S292)</f>
        <v>1820</v>
      </c>
      <c r="W292" s="15">
        <v>284</v>
      </c>
      <c r="X292" s="16">
        <f t="shared" si="8"/>
        <v>0.99182561307901906</v>
      </c>
      <c r="Y292" s="17">
        <f>INDEX([1]Mapping!$C$3:$C$12,MATCH($X292,[1]Mapping!$D$3:$D$12,1))</f>
        <v>1</v>
      </c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</row>
    <row r="293" spans="2:39" s="1" customFormat="1" ht="15" x14ac:dyDescent="0.25">
      <c r="B293" s="5">
        <f t="shared" si="9"/>
        <v>285</v>
      </c>
      <c r="C293" s="9" t="s">
        <v>10017</v>
      </c>
      <c r="D293" s="9" t="s">
        <v>10018</v>
      </c>
      <c r="E293" s="9"/>
      <c r="F293" s="9" t="s">
        <v>8337</v>
      </c>
      <c r="G293" s="28" t="s">
        <v>10019</v>
      </c>
      <c r="H293" s="9" t="s">
        <v>8337</v>
      </c>
      <c r="I293" s="9" t="s">
        <v>8339</v>
      </c>
      <c r="J293" s="9" t="s">
        <v>10020</v>
      </c>
      <c r="K293" s="9"/>
      <c r="L293" s="9" t="s">
        <v>10021</v>
      </c>
      <c r="M293" s="9" t="s">
        <v>10022</v>
      </c>
      <c r="N293" s="9">
        <v>437</v>
      </c>
      <c r="O293" s="9">
        <v>0</v>
      </c>
      <c r="P293" s="9">
        <v>1</v>
      </c>
      <c r="Q293" s="9">
        <v>0</v>
      </c>
      <c r="R293" s="9">
        <v>0</v>
      </c>
      <c r="S293" s="9">
        <v>1</v>
      </c>
      <c r="T293"/>
      <c r="U293"/>
      <c r="V293" s="14">
        <f>SUM($S$9:S293)</f>
        <v>1821</v>
      </c>
      <c r="W293" s="15">
        <v>285</v>
      </c>
      <c r="X293" s="16">
        <f t="shared" si="8"/>
        <v>0.99237057220708447</v>
      </c>
      <c r="Y293" s="17">
        <f>INDEX([1]Mapping!$C$3:$C$12,MATCH($X293,[1]Mapping!$D$3:$D$12,1))</f>
        <v>1</v>
      </c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</row>
    <row r="294" spans="2:39" s="1" customFormat="1" ht="15" x14ac:dyDescent="0.25">
      <c r="B294" s="5">
        <f t="shared" si="9"/>
        <v>286</v>
      </c>
      <c r="C294" s="9" t="s">
        <v>10023</v>
      </c>
      <c r="D294" s="9" t="s">
        <v>10024</v>
      </c>
      <c r="E294" s="9"/>
      <c r="F294" s="9" t="s">
        <v>8389</v>
      </c>
      <c r="G294" s="28">
        <v>20142</v>
      </c>
      <c r="H294" s="9" t="s">
        <v>8389</v>
      </c>
      <c r="I294" s="9" t="s">
        <v>8354</v>
      </c>
      <c r="J294" s="9" t="s">
        <v>10025</v>
      </c>
      <c r="K294" s="9"/>
      <c r="L294" s="9" t="s">
        <v>10026</v>
      </c>
      <c r="M294" s="9" t="s">
        <v>10027</v>
      </c>
      <c r="N294" s="9">
        <v>480</v>
      </c>
      <c r="O294" s="9">
        <v>0</v>
      </c>
      <c r="P294" s="9">
        <v>1</v>
      </c>
      <c r="Q294" s="9">
        <v>0</v>
      </c>
      <c r="R294" s="9">
        <v>0</v>
      </c>
      <c r="S294" s="9">
        <v>1</v>
      </c>
      <c r="T294"/>
      <c r="U294"/>
      <c r="V294" s="14">
        <f>SUM($S$9:S294)</f>
        <v>1822</v>
      </c>
      <c r="W294" s="15">
        <v>286</v>
      </c>
      <c r="X294" s="16">
        <f t="shared" si="8"/>
        <v>0.99291553133514987</v>
      </c>
      <c r="Y294" s="17">
        <f>INDEX([1]Mapping!$C$3:$C$12,MATCH($X294,[1]Mapping!$D$3:$D$12,1))</f>
        <v>1</v>
      </c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</row>
    <row r="295" spans="2:39" s="1" customFormat="1" ht="15" x14ac:dyDescent="0.25">
      <c r="B295" s="5">
        <f t="shared" si="9"/>
        <v>287</v>
      </c>
      <c r="C295" s="9" t="s">
        <v>10028</v>
      </c>
      <c r="D295" s="9" t="s">
        <v>10029</v>
      </c>
      <c r="E295" s="9"/>
      <c r="F295" s="9" t="s">
        <v>9243</v>
      </c>
      <c r="G295" s="28" t="s">
        <v>10030</v>
      </c>
      <c r="H295" s="9" t="s">
        <v>9243</v>
      </c>
      <c r="I295" s="9" t="s">
        <v>8784</v>
      </c>
      <c r="J295" s="9" t="s">
        <v>10031</v>
      </c>
      <c r="K295" s="9" t="s">
        <v>10032</v>
      </c>
      <c r="L295" s="9" t="s">
        <v>10033</v>
      </c>
      <c r="M295" s="9" t="s">
        <v>10034</v>
      </c>
      <c r="N295" s="9">
        <v>45</v>
      </c>
      <c r="O295" s="9">
        <v>1</v>
      </c>
      <c r="P295" s="9">
        <v>0</v>
      </c>
      <c r="Q295" s="9">
        <v>0</v>
      </c>
      <c r="R295" s="9">
        <v>0</v>
      </c>
      <c r="S295" s="9">
        <v>1</v>
      </c>
      <c r="T295"/>
      <c r="U295"/>
      <c r="V295" s="14">
        <f>SUM($S$9:S295)</f>
        <v>1823</v>
      </c>
      <c r="W295" s="15">
        <v>287</v>
      </c>
      <c r="X295" s="16">
        <f t="shared" si="8"/>
        <v>0.99346049046321527</v>
      </c>
      <c r="Y295" s="17">
        <f>INDEX([1]Mapping!$C$3:$C$12,MATCH($X295,[1]Mapping!$D$3:$D$12,1))</f>
        <v>1</v>
      </c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</row>
    <row r="296" spans="2:39" s="1" customFormat="1" ht="15" x14ac:dyDescent="0.25">
      <c r="B296" s="5">
        <f t="shared" si="9"/>
        <v>288</v>
      </c>
      <c r="C296" s="9" t="s">
        <v>10035</v>
      </c>
      <c r="D296" s="9" t="s">
        <v>10036</v>
      </c>
      <c r="E296" s="9" t="s">
        <v>10037</v>
      </c>
      <c r="F296" s="9" t="s">
        <v>10038</v>
      </c>
      <c r="G296" s="28">
        <v>46041</v>
      </c>
      <c r="H296" s="9" t="s">
        <v>8369</v>
      </c>
      <c r="I296" s="9" t="s">
        <v>8354</v>
      </c>
      <c r="J296" s="9" t="s">
        <v>10039</v>
      </c>
      <c r="K296" s="9" t="s">
        <v>10040</v>
      </c>
      <c r="L296" s="9" t="s">
        <v>9992</v>
      </c>
      <c r="M296" s="9" t="s">
        <v>9993</v>
      </c>
      <c r="N296" s="9">
        <v>108</v>
      </c>
      <c r="O296" s="9">
        <v>1</v>
      </c>
      <c r="P296" s="9">
        <v>0</v>
      </c>
      <c r="Q296" s="9">
        <v>0</v>
      </c>
      <c r="R296" s="9">
        <v>0</v>
      </c>
      <c r="S296" s="9">
        <v>1</v>
      </c>
      <c r="T296"/>
      <c r="U296"/>
      <c r="V296" s="14">
        <f>SUM($S$9:S296)</f>
        <v>1824</v>
      </c>
      <c r="W296" s="15">
        <v>288</v>
      </c>
      <c r="X296" s="16">
        <f t="shared" si="8"/>
        <v>0.99400544959128068</v>
      </c>
      <c r="Y296" s="17">
        <f>INDEX([1]Mapping!$C$3:$C$12,MATCH($X296,[1]Mapping!$D$3:$D$12,1))</f>
        <v>1</v>
      </c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</row>
    <row r="297" spans="2:39" s="1" customFormat="1" ht="15" x14ac:dyDescent="0.25">
      <c r="B297" s="5">
        <f t="shared" si="9"/>
        <v>289</v>
      </c>
      <c r="C297" s="9" t="s">
        <v>10041</v>
      </c>
      <c r="D297" s="9" t="s">
        <v>10042</v>
      </c>
      <c r="E297" s="9"/>
      <c r="F297" s="9" t="s">
        <v>9065</v>
      </c>
      <c r="G297" s="28" t="s">
        <v>1671</v>
      </c>
      <c r="H297" s="9" t="s">
        <v>9065</v>
      </c>
      <c r="I297" s="9" t="s">
        <v>8339</v>
      </c>
      <c r="J297" s="9" t="s">
        <v>10043</v>
      </c>
      <c r="K297" s="9" t="s">
        <v>10044</v>
      </c>
      <c r="L297" s="9"/>
      <c r="M297" s="9" t="s">
        <v>10045</v>
      </c>
      <c r="N297" s="9">
        <v>450</v>
      </c>
      <c r="O297" s="9">
        <v>1</v>
      </c>
      <c r="P297" s="9">
        <v>0</v>
      </c>
      <c r="Q297" s="9">
        <v>0</v>
      </c>
      <c r="R297" s="9">
        <v>0</v>
      </c>
      <c r="S297" s="9">
        <v>1</v>
      </c>
      <c r="T297"/>
      <c r="U297"/>
      <c r="V297" s="14">
        <f>SUM($S$9:S297)</f>
        <v>1825</v>
      </c>
      <c r="W297" s="15">
        <v>289</v>
      </c>
      <c r="X297" s="16">
        <f t="shared" si="8"/>
        <v>0.99455040871934608</v>
      </c>
      <c r="Y297" s="17">
        <f>INDEX([1]Mapping!$C$3:$C$12,MATCH($X297,[1]Mapping!$D$3:$D$12,1))</f>
        <v>1</v>
      </c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</row>
    <row r="298" spans="2:39" s="1" customFormat="1" ht="15" x14ac:dyDescent="0.25">
      <c r="B298" s="5">
        <f t="shared" si="9"/>
        <v>290</v>
      </c>
      <c r="C298" s="9" t="s">
        <v>10046</v>
      </c>
      <c r="D298" s="9" t="s">
        <v>10047</v>
      </c>
      <c r="E298" s="9"/>
      <c r="F298" s="9" t="s">
        <v>10048</v>
      </c>
      <c r="G298" s="28">
        <v>31100</v>
      </c>
      <c r="H298" s="9" t="s">
        <v>10048</v>
      </c>
      <c r="I298" s="9" t="s">
        <v>8410</v>
      </c>
      <c r="J298" s="9" t="s">
        <v>10049</v>
      </c>
      <c r="K298" s="9" t="s">
        <v>10050</v>
      </c>
      <c r="L298" s="9" t="s">
        <v>10051</v>
      </c>
      <c r="M298" s="9" t="s">
        <v>10052</v>
      </c>
      <c r="N298" s="9">
        <v>1099</v>
      </c>
      <c r="O298" s="9">
        <v>1</v>
      </c>
      <c r="P298" s="9">
        <v>0</v>
      </c>
      <c r="Q298" s="9">
        <v>0</v>
      </c>
      <c r="R298" s="9">
        <v>0</v>
      </c>
      <c r="S298" s="9">
        <v>1</v>
      </c>
      <c r="T298"/>
      <c r="U298"/>
      <c r="V298" s="14">
        <f>SUM($S$9:S298)</f>
        <v>1826</v>
      </c>
      <c r="W298" s="15">
        <v>290</v>
      </c>
      <c r="X298" s="16">
        <f t="shared" si="8"/>
        <v>0.99509536784741148</v>
      </c>
      <c r="Y298" s="17">
        <f>INDEX([1]Mapping!$C$3:$C$12,MATCH($X298,[1]Mapping!$D$3:$D$12,1))</f>
        <v>1</v>
      </c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</row>
    <row r="299" spans="2:39" s="1" customFormat="1" ht="15" x14ac:dyDescent="0.25">
      <c r="B299" s="5">
        <f t="shared" si="9"/>
        <v>291</v>
      </c>
      <c r="C299" s="9" t="s">
        <v>10053</v>
      </c>
      <c r="D299" s="9" t="s">
        <v>10054</v>
      </c>
      <c r="E299" s="9"/>
      <c r="F299" s="9" t="s">
        <v>10055</v>
      </c>
      <c r="G299" s="28" t="s">
        <v>10056</v>
      </c>
      <c r="H299" s="9" t="s">
        <v>8337</v>
      </c>
      <c r="I299" s="9" t="s">
        <v>8339</v>
      </c>
      <c r="J299" s="9" t="s">
        <v>10057</v>
      </c>
      <c r="K299" s="9"/>
      <c r="L299" s="9" t="s">
        <v>10058</v>
      </c>
      <c r="M299" s="9" t="s">
        <v>10059</v>
      </c>
      <c r="N299" s="9">
        <v>363</v>
      </c>
      <c r="O299" s="9">
        <v>1</v>
      </c>
      <c r="P299" s="9">
        <v>0</v>
      </c>
      <c r="Q299" s="9">
        <v>0</v>
      </c>
      <c r="R299" s="9">
        <v>0</v>
      </c>
      <c r="S299" s="9">
        <v>1</v>
      </c>
      <c r="T299"/>
      <c r="U299"/>
      <c r="V299" s="14">
        <f>SUM($S$9:S299)</f>
        <v>1827</v>
      </c>
      <c r="W299" s="15">
        <v>291</v>
      </c>
      <c r="X299" s="16">
        <f t="shared" si="8"/>
        <v>0.99564032697547689</v>
      </c>
      <c r="Y299" s="17">
        <f>INDEX([1]Mapping!$C$3:$C$12,MATCH($X299,[1]Mapping!$D$3:$D$12,1))</f>
        <v>1</v>
      </c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</row>
    <row r="300" spans="2:39" s="1" customFormat="1" ht="15" x14ac:dyDescent="0.25">
      <c r="B300" s="5">
        <f t="shared" si="9"/>
        <v>292</v>
      </c>
      <c r="C300" s="9" t="s">
        <v>10060</v>
      </c>
      <c r="D300" s="9" t="s">
        <v>10061</v>
      </c>
      <c r="E300" s="9"/>
      <c r="F300" s="9" t="s">
        <v>10062</v>
      </c>
      <c r="G300" s="28">
        <v>18038</v>
      </c>
      <c r="H300" s="9" t="s">
        <v>8887</v>
      </c>
      <c r="I300" s="9" t="s">
        <v>8484</v>
      </c>
      <c r="J300" s="9" t="s">
        <v>8888</v>
      </c>
      <c r="K300" s="9"/>
      <c r="L300" s="9"/>
      <c r="M300" s="9" t="s">
        <v>10063</v>
      </c>
      <c r="N300" s="9">
        <v>235</v>
      </c>
      <c r="O300" s="9">
        <v>1</v>
      </c>
      <c r="P300" s="9">
        <v>0</v>
      </c>
      <c r="Q300" s="9">
        <v>0</v>
      </c>
      <c r="R300" s="9">
        <v>0</v>
      </c>
      <c r="S300" s="9">
        <v>1</v>
      </c>
      <c r="T300"/>
      <c r="U300"/>
      <c r="V300" s="14">
        <f>SUM($S$9:S300)</f>
        <v>1828</v>
      </c>
      <c r="W300" s="15">
        <v>292</v>
      </c>
      <c r="X300" s="16">
        <f t="shared" si="8"/>
        <v>0.99618528610354229</v>
      </c>
      <c r="Y300" s="17">
        <f>INDEX([1]Mapping!$C$3:$C$12,MATCH($X300,[1]Mapping!$D$3:$D$12,1))</f>
        <v>1</v>
      </c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</row>
    <row r="301" spans="2:39" s="1" customFormat="1" ht="15" x14ac:dyDescent="0.25">
      <c r="B301" s="5">
        <f t="shared" si="9"/>
        <v>293</v>
      </c>
      <c r="C301" s="9" t="s">
        <v>10064</v>
      </c>
      <c r="D301" s="9" t="s">
        <v>10065</v>
      </c>
      <c r="E301" s="9"/>
      <c r="F301" s="9" t="s">
        <v>10066</v>
      </c>
      <c r="G301" s="28">
        <v>54027</v>
      </c>
      <c r="H301" s="9" t="s">
        <v>9856</v>
      </c>
      <c r="I301" s="9" t="s">
        <v>8784</v>
      </c>
      <c r="J301" s="9" t="s">
        <v>10067</v>
      </c>
      <c r="K301" s="9"/>
      <c r="L301" s="9"/>
      <c r="M301" s="9" t="s">
        <v>10068</v>
      </c>
      <c r="N301" s="9">
        <v>94</v>
      </c>
      <c r="O301" s="9">
        <v>1</v>
      </c>
      <c r="P301" s="9">
        <v>0</v>
      </c>
      <c r="Q301" s="9">
        <v>0</v>
      </c>
      <c r="R301" s="9">
        <v>0</v>
      </c>
      <c r="S301" s="9">
        <v>1</v>
      </c>
      <c r="T301"/>
      <c r="U301"/>
      <c r="V301" s="14">
        <f>SUM($S$9:S301)</f>
        <v>1829</v>
      </c>
      <c r="W301" s="15">
        <v>293</v>
      </c>
      <c r="X301" s="16">
        <f t="shared" si="8"/>
        <v>0.99673024523160758</v>
      </c>
      <c r="Y301" s="17">
        <f>INDEX([1]Mapping!$C$3:$C$12,MATCH($X301,[1]Mapping!$D$3:$D$12,1))</f>
        <v>1</v>
      </c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</row>
    <row r="302" spans="2:39" s="1" customFormat="1" ht="15" x14ac:dyDescent="0.25">
      <c r="B302" s="5">
        <f t="shared" si="9"/>
        <v>294</v>
      </c>
      <c r="C302" s="9" t="s">
        <v>10069</v>
      </c>
      <c r="D302" s="9" t="s">
        <v>10070</v>
      </c>
      <c r="E302" s="9"/>
      <c r="F302" s="9" t="s">
        <v>10071</v>
      </c>
      <c r="G302" s="28" t="s">
        <v>10072</v>
      </c>
      <c r="H302" s="9" t="s">
        <v>8806</v>
      </c>
      <c r="I302" s="9" t="s">
        <v>8537</v>
      </c>
      <c r="J302" s="9" t="s">
        <v>10073</v>
      </c>
      <c r="K302" s="9"/>
      <c r="L302" s="9"/>
      <c r="M302" s="9" t="s">
        <v>10074</v>
      </c>
      <c r="N302" s="9">
        <v>170</v>
      </c>
      <c r="O302" s="9">
        <v>1</v>
      </c>
      <c r="P302" s="9">
        <v>0</v>
      </c>
      <c r="Q302" s="9">
        <v>0</v>
      </c>
      <c r="R302" s="9">
        <v>0</v>
      </c>
      <c r="S302" s="9">
        <v>1</v>
      </c>
      <c r="T302"/>
      <c r="U302"/>
      <c r="V302" s="14">
        <f>SUM($S$9:S302)</f>
        <v>1830</v>
      </c>
      <c r="W302" s="15">
        <v>294</v>
      </c>
      <c r="X302" s="16">
        <f t="shared" si="8"/>
        <v>0.99727520435967298</v>
      </c>
      <c r="Y302" s="17">
        <f>INDEX([1]Mapping!$C$3:$C$12,MATCH($X302,[1]Mapping!$D$3:$D$12,1))</f>
        <v>1</v>
      </c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</row>
    <row r="303" spans="2:39" s="1" customFormat="1" ht="15" x14ac:dyDescent="0.25">
      <c r="B303" s="5">
        <f t="shared" si="9"/>
        <v>295</v>
      </c>
      <c r="C303" s="9" t="s">
        <v>10075</v>
      </c>
      <c r="D303" s="9" t="s">
        <v>10076</v>
      </c>
      <c r="E303" s="9"/>
      <c r="F303" s="9" t="s">
        <v>10077</v>
      </c>
      <c r="G303" s="28">
        <v>88046</v>
      </c>
      <c r="H303" s="9" t="s">
        <v>8609</v>
      </c>
      <c r="I303" s="9" t="s">
        <v>8610</v>
      </c>
      <c r="J303" s="9" t="s">
        <v>10078</v>
      </c>
      <c r="K303" s="9"/>
      <c r="L303" s="9"/>
      <c r="M303" s="9"/>
      <c r="N303" s="9">
        <v>228</v>
      </c>
      <c r="O303" s="9">
        <v>1</v>
      </c>
      <c r="P303" s="9">
        <v>0</v>
      </c>
      <c r="Q303" s="9">
        <v>0</v>
      </c>
      <c r="R303" s="9">
        <v>0</v>
      </c>
      <c r="S303" s="9">
        <v>1</v>
      </c>
      <c r="T303"/>
      <c r="U303"/>
      <c r="V303" s="14">
        <f>SUM($S$9:S303)</f>
        <v>1831</v>
      </c>
      <c r="W303" s="15">
        <v>295</v>
      </c>
      <c r="X303" s="16">
        <f t="shared" si="8"/>
        <v>0.99782016348773839</v>
      </c>
      <c r="Y303" s="17">
        <f>INDEX([1]Mapping!$C$3:$C$12,MATCH($X303,[1]Mapping!$D$3:$D$12,1))</f>
        <v>1</v>
      </c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</row>
    <row r="304" spans="2:39" s="1" customFormat="1" ht="15" x14ac:dyDescent="0.25">
      <c r="B304" s="5">
        <f t="shared" si="9"/>
        <v>296</v>
      </c>
      <c r="C304" s="9" t="s">
        <v>10079</v>
      </c>
      <c r="D304" s="9" t="s">
        <v>10080</v>
      </c>
      <c r="E304" s="9"/>
      <c r="F304" s="9" t="s">
        <v>10081</v>
      </c>
      <c r="G304" s="28">
        <v>21013</v>
      </c>
      <c r="H304" s="9" t="s">
        <v>8353</v>
      </c>
      <c r="I304" s="9" t="s">
        <v>8354</v>
      </c>
      <c r="J304" s="9" t="s">
        <v>10082</v>
      </c>
      <c r="K304" s="9"/>
      <c r="L304" s="9"/>
      <c r="M304" s="9" t="s">
        <v>10083</v>
      </c>
      <c r="N304" s="9">
        <v>872</v>
      </c>
      <c r="O304" s="9">
        <v>1</v>
      </c>
      <c r="P304" s="9">
        <v>0</v>
      </c>
      <c r="Q304" s="9">
        <v>0</v>
      </c>
      <c r="R304" s="9">
        <v>0</v>
      </c>
      <c r="S304" s="9">
        <v>1</v>
      </c>
      <c r="T304"/>
      <c r="U304"/>
      <c r="V304" s="14">
        <f>SUM($S$9:S304)</f>
        <v>1832</v>
      </c>
      <c r="W304" s="15">
        <v>296</v>
      </c>
      <c r="X304" s="16">
        <f t="shared" si="8"/>
        <v>0.99836512261580379</v>
      </c>
      <c r="Y304" s="17">
        <f>INDEX([1]Mapping!$C$3:$C$12,MATCH($X304,[1]Mapping!$D$3:$D$12,1))</f>
        <v>1</v>
      </c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</row>
    <row r="305" spans="2:39" s="1" customFormat="1" ht="15" x14ac:dyDescent="0.25">
      <c r="B305" s="5">
        <f t="shared" si="9"/>
        <v>297</v>
      </c>
      <c r="C305" s="9" t="s">
        <v>10084</v>
      </c>
      <c r="D305" s="9" t="s">
        <v>10085</v>
      </c>
      <c r="E305" s="9"/>
      <c r="F305" s="9" t="s">
        <v>10086</v>
      </c>
      <c r="G305" s="28">
        <v>70013</v>
      </c>
      <c r="H305" s="9" t="s">
        <v>9028</v>
      </c>
      <c r="I305" s="9" t="s">
        <v>8492</v>
      </c>
      <c r="J305" s="9" t="s">
        <v>10087</v>
      </c>
      <c r="K305" s="9" t="s">
        <v>10088</v>
      </c>
      <c r="L305" s="9" t="s">
        <v>10089</v>
      </c>
      <c r="M305" s="9" t="s">
        <v>10090</v>
      </c>
      <c r="N305" s="9">
        <v>91</v>
      </c>
      <c r="O305" s="9">
        <v>1</v>
      </c>
      <c r="P305" s="9">
        <v>0</v>
      </c>
      <c r="Q305" s="9">
        <v>0</v>
      </c>
      <c r="R305" s="9">
        <v>0</v>
      </c>
      <c r="S305" s="9">
        <v>1</v>
      </c>
      <c r="T305"/>
      <c r="U305"/>
      <c r="V305" s="14">
        <f>SUM($S$9:S305)</f>
        <v>1833</v>
      </c>
      <c r="W305" s="15">
        <v>297</v>
      </c>
      <c r="X305" s="16">
        <f t="shared" si="8"/>
        <v>0.99891008174386919</v>
      </c>
      <c r="Y305" s="17">
        <f>INDEX([1]Mapping!$C$3:$C$12,MATCH($X305,[1]Mapping!$D$3:$D$12,1))</f>
        <v>1</v>
      </c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</row>
    <row r="306" spans="2:39" s="1" customFormat="1" ht="15" x14ac:dyDescent="0.25">
      <c r="B306" s="5">
        <f t="shared" si="9"/>
        <v>298</v>
      </c>
      <c r="C306" s="9" t="s">
        <v>10091</v>
      </c>
      <c r="D306" s="9" t="s">
        <v>10092</v>
      </c>
      <c r="E306" s="9"/>
      <c r="F306" s="9" t="s">
        <v>10093</v>
      </c>
      <c r="G306" s="28">
        <v>80053</v>
      </c>
      <c r="H306" s="9" t="s">
        <v>8416</v>
      </c>
      <c r="I306" s="9" t="s">
        <v>8417</v>
      </c>
      <c r="J306" s="9" t="s">
        <v>10094</v>
      </c>
      <c r="K306" s="9"/>
      <c r="L306" s="9" t="s">
        <v>10095</v>
      </c>
      <c r="M306" s="9" t="s">
        <v>10096</v>
      </c>
      <c r="N306" s="9">
        <v>252</v>
      </c>
      <c r="O306" s="9">
        <v>1</v>
      </c>
      <c r="P306" s="9">
        <v>0</v>
      </c>
      <c r="Q306" s="9">
        <v>0</v>
      </c>
      <c r="R306" s="9">
        <v>0</v>
      </c>
      <c r="S306" s="9">
        <v>1</v>
      </c>
      <c r="T306"/>
      <c r="U306"/>
      <c r="V306" s="14">
        <f>SUM($S$9:S306)</f>
        <v>1834</v>
      </c>
      <c r="W306" s="15">
        <v>298</v>
      </c>
      <c r="X306" s="16">
        <f t="shared" si="8"/>
        <v>0.9994550408719346</v>
      </c>
      <c r="Y306" s="17">
        <f>INDEX([1]Mapping!$C$3:$C$12,MATCH($X306,[1]Mapping!$D$3:$D$12,1))</f>
        <v>1</v>
      </c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</row>
    <row r="307" spans="2:39" s="1" customFormat="1" ht="15" x14ac:dyDescent="0.25">
      <c r="B307" s="5">
        <f t="shared" si="9"/>
        <v>299</v>
      </c>
      <c r="C307" s="9" t="s">
        <v>10097</v>
      </c>
      <c r="D307" s="9" t="s">
        <v>10098</v>
      </c>
      <c r="E307" s="9"/>
      <c r="F307" s="9" t="s">
        <v>10099</v>
      </c>
      <c r="G307" s="28">
        <v>15011</v>
      </c>
      <c r="H307" s="9" t="s">
        <v>8837</v>
      </c>
      <c r="I307" s="9" t="s">
        <v>8382</v>
      </c>
      <c r="J307" s="9" t="s">
        <v>10100</v>
      </c>
      <c r="K307" s="9"/>
      <c r="L307" s="9" t="s">
        <v>10101</v>
      </c>
      <c r="M307" s="9" t="s">
        <v>10102</v>
      </c>
      <c r="N307" s="9">
        <v>80</v>
      </c>
      <c r="O307" s="9">
        <v>1</v>
      </c>
      <c r="P307" s="9">
        <v>0</v>
      </c>
      <c r="Q307" s="9">
        <v>0</v>
      </c>
      <c r="R307" s="9">
        <v>0</v>
      </c>
      <c r="S307" s="9">
        <v>1</v>
      </c>
      <c r="T307"/>
      <c r="U307"/>
      <c r="V307" s="14">
        <f>SUM($S$9:S307)</f>
        <v>1835</v>
      </c>
      <c r="W307" s="15">
        <v>299</v>
      </c>
      <c r="X307" s="16">
        <f t="shared" si="8"/>
        <v>1</v>
      </c>
      <c r="Y307" s="17">
        <f>INDEX([1]Mapping!$C$3:$C$12,MATCH($X307,[1]Mapping!$D$3:$D$12,1))</f>
        <v>1</v>
      </c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</row>
    <row r="308" spans="2:39" s="1" customFormat="1" ht="15" hidden="1" x14ac:dyDescent="0.25"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/>
      <c r="U308"/>
      <c r="V308" s="14"/>
      <c r="W308" s="15"/>
      <c r="X308" s="16"/>
      <c r="Y308" s="17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</row>
    <row r="309" spans="2:39" s="1" customFormat="1" ht="15" hidden="1" x14ac:dyDescent="0.25"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/>
      <c r="U309"/>
      <c r="V309" s="14"/>
      <c r="W309" s="15"/>
      <c r="X309" s="16"/>
      <c r="Y309" s="17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</row>
    <row r="310" spans="2:39" s="1" customFormat="1" ht="15" hidden="1" x14ac:dyDescent="0.25"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/>
      <c r="U310"/>
      <c r="V310" s="14"/>
      <c r="W310" s="15"/>
      <c r="X310" s="16"/>
      <c r="Y310" s="17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</row>
    <row r="311" spans="2:39" s="1" customFormat="1" ht="15" hidden="1" x14ac:dyDescent="0.25"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/>
      <c r="U311"/>
      <c r="V311" s="14"/>
      <c r="W311" s="15"/>
      <c r="X311" s="16"/>
      <c r="Y311" s="17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</row>
    <row r="312" spans="2:39" s="1" customFormat="1" ht="15" hidden="1" x14ac:dyDescent="0.25"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/>
      <c r="U312"/>
      <c r="V312" s="14"/>
      <c r="W312" s="15"/>
      <c r="X312" s="16"/>
      <c r="Y312" s="17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</row>
    <row r="313" spans="2:39" s="1" customFormat="1" ht="15" hidden="1" x14ac:dyDescent="0.25"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/>
      <c r="U313"/>
      <c r="V313" s="14"/>
      <c r="W313" s="15"/>
      <c r="X313" s="16"/>
      <c r="Y313" s="17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</row>
    <row r="314" spans="2:39" s="1" customFormat="1" ht="15" hidden="1" x14ac:dyDescent="0.25"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/>
      <c r="U314"/>
      <c r="V314" s="14"/>
      <c r="W314" s="15"/>
      <c r="X314" s="16"/>
      <c r="Y314" s="17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</row>
    <row r="315" spans="2:39" s="1" customFormat="1" ht="15" hidden="1" x14ac:dyDescent="0.25"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/>
      <c r="U315"/>
      <c r="V315" s="14"/>
      <c r="W315" s="15"/>
      <c r="X315" s="16"/>
      <c r="Y315" s="17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</row>
    <row r="316" spans="2:39" s="1" customFormat="1" ht="15" hidden="1" x14ac:dyDescent="0.25"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/>
      <c r="U316"/>
      <c r="V316" s="14"/>
      <c r="W316" s="15"/>
      <c r="X316" s="16"/>
      <c r="Y316" s="17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</row>
    <row r="317" spans="2:39" s="1" customFormat="1" ht="15" hidden="1" x14ac:dyDescent="0.25"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/>
      <c r="U317"/>
      <c r="V317" s="14"/>
      <c r="W317" s="15"/>
      <c r="X317" s="16"/>
      <c r="Y317" s="17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</row>
    <row r="318" spans="2:39" s="1" customFormat="1" ht="15" hidden="1" x14ac:dyDescent="0.25"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/>
      <c r="U318"/>
      <c r="V318" s="14"/>
      <c r="W318" s="15"/>
      <c r="X318" s="16"/>
      <c r="Y318" s="17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</row>
    <row r="319" spans="2:39" s="1" customFormat="1" ht="15" hidden="1" x14ac:dyDescent="0.25"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/>
      <c r="U319"/>
      <c r="V319" s="14"/>
      <c r="W319" s="15"/>
      <c r="X319" s="16"/>
      <c r="Y319" s="17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</row>
    <row r="320" spans="2:39" s="1" customFormat="1" ht="15" hidden="1" x14ac:dyDescent="0.25"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/>
      <c r="U320"/>
      <c r="V320" s="14"/>
      <c r="W320" s="15"/>
      <c r="X320" s="16"/>
      <c r="Y320" s="17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</row>
    <row r="321" spans="2:39" s="1" customFormat="1" ht="15" hidden="1" x14ac:dyDescent="0.25"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/>
      <c r="U321"/>
      <c r="V321" s="14"/>
      <c r="W321" s="15"/>
      <c r="X321" s="16"/>
      <c r="Y321" s="17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</row>
    <row r="322" spans="2:39" s="1" customFormat="1" ht="15" hidden="1" x14ac:dyDescent="0.25"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/>
      <c r="U322"/>
      <c r="V322" s="14"/>
      <c r="W322" s="15"/>
      <c r="X322" s="16"/>
      <c r="Y322" s="17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</row>
    <row r="323" spans="2:39" s="1" customFormat="1" ht="15" hidden="1" x14ac:dyDescent="0.25"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/>
      <c r="U323"/>
      <c r="V323" s="14"/>
      <c r="W323" s="15"/>
      <c r="X323" s="16"/>
      <c r="Y323" s="17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</row>
    <row r="324" spans="2:39" s="1" customFormat="1" ht="15" hidden="1" x14ac:dyDescent="0.25"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/>
      <c r="U324"/>
      <c r="V324" s="14"/>
      <c r="W324" s="15"/>
      <c r="X324" s="16"/>
      <c r="Y324" s="17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</row>
    <row r="325" spans="2:39" s="1" customFormat="1" ht="15" hidden="1" x14ac:dyDescent="0.25"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/>
      <c r="U325"/>
      <c r="V325" s="14"/>
      <c r="W325" s="15"/>
      <c r="X325" s="16"/>
      <c r="Y325" s="17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</row>
    <row r="326" spans="2:39" s="1" customFormat="1" ht="15" hidden="1" x14ac:dyDescent="0.25"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/>
      <c r="U326"/>
      <c r="V326" s="14"/>
      <c r="W326" s="15"/>
      <c r="X326" s="16"/>
      <c r="Y326" s="17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</row>
    <row r="327" spans="2:39" s="1" customFormat="1" ht="15" hidden="1" x14ac:dyDescent="0.25"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/>
      <c r="U327"/>
      <c r="V327" s="14"/>
      <c r="W327" s="15"/>
      <c r="X327" s="16"/>
      <c r="Y327" s="17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</row>
    <row r="328" spans="2:39" s="1" customFormat="1" ht="15" hidden="1" x14ac:dyDescent="0.25"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/>
      <c r="U328"/>
      <c r="V328" s="14"/>
      <c r="W328" s="15"/>
      <c r="X328" s="16"/>
      <c r="Y328" s="17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</row>
    <row r="329" spans="2:39" s="1" customFormat="1" ht="15" hidden="1" x14ac:dyDescent="0.25"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/>
      <c r="U329"/>
      <c r="V329" s="14"/>
      <c r="W329" s="15"/>
      <c r="X329" s="16"/>
      <c r="Y329" s="17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</row>
    <row r="330" spans="2:39" s="1" customFormat="1" ht="15" hidden="1" x14ac:dyDescent="0.25"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/>
      <c r="U330"/>
      <c r="V330" s="14"/>
      <c r="W330" s="15"/>
      <c r="X330" s="16"/>
      <c r="Y330" s="17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</row>
    <row r="331" spans="2:39" s="1" customFormat="1" ht="15" hidden="1" x14ac:dyDescent="0.25"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/>
      <c r="U331"/>
      <c r="V331" s="14"/>
      <c r="W331" s="15"/>
      <c r="X331" s="16"/>
      <c r="Y331" s="17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</row>
    <row r="332" spans="2:39" s="1" customFormat="1" ht="15" hidden="1" x14ac:dyDescent="0.25"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/>
      <c r="U332"/>
      <c r="V332" s="14"/>
      <c r="W332" s="15"/>
      <c r="X332" s="16"/>
      <c r="Y332" s="17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</row>
    <row r="333" spans="2:39" s="1" customFormat="1" ht="15" hidden="1" x14ac:dyDescent="0.25"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/>
      <c r="U333"/>
      <c r="V333" s="14"/>
      <c r="W333" s="15"/>
      <c r="X333" s="16"/>
      <c r="Y333" s="17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</row>
    <row r="334" spans="2:39" s="1" customFormat="1" ht="15" hidden="1" x14ac:dyDescent="0.25"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/>
      <c r="U334"/>
      <c r="V334" s="14"/>
      <c r="W334" s="15"/>
      <c r="X334" s="16"/>
      <c r="Y334" s="17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</row>
    <row r="335" spans="2:39" s="1" customFormat="1" ht="15" hidden="1" x14ac:dyDescent="0.25"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/>
      <c r="U335"/>
      <c r="V335" s="14"/>
      <c r="W335" s="15"/>
      <c r="X335" s="16"/>
      <c r="Y335" s="17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</row>
    <row r="336" spans="2:39" s="1" customFormat="1" ht="15" hidden="1" x14ac:dyDescent="0.25"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/>
      <c r="U336"/>
      <c r="V336" s="14"/>
      <c r="W336" s="15"/>
      <c r="X336" s="16"/>
      <c r="Y336" s="17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</row>
    <row r="337" spans="2:39" s="1" customFormat="1" ht="15" hidden="1" x14ac:dyDescent="0.25"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/>
      <c r="U337"/>
      <c r="V337" s="14"/>
      <c r="W337" s="15"/>
      <c r="X337" s="16"/>
      <c r="Y337" s="17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</row>
    <row r="338" spans="2:39" s="1" customFormat="1" ht="15" hidden="1" x14ac:dyDescent="0.25"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/>
      <c r="U338"/>
      <c r="V338" s="14"/>
      <c r="W338" s="15"/>
      <c r="X338" s="16"/>
      <c r="Y338" s="17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</row>
    <row r="339" spans="2:39" s="1" customFormat="1" ht="15" hidden="1" x14ac:dyDescent="0.25"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/>
      <c r="U339"/>
      <c r="V339" s="14"/>
      <c r="W339" s="15"/>
      <c r="X339" s="16"/>
      <c r="Y339" s="17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</row>
    <row r="340" spans="2:39" s="1" customFormat="1" ht="15" hidden="1" x14ac:dyDescent="0.25"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/>
      <c r="U340"/>
      <c r="V340" s="14"/>
      <c r="W340" s="15"/>
      <c r="X340" s="16"/>
      <c r="Y340" s="17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</row>
    <row r="341" spans="2:39" s="1" customFormat="1" ht="15" hidden="1" x14ac:dyDescent="0.25"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/>
      <c r="U341"/>
      <c r="V341" s="14"/>
      <c r="W341" s="15"/>
      <c r="X341" s="16"/>
      <c r="Y341" s="17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</row>
    <row r="342" spans="2:39" s="1" customFormat="1" ht="15" hidden="1" x14ac:dyDescent="0.25"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/>
      <c r="U342"/>
      <c r="V342" s="14"/>
      <c r="W342" s="15"/>
      <c r="X342" s="16"/>
      <c r="Y342" s="17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</row>
    <row r="343" spans="2:39" s="1" customFormat="1" ht="15" hidden="1" x14ac:dyDescent="0.25"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/>
      <c r="U343"/>
      <c r="V343" s="14"/>
      <c r="W343" s="15"/>
      <c r="X343" s="16"/>
      <c r="Y343" s="17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</row>
    <row r="344" spans="2:39" s="1" customFormat="1" ht="15" hidden="1" x14ac:dyDescent="0.25"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/>
      <c r="U344"/>
      <c r="V344" s="14"/>
      <c r="W344" s="15"/>
      <c r="X344" s="16"/>
      <c r="Y344" s="17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</row>
    <row r="345" spans="2:39" s="1" customFormat="1" ht="15" hidden="1" x14ac:dyDescent="0.25"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/>
      <c r="U345"/>
      <c r="V345" s="14"/>
      <c r="W345" s="15"/>
      <c r="X345" s="16"/>
      <c r="Y345" s="17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</row>
    <row r="346" spans="2:39" s="1" customFormat="1" ht="15" hidden="1" x14ac:dyDescent="0.25"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/>
      <c r="U346"/>
      <c r="V346" s="14"/>
      <c r="W346" s="15"/>
      <c r="X346" s="16"/>
      <c r="Y346" s="17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</row>
    <row r="347" spans="2:39" s="1" customFormat="1" ht="15" hidden="1" x14ac:dyDescent="0.25"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/>
      <c r="U347"/>
      <c r="V347" s="14"/>
      <c r="W347" s="15"/>
      <c r="X347" s="16"/>
      <c r="Y347" s="17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</row>
    <row r="348" spans="2:39" s="1" customFormat="1" ht="15" hidden="1" x14ac:dyDescent="0.25"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/>
      <c r="U348"/>
      <c r="V348" s="14"/>
      <c r="W348" s="15"/>
      <c r="X348" s="16"/>
      <c r="Y348" s="17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</row>
    <row r="349" spans="2:39" s="1" customFormat="1" ht="15" hidden="1" x14ac:dyDescent="0.25"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/>
      <c r="U349"/>
      <c r="V349" s="14"/>
      <c r="W349" s="15"/>
      <c r="X349" s="16"/>
      <c r="Y349" s="17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</row>
    <row r="350" spans="2:39" s="1" customFormat="1" ht="15" hidden="1" x14ac:dyDescent="0.25"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/>
      <c r="U350"/>
      <c r="V350" s="14"/>
      <c r="W350" s="15"/>
      <c r="X350" s="16"/>
      <c r="Y350" s="17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</row>
    <row r="351" spans="2:39" s="1" customFormat="1" ht="15" hidden="1" x14ac:dyDescent="0.25"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/>
      <c r="U351"/>
      <c r="V351" s="14"/>
      <c r="W351" s="15"/>
      <c r="X351" s="16"/>
      <c r="Y351" s="17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</row>
    <row r="352" spans="2:39" s="1" customFormat="1" ht="15" hidden="1" x14ac:dyDescent="0.25"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/>
      <c r="U352"/>
      <c r="V352" s="14"/>
      <c r="W352" s="15"/>
      <c r="X352" s="16"/>
      <c r="Y352" s="17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</row>
    <row r="353" spans="2:39" s="1" customFormat="1" ht="15" hidden="1" x14ac:dyDescent="0.25"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/>
      <c r="U353"/>
      <c r="V353" s="14"/>
      <c r="W353" s="15"/>
      <c r="X353" s="16"/>
      <c r="Y353" s="17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</row>
    <row r="354" spans="2:39" s="1" customFormat="1" ht="15" hidden="1" x14ac:dyDescent="0.25"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/>
      <c r="U354"/>
      <c r="V354" s="14"/>
      <c r="W354" s="15"/>
      <c r="X354" s="16"/>
      <c r="Y354" s="17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</row>
    <row r="355" spans="2:39" s="1" customFormat="1" ht="15" hidden="1" x14ac:dyDescent="0.25"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/>
      <c r="U355"/>
      <c r="V355" s="14"/>
      <c r="W355" s="15"/>
      <c r="X355" s="16"/>
      <c r="Y355" s="17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</row>
    <row r="356" spans="2:39" s="1" customFormat="1" ht="15" hidden="1" x14ac:dyDescent="0.25"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/>
      <c r="U356"/>
      <c r="V356" s="14"/>
      <c r="W356" s="15"/>
      <c r="X356" s="16"/>
      <c r="Y356" s="17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</row>
    <row r="357" spans="2:39" s="1" customFormat="1" ht="15" hidden="1" x14ac:dyDescent="0.25"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/>
      <c r="U357"/>
      <c r="V357" s="14"/>
      <c r="W357" s="15"/>
      <c r="X357" s="16"/>
      <c r="Y357" s="17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</row>
    <row r="358" spans="2:39" s="1" customFormat="1" ht="15" hidden="1" x14ac:dyDescent="0.25"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/>
      <c r="U358"/>
      <c r="V358" s="14"/>
      <c r="W358" s="15"/>
      <c r="X358" s="16"/>
      <c r="Y358" s="17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</row>
    <row r="359" spans="2:39" s="1" customFormat="1" ht="15" hidden="1" x14ac:dyDescent="0.25"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/>
      <c r="U359"/>
      <c r="V359" s="14"/>
      <c r="W359" s="15"/>
      <c r="X359" s="16"/>
      <c r="Y359" s="17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</row>
    <row r="360" spans="2:39" s="1" customFormat="1" ht="15" hidden="1" x14ac:dyDescent="0.25"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/>
      <c r="U360"/>
      <c r="V360" s="14"/>
      <c r="W360" s="15"/>
      <c r="X360" s="16"/>
      <c r="Y360" s="17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</row>
    <row r="361" spans="2:39" s="1" customFormat="1" ht="15" hidden="1" x14ac:dyDescent="0.25"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/>
      <c r="U361"/>
      <c r="V361" s="14"/>
      <c r="W361" s="15"/>
      <c r="X361" s="16"/>
      <c r="Y361" s="17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</row>
    <row r="362" spans="2:39" s="1" customFormat="1" ht="15" hidden="1" x14ac:dyDescent="0.25"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/>
      <c r="U362"/>
      <c r="V362" s="14"/>
      <c r="W362" s="15"/>
      <c r="X362" s="16"/>
      <c r="Y362" s="17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</row>
    <row r="363" spans="2:39" s="1" customFormat="1" ht="15" hidden="1" x14ac:dyDescent="0.25"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/>
      <c r="U363"/>
      <c r="V363" s="14"/>
      <c r="W363" s="15"/>
      <c r="X363" s="16"/>
      <c r="Y363" s="17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</row>
    <row r="364" spans="2:39" s="1" customFormat="1" ht="15" hidden="1" x14ac:dyDescent="0.25"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/>
      <c r="U364"/>
      <c r="V364" s="14"/>
      <c r="W364" s="15"/>
      <c r="X364" s="16"/>
      <c r="Y364" s="17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</row>
    <row r="365" spans="2:39" s="1" customFormat="1" ht="15" hidden="1" x14ac:dyDescent="0.25"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/>
      <c r="U365"/>
      <c r="V365" s="14"/>
      <c r="W365" s="15"/>
      <c r="X365" s="16"/>
      <c r="Y365" s="17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</row>
    <row r="366" spans="2:39" s="1" customFormat="1" ht="15" hidden="1" x14ac:dyDescent="0.25"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/>
      <c r="U366"/>
      <c r="V366" s="14"/>
      <c r="W366" s="15"/>
      <c r="X366" s="16"/>
      <c r="Y366" s="17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</row>
    <row r="367" spans="2:39" s="1" customFormat="1" ht="15" hidden="1" x14ac:dyDescent="0.25"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/>
      <c r="U367"/>
      <c r="V367" s="14"/>
      <c r="W367" s="15"/>
      <c r="X367" s="16"/>
      <c r="Y367" s="17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</row>
    <row r="368" spans="2:39" s="1" customFormat="1" ht="15" hidden="1" x14ac:dyDescent="0.25"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/>
      <c r="U368"/>
      <c r="V368" s="14"/>
      <c r="W368" s="15"/>
      <c r="X368" s="16"/>
      <c r="Y368" s="17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</row>
    <row r="369" spans="2:39" s="1" customFormat="1" ht="15" hidden="1" x14ac:dyDescent="0.25"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/>
      <c r="U369"/>
      <c r="V369" s="14"/>
      <c r="W369" s="15"/>
      <c r="X369" s="16"/>
      <c r="Y369" s="17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</row>
    <row r="370" spans="2:39" s="1" customFormat="1" ht="15" hidden="1" x14ac:dyDescent="0.25"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/>
      <c r="U370"/>
      <c r="V370" s="14"/>
      <c r="W370" s="15"/>
      <c r="X370" s="16"/>
      <c r="Y370" s="17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</row>
    <row r="371" spans="2:39" s="1" customFormat="1" ht="15" hidden="1" x14ac:dyDescent="0.25"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/>
      <c r="U371"/>
      <c r="V371" s="14"/>
      <c r="W371" s="15"/>
      <c r="X371" s="16"/>
      <c r="Y371" s="17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</row>
    <row r="372" spans="2:39" s="1" customFormat="1" ht="15" hidden="1" x14ac:dyDescent="0.25"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/>
      <c r="U372"/>
      <c r="V372" s="14"/>
      <c r="W372" s="15"/>
      <c r="X372" s="16"/>
      <c r="Y372" s="17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</row>
    <row r="373" spans="2:39" s="1" customFormat="1" ht="15" hidden="1" x14ac:dyDescent="0.25"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/>
      <c r="U373"/>
      <c r="V373" s="14"/>
      <c r="W373" s="15"/>
      <c r="X373" s="16"/>
      <c r="Y373" s="17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</row>
    <row r="374" spans="2:39" s="1" customFormat="1" ht="15" hidden="1" x14ac:dyDescent="0.25"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/>
      <c r="U374"/>
      <c r="V374" s="14"/>
      <c r="W374" s="15"/>
      <c r="X374" s="16"/>
      <c r="Y374" s="17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</row>
    <row r="375" spans="2:39" s="1" customFormat="1" ht="15" hidden="1" x14ac:dyDescent="0.25"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/>
      <c r="U375"/>
      <c r="V375" s="14"/>
      <c r="W375" s="15"/>
      <c r="X375" s="16"/>
      <c r="Y375" s="17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</row>
    <row r="376" spans="2:39" s="1" customFormat="1" ht="15" hidden="1" x14ac:dyDescent="0.25"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/>
      <c r="U376"/>
      <c r="V376" s="14"/>
      <c r="W376" s="15"/>
      <c r="X376" s="16"/>
      <c r="Y376" s="17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</row>
    <row r="377" spans="2:39" s="1" customFormat="1" ht="15" hidden="1" x14ac:dyDescent="0.25"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/>
      <c r="U377"/>
      <c r="V377" s="14"/>
      <c r="W377" s="15"/>
      <c r="X377" s="16"/>
      <c r="Y377" s="17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</row>
    <row r="378" spans="2:39" s="1" customFormat="1" ht="15" hidden="1" x14ac:dyDescent="0.25"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/>
      <c r="U378"/>
      <c r="V378" s="14"/>
      <c r="W378" s="15"/>
      <c r="X378" s="16"/>
      <c r="Y378" s="17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</row>
    <row r="379" spans="2:39" s="1" customFormat="1" ht="15" hidden="1" x14ac:dyDescent="0.25"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/>
      <c r="U379"/>
      <c r="V379" s="14"/>
      <c r="W379" s="15"/>
      <c r="X379" s="16"/>
      <c r="Y379" s="17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</row>
    <row r="380" spans="2:39" s="1" customFormat="1" ht="15" hidden="1" x14ac:dyDescent="0.25"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/>
      <c r="U380"/>
      <c r="V380" s="14"/>
      <c r="W380" s="15"/>
      <c r="X380" s="16"/>
      <c r="Y380" s="17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</row>
    <row r="381" spans="2:39" s="1" customFormat="1" ht="15" hidden="1" x14ac:dyDescent="0.25"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/>
      <c r="U381"/>
      <c r="V381" s="14"/>
      <c r="W381" s="15"/>
      <c r="X381" s="16"/>
      <c r="Y381" s="17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</row>
    <row r="382" spans="2:39" s="1" customFormat="1" ht="15" hidden="1" x14ac:dyDescent="0.25"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/>
      <c r="U382"/>
      <c r="V382" s="14"/>
      <c r="W382" s="15"/>
      <c r="X382" s="16"/>
      <c r="Y382" s="17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</row>
    <row r="383" spans="2:39" s="1" customFormat="1" ht="15" hidden="1" x14ac:dyDescent="0.25"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/>
      <c r="U383"/>
      <c r="V383" s="14"/>
      <c r="W383" s="15"/>
      <c r="X383" s="16"/>
      <c r="Y383" s="17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</row>
    <row r="384" spans="2:39" s="1" customFormat="1" ht="15" hidden="1" x14ac:dyDescent="0.25"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/>
      <c r="U384"/>
      <c r="V384" s="14"/>
      <c r="W384" s="15"/>
      <c r="X384" s="16"/>
      <c r="Y384" s="17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</row>
    <row r="385" spans="2:39" s="1" customFormat="1" ht="15" hidden="1" x14ac:dyDescent="0.25"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/>
      <c r="U385"/>
      <c r="V385" s="14"/>
      <c r="W385" s="15"/>
      <c r="X385" s="16"/>
      <c r="Y385" s="17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</row>
    <row r="386" spans="2:39" s="1" customFormat="1" ht="15" hidden="1" x14ac:dyDescent="0.25"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/>
      <c r="U386"/>
      <c r="V386" s="14"/>
      <c r="W386" s="15"/>
      <c r="X386" s="16"/>
      <c r="Y386" s="17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</row>
    <row r="387" spans="2:39" s="1" customFormat="1" ht="15" hidden="1" x14ac:dyDescent="0.25"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/>
      <c r="U387"/>
      <c r="V387" s="14"/>
      <c r="W387" s="15"/>
      <c r="X387" s="16"/>
      <c r="Y387" s="17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</row>
    <row r="388" spans="2:39" s="1" customFormat="1" ht="15" hidden="1" x14ac:dyDescent="0.25"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/>
      <c r="U388"/>
      <c r="V388" s="14"/>
      <c r="W388" s="15"/>
      <c r="X388" s="16"/>
      <c r="Y388" s="17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</row>
    <row r="389" spans="2:39" s="1" customFormat="1" ht="15" hidden="1" x14ac:dyDescent="0.25"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/>
      <c r="U389"/>
      <c r="V389" s="14"/>
      <c r="W389" s="15"/>
      <c r="X389" s="16"/>
      <c r="Y389" s="17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</row>
    <row r="390" spans="2:39" s="1" customFormat="1" ht="15" hidden="1" x14ac:dyDescent="0.25"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/>
      <c r="U390"/>
      <c r="V390" s="14"/>
      <c r="W390" s="15"/>
      <c r="X390" s="16"/>
      <c r="Y390" s="17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</row>
    <row r="391" spans="2:39" s="1" customFormat="1" ht="15" hidden="1" x14ac:dyDescent="0.25"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/>
      <c r="U391"/>
      <c r="V391" s="14"/>
      <c r="W391" s="15"/>
      <c r="X391" s="16"/>
      <c r="Y391" s="17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</row>
    <row r="392" spans="2:39" s="1" customFormat="1" ht="15" hidden="1" x14ac:dyDescent="0.25"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/>
      <c r="U392"/>
      <c r="V392" s="14"/>
      <c r="W392" s="15"/>
      <c r="X392" s="16"/>
      <c r="Y392" s="17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</row>
    <row r="393" spans="2:39" s="1" customFormat="1" ht="15" hidden="1" x14ac:dyDescent="0.25"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/>
      <c r="U393"/>
      <c r="V393" s="14"/>
      <c r="W393" s="15"/>
      <c r="X393" s="16"/>
      <c r="Y393" s="17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</row>
    <row r="394" spans="2:39" s="1" customFormat="1" ht="15" hidden="1" x14ac:dyDescent="0.25"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/>
      <c r="U394"/>
      <c r="V394" s="14"/>
      <c r="W394" s="15"/>
      <c r="X394" s="16"/>
      <c r="Y394" s="17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</row>
    <row r="395" spans="2:39" s="1" customFormat="1" ht="15" hidden="1" x14ac:dyDescent="0.25"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/>
      <c r="U395"/>
      <c r="V395" s="14"/>
      <c r="W395" s="15"/>
      <c r="X395" s="16"/>
      <c r="Y395" s="17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</row>
    <row r="396" spans="2:39" s="1" customFormat="1" ht="15" hidden="1" x14ac:dyDescent="0.25"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/>
      <c r="U396"/>
      <c r="V396" s="14"/>
      <c r="W396" s="15"/>
      <c r="X396" s="16"/>
      <c r="Y396" s="17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</row>
    <row r="397" spans="2:39" s="1" customFormat="1" ht="15" hidden="1" x14ac:dyDescent="0.25"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/>
      <c r="U397"/>
      <c r="V397" s="14"/>
      <c r="W397" s="15"/>
      <c r="X397" s="16"/>
      <c r="Y397" s="17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</row>
    <row r="398" spans="2:39" s="1" customFormat="1" ht="15" hidden="1" x14ac:dyDescent="0.25"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/>
      <c r="U398"/>
      <c r="V398" s="14"/>
      <c r="W398" s="15"/>
      <c r="X398" s="16"/>
      <c r="Y398" s="17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</row>
    <row r="399" spans="2:39" s="1" customFormat="1" ht="15" hidden="1" x14ac:dyDescent="0.25"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/>
      <c r="U399"/>
      <c r="V399" s="14"/>
      <c r="W399" s="15"/>
      <c r="X399" s="16"/>
      <c r="Y399" s="17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</row>
    <row r="400" spans="2:39" s="1" customFormat="1" ht="15" hidden="1" x14ac:dyDescent="0.25"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/>
      <c r="U400"/>
      <c r="V400" s="14"/>
      <c r="W400" s="15"/>
      <c r="X400" s="16"/>
      <c r="Y400" s="17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</row>
    <row r="401" spans="2:39" s="1" customFormat="1" ht="15" hidden="1" x14ac:dyDescent="0.25"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/>
      <c r="U401"/>
      <c r="V401" s="14"/>
      <c r="W401" s="15"/>
      <c r="X401" s="16"/>
      <c r="Y401" s="17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</row>
    <row r="402" spans="2:39" s="1" customFormat="1" ht="15" hidden="1" x14ac:dyDescent="0.25"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/>
      <c r="U402"/>
      <c r="V402" s="14"/>
      <c r="W402" s="15"/>
      <c r="X402" s="16"/>
      <c r="Y402" s="17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</row>
    <row r="403" spans="2:39" s="1" customFormat="1" ht="15" hidden="1" x14ac:dyDescent="0.25"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/>
      <c r="U403"/>
      <c r="V403" s="14"/>
      <c r="W403" s="15"/>
      <c r="X403" s="16"/>
      <c r="Y403" s="17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</row>
    <row r="404" spans="2:39" s="1" customFormat="1" ht="15" hidden="1" x14ac:dyDescent="0.25"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/>
      <c r="U404"/>
      <c r="V404" s="14"/>
      <c r="W404" s="15"/>
      <c r="X404" s="16"/>
      <c r="Y404" s="17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</row>
    <row r="405" spans="2:39" s="1" customFormat="1" ht="15" hidden="1" x14ac:dyDescent="0.25"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/>
      <c r="U405"/>
      <c r="V405" s="14"/>
      <c r="W405" s="15"/>
      <c r="X405" s="16"/>
      <c r="Y405" s="17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</row>
    <row r="406" spans="2:39" s="1" customFormat="1" ht="15" hidden="1" x14ac:dyDescent="0.25"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/>
      <c r="U406"/>
      <c r="V406" s="14"/>
      <c r="W406" s="15"/>
      <c r="X406" s="16"/>
      <c r="Y406" s="17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</row>
    <row r="407" spans="2:39" s="1" customFormat="1" ht="15" hidden="1" x14ac:dyDescent="0.25"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/>
      <c r="U407"/>
      <c r="V407" s="14"/>
      <c r="W407" s="15"/>
      <c r="X407" s="16"/>
      <c r="Y407" s="17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</row>
    <row r="408" spans="2:39" s="1" customFormat="1" ht="15" hidden="1" x14ac:dyDescent="0.25"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/>
      <c r="U408"/>
      <c r="V408" s="14"/>
      <c r="W408" s="15"/>
      <c r="X408" s="16"/>
      <c r="Y408" s="17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</row>
    <row r="409" spans="2:39" s="1" customFormat="1" ht="15" hidden="1" x14ac:dyDescent="0.25"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/>
      <c r="U409"/>
      <c r="V409" s="14"/>
      <c r="W409" s="15"/>
      <c r="X409" s="16"/>
      <c r="Y409" s="17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</row>
    <row r="410" spans="2:39" s="1" customFormat="1" ht="15" hidden="1" x14ac:dyDescent="0.25"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/>
      <c r="U410"/>
      <c r="V410" s="14"/>
      <c r="W410" s="15"/>
      <c r="X410" s="16"/>
      <c r="Y410" s="17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</row>
    <row r="411" spans="2:39" s="1" customFormat="1" ht="15" hidden="1" x14ac:dyDescent="0.25"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/>
      <c r="U411"/>
      <c r="V411" s="14"/>
      <c r="W411" s="15"/>
      <c r="X411" s="16"/>
      <c r="Y411" s="17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</row>
    <row r="412" spans="2:39" s="1" customFormat="1" ht="15" hidden="1" x14ac:dyDescent="0.25"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/>
      <c r="U412"/>
      <c r="V412" s="14"/>
      <c r="W412" s="15"/>
      <c r="X412" s="16"/>
      <c r="Y412" s="17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</row>
    <row r="413" spans="2:39" s="1" customFormat="1" ht="15" hidden="1" x14ac:dyDescent="0.25"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/>
      <c r="U413"/>
      <c r="V413" s="14"/>
      <c r="W413" s="15"/>
      <c r="X413" s="16"/>
      <c r="Y413" s="17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</row>
    <row r="414" spans="2:39" s="1" customFormat="1" ht="15" hidden="1" x14ac:dyDescent="0.25"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/>
      <c r="U414"/>
      <c r="V414" s="14"/>
      <c r="W414" s="15"/>
      <c r="X414" s="16"/>
      <c r="Y414" s="17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</row>
    <row r="415" spans="2:39" s="1" customFormat="1" ht="15" hidden="1" x14ac:dyDescent="0.25"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/>
      <c r="U415"/>
      <c r="V415" s="14"/>
      <c r="W415" s="15"/>
      <c r="X415" s="16"/>
      <c r="Y415" s="17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</row>
    <row r="416" spans="2:39" s="1" customFormat="1" ht="15" hidden="1" x14ac:dyDescent="0.25"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/>
      <c r="U416"/>
      <c r="V416" s="14"/>
      <c r="W416" s="15"/>
      <c r="X416" s="16"/>
      <c r="Y416" s="17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</row>
    <row r="417" spans="2:39" s="1" customFormat="1" ht="15" hidden="1" x14ac:dyDescent="0.25"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/>
      <c r="U417"/>
      <c r="V417" s="14"/>
      <c r="W417" s="15"/>
      <c r="X417" s="16"/>
      <c r="Y417" s="17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</row>
    <row r="418" spans="2:39" s="1" customFormat="1" ht="15" hidden="1" x14ac:dyDescent="0.25"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/>
      <c r="U418"/>
      <c r="V418" s="14"/>
      <c r="W418" s="15"/>
      <c r="X418" s="16"/>
      <c r="Y418" s="17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</row>
    <row r="419" spans="2:39" s="1" customFormat="1" ht="15" hidden="1" x14ac:dyDescent="0.25"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/>
      <c r="U419"/>
      <c r="V419" s="14"/>
      <c r="W419" s="15"/>
      <c r="X419" s="16"/>
      <c r="Y419" s="17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</row>
    <row r="420" spans="2:39" s="1" customFormat="1" ht="15" hidden="1" x14ac:dyDescent="0.25"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/>
      <c r="U420"/>
      <c r="V420" s="14"/>
      <c r="W420" s="15"/>
      <c r="X420" s="16"/>
      <c r="Y420" s="17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</row>
    <row r="421" spans="2:39" s="1" customFormat="1" ht="15" hidden="1" x14ac:dyDescent="0.25"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/>
      <c r="U421"/>
      <c r="V421" s="14"/>
      <c r="W421" s="15"/>
      <c r="X421" s="16"/>
      <c r="Y421" s="17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</row>
    <row r="422" spans="2:39" s="1" customFormat="1" ht="15" hidden="1" x14ac:dyDescent="0.25"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/>
      <c r="U422"/>
      <c r="V422" s="14"/>
      <c r="W422" s="15"/>
      <c r="X422" s="16"/>
      <c r="Y422" s="17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</row>
    <row r="423" spans="2:39" s="1" customFormat="1" ht="15" hidden="1" x14ac:dyDescent="0.25"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/>
      <c r="U423"/>
      <c r="V423" s="14"/>
      <c r="W423" s="15"/>
      <c r="X423" s="16"/>
      <c r="Y423" s="17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</row>
    <row r="424" spans="2:39" s="1" customFormat="1" ht="15" hidden="1" x14ac:dyDescent="0.25"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/>
      <c r="U424"/>
      <c r="V424" s="14"/>
      <c r="W424" s="15"/>
      <c r="X424" s="16"/>
      <c r="Y424" s="17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</row>
    <row r="425" spans="2:39" s="1" customFormat="1" ht="15" hidden="1" x14ac:dyDescent="0.25"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/>
      <c r="U425"/>
      <c r="V425" s="14"/>
      <c r="W425" s="15"/>
      <c r="X425" s="16"/>
      <c r="Y425" s="17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</row>
    <row r="426" spans="2:39" s="1" customFormat="1" ht="15" hidden="1" x14ac:dyDescent="0.25"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/>
      <c r="U426"/>
      <c r="V426" s="14"/>
      <c r="W426" s="15"/>
      <c r="X426" s="16"/>
      <c r="Y426" s="17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</row>
    <row r="427" spans="2:39" s="1" customFormat="1" ht="15" hidden="1" x14ac:dyDescent="0.25"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/>
      <c r="U427"/>
      <c r="V427" s="14"/>
      <c r="W427" s="15"/>
      <c r="X427" s="16"/>
      <c r="Y427" s="17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</row>
    <row r="428" spans="2:39" s="1" customFormat="1" ht="15" hidden="1" x14ac:dyDescent="0.25"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/>
      <c r="U428"/>
      <c r="V428" s="14"/>
      <c r="W428" s="15"/>
      <c r="X428" s="16"/>
      <c r="Y428" s="17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</row>
    <row r="429" spans="2:39" s="1" customFormat="1" ht="15" hidden="1" x14ac:dyDescent="0.25"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/>
      <c r="U429"/>
      <c r="V429" s="14"/>
      <c r="W429" s="15"/>
      <c r="X429" s="16"/>
      <c r="Y429" s="17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</row>
    <row r="430" spans="2:39" s="1" customFormat="1" ht="15" hidden="1" x14ac:dyDescent="0.25"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/>
      <c r="U430"/>
      <c r="V430" s="14"/>
      <c r="W430" s="15"/>
      <c r="X430" s="16"/>
      <c r="Y430" s="17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</row>
    <row r="431" spans="2:39" s="1" customFormat="1" ht="15" hidden="1" x14ac:dyDescent="0.25"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/>
      <c r="U431"/>
      <c r="V431" s="14"/>
      <c r="W431" s="15"/>
      <c r="X431" s="16"/>
      <c r="Y431" s="17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</row>
    <row r="432" spans="2:39" s="1" customFormat="1" ht="15" hidden="1" x14ac:dyDescent="0.25"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/>
      <c r="U432"/>
      <c r="V432" s="14"/>
      <c r="W432" s="15"/>
      <c r="X432" s="16"/>
      <c r="Y432" s="17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</row>
    <row r="433" spans="2:39" s="1" customFormat="1" ht="15" hidden="1" x14ac:dyDescent="0.25"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/>
      <c r="U433"/>
      <c r="V433" s="14"/>
      <c r="W433" s="15"/>
      <c r="X433" s="16"/>
      <c r="Y433" s="17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</row>
    <row r="434" spans="2:39" s="1" customFormat="1" ht="15" hidden="1" x14ac:dyDescent="0.25"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/>
      <c r="U434"/>
      <c r="V434" s="14"/>
      <c r="W434" s="15"/>
      <c r="X434" s="16"/>
      <c r="Y434" s="17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</row>
    <row r="435" spans="2:39" s="1" customFormat="1" ht="15" hidden="1" x14ac:dyDescent="0.25"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/>
      <c r="U435"/>
      <c r="V435" s="14"/>
      <c r="W435" s="15"/>
      <c r="X435" s="16"/>
      <c r="Y435" s="17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</row>
    <row r="436" spans="2:39" s="1" customFormat="1" ht="15" hidden="1" x14ac:dyDescent="0.25"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/>
      <c r="U436"/>
      <c r="V436" s="14"/>
      <c r="W436" s="15"/>
      <c r="X436" s="16"/>
      <c r="Y436" s="17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</row>
    <row r="437" spans="2:39" s="1" customFormat="1" ht="15" hidden="1" x14ac:dyDescent="0.25"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/>
      <c r="U437"/>
      <c r="V437" s="14"/>
      <c r="W437" s="15"/>
      <c r="X437" s="16"/>
      <c r="Y437" s="17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</row>
    <row r="438" spans="2:39" s="1" customFormat="1" ht="15" hidden="1" x14ac:dyDescent="0.25"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/>
      <c r="U438"/>
      <c r="V438" s="14"/>
      <c r="W438" s="15"/>
      <c r="X438" s="16"/>
      <c r="Y438" s="17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</row>
    <row r="439" spans="2:39" s="1" customFormat="1" ht="15" hidden="1" x14ac:dyDescent="0.25"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/>
      <c r="U439"/>
      <c r="V439" s="14"/>
      <c r="W439" s="15"/>
      <c r="X439" s="16"/>
      <c r="Y439" s="17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</row>
    <row r="440" spans="2:39" s="1" customFormat="1" ht="15" hidden="1" x14ac:dyDescent="0.25"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/>
      <c r="U440"/>
      <c r="V440" s="14"/>
      <c r="W440" s="15"/>
      <c r="X440" s="16"/>
      <c r="Y440" s="17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</row>
    <row r="441" spans="2:39" s="1" customFormat="1" ht="15" hidden="1" x14ac:dyDescent="0.25"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/>
      <c r="U441"/>
      <c r="V441" s="5"/>
      <c r="W441"/>
      <c r="X441" s="29"/>
      <c r="Y441" s="30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</row>
    <row r="442" spans="2:39" s="1" customFormat="1" ht="15" hidden="1" x14ac:dyDescent="0.25"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/>
      <c r="U442"/>
      <c r="V442" s="5"/>
      <c r="W442"/>
      <c r="X442" s="29"/>
      <c r="Y442" s="30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</row>
    <row r="443" spans="2:39" s="1" customFormat="1" ht="15" hidden="1" x14ac:dyDescent="0.25"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/>
      <c r="U443"/>
      <c r="V443" s="5"/>
      <c r="W443"/>
      <c r="X443" s="29"/>
      <c r="Y443" s="30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</row>
    <row r="444" spans="2:39" s="1" customFormat="1" ht="15" hidden="1" x14ac:dyDescent="0.25"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/>
      <c r="U444"/>
      <c r="V444" s="5"/>
      <c r="W444"/>
      <c r="X444" s="29"/>
      <c r="Y444" s="30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</row>
    <row r="445" spans="2:39" s="1" customFormat="1" ht="15" hidden="1" x14ac:dyDescent="0.25"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/>
      <c r="U445"/>
      <c r="V445" s="5"/>
      <c r="W445"/>
      <c r="X445" s="29"/>
      <c r="Y445" s="30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</row>
    <row r="446" spans="2:39" s="1" customFormat="1" ht="15" hidden="1" x14ac:dyDescent="0.25"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/>
      <c r="U446"/>
      <c r="V446" s="5"/>
      <c r="W446"/>
      <c r="X446" s="29"/>
      <c r="Y446" s="30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</row>
    <row r="447" spans="2:39" s="1" customFormat="1" ht="15" hidden="1" x14ac:dyDescent="0.25"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/>
      <c r="U447"/>
      <c r="V447" s="5"/>
      <c r="W447"/>
      <c r="X447" s="29"/>
      <c r="Y447" s="30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</row>
    <row r="448" spans="2:39" s="1" customFormat="1" ht="15" hidden="1" x14ac:dyDescent="0.25"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/>
      <c r="U448"/>
      <c r="V448" s="5"/>
      <c r="W448"/>
      <c r="X448" s="29"/>
      <c r="Y448" s="30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</row>
    <row r="449" spans="2:39" s="1" customFormat="1" ht="15" hidden="1" x14ac:dyDescent="0.25"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/>
      <c r="U449"/>
      <c r="V449" s="5"/>
      <c r="W449"/>
      <c r="X449" s="29"/>
      <c r="Y449" s="30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</row>
    <row r="450" spans="2:39" s="1" customFormat="1" ht="15" hidden="1" x14ac:dyDescent="0.25"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/>
      <c r="U450"/>
      <c r="V450" s="5"/>
      <c r="W450"/>
      <c r="X450" s="29"/>
      <c r="Y450" s="30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</row>
    <row r="451" spans="2:39" s="1" customFormat="1" ht="15" hidden="1" x14ac:dyDescent="0.25"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/>
      <c r="U451"/>
      <c r="V451" s="5"/>
      <c r="W451"/>
      <c r="X451" s="29"/>
      <c r="Y451" s="30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</row>
    <row r="452" spans="2:39" s="1" customFormat="1" ht="15" hidden="1" x14ac:dyDescent="0.25"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/>
      <c r="U452"/>
      <c r="V452" s="5"/>
      <c r="W452"/>
      <c r="X452" s="29"/>
      <c r="Y452" s="30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</row>
    <row r="453" spans="2:39" s="1" customFormat="1" ht="15" hidden="1" x14ac:dyDescent="0.25"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/>
      <c r="U453"/>
      <c r="V453" s="5"/>
      <c r="W453"/>
      <c r="X453" s="29"/>
      <c r="Y453" s="30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</row>
    <row r="454" spans="2:39" s="1" customFormat="1" ht="15" hidden="1" x14ac:dyDescent="0.25"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/>
      <c r="U454"/>
      <c r="V454" s="5"/>
      <c r="W454"/>
      <c r="X454" s="29"/>
      <c r="Y454" s="30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</row>
    <row r="455" spans="2:39" s="1" customFormat="1" ht="15" hidden="1" x14ac:dyDescent="0.25"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/>
      <c r="U455"/>
      <c r="V455" s="5"/>
      <c r="W455"/>
      <c r="X455" s="29"/>
      <c r="Y455" s="30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</row>
    <row r="456" spans="2:39" s="1" customFormat="1" ht="15" hidden="1" x14ac:dyDescent="0.25"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/>
      <c r="U456"/>
      <c r="V456" s="5"/>
      <c r="W456"/>
      <c r="X456" s="29"/>
      <c r="Y456" s="30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</row>
    <row r="457" spans="2:39" s="1" customFormat="1" ht="15" hidden="1" x14ac:dyDescent="0.25"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/>
      <c r="U457"/>
      <c r="V457" s="5"/>
      <c r="W457"/>
      <c r="X457" s="29"/>
      <c r="Y457" s="30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</row>
    <row r="458" spans="2:39" s="1" customFormat="1" ht="15" hidden="1" x14ac:dyDescent="0.25"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/>
      <c r="U458"/>
      <c r="V458" s="5"/>
      <c r="W458"/>
      <c r="X458" s="29"/>
      <c r="Y458" s="30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</row>
    <row r="459" spans="2:39" s="1" customFormat="1" ht="15" hidden="1" x14ac:dyDescent="0.25"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/>
      <c r="U459"/>
      <c r="V459" s="5"/>
      <c r="W459"/>
      <c r="X459" s="29"/>
      <c r="Y459" s="30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</row>
    <row r="460" spans="2:39" s="1" customFormat="1" ht="15" hidden="1" x14ac:dyDescent="0.25"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/>
      <c r="U460"/>
      <c r="V460" s="5"/>
      <c r="W460"/>
      <c r="X460" s="29"/>
      <c r="Y460" s="30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</row>
    <row r="461" spans="2:39" s="1" customFormat="1" ht="15" hidden="1" x14ac:dyDescent="0.25"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/>
      <c r="U461"/>
      <c r="V461" s="5"/>
      <c r="W461"/>
      <c r="X461" s="29"/>
      <c r="Y461" s="30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</row>
    <row r="462" spans="2:39" s="1" customFormat="1" ht="15" hidden="1" x14ac:dyDescent="0.25"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/>
      <c r="U462"/>
      <c r="V462" s="5"/>
      <c r="W462"/>
      <c r="X462" s="29"/>
      <c r="Y462" s="30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</row>
    <row r="463" spans="2:39" s="1" customFormat="1" ht="15" hidden="1" x14ac:dyDescent="0.25"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/>
      <c r="U463"/>
      <c r="V463" s="5"/>
      <c r="W463"/>
      <c r="X463" s="29"/>
      <c r="Y463" s="30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</row>
    <row r="464" spans="2:39" s="1" customFormat="1" ht="15" hidden="1" x14ac:dyDescent="0.25"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/>
      <c r="U464"/>
      <c r="V464" s="5"/>
      <c r="W464"/>
      <c r="X464" s="29"/>
      <c r="Y464" s="30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</row>
    <row r="465" spans="2:39" s="1" customFormat="1" ht="15" hidden="1" x14ac:dyDescent="0.25"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/>
      <c r="U465"/>
      <c r="V465" s="5"/>
      <c r="W465"/>
      <c r="X465" s="29"/>
      <c r="Y465" s="30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</row>
    <row r="466" spans="2:39" s="1" customFormat="1" ht="15" hidden="1" x14ac:dyDescent="0.25"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/>
      <c r="U466"/>
      <c r="V466" s="5"/>
      <c r="W466"/>
      <c r="X466" s="29"/>
      <c r="Y466" s="30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</row>
    <row r="467" spans="2:39" s="1" customFormat="1" ht="15" hidden="1" x14ac:dyDescent="0.25"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/>
      <c r="U467"/>
      <c r="V467" s="5"/>
      <c r="W467"/>
      <c r="X467" s="29"/>
      <c r="Y467" s="30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</row>
    <row r="468" spans="2:39" s="1" customFormat="1" ht="15" hidden="1" x14ac:dyDescent="0.25"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/>
      <c r="U468"/>
      <c r="V468" s="5"/>
      <c r="W468"/>
      <c r="X468" s="29"/>
      <c r="Y468" s="30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</row>
    <row r="469" spans="2:39" s="1" customFormat="1" ht="15" hidden="1" x14ac:dyDescent="0.25"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/>
      <c r="U469"/>
      <c r="V469" s="5"/>
      <c r="W469"/>
      <c r="X469" s="29"/>
      <c r="Y469" s="30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</row>
    <row r="470" spans="2:39" s="1" customFormat="1" ht="15" hidden="1" x14ac:dyDescent="0.25"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/>
      <c r="U470"/>
      <c r="V470" s="5"/>
      <c r="W470"/>
      <c r="X470" s="29"/>
      <c r="Y470" s="30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</row>
    <row r="471" spans="2:39" s="1" customFormat="1" ht="15" hidden="1" x14ac:dyDescent="0.25"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/>
      <c r="U471"/>
      <c r="V471" s="5"/>
      <c r="W471"/>
      <c r="X471" s="29"/>
      <c r="Y471" s="30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</row>
    <row r="472" spans="2:39" s="1" customFormat="1" ht="15" hidden="1" x14ac:dyDescent="0.25"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/>
      <c r="U472"/>
      <c r="V472" s="5"/>
      <c r="W472"/>
      <c r="X472" s="29"/>
      <c r="Y472" s="30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</row>
    <row r="473" spans="2:39" s="1" customFormat="1" ht="15" hidden="1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/>
      <c r="U473"/>
      <c r="V473" s="5"/>
      <c r="W473"/>
      <c r="X473" s="29"/>
      <c r="Y473" s="30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</row>
    <row r="474" spans="2:39" s="1" customFormat="1" ht="15" hidden="1" x14ac:dyDescent="0.25"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/>
      <c r="U474"/>
      <c r="V474" s="5"/>
      <c r="W474"/>
      <c r="X474" s="29"/>
      <c r="Y474" s="30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</row>
    <row r="475" spans="2:39" s="1" customFormat="1" ht="15" hidden="1" x14ac:dyDescent="0.25"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/>
      <c r="U475"/>
      <c r="V475" s="5"/>
      <c r="W475"/>
      <c r="X475" s="29"/>
      <c r="Y475" s="30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</row>
    <row r="476" spans="2:39" s="1" customFormat="1" ht="15" hidden="1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/>
      <c r="U476"/>
      <c r="V476" s="5"/>
      <c r="W476"/>
      <c r="X476" s="29"/>
      <c r="Y476" s="30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</row>
    <row r="477" spans="2:39" s="1" customFormat="1" ht="15" hidden="1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/>
      <c r="U477"/>
      <c r="V477" s="5"/>
      <c r="W477"/>
      <c r="X477" s="29"/>
      <c r="Y477" s="30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</row>
    <row r="478" spans="2:39" s="1" customFormat="1" ht="15" hidden="1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/>
      <c r="U478"/>
      <c r="V478" s="5"/>
      <c r="W478"/>
      <c r="X478" s="29"/>
      <c r="Y478" s="30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</row>
    <row r="479" spans="2:39" s="1" customFormat="1" ht="15" hidden="1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/>
      <c r="U479"/>
      <c r="V479" s="5"/>
      <c r="W479"/>
      <c r="X479" s="29"/>
      <c r="Y479" s="30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</row>
    <row r="480" spans="2:39" s="1" customFormat="1" ht="15" hidden="1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/>
      <c r="U480"/>
      <c r="V480" s="5"/>
      <c r="W480"/>
      <c r="X480" s="29"/>
      <c r="Y480" s="30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</row>
    <row r="481" spans="2:39" s="1" customFormat="1" ht="15" hidden="1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/>
      <c r="U481"/>
      <c r="V481" s="5"/>
      <c r="W481"/>
      <c r="X481" s="29"/>
      <c r="Y481" s="30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</row>
    <row r="482" spans="2:39" s="1" customFormat="1" ht="15" hidden="1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/>
      <c r="U482"/>
      <c r="V482" s="5"/>
      <c r="W482"/>
      <c r="X482" s="29"/>
      <c r="Y482" s="30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</row>
    <row r="483" spans="2:39" s="1" customFormat="1" ht="15" hidden="1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/>
      <c r="U483"/>
      <c r="V483" s="5"/>
      <c r="W483"/>
      <c r="X483" s="29"/>
      <c r="Y483" s="30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</row>
    <row r="484" spans="2:39" s="1" customFormat="1" ht="15" hidden="1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/>
      <c r="U484"/>
      <c r="V484" s="5"/>
      <c r="W484"/>
      <c r="X484" s="29"/>
      <c r="Y484" s="30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</row>
    <row r="485" spans="2:39" s="1" customFormat="1" ht="15" hidden="1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/>
      <c r="U485"/>
      <c r="V485" s="5"/>
      <c r="W485"/>
      <c r="X485" s="29"/>
      <c r="Y485" s="30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</row>
    <row r="486" spans="2:39" s="1" customFormat="1" ht="15" hidden="1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/>
      <c r="U486"/>
      <c r="V486" s="5"/>
      <c r="W486"/>
      <c r="X486" s="29"/>
      <c r="Y486" s="30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</row>
    <row r="487" spans="2:39" s="1" customFormat="1" ht="15" hidden="1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/>
      <c r="U487"/>
      <c r="V487" s="5"/>
      <c r="W487"/>
      <c r="X487" s="29"/>
      <c r="Y487" s="30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</row>
    <row r="488" spans="2:39" s="1" customFormat="1" ht="15" hidden="1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/>
      <c r="U488"/>
      <c r="V488" s="5"/>
      <c r="W488"/>
      <c r="X488" s="29"/>
      <c r="Y488" s="30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</row>
    <row r="489" spans="2:39" s="1" customFormat="1" ht="15" hidden="1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/>
      <c r="U489"/>
      <c r="V489" s="5"/>
      <c r="W489"/>
      <c r="X489" s="29"/>
      <c r="Y489" s="30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</row>
    <row r="490" spans="2:39" s="1" customFormat="1" ht="15" hidden="1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/>
      <c r="U490"/>
      <c r="V490" s="5"/>
      <c r="W490"/>
      <c r="X490" s="29"/>
      <c r="Y490" s="30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</row>
    <row r="491" spans="2:39" s="1" customFormat="1" ht="15" hidden="1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/>
      <c r="U491"/>
      <c r="V491" s="5"/>
      <c r="W491"/>
      <c r="X491" s="29"/>
      <c r="Y491" s="30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</row>
    <row r="492" spans="2:39" s="1" customFormat="1" ht="15" hidden="1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/>
      <c r="U492"/>
      <c r="V492" s="5"/>
      <c r="W492"/>
      <c r="X492" s="29"/>
      <c r="Y492" s="30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</row>
    <row r="493" spans="2:39" s="1" customFormat="1" ht="15" hidden="1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/>
      <c r="U493"/>
      <c r="V493" s="5"/>
      <c r="W493"/>
      <c r="X493" s="29"/>
      <c r="Y493" s="30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</row>
    <row r="494" spans="2:39" s="1" customFormat="1" ht="15" hidden="1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/>
      <c r="U494"/>
      <c r="V494" s="5"/>
      <c r="W494"/>
      <c r="X494" s="29"/>
      <c r="Y494" s="30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</row>
    <row r="495" spans="2:39" s="1" customFormat="1" ht="15" hidden="1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/>
      <c r="U495"/>
      <c r="V495" s="5"/>
      <c r="W495"/>
      <c r="X495" s="29"/>
      <c r="Y495" s="30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</row>
    <row r="496" spans="2:39" s="1" customFormat="1" ht="15" hidden="1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/>
      <c r="U496"/>
      <c r="V496" s="5"/>
      <c r="W496"/>
      <c r="X496" s="29"/>
      <c r="Y496" s="30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</row>
    <row r="497" spans="2:39" s="1" customFormat="1" ht="15" hidden="1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/>
      <c r="U497"/>
      <c r="V497" s="5"/>
      <c r="W497"/>
      <c r="X497" s="29"/>
      <c r="Y497" s="30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</row>
    <row r="498" spans="2:39" s="1" customFormat="1" ht="15" hidden="1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/>
      <c r="U498"/>
      <c r="V498" s="5"/>
      <c r="W498"/>
      <c r="X498" s="29"/>
      <c r="Y498" s="30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</row>
    <row r="499" spans="2:39" s="1" customFormat="1" ht="15" hidden="1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/>
      <c r="U499"/>
      <c r="V499" s="5"/>
      <c r="W499"/>
      <c r="X499" s="29"/>
      <c r="Y499" s="30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</row>
    <row r="500" spans="2:39" s="1" customFormat="1" ht="15" hidden="1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/>
      <c r="U500"/>
      <c r="V500" s="5"/>
      <c r="W500"/>
      <c r="X500" s="29"/>
      <c r="Y500" s="30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</row>
    <row r="501" spans="2:39" s="1" customFormat="1" ht="15" hidden="1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/>
      <c r="U501"/>
      <c r="V501" s="5"/>
      <c r="W501"/>
      <c r="X501" s="29"/>
      <c r="Y501" s="30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</row>
    <row r="502" spans="2:39" s="1" customFormat="1" ht="15" hidden="1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/>
      <c r="U502"/>
      <c r="V502" s="5"/>
      <c r="W502"/>
      <c r="X502" s="29"/>
      <c r="Y502" s="30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</row>
    <row r="503" spans="2:39" s="1" customFormat="1" ht="15" hidden="1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/>
      <c r="U503"/>
      <c r="V503" s="5"/>
      <c r="W503"/>
      <c r="X503" s="29"/>
      <c r="Y503" s="30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</row>
    <row r="504" spans="2:39" s="1" customFormat="1" ht="15" hidden="1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/>
      <c r="U504"/>
      <c r="V504" s="5"/>
      <c r="W504"/>
      <c r="X504" s="29"/>
      <c r="Y504" s="30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</row>
    <row r="505" spans="2:39" s="1" customFormat="1" ht="15" hidden="1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/>
      <c r="U505"/>
      <c r="V505" s="5"/>
      <c r="W505"/>
      <c r="X505" s="29"/>
      <c r="Y505" s="30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</row>
    <row r="506" spans="2:39" s="1" customFormat="1" ht="15" hidden="1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/>
      <c r="U506"/>
      <c r="V506" s="5"/>
      <c r="W506"/>
      <c r="X506" s="29"/>
      <c r="Y506" s="30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</row>
    <row r="507" spans="2:39" s="1" customFormat="1" ht="15" hidden="1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/>
      <c r="U507"/>
      <c r="V507" s="5"/>
      <c r="W507"/>
      <c r="X507" s="29"/>
      <c r="Y507" s="30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</row>
    <row r="508" spans="2:39" s="1" customFormat="1" ht="15" hidden="1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/>
      <c r="U508"/>
      <c r="V508" s="5"/>
      <c r="W508"/>
      <c r="X508" s="29"/>
      <c r="Y508" s="30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</row>
    <row r="509" spans="2:39" s="1" customFormat="1" ht="15" hidden="1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/>
      <c r="U509"/>
      <c r="V509" s="5"/>
      <c r="W509"/>
      <c r="X509" s="29"/>
      <c r="Y509" s="30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</row>
    <row r="510" spans="2:39" s="1" customFormat="1" ht="15" hidden="1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/>
      <c r="U510"/>
      <c r="V510" s="5"/>
      <c r="W510"/>
      <c r="X510" s="29"/>
      <c r="Y510" s="30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</row>
    <row r="511" spans="2:39" s="1" customFormat="1" ht="15" hidden="1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/>
      <c r="U511"/>
      <c r="V511" s="5"/>
      <c r="W511"/>
      <c r="X511" s="29"/>
      <c r="Y511" s="30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</row>
    <row r="512" spans="2:39" s="1" customFormat="1" ht="15" hidden="1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/>
      <c r="U512"/>
      <c r="V512" s="5"/>
      <c r="W512"/>
      <c r="X512" s="29"/>
      <c r="Y512" s="30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</row>
    <row r="513" spans="2:39" s="1" customFormat="1" ht="15" hidden="1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/>
      <c r="U513"/>
      <c r="V513" s="5"/>
      <c r="W513"/>
      <c r="X513" s="29"/>
      <c r="Y513" s="30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</row>
    <row r="514" spans="2:39" s="1" customFormat="1" ht="15" hidden="1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/>
      <c r="U514"/>
      <c r="V514" s="5"/>
      <c r="W514"/>
      <c r="X514" s="29"/>
      <c r="Y514" s="30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</row>
    <row r="515" spans="2:39" s="1" customFormat="1" ht="15" hidden="1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/>
      <c r="U515"/>
      <c r="V515" s="5"/>
      <c r="W515"/>
      <c r="X515" s="29"/>
      <c r="Y515" s="30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</row>
    <row r="516" spans="2:39" s="1" customFormat="1" ht="15" hidden="1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/>
      <c r="U516"/>
      <c r="V516" s="5"/>
      <c r="W516"/>
      <c r="X516" s="29"/>
      <c r="Y516" s="30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</row>
    <row r="517" spans="2:39" s="1" customFormat="1" ht="15" hidden="1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/>
      <c r="U517"/>
      <c r="V517" s="5"/>
      <c r="W517"/>
      <c r="X517" s="29"/>
      <c r="Y517" s="30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</row>
    <row r="518" spans="2:39" s="1" customFormat="1" ht="15" hidden="1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/>
      <c r="U518"/>
      <c r="V518" s="5"/>
      <c r="W518"/>
      <c r="X518" s="29"/>
      <c r="Y518" s="30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</row>
    <row r="519" spans="2:39" s="1" customFormat="1" ht="15" hidden="1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/>
      <c r="U519"/>
      <c r="V519" s="5"/>
      <c r="W519"/>
      <c r="X519" s="29"/>
      <c r="Y519" s="30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</row>
    <row r="520" spans="2:39" s="1" customFormat="1" ht="15" hidden="1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/>
      <c r="U520"/>
      <c r="V520" s="5"/>
      <c r="W520"/>
      <c r="X520" s="29"/>
      <c r="Y520" s="30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</row>
    <row r="521" spans="2:39" s="1" customFormat="1" ht="15" hidden="1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/>
      <c r="U521"/>
      <c r="V521" s="5"/>
      <c r="W521"/>
      <c r="X521" s="29"/>
      <c r="Y521" s="30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</row>
    <row r="522" spans="2:39" s="1" customFormat="1" ht="15" hidden="1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/>
      <c r="U522"/>
      <c r="V522" s="5"/>
      <c r="W522"/>
      <c r="X522" s="29"/>
      <c r="Y522" s="30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</row>
    <row r="523" spans="2:39" s="1" customFormat="1" ht="15" hidden="1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/>
      <c r="U523"/>
      <c r="V523" s="5"/>
      <c r="W523"/>
      <c r="X523" s="29"/>
      <c r="Y523" s="30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</row>
    <row r="524" spans="2:39" s="1" customFormat="1" ht="15" hidden="1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/>
      <c r="U524"/>
      <c r="V524" s="5"/>
      <c r="W524"/>
      <c r="X524" s="29"/>
      <c r="Y524" s="30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</row>
    <row r="525" spans="2:39" s="1" customFormat="1" ht="15" hidden="1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/>
      <c r="U525"/>
      <c r="V525" s="5"/>
      <c r="W525"/>
      <c r="X525" s="29"/>
      <c r="Y525" s="30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</row>
    <row r="526" spans="2:39" s="1" customFormat="1" ht="15" hidden="1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/>
      <c r="U526"/>
      <c r="V526" s="5"/>
      <c r="W526"/>
      <c r="X526" s="29"/>
      <c r="Y526" s="30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</row>
    <row r="527" spans="2:39" s="1" customFormat="1" ht="15" hidden="1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/>
      <c r="U527"/>
      <c r="V527" s="5"/>
      <c r="W527"/>
      <c r="X527" s="29"/>
      <c r="Y527" s="30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</row>
    <row r="528" spans="2:39" s="1" customFormat="1" ht="15" hidden="1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/>
      <c r="U528"/>
      <c r="V528" s="5"/>
      <c r="W528"/>
      <c r="X528" s="29"/>
      <c r="Y528" s="30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</row>
    <row r="529" spans="2:39" s="1" customFormat="1" ht="15" hidden="1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/>
      <c r="U529"/>
      <c r="V529" s="5"/>
      <c r="W529"/>
      <c r="X529" s="29"/>
      <c r="Y529" s="30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</row>
    <row r="530" spans="2:39" s="1" customFormat="1" ht="15" hidden="1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/>
      <c r="U530"/>
      <c r="V530" s="5"/>
      <c r="W530"/>
      <c r="X530" s="29"/>
      <c r="Y530" s="30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</row>
    <row r="531" spans="2:39" s="1" customFormat="1" ht="15" hidden="1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/>
      <c r="U531"/>
      <c r="V531" s="5"/>
      <c r="W531"/>
      <c r="X531" s="29"/>
      <c r="Y531" s="30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</row>
    <row r="532" spans="2:39" s="1" customFormat="1" ht="15" hidden="1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/>
      <c r="U532"/>
      <c r="V532" s="5"/>
      <c r="W532"/>
      <c r="X532" s="29"/>
      <c r="Y532" s="30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</row>
    <row r="533" spans="2:39" s="1" customFormat="1" ht="15" hidden="1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/>
      <c r="U533"/>
      <c r="V533" s="5"/>
      <c r="W533"/>
      <c r="X533" s="29"/>
      <c r="Y533" s="30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</row>
    <row r="534" spans="2:39" s="1" customFormat="1" ht="15" hidden="1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/>
      <c r="U534"/>
      <c r="V534" s="5"/>
      <c r="W534"/>
      <c r="X534" s="29"/>
      <c r="Y534" s="30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</row>
    <row r="535" spans="2:39" s="1" customFormat="1" ht="15" hidden="1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/>
      <c r="U535"/>
      <c r="V535" s="5"/>
      <c r="W535"/>
      <c r="X535" s="29"/>
      <c r="Y535" s="30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</row>
    <row r="536" spans="2:39" s="1" customFormat="1" ht="15" hidden="1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/>
      <c r="U536"/>
      <c r="V536" s="5"/>
      <c r="W536"/>
      <c r="X536" s="29"/>
      <c r="Y536" s="30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</row>
    <row r="537" spans="2:39" s="1" customFormat="1" ht="15" hidden="1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/>
      <c r="U537"/>
      <c r="V537" s="5"/>
      <c r="W537"/>
      <c r="X537" s="29"/>
      <c r="Y537" s="30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</row>
    <row r="538" spans="2:39" s="1" customFormat="1" ht="15" hidden="1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/>
      <c r="U538"/>
      <c r="V538" s="5"/>
      <c r="W538"/>
      <c r="X538" s="29"/>
      <c r="Y538" s="30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</row>
    <row r="539" spans="2:39" s="1" customFormat="1" ht="15" hidden="1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/>
      <c r="U539"/>
      <c r="V539" s="5"/>
      <c r="W539"/>
      <c r="X539" s="29"/>
      <c r="Y539" s="30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</row>
    <row r="540" spans="2:39" s="1" customFormat="1" ht="15" hidden="1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/>
      <c r="U540"/>
      <c r="V540" s="5"/>
      <c r="W540"/>
      <c r="X540" s="29"/>
      <c r="Y540" s="30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</row>
    <row r="541" spans="2:39" s="1" customFormat="1" ht="15" hidden="1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/>
      <c r="U541"/>
      <c r="V541" s="5"/>
      <c r="W541"/>
      <c r="X541" s="29"/>
      <c r="Y541" s="30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</row>
    <row r="542" spans="2:39" s="1" customFormat="1" ht="15" hidden="1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/>
      <c r="U542"/>
      <c r="V542" s="5"/>
      <c r="W542"/>
      <c r="X542" s="29"/>
      <c r="Y542" s="30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</row>
    <row r="543" spans="2:39" s="1" customFormat="1" ht="15" hidden="1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/>
      <c r="U543"/>
      <c r="V543" s="5"/>
      <c r="W543"/>
      <c r="X543" s="29"/>
      <c r="Y543" s="30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</row>
    <row r="544" spans="2:39" s="1" customFormat="1" ht="15" hidden="1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/>
      <c r="U544"/>
      <c r="V544" s="5"/>
      <c r="W544"/>
      <c r="X544" s="29"/>
      <c r="Y544" s="30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</row>
    <row r="545" spans="2:39" s="1" customFormat="1" ht="15" hidden="1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/>
      <c r="U545"/>
      <c r="V545" s="5"/>
      <c r="W545"/>
      <c r="X545" s="29"/>
      <c r="Y545" s="30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</row>
    <row r="546" spans="2:39" s="1" customFormat="1" ht="15" hidden="1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/>
      <c r="U546"/>
      <c r="V546" s="5"/>
      <c r="W546"/>
      <c r="X546" s="29"/>
      <c r="Y546" s="30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</row>
    <row r="547" spans="2:39" s="1" customFormat="1" ht="15" hidden="1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/>
      <c r="U547"/>
      <c r="V547" s="5"/>
      <c r="W547"/>
      <c r="X547" s="29"/>
      <c r="Y547" s="30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</row>
    <row r="548" spans="2:39" s="1" customFormat="1" ht="15" hidden="1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/>
      <c r="U548"/>
      <c r="V548" s="5"/>
      <c r="W548"/>
      <c r="X548" s="29"/>
      <c r="Y548" s="30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</row>
    <row r="549" spans="2:39" s="1" customFormat="1" ht="15" hidden="1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/>
      <c r="U549"/>
      <c r="V549" s="5"/>
      <c r="W549"/>
      <c r="X549" s="29"/>
      <c r="Y549" s="30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</row>
    <row r="550" spans="2:39" s="1" customFormat="1" ht="15" hidden="1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/>
      <c r="U550"/>
      <c r="V550" s="5"/>
      <c r="W550"/>
      <c r="X550" s="29"/>
      <c r="Y550" s="30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</row>
    <row r="551" spans="2:39" s="1" customFormat="1" ht="15" hidden="1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/>
      <c r="U551"/>
      <c r="V551" s="5"/>
      <c r="W551"/>
      <c r="X551" s="29"/>
      <c r="Y551" s="30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</row>
    <row r="552" spans="2:39" s="1" customFormat="1" ht="15" hidden="1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/>
      <c r="U552"/>
      <c r="V552" s="5"/>
      <c r="W552"/>
      <c r="X552" s="29"/>
      <c r="Y552" s="30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</row>
    <row r="553" spans="2:39" s="1" customFormat="1" ht="15" hidden="1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/>
      <c r="U553"/>
      <c r="V553" s="5"/>
      <c r="W553"/>
      <c r="X553" s="29"/>
      <c r="Y553" s="30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</row>
    <row r="554" spans="2:39" s="1" customFormat="1" ht="15" hidden="1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/>
      <c r="U554"/>
      <c r="V554" s="5"/>
      <c r="W554"/>
      <c r="X554" s="29"/>
      <c r="Y554" s="30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</row>
    <row r="555" spans="2:39" s="1" customFormat="1" ht="15" hidden="1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/>
      <c r="U555"/>
      <c r="V555" s="5"/>
      <c r="W555"/>
      <c r="X555" s="29"/>
      <c r="Y555" s="30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</row>
    <row r="556" spans="2:39" s="1" customFormat="1" ht="15" hidden="1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/>
      <c r="U556"/>
      <c r="V556" s="5"/>
      <c r="W556"/>
      <c r="X556" s="29"/>
      <c r="Y556" s="30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</row>
    <row r="557" spans="2:39" s="1" customFormat="1" ht="15" hidden="1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/>
      <c r="U557"/>
      <c r="V557" s="5"/>
      <c r="W557"/>
      <c r="X557" s="29"/>
      <c r="Y557" s="30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</row>
    <row r="558" spans="2:39" s="1" customFormat="1" ht="15" hidden="1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/>
      <c r="U558"/>
      <c r="V558" s="5"/>
      <c r="W558"/>
      <c r="X558" s="29"/>
      <c r="Y558" s="30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</row>
    <row r="559" spans="2:39" s="1" customFormat="1" ht="15" hidden="1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/>
      <c r="U559"/>
      <c r="V559" s="5"/>
      <c r="W559"/>
      <c r="X559" s="29"/>
      <c r="Y559" s="30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</row>
    <row r="560" spans="2:39" s="1" customFormat="1" ht="15" hidden="1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/>
      <c r="U560"/>
      <c r="V560" s="5"/>
      <c r="W560"/>
      <c r="X560" s="29"/>
      <c r="Y560" s="30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</row>
    <row r="561" spans="2:39" s="1" customFormat="1" ht="15" hidden="1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/>
      <c r="U561"/>
      <c r="V561" s="5"/>
      <c r="W561"/>
      <c r="X561" s="29"/>
      <c r="Y561" s="30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</row>
    <row r="562" spans="2:39" s="1" customFormat="1" ht="15" hidden="1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/>
      <c r="U562"/>
      <c r="V562" s="5"/>
      <c r="W562"/>
      <c r="X562" s="29"/>
      <c r="Y562" s="30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</row>
    <row r="563" spans="2:39" s="1" customFormat="1" ht="15" hidden="1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/>
      <c r="U563"/>
      <c r="V563" s="5"/>
      <c r="W563"/>
      <c r="X563" s="29"/>
      <c r="Y563" s="30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</row>
    <row r="564" spans="2:39" s="1" customFormat="1" ht="15" hidden="1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/>
      <c r="U564"/>
      <c r="V564" s="5"/>
      <c r="W564"/>
      <c r="X564" s="29"/>
      <c r="Y564" s="30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</row>
    <row r="565" spans="2:39" s="1" customFormat="1" ht="15" hidden="1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/>
      <c r="U565"/>
      <c r="V565" s="5"/>
      <c r="W565"/>
      <c r="X565" s="29"/>
      <c r="Y565" s="30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</row>
    <row r="566" spans="2:39" s="1" customFormat="1" ht="15" hidden="1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/>
      <c r="U566"/>
      <c r="V566" s="5"/>
      <c r="W566"/>
      <c r="X566" s="29"/>
      <c r="Y566" s="30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</row>
    <row r="567" spans="2:39" s="1" customFormat="1" ht="15" hidden="1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/>
      <c r="U567"/>
      <c r="V567" s="5"/>
      <c r="W567"/>
      <c r="X567" s="29"/>
      <c r="Y567" s="30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</row>
    <row r="568" spans="2:39" s="1" customFormat="1" ht="15" hidden="1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/>
      <c r="U568"/>
      <c r="V568" s="5"/>
      <c r="W568"/>
      <c r="X568" s="29"/>
      <c r="Y568" s="30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</row>
    <row r="569" spans="2:39" s="1" customFormat="1" ht="15" hidden="1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/>
      <c r="U569"/>
      <c r="V569" s="5"/>
      <c r="W569"/>
      <c r="X569" s="29"/>
      <c r="Y569" s="30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</row>
    <row r="570" spans="2:39" s="1" customFormat="1" ht="15" hidden="1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/>
      <c r="U570"/>
      <c r="V570" s="5"/>
      <c r="W570"/>
      <c r="X570" s="29"/>
      <c r="Y570" s="30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</row>
    <row r="571" spans="2:39" s="1" customFormat="1" ht="15" hidden="1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/>
      <c r="U571"/>
      <c r="V571" s="5"/>
      <c r="W571"/>
      <c r="X571" s="29"/>
      <c r="Y571" s="30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</row>
    <row r="572" spans="2:39" s="1" customFormat="1" ht="15" hidden="1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/>
      <c r="U572"/>
      <c r="V572" s="5"/>
      <c r="W572"/>
      <c r="X572" s="29"/>
      <c r="Y572" s="30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</row>
    <row r="573" spans="2:39" s="1" customFormat="1" ht="15" hidden="1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/>
      <c r="U573"/>
      <c r="V573" s="5"/>
      <c r="W573"/>
      <c r="X573" s="29"/>
      <c r="Y573" s="30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</row>
    <row r="574" spans="2:39" s="1" customFormat="1" ht="15" hidden="1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/>
      <c r="U574"/>
      <c r="V574" s="5"/>
      <c r="W574"/>
      <c r="X574" s="29"/>
      <c r="Y574" s="30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</row>
    <row r="575" spans="2:39" s="1" customFormat="1" ht="15" hidden="1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/>
      <c r="U575"/>
      <c r="V575" s="5"/>
      <c r="W575"/>
      <c r="X575" s="29"/>
      <c r="Y575" s="30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</row>
    <row r="576" spans="2:39" s="1" customFormat="1" ht="15" hidden="1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/>
      <c r="U576"/>
      <c r="V576" s="5"/>
      <c r="W576"/>
      <c r="X576" s="29"/>
      <c r="Y576" s="30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</row>
    <row r="577" spans="2:39" s="1" customFormat="1" ht="15" hidden="1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/>
      <c r="U577"/>
      <c r="V577" s="5"/>
      <c r="W577"/>
      <c r="X577" s="29"/>
      <c r="Y577" s="30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</row>
    <row r="578" spans="2:39" s="1" customFormat="1" ht="15" hidden="1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/>
      <c r="U578"/>
      <c r="V578" s="5"/>
      <c r="W578"/>
      <c r="X578" s="29"/>
      <c r="Y578" s="30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</row>
    <row r="579" spans="2:39" s="1" customFormat="1" ht="15" hidden="1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/>
      <c r="U579"/>
      <c r="V579" s="5"/>
      <c r="W579"/>
      <c r="X579" s="29"/>
      <c r="Y579" s="30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</row>
    <row r="580" spans="2:39" s="1" customFormat="1" ht="15" hidden="1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/>
      <c r="U580"/>
      <c r="V580" s="5"/>
      <c r="W580"/>
      <c r="X580" s="29"/>
      <c r="Y580" s="30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</row>
    <row r="581" spans="2:39" s="1" customFormat="1" ht="15" hidden="1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/>
      <c r="U581"/>
      <c r="V581" s="5"/>
      <c r="W581"/>
      <c r="X581" s="29"/>
      <c r="Y581" s="30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</row>
    <row r="582" spans="2:39" s="1" customFormat="1" ht="15" hidden="1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/>
      <c r="U582"/>
      <c r="V582" s="5"/>
      <c r="W582"/>
      <c r="X582" s="29"/>
      <c r="Y582" s="30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</row>
    <row r="583" spans="2:39" s="1" customFormat="1" ht="15" hidden="1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/>
      <c r="U583"/>
      <c r="V583" s="5"/>
      <c r="W583"/>
      <c r="X583" s="29"/>
      <c r="Y583" s="30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</row>
    <row r="584" spans="2:39" s="1" customFormat="1" ht="15" hidden="1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/>
      <c r="U584"/>
      <c r="V584" s="5"/>
      <c r="W584"/>
      <c r="X584" s="29"/>
      <c r="Y584" s="30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</row>
    <row r="585" spans="2:39" s="1" customFormat="1" ht="15" hidden="1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/>
      <c r="U585"/>
      <c r="V585" s="5"/>
      <c r="W585"/>
      <c r="X585" s="29"/>
      <c r="Y585" s="30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</row>
    <row r="586" spans="2:39" s="1" customFormat="1" ht="15" hidden="1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/>
      <c r="U586"/>
      <c r="V586" s="5"/>
      <c r="W586"/>
      <c r="X586" s="29"/>
      <c r="Y586" s="30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</row>
    <row r="587" spans="2:39" s="1" customFormat="1" ht="15" hidden="1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/>
      <c r="U587"/>
      <c r="V587" s="5"/>
      <c r="W587"/>
      <c r="X587" s="29"/>
      <c r="Y587" s="30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</row>
    <row r="588" spans="2:39" s="1" customFormat="1" ht="15" hidden="1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/>
      <c r="U588"/>
      <c r="V588" s="5"/>
      <c r="W588"/>
      <c r="X588" s="29"/>
      <c r="Y588" s="30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</row>
    <row r="589" spans="2:39" s="1" customFormat="1" ht="15" hidden="1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/>
      <c r="U589"/>
      <c r="V589" s="5"/>
      <c r="W589"/>
      <c r="X589" s="29"/>
      <c r="Y589" s="30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</row>
    <row r="590" spans="2:39" s="1" customFormat="1" ht="15" hidden="1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/>
      <c r="U590"/>
      <c r="V590" s="5"/>
      <c r="W590"/>
      <c r="X590" s="29"/>
      <c r="Y590" s="30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</row>
    <row r="591" spans="2:39" s="1" customFormat="1" ht="15" hidden="1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/>
      <c r="U591"/>
      <c r="V591" s="5"/>
      <c r="W591"/>
      <c r="X591" s="29"/>
      <c r="Y591" s="30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</row>
    <row r="592" spans="2:39" s="1" customFormat="1" ht="15" hidden="1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/>
      <c r="U592"/>
      <c r="V592" s="5"/>
      <c r="W592"/>
      <c r="X592" s="29"/>
      <c r="Y592" s="30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</row>
    <row r="593" spans="2:39" s="1" customFormat="1" ht="15" hidden="1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/>
      <c r="U593"/>
      <c r="V593" s="5"/>
      <c r="W593"/>
      <c r="X593" s="29"/>
      <c r="Y593" s="30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</row>
    <row r="594" spans="2:39" s="1" customFormat="1" ht="15" hidden="1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/>
      <c r="U594"/>
      <c r="V594" s="5"/>
      <c r="W594"/>
      <c r="X594" s="29"/>
      <c r="Y594" s="30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</row>
    <row r="595" spans="2:39" s="1" customFormat="1" ht="15" hidden="1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/>
      <c r="U595"/>
      <c r="V595" s="5"/>
      <c r="W595"/>
      <c r="X595" s="29"/>
      <c r="Y595" s="30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</row>
    <row r="596" spans="2:39" s="1" customFormat="1" ht="15" hidden="1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/>
      <c r="U596"/>
      <c r="V596" s="5"/>
      <c r="W596"/>
      <c r="X596" s="29"/>
      <c r="Y596" s="30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</row>
    <row r="597" spans="2:39" s="1" customFormat="1" ht="15" hidden="1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/>
      <c r="U597"/>
      <c r="V597" s="5"/>
      <c r="W597"/>
      <c r="X597" s="29"/>
      <c r="Y597" s="30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</row>
    <row r="598" spans="2:39" s="1" customFormat="1" ht="15" hidden="1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/>
      <c r="U598"/>
      <c r="V598" s="5"/>
      <c r="W598"/>
      <c r="X598" s="29"/>
      <c r="Y598" s="30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</row>
    <row r="599" spans="2:39" s="1" customFormat="1" ht="15" hidden="1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/>
      <c r="U599"/>
      <c r="V599" s="5"/>
      <c r="W599"/>
      <c r="X599" s="29"/>
      <c r="Y599" s="30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</row>
    <row r="600" spans="2:39" s="1" customFormat="1" ht="15" hidden="1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/>
      <c r="U600"/>
      <c r="V600" s="5"/>
      <c r="W600"/>
      <c r="X600" s="29"/>
      <c r="Y600" s="30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</row>
    <row r="601" spans="2:39" s="1" customFormat="1" ht="15" hidden="1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/>
      <c r="U601"/>
      <c r="V601" s="5"/>
      <c r="W601"/>
      <c r="X601" s="29"/>
      <c r="Y601" s="30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</row>
    <row r="602" spans="2:39" s="1" customFormat="1" ht="15" hidden="1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/>
      <c r="U602"/>
      <c r="V602" s="5"/>
      <c r="W602"/>
      <c r="X602" s="29"/>
      <c r="Y602" s="30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</row>
    <row r="603" spans="2:39" s="1" customFormat="1" ht="15" hidden="1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/>
      <c r="U603"/>
      <c r="V603" s="5"/>
      <c r="W603"/>
      <c r="X603" s="29"/>
      <c r="Y603" s="30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</row>
    <row r="604" spans="2:39" s="1" customFormat="1" ht="15" hidden="1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/>
      <c r="U604"/>
      <c r="V604" s="5"/>
      <c r="W604"/>
      <c r="X604" s="29"/>
      <c r="Y604" s="30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</row>
    <row r="605" spans="2:39" s="1" customFormat="1" ht="15" hidden="1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/>
      <c r="U605"/>
      <c r="V605" s="5"/>
      <c r="W605"/>
      <c r="X605" s="29"/>
      <c r="Y605" s="30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</row>
    <row r="606" spans="2:39" s="1" customFormat="1" ht="15" hidden="1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/>
      <c r="U606"/>
      <c r="V606" s="5"/>
      <c r="W606"/>
      <c r="X606" s="29"/>
      <c r="Y606" s="30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</row>
    <row r="607" spans="2:39" s="1" customFormat="1" ht="15" hidden="1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/>
      <c r="U607"/>
      <c r="V607" s="5"/>
      <c r="W607"/>
      <c r="X607" s="29"/>
      <c r="Y607" s="30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</row>
    <row r="608" spans="2:39" s="1" customFormat="1" ht="15" hidden="1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/>
      <c r="U608"/>
      <c r="V608" s="5"/>
      <c r="W608"/>
      <c r="X608" s="29"/>
      <c r="Y608" s="30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</row>
    <row r="609" spans="2:39" s="1" customFormat="1" ht="15" hidden="1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/>
      <c r="U609"/>
      <c r="V609" s="5"/>
      <c r="W609"/>
      <c r="X609" s="29"/>
      <c r="Y609" s="30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</row>
    <row r="610" spans="2:39" s="1" customFormat="1" ht="15" hidden="1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/>
      <c r="U610"/>
      <c r="V610" s="5"/>
      <c r="W610"/>
      <c r="X610" s="29"/>
      <c r="Y610" s="30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</row>
    <row r="611" spans="2:39" s="1" customFormat="1" ht="15" hidden="1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/>
      <c r="U611"/>
      <c r="V611" s="5"/>
      <c r="W611"/>
      <c r="X611" s="29"/>
      <c r="Y611" s="30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</row>
    <row r="612" spans="2:39" s="1" customFormat="1" ht="15" hidden="1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/>
      <c r="U612"/>
      <c r="V612" s="5"/>
      <c r="W612"/>
      <c r="X612" s="29"/>
      <c r="Y612" s="30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</row>
    <row r="613" spans="2:39" s="1" customFormat="1" ht="15" hidden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/>
      <c r="U613"/>
      <c r="V613" s="5"/>
      <c r="W613"/>
      <c r="X613" s="29"/>
      <c r="Y613" s="30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</row>
    <row r="614" spans="2:39" s="1" customFormat="1" ht="15" hidden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/>
      <c r="U614"/>
      <c r="V614" s="5"/>
      <c r="W614"/>
      <c r="X614" s="29"/>
      <c r="Y614" s="30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</row>
    <row r="615" spans="2:39" s="1" customFormat="1" ht="15" hidden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/>
      <c r="U615"/>
      <c r="V615" s="5"/>
      <c r="W615"/>
      <c r="X615" s="29"/>
      <c r="Y615" s="30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</row>
    <row r="616" spans="2:39" s="1" customFormat="1" ht="15" hidden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/>
      <c r="U616"/>
      <c r="V616" s="5"/>
      <c r="W616"/>
      <c r="X616" s="29"/>
      <c r="Y616" s="30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</row>
    <row r="617" spans="2:39" s="1" customFormat="1" ht="15" hidden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/>
      <c r="U617"/>
      <c r="V617" s="5"/>
      <c r="W617"/>
      <c r="X617" s="29"/>
      <c r="Y617" s="30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</row>
    <row r="618" spans="2:39" s="1" customFormat="1" ht="15" hidden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/>
      <c r="U618"/>
      <c r="V618" s="5"/>
      <c r="W618"/>
      <c r="X618" s="29"/>
      <c r="Y618" s="30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</row>
    <row r="619" spans="2:39" s="1" customFormat="1" ht="15" hidden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/>
      <c r="U619"/>
      <c r="V619" s="5"/>
      <c r="W619"/>
      <c r="X619" s="29"/>
      <c r="Y619" s="30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</row>
    <row r="620" spans="2:39" s="1" customFormat="1" ht="15" hidden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/>
      <c r="U620"/>
      <c r="V620" s="5"/>
      <c r="W620"/>
      <c r="X620" s="29"/>
      <c r="Y620" s="30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</row>
    <row r="621" spans="2:39" s="1" customFormat="1" ht="15" hidden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/>
      <c r="U621"/>
      <c r="V621" s="5"/>
      <c r="W621"/>
      <c r="X621" s="29"/>
      <c r="Y621" s="30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</row>
    <row r="622" spans="2:39" s="1" customFormat="1" ht="15" hidden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/>
      <c r="U622"/>
      <c r="V622" s="5"/>
      <c r="W622"/>
      <c r="X622" s="29"/>
      <c r="Y622" s="30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</row>
    <row r="623" spans="2:39" s="1" customFormat="1" ht="15" hidden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/>
      <c r="U623"/>
      <c r="V623" s="5"/>
      <c r="W623"/>
      <c r="X623" s="29"/>
      <c r="Y623" s="30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</row>
    <row r="624" spans="2:39" s="1" customFormat="1" ht="15" hidden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/>
      <c r="U624"/>
      <c r="V624" s="5"/>
      <c r="W624"/>
      <c r="X624" s="29"/>
      <c r="Y624" s="30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</row>
    <row r="625" spans="2:39" s="1" customFormat="1" ht="15" hidden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/>
      <c r="U625"/>
      <c r="V625" s="5"/>
      <c r="W625"/>
      <c r="X625" s="29"/>
      <c r="Y625" s="30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</row>
    <row r="626" spans="2:39" s="1" customFormat="1" ht="15" hidden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/>
      <c r="U626"/>
      <c r="V626" s="5"/>
      <c r="W626"/>
      <c r="X626" s="29"/>
      <c r="Y626" s="30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</row>
    <row r="627" spans="2:39" s="1" customFormat="1" ht="15" hidden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/>
      <c r="U627"/>
      <c r="V627" s="5"/>
      <c r="W627"/>
      <c r="X627" s="29"/>
      <c r="Y627" s="30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</row>
    <row r="628" spans="2:39" s="1" customFormat="1" ht="15" hidden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/>
      <c r="U628"/>
      <c r="V628" s="5"/>
      <c r="W628"/>
      <c r="X628" s="29"/>
      <c r="Y628" s="30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</row>
    <row r="629" spans="2:39" s="1" customFormat="1" ht="15" hidden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/>
      <c r="U629"/>
      <c r="V629" s="5"/>
      <c r="W629"/>
      <c r="X629" s="29"/>
      <c r="Y629" s="30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</row>
    <row r="630" spans="2:39" s="1" customFormat="1" ht="15" hidden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/>
      <c r="U630"/>
      <c r="V630" s="5"/>
      <c r="W630"/>
      <c r="X630" s="29"/>
      <c r="Y630" s="30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</row>
    <row r="631" spans="2:39" s="1" customFormat="1" ht="15" hidden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/>
      <c r="U631"/>
      <c r="V631" s="5"/>
      <c r="W631"/>
      <c r="X631" s="29"/>
      <c r="Y631" s="30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</row>
    <row r="632" spans="2:39" s="1" customFormat="1" ht="15" hidden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/>
      <c r="U632"/>
      <c r="V632" s="5"/>
      <c r="W632"/>
      <c r="X632" s="29"/>
      <c r="Y632" s="30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</row>
    <row r="633" spans="2:39" s="1" customFormat="1" ht="15" hidden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/>
      <c r="U633"/>
      <c r="V633" s="5"/>
      <c r="W633"/>
      <c r="X633" s="29"/>
      <c r="Y633" s="30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</row>
    <row r="634" spans="2:39" s="1" customFormat="1" ht="15" hidden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/>
      <c r="U634"/>
      <c r="V634" s="5"/>
      <c r="W634"/>
      <c r="X634" s="29"/>
      <c r="Y634" s="30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</row>
    <row r="635" spans="2:39" s="1" customFormat="1" ht="15" hidden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/>
      <c r="U635"/>
      <c r="V635" s="5"/>
      <c r="W635"/>
      <c r="X635" s="29"/>
      <c r="Y635" s="30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</row>
    <row r="636" spans="2:39" s="1" customFormat="1" ht="15" hidden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/>
      <c r="U636"/>
      <c r="V636" s="5"/>
      <c r="W636"/>
      <c r="X636" s="29"/>
      <c r="Y636" s="30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</row>
    <row r="637" spans="2:39" s="1" customFormat="1" ht="15" hidden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/>
      <c r="U637"/>
      <c r="V637" s="5"/>
      <c r="W637"/>
      <c r="X637" s="29"/>
      <c r="Y637" s="30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</row>
    <row r="638" spans="2:39" s="1" customFormat="1" ht="15" hidden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/>
      <c r="U638"/>
      <c r="V638" s="5"/>
      <c r="W638"/>
      <c r="X638" s="29"/>
      <c r="Y638" s="30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</row>
    <row r="639" spans="2:39" s="1" customFormat="1" ht="15" hidden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/>
      <c r="U639"/>
      <c r="V639" s="5"/>
      <c r="W639"/>
      <c r="X639" s="29"/>
      <c r="Y639" s="30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</row>
    <row r="640" spans="2:39" s="1" customFormat="1" ht="15" hidden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/>
      <c r="U640"/>
      <c r="V640" s="5"/>
      <c r="W640"/>
      <c r="X640" s="29"/>
      <c r="Y640" s="30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</row>
    <row r="641" spans="2:39" s="1" customFormat="1" ht="15" hidden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/>
      <c r="U641"/>
      <c r="V641" s="5"/>
      <c r="W641"/>
      <c r="X641" s="29"/>
      <c r="Y641" s="30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</row>
    <row r="642" spans="2:39" s="1" customFormat="1" ht="15" hidden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/>
      <c r="U642"/>
      <c r="V642" s="5"/>
      <c r="W642"/>
      <c r="X642" s="29"/>
      <c r="Y642" s="30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</row>
    <row r="643" spans="2:39" s="1" customFormat="1" ht="15" hidden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/>
      <c r="U643"/>
      <c r="V643" s="5"/>
      <c r="W643"/>
      <c r="X643" s="29"/>
      <c r="Y643" s="30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</row>
    <row r="644" spans="2:39" s="1" customFormat="1" ht="15" hidden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/>
      <c r="U644"/>
      <c r="V644" s="5"/>
      <c r="W644"/>
      <c r="X644" s="29"/>
      <c r="Y644" s="30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</row>
    <row r="645" spans="2:39" s="1" customFormat="1" ht="15" hidden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/>
      <c r="U645"/>
      <c r="V645" s="5"/>
      <c r="W645"/>
      <c r="X645" s="29"/>
      <c r="Y645" s="30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</row>
    <row r="646" spans="2:39" s="1" customFormat="1" ht="15" hidden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/>
      <c r="U646"/>
      <c r="V646" s="5"/>
      <c r="W646"/>
      <c r="X646" s="29"/>
      <c r="Y646" s="30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</row>
    <row r="647" spans="2:39" s="1" customFormat="1" ht="15" hidden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/>
      <c r="U647"/>
      <c r="V647" s="5"/>
      <c r="W647"/>
      <c r="X647" s="29"/>
      <c r="Y647" s="30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</row>
    <row r="648" spans="2:39" s="1" customFormat="1" ht="15" hidden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/>
      <c r="U648"/>
      <c r="V648" s="5"/>
      <c r="W648"/>
      <c r="X648" s="29"/>
      <c r="Y648" s="30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</row>
    <row r="649" spans="2:39" s="1" customFormat="1" ht="15" hidden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/>
      <c r="U649"/>
      <c r="V649" s="5"/>
      <c r="W649"/>
      <c r="X649" s="29"/>
      <c r="Y649" s="30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</row>
    <row r="650" spans="2:39" s="1" customFormat="1" ht="15" hidden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/>
      <c r="U650"/>
      <c r="V650" s="5"/>
      <c r="W650"/>
      <c r="X650" s="29"/>
      <c r="Y650" s="30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</row>
    <row r="651" spans="2:39" s="1" customFormat="1" ht="15" hidden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/>
      <c r="U651"/>
      <c r="V651" s="5"/>
      <c r="W651"/>
      <c r="X651" s="29"/>
      <c r="Y651" s="30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</row>
    <row r="652" spans="2:39" s="1" customFormat="1" ht="15" hidden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/>
      <c r="U652"/>
      <c r="V652" s="5"/>
      <c r="W652"/>
      <c r="X652" s="29"/>
      <c r="Y652" s="30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</row>
    <row r="653" spans="2:39" s="1" customFormat="1" ht="15" hidden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/>
      <c r="U653"/>
      <c r="V653" s="5"/>
      <c r="W653"/>
      <c r="X653" s="29"/>
      <c r="Y653" s="30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</row>
    <row r="654" spans="2:39" s="1" customFormat="1" ht="15" hidden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/>
      <c r="U654"/>
      <c r="V654" s="5"/>
      <c r="W654"/>
      <c r="X654" s="29"/>
      <c r="Y654" s="30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</row>
    <row r="655" spans="2:39" s="1" customFormat="1" ht="15" hidden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/>
      <c r="U655"/>
      <c r="V655" s="5"/>
      <c r="W655"/>
      <c r="X655" s="29"/>
      <c r="Y655" s="30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</row>
    <row r="656" spans="2:39" s="1" customFormat="1" ht="15" hidden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/>
      <c r="U656"/>
      <c r="V656" s="5"/>
      <c r="W656"/>
      <c r="X656" s="29"/>
      <c r="Y656" s="30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</row>
    <row r="657" spans="2:39" s="1" customFormat="1" ht="15" hidden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/>
      <c r="U657"/>
      <c r="V657" s="5"/>
      <c r="W657"/>
      <c r="X657" s="29"/>
      <c r="Y657" s="30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</row>
    <row r="658" spans="2:39" s="1" customFormat="1" ht="15" hidden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/>
      <c r="U658"/>
      <c r="V658" s="5"/>
      <c r="W658"/>
      <c r="X658" s="29"/>
      <c r="Y658" s="30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</row>
    <row r="659" spans="2:39" s="1" customFormat="1" ht="15" hidden="1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/>
      <c r="U659"/>
      <c r="V659" s="5"/>
      <c r="W659"/>
      <c r="X659" s="29"/>
      <c r="Y659" s="30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</row>
    <row r="660" spans="2:39" s="1" customFormat="1" ht="15" hidden="1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/>
      <c r="U660"/>
      <c r="V660" s="5"/>
      <c r="W660"/>
      <c r="X660" s="29"/>
      <c r="Y660" s="30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</row>
    <row r="661" spans="2:39" s="1" customFormat="1" ht="15" hidden="1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/>
      <c r="U661"/>
      <c r="V661" s="5"/>
      <c r="W661"/>
      <c r="X661" s="29"/>
      <c r="Y661" s="30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</row>
    <row r="662" spans="2:39" s="1" customFormat="1" ht="15" hidden="1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/>
      <c r="U662"/>
      <c r="V662" s="5"/>
      <c r="W662"/>
      <c r="X662" s="29"/>
      <c r="Y662" s="30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</row>
    <row r="663" spans="2:39" s="1" customFormat="1" ht="15" hidden="1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/>
      <c r="U663"/>
      <c r="V663" s="5"/>
      <c r="W663"/>
      <c r="X663" s="29"/>
      <c r="Y663" s="30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</row>
    <row r="664" spans="2:39" s="1" customFormat="1" ht="15" hidden="1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/>
      <c r="U664"/>
      <c r="V664" s="5"/>
      <c r="W664"/>
      <c r="X664" s="29"/>
      <c r="Y664" s="30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</row>
    <row r="665" spans="2:39" s="1" customFormat="1" ht="15" hidden="1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/>
      <c r="U665"/>
      <c r="V665" s="5"/>
      <c r="W665"/>
      <c r="X665" s="29"/>
      <c r="Y665" s="30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</row>
    <row r="666" spans="2:39" s="1" customFormat="1" ht="15" hidden="1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/>
      <c r="U666"/>
      <c r="V666" s="5"/>
      <c r="W666"/>
      <c r="X666" s="29"/>
      <c r="Y666" s="30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</row>
    <row r="667" spans="2:39" s="1" customFormat="1" ht="15" hidden="1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/>
      <c r="U667"/>
      <c r="V667" s="5"/>
      <c r="W667"/>
      <c r="X667" s="29"/>
      <c r="Y667" s="30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</row>
    <row r="668" spans="2:39" s="1" customFormat="1" ht="15" hidden="1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/>
      <c r="U668"/>
      <c r="V668" s="5"/>
      <c r="W668"/>
      <c r="X668" s="29"/>
      <c r="Y668" s="30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</row>
    <row r="669" spans="2:39" s="1" customFormat="1" ht="15" hidden="1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/>
      <c r="U669"/>
      <c r="V669" s="5"/>
      <c r="W669"/>
      <c r="X669" s="29"/>
      <c r="Y669" s="30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</row>
    <row r="670" spans="2:39" s="1" customFormat="1" ht="15" hidden="1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/>
      <c r="U670"/>
      <c r="V670" s="5"/>
      <c r="W670"/>
      <c r="X670" s="29"/>
      <c r="Y670" s="30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</row>
    <row r="671" spans="2:39" s="1" customFormat="1" ht="15" hidden="1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/>
      <c r="U671"/>
      <c r="V671" s="5"/>
      <c r="W671"/>
      <c r="X671" s="29"/>
      <c r="Y671" s="30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</row>
    <row r="672" spans="2:39" s="1" customFormat="1" ht="15" hidden="1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/>
      <c r="U672"/>
      <c r="V672" s="5"/>
      <c r="W672"/>
      <c r="X672" s="29"/>
      <c r="Y672" s="30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</row>
    <row r="673" spans="2:39" s="1" customFormat="1" ht="15" hidden="1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/>
      <c r="U673"/>
      <c r="V673" s="5"/>
      <c r="W673"/>
      <c r="X673" s="29"/>
      <c r="Y673" s="30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</row>
    <row r="674" spans="2:39" s="1" customFormat="1" ht="15" hidden="1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/>
      <c r="U674"/>
      <c r="V674" s="5"/>
      <c r="W674"/>
      <c r="X674" s="29"/>
      <c r="Y674" s="30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</row>
    <row r="675" spans="2:39" s="1" customFormat="1" ht="15" hidden="1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/>
      <c r="U675"/>
      <c r="V675" s="5"/>
      <c r="W675"/>
      <c r="X675" s="29"/>
      <c r="Y675" s="30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</row>
    <row r="676" spans="2:39" s="1" customFormat="1" ht="15" hidden="1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/>
      <c r="U676"/>
      <c r="V676" s="5"/>
      <c r="W676"/>
      <c r="X676" s="29"/>
      <c r="Y676" s="30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</row>
    <row r="677" spans="2:39" s="1" customFormat="1" ht="15" hidden="1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/>
      <c r="U677"/>
      <c r="V677" s="5"/>
      <c r="W677"/>
      <c r="X677" s="29"/>
      <c r="Y677" s="30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</row>
    <row r="678" spans="2:39" s="1" customFormat="1" ht="15" hidden="1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/>
      <c r="U678"/>
      <c r="V678" s="5"/>
      <c r="W678"/>
      <c r="X678" s="29"/>
      <c r="Y678" s="30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</row>
    <row r="679" spans="2:39" s="1" customFormat="1" ht="15" hidden="1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/>
      <c r="U679"/>
      <c r="V679" s="5"/>
      <c r="W679"/>
      <c r="X679" s="29"/>
      <c r="Y679" s="30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</row>
    <row r="680" spans="2:39" s="1" customFormat="1" ht="15" hidden="1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/>
      <c r="U680"/>
      <c r="V680" s="5"/>
      <c r="W680"/>
      <c r="X680" s="29"/>
      <c r="Y680" s="30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</row>
    <row r="681" spans="2:39" s="1" customFormat="1" ht="15" hidden="1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/>
      <c r="U681"/>
      <c r="V681" s="5"/>
      <c r="W681"/>
      <c r="X681" s="29"/>
      <c r="Y681" s="30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</row>
    <row r="682" spans="2:39" s="1" customFormat="1" ht="15" hidden="1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/>
      <c r="U682"/>
      <c r="V682" s="5"/>
      <c r="W682"/>
      <c r="X682" s="29"/>
      <c r="Y682" s="30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</row>
    <row r="683" spans="2:39" s="1" customFormat="1" ht="15" hidden="1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/>
      <c r="U683"/>
      <c r="V683" s="5"/>
      <c r="W683"/>
      <c r="X683" s="29"/>
      <c r="Y683" s="30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</row>
    <row r="684" spans="2:39" s="1" customFormat="1" ht="15" hidden="1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/>
      <c r="U684"/>
      <c r="V684" s="5"/>
      <c r="W684"/>
      <c r="X684" s="29"/>
      <c r="Y684" s="30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</row>
    <row r="685" spans="2:39" s="1" customFormat="1" ht="15" hidden="1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/>
      <c r="U685"/>
      <c r="V685" s="5"/>
      <c r="W685"/>
      <c r="X685" s="29"/>
      <c r="Y685" s="30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</row>
    <row r="686" spans="2:39" s="1" customFormat="1" ht="15" hidden="1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/>
      <c r="U686"/>
      <c r="V686" s="5"/>
      <c r="W686"/>
      <c r="X686" s="29"/>
      <c r="Y686" s="30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</row>
    <row r="687" spans="2:39" s="1" customFormat="1" ht="15" hidden="1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/>
      <c r="U687"/>
      <c r="V687" s="5"/>
      <c r="W687"/>
      <c r="X687" s="29"/>
      <c r="Y687" s="30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</row>
    <row r="688" spans="2:39" s="1" customFormat="1" ht="15" hidden="1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/>
      <c r="U688"/>
      <c r="V688" s="5"/>
      <c r="W688"/>
      <c r="X688" s="29"/>
      <c r="Y688" s="30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</row>
    <row r="689" spans="2:39" s="1" customFormat="1" ht="15" hidden="1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/>
      <c r="U689"/>
      <c r="V689" s="5"/>
      <c r="W689"/>
      <c r="X689" s="29"/>
      <c r="Y689" s="30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</row>
    <row r="690" spans="2:39" s="1" customFormat="1" ht="15" hidden="1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/>
      <c r="U690"/>
      <c r="V690" s="5"/>
      <c r="W690"/>
      <c r="X690" s="29"/>
      <c r="Y690" s="30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</row>
    <row r="691" spans="2:39" s="1" customFormat="1" ht="15" hidden="1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/>
      <c r="U691"/>
      <c r="V691" s="5"/>
      <c r="W691"/>
      <c r="X691" s="29"/>
      <c r="Y691" s="30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</row>
    <row r="692" spans="2:39" s="1" customFormat="1" ht="15" hidden="1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/>
      <c r="U692"/>
      <c r="V692" s="5"/>
      <c r="W692"/>
      <c r="X692" s="29"/>
      <c r="Y692" s="30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</row>
    <row r="693" spans="2:39" s="1" customFormat="1" ht="15" hidden="1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/>
      <c r="U693"/>
      <c r="V693" s="5"/>
      <c r="W693"/>
      <c r="X693" s="29"/>
      <c r="Y693" s="30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</row>
    <row r="694" spans="2:39" s="1" customFormat="1" ht="15" hidden="1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/>
      <c r="U694"/>
      <c r="V694" s="5"/>
      <c r="W694"/>
      <c r="X694" s="29"/>
      <c r="Y694" s="30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</row>
    <row r="695" spans="2:39" s="1" customFormat="1" ht="15" hidden="1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/>
      <c r="U695"/>
      <c r="V695" s="5"/>
      <c r="W695"/>
      <c r="X695" s="29"/>
      <c r="Y695" s="30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</row>
    <row r="696" spans="2:39" s="1" customFormat="1" ht="15" hidden="1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/>
      <c r="U696"/>
      <c r="V696" s="5"/>
      <c r="W696"/>
      <c r="X696" s="29"/>
      <c r="Y696" s="30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</row>
    <row r="697" spans="2:39" s="1" customFormat="1" ht="15" hidden="1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/>
      <c r="U697"/>
      <c r="V697" s="5"/>
      <c r="W697"/>
      <c r="X697" s="29"/>
      <c r="Y697" s="30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</row>
    <row r="698" spans="2:39" s="1" customFormat="1" ht="15" hidden="1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/>
      <c r="U698"/>
      <c r="V698" s="5"/>
      <c r="W698"/>
      <c r="X698" s="29"/>
      <c r="Y698" s="30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</row>
    <row r="699" spans="2:39" s="1" customFormat="1" ht="15" hidden="1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/>
      <c r="U699"/>
      <c r="V699" s="5"/>
      <c r="W699"/>
      <c r="X699" s="29"/>
      <c r="Y699" s="30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</row>
    <row r="700" spans="2:39" s="1" customFormat="1" ht="15" hidden="1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/>
      <c r="U700"/>
      <c r="V700" s="5"/>
      <c r="W700"/>
      <c r="X700" s="29"/>
      <c r="Y700" s="30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</row>
    <row r="701" spans="2:39" s="1" customFormat="1" ht="15" hidden="1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/>
      <c r="U701"/>
      <c r="V701" s="5"/>
      <c r="W701"/>
      <c r="X701" s="29"/>
      <c r="Y701" s="30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</row>
    <row r="702" spans="2:39" s="1" customFormat="1" ht="15" hidden="1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/>
      <c r="U702"/>
      <c r="V702" s="5"/>
      <c r="W702"/>
      <c r="X702" s="29"/>
      <c r="Y702" s="30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</row>
    <row r="703" spans="2:39" s="1" customFormat="1" ht="15" hidden="1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/>
      <c r="U703"/>
      <c r="V703" s="5"/>
      <c r="W703"/>
      <c r="X703" s="29"/>
      <c r="Y703" s="30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</row>
    <row r="704" spans="2:39" s="1" customFormat="1" ht="15" hidden="1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/>
      <c r="U704"/>
      <c r="V704" s="5"/>
      <c r="W704"/>
      <c r="X704" s="29"/>
      <c r="Y704" s="30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</row>
    <row r="705" spans="2:39" s="1" customFormat="1" ht="15" hidden="1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/>
      <c r="U705"/>
      <c r="V705" s="5"/>
      <c r="W705"/>
      <c r="X705" s="29"/>
      <c r="Y705" s="30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</row>
    <row r="706" spans="2:39" s="1" customFormat="1" ht="15" hidden="1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/>
      <c r="U706"/>
      <c r="V706" s="5"/>
      <c r="W706"/>
      <c r="X706" s="29"/>
      <c r="Y706" s="30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</row>
    <row r="707" spans="2:39" s="1" customFormat="1" ht="15" hidden="1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/>
      <c r="U707"/>
      <c r="V707" s="5"/>
      <c r="W707"/>
      <c r="X707" s="29"/>
      <c r="Y707" s="30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</row>
    <row r="708" spans="2:39" s="1" customFormat="1" ht="15" hidden="1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/>
      <c r="U708"/>
      <c r="V708" s="5"/>
      <c r="W708"/>
      <c r="X708" s="29"/>
      <c r="Y708" s="30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</row>
    <row r="709" spans="2:39" s="1" customFormat="1" ht="15" hidden="1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/>
      <c r="U709"/>
      <c r="V709" s="5"/>
      <c r="W709"/>
      <c r="X709" s="29"/>
      <c r="Y709" s="30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</row>
    <row r="710" spans="2:39" s="1" customFormat="1" ht="15" hidden="1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/>
      <c r="U710"/>
      <c r="V710" s="5"/>
      <c r="W710"/>
      <c r="X710" s="29"/>
      <c r="Y710" s="30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</row>
    <row r="711" spans="2:39" s="1" customFormat="1" ht="15" hidden="1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/>
      <c r="U711"/>
      <c r="V711" s="5"/>
      <c r="W711"/>
      <c r="X711" s="29"/>
      <c r="Y711" s="30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</row>
    <row r="712" spans="2:39" s="1" customFormat="1" ht="15" hidden="1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/>
      <c r="U712"/>
      <c r="V712" s="5"/>
      <c r="W712"/>
      <c r="X712" s="29"/>
      <c r="Y712" s="30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</row>
    <row r="713" spans="2:39" s="1" customFormat="1" ht="15" hidden="1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/>
      <c r="U713"/>
      <c r="V713" s="5"/>
      <c r="W713"/>
      <c r="X713" s="29"/>
      <c r="Y713" s="30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</row>
    <row r="714" spans="2:39" s="1" customFormat="1" ht="15" hidden="1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/>
      <c r="U714"/>
      <c r="V714" s="5"/>
      <c r="W714"/>
      <c r="X714" s="29"/>
      <c r="Y714" s="30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</row>
    <row r="715" spans="2:39" s="1" customFormat="1" ht="15" hidden="1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/>
      <c r="U715"/>
      <c r="V715" s="5"/>
      <c r="W715"/>
      <c r="X715" s="29"/>
      <c r="Y715" s="30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</row>
    <row r="716" spans="2:39" s="1" customFormat="1" ht="15" hidden="1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/>
      <c r="U716"/>
      <c r="V716" s="5"/>
      <c r="W716"/>
      <c r="X716" s="29"/>
      <c r="Y716" s="30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</row>
    <row r="717" spans="2:39" s="1" customFormat="1" ht="15" hidden="1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/>
      <c r="U717"/>
      <c r="V717" s="5"/>
      <c r="W717"/>
      <c r="X717" s="29"/>
      <c r="Y717" s="30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</row>
    <row r="718" spans="2:39" s="1" customFormat="1" ht="15" hidden="1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/>
      <c r="U718"/>
      <c r="V718" s="5"/>
      <c r="W718"/>
      <c r="X718" s="29"/>
      <c r="Y718" s="30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</row>
    <row r="719" spans="2:39" s="1" customFormat="1" ht="15" hidden="1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/>
      <c r="U719"/>
      <c r="V719" s="5"/>
      <c r="W719"/>
      <c r="X719" s="29"/>
      <c r="Y719" s="30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</row>
    <row r="720" spans="2:39" s="1" customFormat="1" ht="15" hidden="1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/>
      <c r="U720"/>
      <c r="V720" s="5"/>
      <c r="W720"/>
      <c r="X720" s="29"/>
      <c r="Y720" s="30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</row>
    <row r="721" spans="2:39" s="1" customFormat="1" ht="15" hidden="1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/>
      <c r="U721"/>
      <c r="V721" s="5"/>
      <c r="W721"/>
      <c r="X721" s="29"/>
      <c r="Y721" s="30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</row>
    <row r="722" spans="2:39" s="1" customFormat="1" ht="15" hidden="1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/>
      <c r="U722"/>
      <c r="V722" s="5"/>
      <c r="W722"/>
      <c r="X722" s="29"/>
      <c r="Y722" s="30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</row>
    <row r="723" spans="2:39" s="1" customFormat="1" ht="15" hidden="1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/>
      <c r="U723"/>
      <c r="V723" s="5"/>
      <c r="W723"/>
      <c r="X723" s="29"/>
      <c r="Y723" s="30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</row>
    <row r="724" spans="2:39" s="1" customFormat="1" ht="15" hidden="1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/>
      <c r="U724"/>
      <c r="V724" s="5"/>
      <c r="W724"/>
      <c r="X724" s="29"/>
      <c r="Y724" s="30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</row>
    <row r="725" spans="2:39" s="1" customFormat="1" ht="15" hidden="1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/>
      <c r="U725"/>
      <c r="V725" s="5"/>
      <c r="W725"/>
      <c r="X725" s="29"/>
      <c r="Y725" s="30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</row>
    <row r="726" spans="2:39" s="1" customFormat="1" ht="15" hidden="1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/>
      <c r="U726"/>
      <c r="V726" s="5"/>
      <c r="W726"/>
      <c r="X726" s="29"/>
      <c r="Y726" s="30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</row>
    <row r="727" spans="2:39" s="1" customFormat="1" ht="15" hidden="1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/>
      <c r="U727"/>
      <c r="V727" s="5"/>
      <c r="W727"/>
      <c r="X727" s="29"/>
      <c r="Y727" s="30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</row>
    <row r="728" spans="2:39" s="1" customFormat="1" ht="15" hidden="1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/>
      <c r="U728"/>
      <c r="V728" s="5"/>
      <c r="W728"/>
      <c r="X728" s="29"/>
      <c r="Y728" s="30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</row>
    <row r="729" spans="2:39" s="1" customFormat="1" ht="15" hidden="1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/>
      <c r="U729"/>
      <c r="V729" s="5"/>
      <c r="W729"/>
      <c r="X729" s="29"/>
      <c r="Y729" s="30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</row>
    <row r="730" spans="2:39" s="1" customFormat="1" ht="15" hidden="1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/>
      <c r="U730"/>
      <c r="V730" s="5"/>
      <c r="W730"/>
      <c r="X730" s="29"/>
      <c r="Y730" s="30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</row>
    <row r="731" spans="2:39" s="1" customFormat="1" ht="15" hidden="1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/>
      <c r="U731"/>
      <c r="V731" s="5"/>
      <c r="W731"/>
      <c r="X731" s="29"/>
      <c r="Y731" s="30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</row>
    <row r="732" spans="2:39" s="1" customFormat="1" ht="15" hidden="1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/>
      <c r="U732"/>
      <c r="V732" s="5"/>
      <c r="W732"/>
      <c r="X732" s="29"/>
      <c r="Y732" s="30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</row>
    <row r="733" spans="2:39" s="1" customFormat="1" ht="15" hidden="1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/>
      <c r="U733"/>
      <c r="V733" s="5"/>
      <c r="W733"/>
      <c r="X733" s="29"/>
      <c r="Y733" s="30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</row>
    <row r="734" spans="2:39" s="1" customFormat="1" ht="15" hidden="1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/>
      <c r="U734"/>
      <c r="V734" s="5"/>
      <c r="W734"/>
      <c r="X734" s="29"/>
      <c r="Y734" s="30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</row>
    <row r="735" spans="2:39" s="1" customFormat="1" ht="15" hidden="1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/>
      <c r="U735"/>
      <c r="V735" s="5"/>
      <c r="W735"/>
      <c r="X735" s="29"/>
      <c r="Y735" s="30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</row>
    <row r="736" spans="2:39" s="1" customFormat="1" ht="15" hidden="1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/>
      <c r="U736"/>
      <c r="V736" s="5"/>
      <c r="W736"/>
      <c r="X736" s="29"/>
      <c r="Y736" s="30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</row>
    <row r="737" spans="2:39" s="1" customFormat="1" ht="15" hidden="1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/>
      <c r="U737"/>
      <c r="V737" s="5"/>
      <c r="W737"/>
      <c r="X737" s="29"/>
      <c r="Y737" s="30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</row>
    <row r="738" spans="2:39" s="1" customFormat="1" ht="15" hidden="1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/>
      <c r="U738"/>
      <c r="V738" s="5"/>
      <c r="W738"/>
      <c r="X738" s="29"/>
      <c r="Y738" s="30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</row>
    <row r="739" spans="2:39" s="1" customFormat="1" ht="15" hidden="1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/>
      <c r="U739"/>
      <c r="V739" s="5"/>
      <c r="W739"/>
      <c r="X739" s="29"/>
      <c r="Y739" s="30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</row>
    <row r="740" spans="2:39" s="1" customFormat="1" ht="15" hidden="1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/>
      <c r="U740"/>
      <c r="V740" s="5"/>
      <c r="W740"/>
      <c r="X740" s="29"/>
      <c r="Y740" s="30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</row>
    <row r="741" spans="2:39" s="1" customFormat="1" ht="15" hidden="1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/>
      <c r="U741"/>
      <c r="V741" s="5"/>
      <c r="W741"/>
      <c r="X741" s="29"/>
      <c r="Y741" s="30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</row>
    <row r="742" spans="2:39" s="1" customFormat="1" ht="15" hidden="1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/>
      <c r="U742"/>
      <c r="V742" s="5"/>
      <c r="W742"/>
      <c r="X742" s="29"/>
      <c r="Y742" s="30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</row>
    <row r="743" spans="2:39" s="1" customFormat="1" ht="15" hidden="1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/>
      <c r="U743"/>
      <c r="V743" s="5"/>
      <c r="W743"/>
      <c r="X743" s="29"/>
      <c r="Y743" s="30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</row>
    <row r="744" spans="2:39" s="1" customFormat="1" ht="15" hidden="1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/>
      <c r="U744"/>
      <c r="V744" s="5"/>
      <c r="W744"/>
      <c r="X744" s="29"/>
      <c r="Y744" s="30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</row>
    <row r="745" spans="2:39" s="1" customFormat="1" ht="15" hidden="1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/>
      <c r="U745"/>
      <c r="V745" s="5"/>
      <c r="W745"/>
      <c r="X745" s="29"/>
      <c r="Y745" s="30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</row>
    <row r="746" spans="2:39" s="1" customFormat="1" ht="15" hidden="1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/>
      <c r="U746"/>
      <c r="V746" s="5"/>
      <c r="W746"/>
      <c r="X746" s="29"/>
      <c r="Y746" s="30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</row>
    <row r="747" spans="2:39" s="1" customFormat="1" ht="15" hidden="1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/>
      <c r="U747"/>
      <c r="V747" s="5"/>
      <c r="W747"/>
      <c r="X747" s="29"/>
      <c r="Y747" s="30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</row>
    <row r="748" spans="2:39" s="1" customFormat="1" ht="15" hidden="1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/>
      <c r="U748"/>
      <c r="V748" s="5"/>
      <c r="W748"/>
      <c r="X748" s="29"/>
      <c r="Y748" s="30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</row>
    <row r="749" spans="2:39" s="1" customFormat="1" ht="15" hidden="1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/>
      <c r="U749"/>
      <c r="V749" s="5"/>
      <c r="W749"/>
      <c r="X749" s="29"/>
      <c r="Y749" s="30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</row>
    <row r="750" spans="2:39" s="1" customFormat="1" ht="15" hidden="1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/>
      <c r="U750"/>
      <c r="V750" s="5"/>
      <c r="W750"/>
      <c r="X750" s="29"/>
      <c r="Y750" s="30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</row>
    <row r="751" spans="2:39" s="1" customFormat="1" ht="15" hidden="1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/>
      <c r="U751"/>
      <c r="V751" s="5"/>
      <c r="W751"/>
      <c r="X751" s="29"/>
      <c r="Y751" s="30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</row>
    <row r="752" spans="2:39" s="1" customFormat="1" ht="15" hidden="1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/>
      <c r="U752"/>
      <c r="V752" s="5"/>
      <c r="W752"/>
      <c r="X752" s="29"/>
      <c r="Y752" s="30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</row>
    <row r="753" spans="2:39" s="1" customFormat="1" ht="15" hidden="1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/>
      <c r="U753"/>
      <c r="V753" s="5"/>
      <c r="W753"/>
      <c r="X753" s="29"/>
      <c r="Y753" s="30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</row>
    <row r="754" spans="2:39" s="1" customFormat="1" ht="15" hidden="1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/>
      <c r="U754"/>
      <c r="V754" s="5"/>
      <c r="W754"/>
      <c r="X754" s="29"/>
      <c r="Y754" s="30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</row>
    <row r="755" spans="2:39" s="1" customFormat="1" ht="15" hidden="1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/>
      <c r="U755"/>
      <c r="V755" s="5"/>
      <c r="W755"/>
      <c r="X755" s="29"/>
      <c r="Y755" s="30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</row>
    <row r="756" spans="2:39" s="1" customFormat="1" ht="15" hidden="1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/>
      <c r="U756"/>
      <c r="V756" s="5"/>
      <c r="W756"/>
      <c r="X756" s="29"/>
      <c r="Y756" s="30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</row>
    <row r="757" spans="2:39" s="1" customFormat="1" ht="15" hidden="1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/>
      <c r="U757"/>
      <c r="V757" s="5"/>
      <c r="W757"/>
      <c r="X757" s="29"/>
      <c r="Y757" s="30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</row>
    <row r="758" spans="2:39" s="1" customFormat="1" ht="15" hidden="1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/>
      <c r="U758"/>
      <c r="V758" s="5"/>
      <c r="W758"/>
      <c r="X758" s="29"/>
      <c r="Y758" s="30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</row>
    <row r="759" spans="2:39" s="1" customFormat="1" ht="15" hidden="1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/>
      <c r="U759"/>
      <c r="V759" s="5"/>
      <c r="W759"/>
      <c r="X759" s="29"/>
      <c r="Y759" s="30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</row>
    <row r="760" spans="2:39" s="1" customFormat="1" ht="15" hidden="1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/>
      <c r="U760"/>
      <c r="V760" s="5"/>
      <c r="W760"/>
      <c r="X760" s="29"/>
      <c r="Y760" s="30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</row>
    <row r="761" spans="2:39" s="1" customFormat="1" ht="15" hidden="1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/>
      <c r="U761"/>
      <c r="V761" s="5"/>
      <c r="W761"/>
      <c r="X761" s="29"/>
      <c r="Y761" s="30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</row>
    <row r="762" spans="2:39" s="1" customFormat="1" ht="15" hidden="1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/>
      <c r="U762"/>
      <c r="V762" s="5"/>
      <c r="W762"/>
      <c r="X762" s="29"/>
      <c r="Y762" s="30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</row>
    <row r="763" spans="2:39" s="1" customFormat="1" ht="15" hidden="1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/>
      <c r="U763"/>
      <c r="V763" s="5"/>
      <c r="W763"/>
      <c r="X763" s="29"/>
      <c r="Y763" s="30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</row>
    <row r="764" spans="2:39" s="1" customFormat="1" ht="15" hidden="1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/>
      <c r="U764"/>
      <c r="V764" s="5"/>
      <c r="W764"/>
      <c r="X764" s="29"/>
      <c r="Y764" s="30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</row>
    <row r="765" spans="2:39" s="1" customFormat="1" ht="15" hidden="1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/>
      <c r="U765"/>
      <c r="V765" s="5"/>
      <c r="W765"/>
      <c r="X765" s="29"/>
      <c r="Y765" s="30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</row>
    <row r="766" spans="2:39" s="1" customFormat="1" ht="15" hidden="1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/>
      <c r="U766"/>
      <c r="V766" s="5"/>
      <c r="W766"/>
      <c r="X766" s="29"/>
      <c r="Y766" s="30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</row>
    <row r="767" spans="2:39" s="1" customFormat="1" ht="15" hidden="1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/>
      <c r="U767"/>
      <c r="V767" s="5"/>
      <c r="W767"/>
      <c r="X767" s="29"/>
      <c r="Y767" s="30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</row>
    <row r="768" spans="2:39" s="1" customFormat="1" ht="15" hidden="1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/>
      <c r="U768"/>
      <c r="V768" s="5"/>
      <c r="W768"/>
      <c r="X768" s="29"/>
      <c r="Y768" s="30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</row>
    <row r="769" spans="2:39" s="1" customFormat="1" ht="15" hidden="1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/>
      <c r="U769"/>
      <c r="V769" s="5"/>
      <c r="W769"/>
      <c r="X769" s="29"/>
      <c r="Y769" s="30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</row>
    <row r="770" spans="2:39" s="1" customFormat="1" ht="15" hidden="1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/>
      <c r="U770"/>
      <c r="V770" s="5"/>
      <c r="W770"/>
      <c r="X770" s="29"/>
      <c r="Y770" s="30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</row>
    <row r="771" spans="2:39" s="1" customFormat="1" ht="15" hidden="1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/>
      <c r="U771"/>
      <c r="V771" s="5"/>
      <c r="W771"/>
      <c r="X771" s="29"/>
      <c r="Y771" s="30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</row>
    <row r="772" spans="2:39" s="1" customFormat="1" ht="15" hidden="1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/>
      <c r="U772"/>
      <c r="V772" s="5"/>
      <c r="W772"/>
      <c r="X772" s="29"/>
      <c r="Y772" s="30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</row>
    <row r="773" spans="2:39" s="1" customFormat="1" ht="15" hidden="1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/>
      <c r="U773"/>
      <c r="V773" s="5"/>
      <c r="W773"/>
      <c r="X773" s="29"/>
      <c r="Y773" s="30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</row>
    <row r="774" spans="2:39" s="1" customFormat="1" ht="15" hidden="1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/>
      <c r="U774"/>
      <c r="V774" s="5"/>
      <c r="W774"/>
      <c r="X774" s="29"/>
      <c r="Y774" s="30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</row>
    <row r="775" spans="2:39" s="1" customFormat="1" ht="15" hidden="1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/>
      <c r="U775"/>
      <c r="V775" s="5"/>
      <c r="W775"/>
      <c r="X775" s="29"/>
      <c r="Y775" s="30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</row>
    <row r="776" spans="2:39" s="1" customFormat="1" ht="15" hidden="1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/>
      <c r="U776"/>
      <c r="V776" s="5"/>
      <c r="W776"/>
      <c r="X776" s="29"/>
      <c r="Y776" s="30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</row>
    <row r="777" spans="2:39" s="1" customFormat="1" ht="15" hidden="1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/>
      <c r="U777"/>
      <c r="V777" s="5"/>
      <c r="W777"/>
      <c r="X777" s="29"/>
      <c r="Y777" s="30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</row>
    <row r="778" spans="2:39" s="1" customFormat="1" ht="15" hidden="1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/>
      <c r="U778"/>
      <c r="V778" s="5"/>
      <c r="W778"/>
      <c r="X778" s="29"/>
      <c r="Y778" s="30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</row>
    <row r="779" spans="2:39" s="1" customFormat="1" ht="15" hidden="1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/>
      <c r="U779"/>
      <c r="V779" s="5"/>
      <c r="W779"/>
      <c r="X779" s="29"/>
      <c r="Y779" s="30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</row>
    <row r="780" spans="2:39" s="1" customFormat="1" ht="15" hidden="1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/>
      <c r="U780"/>
      <c r="V780" s="5"/>
      <c r="W780"/>
      <c r="X780" s="29"/>
      <c r="Y780" s="30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</row>
    <row r="781" spans="2:39" s="1" customFormat="1" ht="15" hidden="1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/>
      <c r="U781"/>
      <c r="V781" s="5"/>
      <c r="W781"/>
      <c r="X781" s="29"/>
      <c r="Y781" s="30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</row>
    <row r="782" spans="2:39" s="1" customFormat="1" ht="15" hidden="1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/>
      <c r="U782"/>
      <c r="V782" s="5"/>
      <c r="W782"/>
      <c r="X782" s="29"/>
      <c r="Y782" s="30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</row>
    <row r="783" spans="2:39" s="1" customFormat="1" ht="15" hidden="1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/>
      <c r="U783"/>
      <c r="V783" s="5"/>
      <c r="W783"/>
      <c r="X783" s="29"/>
      <c r="Y783" s="30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</row>
    <row r="784" spans="2:39" s="1" customFormat="1" ht="15" hidden="1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/>
      <c r="U784"/>
      <c r="V784" s="5"/>
      <c r="W784"/>
      <c r="X784" s="29"/>
      <c r="Y784" s="30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</row>
    <row r="785" spans="2:39" s="1" customFormat="1" ht="15" hidden="1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/>
      <c r="U785"/>
      <c r="V785" s="5"/>
      <c r="W785"/>
      <c r="X785" s="29"/>
      <c r="Y785" s="30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</row>
    <row r="786" spans="2:39" s="1" customFormat="1" ht="15" hidden="1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/>
      <c r="U786"/>
      <c r="V786" s="5"/>
      <c r="W786"/>
      <c r="X786" s="29"/>
      <c r="Y786" s="30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</row>
    <row r="787" spans="2:39" s="1" customFormat="1" ht="15" hidden="1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/>
      <c r="U787"/>
      <c r="V787" s="5"/>
      <c r="W787"/>
      <c r="X787" s="29"/>
      <c r="Y787" s="30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</row>
    <row r="788" spans="2:39" s="1" customFormat="1" ht="15" hidden="1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/>
      <c r="U788"/>
      <c r="V788" s="5"/>
      <c r="W788"/>
      <c r="X788" s="29"/>
      <c r="Y788" s="30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</row>
    <row r="789" spans="2:39" s="1" customFormat="1" ht="15" hidden="1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/>
      <c r="U789"/>
      <c r="V789" s="5"/>
      <c r="W789"/>
      <c r="X789" s="29"/>
      <c r="Y789" s="30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</row>
    <row r="790" spans="2:39" s="1" customFormat="1" ht="15" hidden="1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/>
      <c r="U790"/>
      <c r="V790" s="5"/>
      <c r="W790"/>
      <c r="X790" s="29"/>
      <c r="Y790" s="30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</row>
    <row r="791" spans="2:39" s="1" customFormat="1" ht="15" hidden="1" x14ac:dyDescent="0.25"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</row>
    <row r="792" spans="2:39" s="1" customFormat="1" ht="15" hidden="1" x14ac:dyDescent="0.25"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</row>
    <row r="793" spans="2:39" s="1" customFormat="1" ht="15" hidden="1" x14ac:dyDescent="0.25"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</row>
    <row r="794" spans="2:39" s="1" customFormat="1" ht="15" hidden="1" x14ac:dyDescent="0.25"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</row>
    <row r="795" spans="2:39" s="1" customFormat="1" ht="15" hidden="1" x14ac:dyDescent="0.25"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</row>
    <row r="796" spans="2:39" s="1" customFormat="1" ht="15" hidden="1" x14ac:dyDescent="0.25"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</row>
    <row r="797" spans="2:39" s="1" customFormat="1" ht="15" hidden="1" x14ac:dyDescent="0.25"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</row>
    <row r="798" spans="2:39" s="1" customFormat="1" ht="15" hidden="1" x14ac:dyDescent="0.25"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</row>
    <row r="799" spans="2:39" s="1" customFormat="1" ht="15" hidden="1" x14ac:dyDescent="0.25"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</row>
    <row r="800" spans="2:39" s="1" customFormat="1" ht="15" hidden="1" x14ac:dyDescent="0.25"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</row>
    <row r="801" spans="26:39" s="1" customFormat="1" ht="15" hidden="1" x14ac:dyDescent="0.25"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</row>
    <row r="802" spans="26:39" s="1" customFormat="1" ht="15" hidden="1" x14ac:dyDescent="0.25"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</row>
    <row r="803" spans="26:39" s="1" customFormat="1" ht="15" hidden="1" x14ac:dyDescent="0.25"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</row>
    <row r="804" spans="26:39" s="1" customFormat="1" ht="15" hidden="1" x14ac:dyDescent="0.25"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</row>
    <row r="805" spans="26:39" s="1" customFormat="1" ht="15" hidden="1" x14ac:dyDescent="0.25"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</row>
    <row r="806" spans="26:39" s="1" customFormat="1" ht="15" hidden="1" x14ac:dyDescent="0.25"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</row>
    <row r="807" spans="26:39" s="1" customFormat="1" ht="15" hidden="1" x14ac:dyDescent="0.25"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</row>
    <row r="808" spans="26:39" s="1" customFormat="1" ht="15" hidden="1" x14ac:dyDescent="0.25"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</row>
    <row r="809" spans="26:39" s="1" customFormat="1" ht="15" hidden="1" x14ac:dyDescent="0.25"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</row>
    <row r="810" spans="26:39" s="1" customFormat="1" ht="15" hidden="1" x14ac:dyDescent="0.25"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</row>
    <row r="811" spans="26:39" s="1" customFormat="1" ht="15" hidden="1" x14ac:dyDescent="0.25"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</row>
    <row r="812" spans="26:39" s="1" customFormat="1" ht="15" hidden="1" x14ac:dyDescent="0.25"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</row>
    <row r="813" spans="26:39" s="1" customFormat="1" ht="15" hidden="1" x14ac:dyDescent="0.25"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</row>
    <row r="814" spans="26:39" s="1" customFormat="1" ht="15" hidden="1" x14ac:dyDescent="0.25"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</row>
    <row r="815" spans="26:39" s="1" customFormat="1" ht="15" hidden="1" x14ac:dyDescent="0.25"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</row>
    <row r="816" spans="26:39" s="1" customFormat="1" ht="15" hidden="1" x14ac:dyDescent="0.25"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</row>
    <row r="817" spans="26:39" s="1" customFormat="1" ht="15" hidden="1" x14ac:dyDescent="0.25"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</row>
    <row r="818" spans="26:39" s="1" customFormat="1" ht="15" hidden="1" x14ac:dyDescent="0.25"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</row>
    <row r="819" spans="26:39" s="1" customFormat="1" ht="15" hidden="1" x14ac:dyDescent="0.25"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</row>
    <row r="820" spans="26:39" s="1" customFormat="1" ht="15" hidden="1" x14ac:dyDescent="0.25"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</row>
    <row r="821" spans="26:39" s="1" customFormat="1" ht="15" hidden="1" x14ac:dyDescent="0.25"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</row>
    <row r="822" spans="26:39" s="1" customFormat="1" ht="15" hidden="1" x14ac:dyDescent="0.25"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</row>
    <row r="823" spans="26:39" s="1" customFormat="1" ht="15" hidden="1" x14ac:dyDescent="0.25"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</row>
    <row r="824" spans="26:39" s="1" customFormat="1" ht="15" hidden="1" x14ac:dyDescent="0.25"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</row>
    <row r="825" spans="26:39" s="1" customFormat="1" ht="15" hidden="1" x14ac:dyDescent="0.25"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</row>
    <row r="826" spans="26:39" s="1" customFormat="1" ht="15" hidden="1" x14ac:dyDescent="0.25"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</row>
    <row r="827" spans="26:39" s="1" customFormat="1" ht="15" hidden="1" x14ac:dyDescent="0.25"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</row>
    <row r="828" spans="26:39" s="1" customFormat="1" ht="15" hidden="1" x14ac:dyDescent="0.25"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</row>
    <row r="829" spans="26:39" s="1" customFormat="1" ht="15" hidden="1" x14ac:dyDescent="0.25"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</row>
    <row r="830" spans="26:39" s="1" customFormat="1" ht="15" hidden="1" x14ac:dyDescent="0.25"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</row>
    <row r="831" spans="26:39" s="1" customFormat="1" ht="15" hidden="1" x14ac:dyDescent="0.25"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</row>
    <row r="832" spans="26:39" s="1" customFormat="1" ht="15" hidden="1" x14ac:dyDescent="0.25"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</row>
    <row r="833" spans="26:39" s="1" customFormat="1" ht="15" hidden="1" x14ac:dyDescent="0.25"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</row>
    <row r="834" spans="26:39" s="1" customFormat="1" ht="15" hidden="1" x14ac:dyDescent="0.25"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</row>
    <row r="835" spans="26:39" s="1" customFormat="1" ht="15" hidden="1" x14ac:dyDescent="0.25"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</row>
    <row r="836" spans="26:39" s="1" customFormat="1" ht="15" hidden="1" x14ac:dyDescent="0.25"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</row>
    <row r="837" spans="26:39" s="1" customFormat="1" ht="15" hidden="1" x14ac:dyDescent="0.25"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</row>
    <row r="838" spans="26:39" s="1" customFormat="1" ht="15" hidden="1" x14ac:dyDescent="0.25"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</row>
    <row r="839" spans="26:39" s="1" customFormat="1" ht="15" hidden="1" x14ac:dyDescent="0.25"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</row>
    <row r="840" spans="26:39" s="1" customFormat="1" ht="15" hidden="1" x14ac:dyDescent="0.25"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</row>
    <row r="841" spans="26:39" s="1" customFormat="1" ht="15" hidden="1" x14ac:dyDescent="0.25"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</row>
    <row r="842" spans="26:39" s="1" customFormat="1" ht="15" hidden="1" x14ac:dyDescent="0.25"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</row>
    <row r="843" spans="26:39" s="1" customFormat="1" ht="15" hidden="1" x14ac:dyDescent="0.25"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</row>
    <row r="844" spans="26:39" s="1" customFormat="1" ht="15" hidden="1" x14ac:dyDescent="0.25"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</row>
    <row r="845" spans="26:39" s="1" customFormat="1" ht="15" hidden="1" x14ac:dyDescent="0.25"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</row>
    <row r="846" spans="26:39" s="1" customFormat="1" ht="15" hidden="1" x14ac:dyDescent="0.25"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</row>
    <row r="847" spans="26:39" s="1" customFormat="1" ht="15" hidden="1" x14ac:dyDescent="0.25"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</row>
    <row r="848" spans="26:39" s="1" customFormat="1" ht="15" hidden="1" x14ac:dyDescent="0.25"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</row>
    <row r="849" spans="26:39" s="1" customFormat="1" ht="15" hidden="1" x14ac:dyDescent="0.25"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</row>
    <row r="850" spans="26:39" s="1" customFormat="1" ht="15" hidden="1" x14ac:dyDescent="0.25"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</row>
    <row r="851" spans="26:39" s="1" customFormat="1" ht="15" hidden="1" x14ac:dyDescent="0.25"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</row>
    <row r="852" spans="26:39" s="1" customFormat="1" ht="15" hidden="1" x14ac:dyDescent="0.25"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</row>
    <row r="853" spans="26:39" s="1" customFormat="1" ht="15" hidden="1" x14ac:dyDescent="0.25"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</row>
    <row r="854" spans="26:39" s="1" customFormat="1" ht="15" hidden="1" x14ac:dyDescent="0.25"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</row>
    <row r="855" spans="26:39" s="1" customFormat="1" ht="15" hidden="1" x14ac:dyDescent="0.25"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</row>
    <row r="856" spans="26:39" s="1" customFormat="1" ht="15" hidden="1" x14ac:dyDescent="0.25"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</row>
    <row r="857" spans="26:39" s="1" customFormat="1" ht="15" hidden="1" x14ac:dyDescent="0.25"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</row>
    <row r="858" spans="26:39" s="1" customFormat="1" ht="15" hidden="1" x14ac:dyDescent="0.25"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</row>
    <row r="859" spans="26:39" s="1" customFormat="1" ht="15" hidden="1" x14ac:dyDescent="0.25"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</row>
    <row r="860" spans="26:39" s="1" customFormat="1" ht="15" hidden="1" x14ac:dyDescent="0.25"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</row>
    <row r="861" spans="26:39" s="1" customFormat="1" ht="15" hidden="1" x14ac:dyDescent="0.25"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</row>
    <row r="862" spans="26:39" s="1" customFormat="1" ht="15" hidden="1" x14ac:dyDescent="0.25"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</row>
    <row r="863" spans="26:39" s="1" customFormat="1" ht="15" hidden="1" x14ac:dyDescent="0.25"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</row>
    <row r="864" spans="26:39" s="1" customFormat="1" ht="15" hidden="1" x14ac:dyDescent="0.25"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</row>
    <row r="865" spans="26:39" s="1" customFormat="1" ht="15" hidden="1" x14ac:dyDescent="0.25"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</row>
    <row r="866" spans="26:39" s="1" customFormat="1" ht="15" hidden="1" x14ac:dyDescent="0.25"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</row>
    <row r="867" spans="26:39" s="1" customFormat="1" ht="15" hidden="1" x14ac:dyDescent="0.25"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</row>
    <row r="868" spans="26:39" s="1" customFormat="1" ht="15" hidden="1" x14ac:dyDescent="0.25"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</row>
    <row r="869" spans="26:39" s="1" customFormat="1" ht="15" hidden="1" x14ac:dyDescent="0.25"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</row>
    <row r="870" spans="26:39" s="1" customFormat="1" ht="15" hidden="1" x14ac:dyDescent="0.25"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</row>
    <row r="871" spans="26:39" s="1" customFormat="1" ht="15" hidden="1" x14ac:dyDescent="0.25"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</row>
    <row r="872" spans="26:39" s="1" customFormat="1" ht="15" hidden="1" x14ac:dyDescent="0.25"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</row>
    <row r="873" spans="26:39" s="1" customFormat="1" ht="15" hidden="1" x14ac:dyDescent="0.25"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</row>
    <row r="874" spans="26:39" s="1" customFormat="1" ht="15" hidden="1" x14ac:dyDescent="0.25"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</row>
    <row r="875" spans="26:39" s="1" customFormat="1" ht="15" hidden="1" x14ac:dyDescent="0.25"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</row>
    <row r="876" spans="26:39" s="1" customFormat="1" ht="15" hidden="1" x14ac:dyDescent="0.25"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</row>
    <row r="877" spans="26:39" s="1" customFormat="1" ht="15" hidden="1" x14ac:dyDescent="0.25"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</row>
    <row r="878" spans="26:39" s="1" customFormat="1" ht="15" hidden="1" x14ac:dyDescent="0.25"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</row>
    <row r="879" spans="26:39" s="1" customFormat="1" ht="15" hidden="1" x14ac:dyDescent="0.25"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</row>
    <row r="880" spans="26:39" s="1" customFormat="1" ht="15" hidden="1" x14ac:dyDescent="0.25"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</row>
    <row r="881" spans="26:39" s="1" customFormat="1" ht="15" hidden="1" x14ac:dyDescent="0.25"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</row>
    <row r="882" spans="26:39" s="1" customFormat="1" ht="15" hidden="1" x14ac:dyDescent="0.25"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</row>
    <row r="883" spans="26:39" s="1" customFormat="1" ht="15" hidden="1" x14ac:dyDescent="0.25"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</row>
    <row r="884" spans="26:39" s="1" customFormat="1" ht="15" hidden="1" x14ac:dyDescent="0.25"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</row>
    <row r="885" spans="26:39" s="1" customFormat="1" ht="15" hidden="1" x14ac:dyDescent="0.25"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</row>
    <row r="886" spans="26:39" s="1" customFormat="1" ht="15" hidden="1" x14ac:dyDescent="0.25"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</row>
    <row r="887" spans="26:39" s="1" customFormat="1" ht="15" hidden="1" x14ac:dyDescent="0.25"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</row>
    <row r="888" spans="26:39" s="1" customFormat="1" ht="15" hidden="1" x14ac:dyDescent="0.25"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</row>
    <row r="889" spans="26:39" s="1" customFormat="1" ht="15" hidden="1" x14ac:dyDescent="0.25"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</row>
    <row r="890" spans="26:39" s="1" customFormat="1" ht="15" hidden="1" x14ac:dyDescent="0.25"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</row>
    <row r="891" spans="26:39" s="1" customFormat="1" ht="15" hidden="1" x14ac:dyDescent="0.25"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</row>
    <row r="892" spans="26:39" s="1" customFormat="1" ht="15" hidden="1" x14ac:dyDescent="0.25"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</row>
    <row r="893" spans="26:39" s="1" customFormat="1" ht="15" hidden="1" x14ac:dyDescent="0.25"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</row>
    <row r="894" spans="26:39" s="1" customFormat="1" ht="15" hidden="1" x14ac:dyDescent="0.25"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</row>
    <row r="895" spans="26:39" s="1" customFormat="1" ht="15" hidden="1" x14ac:dyDescent="0.25"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</row>
    <row r="896" spans="26:39" s="1" customFormat="1" ht="15" hidden="1" x14ac:dyDescent="0.25"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</row>
    <row r="897" spans="26:39" s="1" customFormat="1" ht="15" hidden="1" x14ac:dyDescent="0.25"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</row>
    <row r="898" spans="26:39" s="1" customFormat="1" ht="15" hidden="1" x14ac:dyDescent="0.25"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</row>
    <row r="899" spans="26:39" s="1" customFormat="1" ht="15" hidden="1" x14ac:dyDescent="0.25"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</row>
    <row r="900" spans="26:39" s="1" customFormat="1" ht="15" hidden="1" x14ac:dyDescent="0.25"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</row>
    <row r="901" spans="26:39" s="1" customFormat="1" ht="15" hidden="1" x14ac:dyDescent="0.25"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</row>
    <row r="902" spans="26:39" s="1" customFormat="1" ht="15" hidden="1" x14ac:dyDescent="0.25"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</row>
    <row r="903" spans="26:39" s="1" customFormat="1" ht="15" hidden="1" x14ac:dyDescent="0.25"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</row>
    <row r="904" spans="26:39" s="1" customFormat="1" ht="15" hidden="1" x14ac:dyDescent="0.25"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</row>
    <row r="905" spans="26:39" s="1" customFormat="1" ht="15" hidden="1" x14ac:dyDescent="0.25"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</row>
    <row r="906" spans="26:39" s="1" customFormat="1" ht="15" hidden="1" x14ac:dyDescent="0.25"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</row>
    <row r="907" spans="26:39" s="1" customFormat="1" ht="15" hidden="1" x14ac:dyDescent="0.25"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</row>
    <row r="908" spans="26:39" s="1" customFormat="1" ht="15" hidden="1" x14ac:dyDescent="0.25"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</row>
    <row r="909" spans="26:39" s="1" customFormat="1" ht="15" hidden="1" x14ac:dyDescent="0.25"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</row>
    <row r="910" spans="26:39" s="1" customFormat="1" ht="15" hidden="1" x14ac:dyDescent="0.25"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</row>
    <row r="911" spans="26:39" s="1" customFormat="1" ht="15" hidden="1" x14ac:dyDescent="0.25"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</row>
    <row r="912" spans="26:39" s="1" customFormat="1" ht="15" hidden="1" x14ac:dyDescent="0.25"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</row>
    <row r="913" spans="26:39" s="1" customFormat="1" ht="15" hidden="1" x14ac:dyDescent="0.25"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</row>
    <row r="914" spans="26:39" s="1" customFormat="1" ht="15" hidden="1" x14ac:dyDescent="0.25"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</row>
    <row r="915" spans="26:39" s="1" customFormat="1" ht="15" hidden="1" x14ac:dyDescent="0.25"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</row>
  </sheetData>
  <mergeCells count="2">
    <mergeCell ref="N7:S7"/>
    <mergeCell ref="V7:Y7"/>
  </mergeCells>
  <conditionalFormatting sqref="C9:C124 V9:V307">
    <cfRule type="duplicateValues" dxfId="5" priority="3"/>
  </conditionalFormatting>
  <conditionalFormatting sqref="C9:C307">
    <cfRule type="duplicateValues" dxfId="4" priority="1"/>
    <cfRule type="duplicateValues" dxfId="3" priority="2"/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6E543-18DC-4C8A-8DE3-BF854DE8AD70}">
  <sheetPr codeName="Sheet4">
    <tabColor theme="7" tint="0.79998168889431442"/>
  </sheetPr>
  <dimension ref="A1:AM915"/>
  <sheetViews>
    <sheetView showGridLines="0" showRowColHeaders="0" zoomScale="70" zoomScaleNormal="70" workbookViewId="0">
      <selection activeCell="A274" sqref="A274:XFD276"/>
    </sheetView>
  </sheetViews>
  <sheetFormatPr defaultRowHeight="14.45" customHeight="1" zeroHeight="1" x14ac:dyDescent="0.25"/>
  <cols>
    <col min="1" max="1" width="3.5703125" style="1" customWidth="1"/>
    <col min="3" max="3" width="100.140625" bestFit="1" customWidth="1"/>
    <col min="4" max="4" width="33.85546875" bestFit="1" customWidth="1"/>
    <col min="5" max="5" width="10.5703125" bestFit="1" customWidth="1"/>
    <col min="6" max="6" width="23.85546875" bestFit="1" customWidth="1"/>
    <col min="7" max="7" width="10.42578125" style="7" bestFit="1" customWidth="1"/>
    <col min="8" max="8" width="37.42578125" bestFit="1" customWidth="1"/>
    <col min="9" max="9" width="22.140625" bestFit="1" customWidth="1"/>
    <col min="10" max="10" width="13.85546875" bestFit="1" customWidth="1"/>
    <col min="11" max="11" width="14.42578125" bestFit="1" customWidth="1"/>
    <col min="12" max="12" width="49.85546875" bestFit="1" customWidth="1"/>
    <col min="13" max="13" width="103" bestFit="1" customWidth="1"/>
    <col min="14" max="19" width="12.42578125" bestFit="1" customWidth="1"/>
    <col min="20" max="20" width="0" hidden="1" customWidth="1"/>
    <col min="21" max="21" width="0.140625" customWidth="1"/>
    <col min="22" max="22" width="21.42578125" customWidth="1"/>
    <col min="23" max="23" width="10.85546875" hidden="1" customWidth="1"/>
    <col min="24" max="24" width="27.5703125" bestFit="1" customWidth="1"/>
    <col min="26" max="39" width="9.140625" style="8"/>
  </cols>
  <sheetData>
    <row r="1" spans="2:39" s="1" customFormat="1" ht="15" x14ac:dyDescent="0.25"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</row>
    <row r="2" spans="2:39" s="1" customFormat="1" ht="15" x14ac:dyDescent="0.25"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</row>
    <row r="3" spans="2:39" s="1" customFormat="1" ht="15" x14ac:dyDescent="0.25"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2:39" s="1" customFormat="1" ht="15" x14ac:dyDescent="0.25"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</row>
    <row r="5" spans="2:39" s="1" customFormat="1" ht="15" x14ac:dyDescent="0.25"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</row>
    <row r="6" spans="2:39" s="1" customFormat="1" ht="15" x14ac:dyDescent="0.25"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</row>
    <row r="7" spans="2:39" s="1" customFormat="1" ht="15.75" x14ac:dyDescent="0.25">
      <c r="N7" s="24" t="s">
        <v>0</v>
      </c>
      <c r="O7" s="25"/>
      <c r="P7" s="25"/>
      <c r="Q7" s="25"/>
      <c r="R7" s="25"/>
      <c r="S7" s="26"/>
      <c r="T7"/>
      <c r="U7"/>
      <c r="V7" s="27" t="s">
        <v>1</v>
      </c>
      <c r="W7" s="27"/>
      <c r="X7" s="27"/>
      <c r="Y7" s="27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</row>
    <row r="8" spans="2:39" s="1" customFormat="1" ht="15.75" x14ac:dyDescent="0.25">
      <c r="B8" s="3" t="s">
        <v>2</v>
      </c>
      <c r="C8" s="3" t="s">
        <v>3</v>
      </c>
      <c r="D8" s="3" t="s">
        <v>4</v>
      </c>
      <c r="E8" s="3" t="s">
        <v>5</v>
      </c>
      <c r="F8" s="3" t="s">
        <v>6</v>
      </c>
      <c r="G8" s="3" t="s">
        <v>7</v>
      </c>
      <c r="H8" s="3" t="s">
        <v>8</v>
      </c>
      <c r="I8" s="3" t="s">
        <v>9</v>
      </c>
      <c r="J8" s="3" t="s">
        <v>10</v>
      </c>
      <c r="K8" s="3" t="s">
        <v>11</v>
      </c>
      <c r="L8" s="3" t="s">
        <v>12</v>
      </c>
      <c r="M8" s="3" t="s">
        <v>13</v>
      </c>
      <c r="N8" s="3" t="s">
        <v>14</v>
      </c>
      <c r="O8" s="3" t="s">
        <v>15</v>
      </c>
      <c r="P8" s="3" t="s">
        <v>16</v>
      </c>
      <c r="Q8" s="3" t="s">
        <v>17</v>
      </c>
      <c r="R8" s="3" t="s">
        <v>18</v>
      </c>
      <c r="S8" s="3" t="s">
        <v>19</v>
      </c>
      <c r="T8"/>
      <c r="U8"/>
      <c r="V8" s="4" t="s">
        <v>20</v>
      </c>
      <c r="W8"/>
      <c r="X8" s="4" t="s">
        <v>21</v>
      </c>
      <c r="Y8" s="4" t="s">
        <v>22</v>
      </c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</row>
    <row r="9" spans="2:39" s="1" customFormat="1" ht="15" x14ac:dyDescent="0.25">
      <c r="B9" s="5">
        <v>1</v>
      </c>
      <c r="C9" s="5" t="s">
        <v>10103</v>
      </c>
      <c r="D9" s="5" t="s">
        <v>10104</v>
      </c>
      <c r="E9" s="5"/>
      <c r="F9" s="5" t="s">
        <v>10105</v>
      </c>
      <c r="G9" s="5">
        <v>30120</v>
      </c>
      <c r="H9" s="5" t="s">
        <v>10106</v>
      </c>
      <c r="I9" s="5" t="s">
        <v>10106</v>
      </c>
      <c r="J9" s="5" t="s">
        <v>10107</v>
      </c>
      <c r="K9" s="5" t="s">
        <v>10108</v>
      </c>
      <c r="L9" s="5"/>
      <c r="M9" s="5" t="s">
        <v>10109</v>
      </c>
      <c r="N9" s="5">
        <v>919</v>
      </c>
      <c r="O9" s="5">
        <v>33</v>
      </c>
      <c r="P9" s="5">
        <v>26</v>
      </c>
      <c r="Q9" s="5">
        <v>80</v>
      </c>
      <c r="R9" s="5">
        <v>58</v>
      </c>
      <c r="S9" s="5">
        <v>197</v>
      </c>
      <c r="T9">
        <v>1</v>
      </c>
      <c r="U9"/>
      <c r="V9" s="14">
        <f>SUM($S$9:S9)</f>
        <v>197</v>
      </c>
      <c r="W9" s="15">
        <v>1</v>
      </c>
      <c r="X9" s="16">
        <f>(V9/$V$273)</f>
        <v>5.2240784937682312E-2</v>
      </c>
      <c r="Y9" s="17">
        <f>INDEX([1]Mapping!$C$3:$C$12,MATCH($X9,[1]Mapping!$D$3:$D$12,1))</f>
        <v>10</v>
      </c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</row>
    <row r="10" spans="2:39" s="1" customFormat="1" ht="15" x14ac:dyDescent="0.25">
      <c r="B10" s="5">
        <f>B9+1</f>
        <v>2</v>
      </c>
      <c r="C10" s="5" t="s">
        <v>10110</v>
      </c>
      <c r="D10" s="5" t="s">
        <v>10111</v>
      </c>
      <c r="E10" s="5"/>
      <c r="F10" s="5" t="s">
        <v>10112</v>
      </c>
      <c r="G10" s="5">
        <v>28041</v>
      </c>
      <c r="H10" s="5" t="s">
        <v>10112</v>
      </c>
      <c r="I10" s="5" t="s">
        <v>10112</v>
      </c>
      <c r="J10" s="5" t="s">
        <v>10113</v>
      </c>
      <c r="K10" s="5" t="s">
        <v>10114</v>
      </c>
      <c r="L10" s="5"/>
      <c r="M10" s="5" t="s">
        <v>10115</v>
      </c>
      <c r="N10" s="5">
        <v>1368</v>
      </c>
      <c r="O10" s="5">
        <v>16</v>
      </c>
      <c r="P10" s="5">
        <v>10</v>
      </c>
      <c r="Q10" s="5">
        <v>32</v>
      </c>
      <c r="R10" s="5">
        <v>20</v>
      </c>
      <c r="S10" s="5">
        <v>78</v>
      </c>
      <c r="T10">
        <v>2</v>
      </c>
      <c r="U10"/>
      <c r="V10" s="14">
        <f>SUM($S$9:S10)</f>
        <v>275</v>
      </c>
      <c r="W10" s="15">
        <v>2</v>
      </c>
      <c r="X10" s="16">
        <f t="shared" ref="X10:X73" si="0">(V10/$V$273)</f>
        <v>7.2924953593211356E-2</v>
      </c>
      <c r="Y10" s="17">
        <f>INDEX([1]Mapping!$C$3:$C$12,MATCH($X10,[1]Mapping!$D$3:$D$12,1))</f>
        <v>10</v>
      </c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</row>
    <row r="11" spans="2:39" s="1" customFormat="1" ht="15" x14ac:dyDescent="0.25">
      <c r="B11" s="5">
        <f t="shared" ref="B11:B74" si="1">B10+1</f>
        <v>3</v>
      </c>
      <c r="C11" s="5" t="s">
        <v>10116</v>
      </c>
      <c r="D11" s="5" t="s">
        <v>10117</v>
      </c>
      <c r="E11" s="5"/>
      <c r="F11" s="5" t="s">
        <v>10118</v>
      </c>
      <c r="G11" s="5">
        <v>35016</v>
      </c>
      <c r="H11" s="5" t="s">
        <v>10119</v>
      </c>
      <c r="I11" s="5" t="s">
        <v>10120</v>
      </c>
      <c r="J11" s="5" t="s">
        <v>10121</v>
      </c>
      <c r="K11" s="5"/>
      <c r="L11" s="5"/>
      <c r="M11" s="5" t="s">
        <v>10122</v>
      </c>
      <c r="N11" s="5">
        <v>916</v>
      </c>
      <c r="O11" s="5">
        <v>14</v>
      </c>
      <c r="P11" s="5">
        <v>11</v>
      </c>
      <c r="Q11" s="5">
        <v>28</v>
      </c>
      <c r="R11" s="5">
        <v>19</v>
      </c>
      <c r="S11" s="5">
        <v>72</v>
      </c>
      <c r="T11">
        <v>3</v>
      </c>
      <c r="U11"/>
      <c r="V11" s="14">
        <f>SUM($S$9:S11)</f>
        <v>347</v>
      </c>
      <c r="W11" s="15">
        <v>3</v>
      </c>
      <c r="X11" s="16">
        <f t="shared" si="0"/>
        <v>9.201803235216123E-2</v>
      </c>
      <c r="Y11" s="17">
        <f>INDEX([1]Mapping!$C$3:$C$12,MATCH($X11,[1]Mapping!$D$3:$D$12,1))</f>
        <v>10</v>
      </c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</row>
    <row r="12" spans="2:39" s="1" customFormat="1" ht="15" x14ac:dyDescent="0.25">
      <c r="B12" s="5">
        <f t="shared" si="1"/>
        <v>4</v>
      </c>
      <c r="C12" s="5" t="s">
        <v>10123</v>
      </c>
      <c r="D12" s="5" t="s">
        <v>10124</v>
      </c>
      <c r="E12" s="5"/>
      <c r="F12" s="5" t="s">
        <v>10125</v>
      </c>
      <c r="G12" s="5">
        <v>30205</v>
      </c>
      <c r="H12" s="5" t="s">
        <v>10106</v>
      </c>
      <c r="I12" s="5" t="s">
        <v>10106</v>
      </c>
      <c r="J12" s="5" t="s">
        <v>10126</v>
      </c>
      <c r="K12" s="5"/>
      <c r="L12" s="5" t="s">
        <v>10127</v>
      </c>
      <c r="M12" s="5" t="s">
        <v>10128</v>
      </c>
      <c r="N12" s="5">
        <v>224</v>
      </c>
      <c r="O12" s="5">
        <v>17</v>
      </c>
      <c r="P12" s="5">
        <v>6</v>
      </c>
      <c r="Q12" s="5">
        <v>26</v>
      </c>
      <c r="R12" s="5">
        <v>22</v>
      </c>
      <c r="S12" s="5">
        <v>71</v>
      </c>
      <c r="T12">
        <v>4</v>
      </c>
      <c r="U12"/>
      <c r="V12" s="14">
        <f>SUM($S$9:S12)</f>
        <v>418</v>
      </c>
      <c r="W12" s="15">
        <v>4</v>
      </c>
      <c r="X12" s="16">
        <f t="shared" si="0"/>
        <v>0.11084592946168126</v>
      </c>
      <c r="Y12" s="17">
        <f>INDEX([1]Mapping!$C$3:$C$12,MATCH($X12,[1]Mapping!$D$3:$D$12,1))</f>
        <v>9</v>
      </c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</row>
    <row r="13" spans="2:39" s="1" customFormat="1" ht="15" x14ac:dyDescent="0.25">
      <c r="B13" s="5">
        <f t="shared" si="1"/>
        <v>5</v>
      </c>
      <c r="C13" s="5" t="s">
        <v>10129</v>
      </c>
      <c r="D13" s="5" t="s">
        <v>10130</v>
      </c>
      <c r="E13" s="5"/>
      <c r="F13" s="5" t="s">
        <v>10112</v>
      </c>
      <c r="G13" s="5">
        <v>28040</v>
      </c>
      <c r="H13" s="5" t="s">
        <v>10112</v>
      </c>
      <c r="I13" s="5" t="s">
        <v>10112</v>
      </c>
      <c r="J13" s="5" t="s">
        <v>10131</v>
      </c>
      <c r="K13" s="5"/>
      <c r="L13" s="5"/>
      <c r="M13" s="5" t="s">
        <v>10132</v>
      </c>
      <c r="N13" s="5">
        <v>1193</v>
      </c>
      <c r="O13" s="5">
        <v>20</v>
      </c>
      <c r="P13" s="5">
        <v>14</v>
      </c>
      <c r="Q13" s="5">
        <v>22</v>
      </c>
      <c r="R13" s="5">
        <v>13</v>
      </c>
      <c r="S13" s="5">
        <v>69</v>
      </c>
      <c r="T13">
        <v>5</v>
      </c>
      <c r="U13"/>
      <c r="V13" s="14">
        <f>SUM($S$9:S13)</f>
        <v>487</v>
      </c>
      <c r="W13" s="15">
        <v>5</v>
      </c>
      <c r="X13" s="16">
        <f t="shared" si="0"/>
        <v>0.12914346327234155</v>
      </c>
      <c r="Y13" s="17">
        <f>INDEX([1]Mapping!$C$3:$C$12,MATCH($X13,[1]Mapping!$D$3:$D$12,1))</f>
        <v>9</v>
      </c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</row>
    <row r="14" spans="2:39" s="1" customFormat="1" ht="15" x14ac:dyDescent="0.25">
      <c r="B14" s="5">
        <f t="shared" si="1"/>
        <v>6</v>
      </c>
      <c r="C14" s="5" t="s">
        <v>10133</v>
      </c>
      <c r="D14" s="5" t="s">
        <v>10134</v>
      </c>
      <c r="E14" s="5"/>
      <c r="F14" s="5" t="s">
        <v>10135</v>
      </c>
      <c r="G14" s="5">
        <v>15006</v>
      </c>
      <c r="H14" s="5" t="s">
        <v>10136</v>
      </c>
      <c r="I14" s="5" t="s">
        <v>10137</v>
      </c>
      <c r="J14" s="5" t="s">
        <v>10138</v>
      </c>
      <c r="K14" s="5"/>
      <c r="L14" s="5"/>
      <c r="M14" s="5" t="s">
        <v>10139</v>
      </c>
      <c r="N14" s="5">
        <v>1341</v>
      </c>
      <c r="O14" s="5">
        <v>15</v>
      </c>
      <c r="P14" s="5">
        <v>8</v>
      </c>
      <c r="Q14" s="5">
        <v>26</v>
      </c>
      <c r="R14" s="5">
        <v>18</v>
      </c>
      <c r="S14" s="5">
        <v>67</v>
      </c>
      <c r="T14">
        <v>6</v>
      </c>
      <c r="U14"/>
      <c r="V14" s="14">
        <f>SUM($S$9:S14)</f>
        <v>554</v>
      </c>
      <c r="W14" s="15">
        <v>6</v>
      </c>
      <c r="X14" s="16">
        <f t="shared" si="0"/>
        <v>0.14691063378414213</v>
      </c>
      <c r="Y14" s="17">
        <f>INDEX([1]Mapping!$C$3:$C$12,MATCH($X14,[1]Mapping!$D$3:$D$12,1))</f>
        <v>9</v>
      </c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</row>
    <row r="15" spans="2:39" s="1" customFormat="1" ht="15" x14ac:dyDescent="0.25">
      <c r="B15" s="5">
        <f t="shared" si="1"/>
        <v>7</v>
      </c>
      <c r="C15" s="5" t="s">
        <v>10140</v>
      </c>
      <c r="D15" s="5" t="s">
        <v>10141</v>
      </c>
      <c r="E15" s="5"/>
      <c r="F15" s="5" t="s">
        <v>10142</v>
      </c>
      <c r="G15" s="5">
        <v>39008</v>
      </c>
      <c r="H15" s="5" t="s">
        <v>10143</v>
      </c>
      <c r="I15" s="5" t="s">
        <v>10143</v>
      </c>
      <c r="J15" s="5" t="s">
        <v>10144</v>
      </c>
      <c r="K15" s="5"/>
      <c r="L15" s="5"/>
      <c r="M15" s="5" t="s">
        <v>10145</v>
      </c>
      <c r="N15" s="5">
        <v>850</v>
      </c>
      <c r="O15" s="5">
        <v>11</v>
      </c>
      <c r="P15" s="5">
        <v>17</v>
      </c>
      <c r="Q15" s="5">
        <v>25</v>
      </c>
      <c r="R15" s="5">
        <v>14</v>
      </c>
      <c r="S15" s="5">
        <v>67</v>
      </c>
      <c r="T15">
        <v>7</v>
      </c>
      <c r="U15"/>
      <c r="V15" s="14">
        <f>SUM($S$9:S15)</f>
        <v>621</v>
      </c>
      <c r="W15" s="15">
        <v>7</v>
      </c>
      <c r="X15" s="16">
        <f t="shared" si="0"/>
        <v>0.16467780429594273</v>
      </c>
      <c r="Y15" s="17">
        <f>INDEX([1]Mapping!$C$3:$C$12,MATCH($X15,[1]Mapping!$D$3:$D$12,1))</f>
        <v>9</v>
      </c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</row>
    <row r="16" spans="2:39" s="1" customFormat="1" ht="15" x14ac:dyDescent="0.25">
      <c r="B16" s="5">
        <f t="shared" si="1"/>
        <v>8</v>
      </c>
      <c r="C16" s="5" t="s">
        <v>10146</v>
      </c>
      <c r="D16" s="5" t="s">
        <v>10147</v>
      </c>
      <c r="E16" s="5"/>
      <c r="F16" s="5" t="s">
        <v>10112</v>
      </c>
      <c r="G16" s="5">
        <v>28034</v>
      </c>
      <c r="H16" s="5" t="s">
        <v>10112</v>
      </c>
      <c r="I16" s="5" t="s">
        <v>10112</v>
      </c>
      <c r="J16" s="5" t="s">
        <v>10148</v>
      </c>
      <c r="K16" s="5"/>
      <c r="L16" s="5"/>
      <c r="M16" s="5" t="s">
        <v>10149</v>
      </c>
      <c r="N16" s="5">
        <v>1161</v>
      </c>
      <c r="O16" s="5">
        <v>8</v>
      </c>
      <c r="P16" s="5">
        <v>11</v>
      </c>
      <c r="Q16" s="5">
        <v>25</v>
      </c>
      <c r="R16" s="5">
        <v>21</v>
      </c>
      <c r="S16" s="5">
        <v>65</v>
      </c>
      <c r="T16">
        <v>8</v>
      </c>
      <c r="U16"/>
      <c r="V16" s="14">
        <f>SUM($S$9:S16)</f>
        <v>686</v>
      </c>
      <c r="W16" s="15">
        <v>8</v>
      </c>
      <c r="X16" s="16">
        <f t="shared" si="0"/>
        <v>0.18191461150888358</v>
      </c>
      <c r="Y16" s="17">
        <f>INDEX([1]Mapping!$C$3:$C$12,MATCH($X16,[1]Mapping!$D$3:$D$12,1))</f>
        <v>9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</row>
    <row r="17" spans="2:39" s="1" customFormat="1" ht="15" x14ac:dyDescent="0.25">
      <c r="B17" s="5">
        <f t="shared" si="1"/>
        <v>9</v>
      </c>
      <c r="C17" s="5" t="s">
        <v>10150</v>
      </c>
      <c r="D17" s="5" t="s">
        <v>10151</v>
      </c>
      <c r="E17" s="5"/>
      <c r="F17" s="5" t="s">
        <v>10152</v>
      </c>
      <c r="G17" s="5" t="s">
        <v>10153</v>
      </c>
      <c r="H17" s="5" t="s">
        <v>10154</v>
      </c>
      <c r="I17" s="5" t="s">
        <v>10155</v>
      </c>
      <c r="J17" s="5" t="s">
        <v>10156</v>
      </c>
      <c r="K17" s="5"/>
      <c r="L17" s="5" t="s">
        <v>10157</v>
      </c>
      <c r="M17" s="5" t="s">
        <v>10158</v>
      </c>
      <c r="N17" s="5">
        <v>906</v>
      </c>
      <c r="O17" s="5">
        <v>11</v>
      </c>
      <c r="P17" s="5">
        <v>13</v>
      </c>
      <c r="Q17" s="5">
        <v>24</v>
      </c>
      <c r="R17" s="5">
        <v>15</v>
      </c>
      <c r="S17" s="5">
        <v>63</v>
      </c>
      <c r="T17">
        <v>9</v>
      </c>
      <c r="U17"/>
      <c r="V17" s="14">
        <f>SUM($S$9:S17)</f>
        <v>749</v>
      </c>
      <c r="W17" s="15">
        <v>9</v>
      </c>
      <c r="X17" s="16">
        <f t="shared" si="0"/>
        <v>0.19862105542296474</v>
      </c>
      <c r="Y17" s="17">
        <f>INDEX([1]Mapping!$C$3:$C$12,MATCH($X17,[1]Mapping!$D$3:$D$12,1))</f>
        <v>9</v>
      </c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</row>
    <row r="18" spans="2:39" s="1" customFormat="1" ht="15" x14ac:dyDescent="0.25">
      <c r="B18" s="5">
        <f t="shared" si="1"/>
        <v>10</v>
      </c>
      <c r="C18" s="5" t="s">
        <v>10159</v>
      </c>
      <c r="D18" s="5" t="s">
        <v>10160</v>
      </c>
      <c r="E18" s="5"/>
      <c r="F18" s="5" t="s">
        <v>10161</v>
      </c>
      <c r="G18" s="5">
        <v>15706</v>
      </c>
      <c r="H18" s="5" t="s">
        <v>10136</v>
      </c>
      <c r="I18" s="5" t="s">
        <v>10137</v>
      </c>
      <c r="J18" s="5" t="s">
        <v>10162</v>
      </c>
      <c r="K18" s="5"/>
      <c r="L18" s="5"/>
      <c r="M18" s="5" t="s">
        <v>10163</v>
      </c>
      <c r="N18" s="5">
        <v>1395</v>
      </c>
      <c r="O18" s="5">
        <v>17</v>
      </c>
      <c r="P18" s="5">
        <v>6</v>
      </c>
      <c r="Q18" s="5">
        <v>27</v>
      </c>
      <c r="R18" s="5">
        <v>13</v>
      </c>
      <c r="S18" s="5">
        <v>63</v>
      </c>
      <c r="T18">
        <v>10</v>
      </c>
      <c r="U18"/>
      <c r="V18" s="14">
        <f>SUM($S$9:S18)</f>
        <v>812</v>
      </c>
      <c r="W18" s="15">
        <v>10</v>
      </c>
      <c r="X18" s="16">
        <f t="shared" si="0"/>
        <v>0.21532749933704587</v>
      </c>
      <c r="Y18" s="17">
        <f>INDEX([1]Mapping!$C$3:$C$12,MATCH($X18,[1]Mapping!$D$3:$D$12,1))</f>
        <v>8</v>
      </c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</row>
    <row r="19" spans="2:39" s="1" customFormat="1" ht="15" x14ac:dyDescent="0.25">
      <c r="B19" s="5">
        <f t="shared" si="1"/>
        <v>11</v>
      </c>
      <c r="C19" s="5" t="s">
        <v>10164</v>
      </c>
      <c r="D19" s="5" t="s">
        <v>10165</v>
      </c>
      <c r="E19" s="5"/>
      <c r="F19" s="5" t="s">
        <v>10166</v>
      </c>
      <c r="G19" s="5">
        <v>36204</v>
      </c>
      <c r="H19" s="5" t="s">
        <v>10167</v>
      </c>
      <c r="I19" s="5" t="s">
        <v>10137</v>
      </c>
      <c r="J19" s="5" t="s">
        <v>10168</v>
      </c>
      <c r="K19" s="5"/>
      <c r="L19" s="5"/>
      <c r="M19" s="5" t="s">
        <v>10169</v>
      </c>
      <c r="N19" s="5">
        <v>1273</v>
      </c>
      <c r="O19" s="5">
        <v>12</v>
      </c>
      <c r="P19" s="5">
        <v>6</v>
      </c>
      <c r="Q19" s="5">
        <v>29</v>
      </c>
      <c r="R19" s="5">
        <v>9</v>
      </c>
      <c r="S19" s="5">
        <v>56</v>
      </c>
      <c r="T19">
        <v>11</v>
      </c>
      <c r="U19"/>
      <c r="V19" s="14">
        <f>SUM($S$9:S19)</f>
        <v>868</v>
      </c>
      <c r="W19" s="15">
        <v>11</v>
      </c>
      <c r="X19" s="16">
        <f t="shared" si="0"/>
        <v>0.23017767170511799</v>
      </c>
      <c r="Y19" s="17">
        <f>INDEX([1]Mapping!$C$3:$C$12,MATCH($X19,[1]Mapping!$D$3:$D$12,1))</f>
        <v>8</v>
      </c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</row>
    <row r="20" spans="2:39" s="1" customFormat="1" ht="15" x14ac:dyDescent="0.25">
      <c r="B20" s="5">
        <f t="shared" si="1"/>
        <v>12</v>
      </c>
      <c r="C20" s="5" t="s">
        <v>10170</v>
      </c>
      <c r="D20" s="5" t="s">
        <v>10171</v>
      </c>
      <c r="E20" s="5"/>
      <c r="F20" s="5" t="s">
        <v>10172</v>
      </c>
      <c r="G20" s="5" t="s">
        <v>10173</v>
      </c>
      <c r="H20" s="5" t="s">
        <v>10174</v>
      </c>
      <c r="I20" s="5" t="s">
        <v>10175</v>
      </c>
      <c r="J20" s="5" t="s">
        <v>10176</v>
      </c>
      <c r="K20" s="5"/>
      <c r="L20" s="5" t="s">
        <v>10177</v>
      </c>
      <c r="M20" s="5" t="s">
        <v>10178</v>
      </c>
      <c r="N20" s="5">
        <v>816</v>
      </c>
      <c r="O20" s="5">
        <v>9</v>
      </c>
      <c r="P20" s="5">
        <v>7</v>
      </c>
      <c r="Q20" s="5">
        <v>24</v>
      </c>
      <c r="R20" s="5">
        <v>13</v>
      </c>
      <c r="S20" s="5">
        <v>53</v>
      </c>
      <c r="T20">
        <v>12</v>
      </c>
      <c r="U20"/>
      <c r="V20" s="14">
        <f>SUM($S$9:S20)</f>
        <v>921</v>
      </c>
      <c r="W20" s="15">
        <v>12</v>
      </c>
      <c r="X20" s="16">
        <f t="shared" si="0"/>
        <v>0.24423229912490055</v>
      </c>
      <c r="Y20" s="17">
        <f>INDEX([1]Mapping!$C$3:$C$12,MATCH($X20,[1]Mapping!$D$3:$D$12,1))</f>
        <v>8</v>
      </c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</row>
    <row r="21" spans="2:39" s="1" customFormat="1" ht="15" x14ac:dyDescent="0.25">
      <c r="B21" s="5">
        <f t="shared" si="1"/>
        <v>13</v>
      </c>
      <c r="C21" s="5" t="s">
        <v>10179</v>
      </c>
      <c r="D21" s="5" t="s">
        <v>10180</v>
      </c>
      <c r="E21" s="5"/>
      <c r="F21" s="5" t="s">
        <v>10181</v>
      </c>
      <c r="G21" s="5">
        <v>32005</v>
      </c>
      <c r="H21" s="5" t="s">
        <v>10181</v>
      </c>
      <c r="I21" s="5" t="s">
        <v>10137</v>
      </c>
      <c r="J21" s="5" t="s">
        <v>10182</v>
      </c>
      <c r="K21" s="5"/>
      <c r="L21" s="5"/>
      <c r="M21" s="5"/>
      <c r="N21" s="5">
        <v>869</v>
      </c>
      <c r="O21" s="5">
        <v>15</v>
      </c>
      <c r="P21" s="5">
        <v>6</v>
      </c>
      <c r="Q21" s="5">
        <v>18</v>
      </c>
      <c r="R21" s="5">
        <v>12</v>
      </c>
      <c r="S21" s="5">
        <v>51</v>
      </c>
      <c r="T21">
        <v>13</v>
      </c>
      <c r="U21"/>
      <c r="V21" s="14">
        <f>SUM($S$9:S21)</f>
        <v>972</v>
      </c>
      <c r="W21" s="15">
        <v>13</v>
      </c>
      <c r="X21" s="16">
        <f t="shared" si="0"/>
        <v>0.25775656324582341</v>
      </c>
      <c r="Y21" s="17">
        <f>INDEX([1]Mapping!$C$3:$C$12,MATCH($X21,[1]Mapping!$D$3:$D$12,1))</f>
        <v>8</v>
      </c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</row>
    <row r="22" spans="2:39" s="1" customFormat="1" ht="15" x14ac:dyDescent="0.25">
      <c r="B22" s="5">
        <f t="shared" si="1"/>
        <v>14</v>
      </c>
      <c r="C22" s="5" t="s">
        <v>10183</v>
      </c>
      <c r="D22" s="5" t="s">
        <v>10184</v>
      </c>
      <c r="E22" s="5"/>
      <c r="F22" s="5" t="s">
        <v>10185</v>
      </c>
      <c r="G22" s="5">
        <v>46026</v>
      </c>
      <c r="H22" s="5" t="s">
        <v>10185</v>
      </c>
      <c r="I22" s="5" t="s">
        <v>10175</v>
      </c>
      <c r="J22" s="5" t="s">
        <v>10186</v>
      </c>
      <c r="K22" s="5"/>
      <c r="L22" s="5" t="s">
        <v>10187</v>
      </c>
      <c r="M22" s="5" t="s">
        <v>10188</v>
      </c>
      <c r="N22" s="5">
        <v>1000</v>
      </c>
      <c r="O22" s="5">
        <v>13</v>
      </c>
      <c r="P22" s="5">
        <v>5</v>
      </c>
      <c r="Q22" s="5">
        <v>21</v>
      </c>
      <c r="R22" s="5">
        <v>7</v>
      </c>
      <c r="S22" s="5">
        <v>46</v>
      </c>
      <c r="T22">
        <v>14</v>
      </c>
      <c r="U22"/>
      <c r="V22" s="14">
        <f>SUM($S$9:S22)</f>
        <v>1018</v>
      </c>
      <c r="W22" s="15">
        <v>14</v>
      </c>
      <c r="X22" s="16">
        <f t="shared" si="0"/>
        <v>0.2699549191195969</v>
      </c>
      <c r="Y22" s="17">
        <f>INDEX([1]Mapping!$C$3:$C$12,MATCH($X22,[1]Mapping!$D$3:$D$12,1))</f>
        <v>8</v>
      </c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</row>
    <row r="23" spans="2:39" s="1" customFormat="1" ht="15" x14ac:dyDescent="0.25">
      <c r="B23" s="5">
        <f t="shared" si="1"/>
        <v>15</v>
      </c>
      <c r="C23" s="5" t="s">
        <v>10189</v>
      </c>
      <c r="D23" s="5" t="s">
        <v>10190</v>
      </c>
      <c r="E23" s="5"/>
      <c r="F23" s="5" t="s">
        <v>10191</v>
      </c>
      <c r="G23" s="5">
        <v>28220</v>
      </c>
      <c r="H23" s="5" t="s">
        <v>10112</v>
      </c>
      <c r="I23" s="5" t="s">
        <v>10112</v>
      </c>
      <c r="J23" s="5" t="s">
        <v>10192</v>
      </c>
      <c r="K23" s="5"/>
      <c r="L23" s="5" t="s">
        <v>10193</v>
      </c>
      <c r="M23" s="5" t="s">
        <v>10194</v>
      </c>
      <c r="N23" s="5">
        <v>613</v>
      </c>
      <c r="O23" s="5">
        <v>11</v>
      </c>
      <c r="P23" s="5">
        <v>6</v>
      </c>
      <c r="Q23" s="5">
        <v>18</v>
      </c>
      <c r="R23" s="5">
        <v>11</v>
      </c>
      <c r="S23" s="5">
        <v>46</v>
      </c>
      <c r="T23">
        <v>15</v>
      </c>
      <c r="U23"/>
      <c r="V23" s="14">
        <f>SUM($S$9:S23)</f>
        <v>1064</v>
      </c>
      <c r="W23" s="15">
        <v>15</v>
      </c>
      <c r="X23" s="16">
        <f t="shared" si="0"/>
        <v>0.28215327499337045</v>
      </c>
      <c r="Y23" s="17">
        <f>INDEX([1]Mapping!$C$3:$C$12,MATCH($X23,[1]Mapping!$D$3:$D$12,1))</f>
        <v>8</v>
      </c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</row>
    <row r="24" spans="2:39" s="1" customFormat="1" ht="15" x14ac:dyDescent="0.25">
      <c r="B24" s="5">
        <f t="shared" si="1"/>
        <v>16</v>
      </c>
      <c r="C24" s="5" t="s">
        <v>10195</v>
      </c>
      <c r="D24" s="5" t="s">
        <v>10196</v>
      </c>
      <c r="E24" s="5"/>
      <c r="F24" s="5" t="s">
        <v>10154</v>
      </c>
      <c r="G24" s="5" t="s">
        <v>10197</v>
      </c>
      <c r="H24" s="5" t="s">
        <v>10154</v>
      </c>
      <c r="I24" s="5" t="s">
        <v>10155</v>
      </c>
      <c r="J24" s="5" t="s">
        <v>10198</v>
      </c>
      <c r="K24" s="5"/>
      <c r="L24" s="5" t="s">
        <v>10199</v>
      </c>
      <c r="M24" s="5" t="s">
        <v>10200</v>
      </c>
      <c r="N24" s="5">
        <v>1100</v>
      </c>
      <c r="O24" s="5">
        <v>11</v>
      </c>
      <c r="P24" s="5">
        <v>6</v>
      </c>
      <c r="Q24" s="5">
        <v>17</v>
      </c>
      <c r="R24" s="5">
        <v>8</v>
      </c>
      <c r="S24" s="5">
        <v>42</v>
      </c>
      <c r="T24">
        <v>16</v>
      </c>
      <c r="U24"/>
      <c r="V24" s="14">
        <f>SUM($S$9:S24)</f>
        <v>1106</v>
      </c>
      <c r="W24" s="15">
        <v>16</v>
      </c>
      <c r="X24" s="16">
        <f t="shared" si="0"/>
        <v>0.29329090426942456</v>
      </c>
      <c r="Y24" s="17">
        <f>INDEX([1]Mapping!$C$3:$C$12,MATCH($X24,[1]Mapping!$D$3:$D$12,1))</f>
        <v>8</v>
      </c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</row>
    <row r="25" spans="2:39" s="1" customFormat="1" ht="15" x14ac:dyDescent="0.25">
      <c r="B25" s="5">
        <f t="shared" si="1"/>
        <v>17</v>
      </c>
      <c r="C25" s="5" t="s">
        <v>10201</v>
      </c>
      <c r="D25" s="5" t="s">
        <v>10202</v>
      </c>
      <c r="E25" s="5"/>
      <c r="F25" s="5" t="s">
        <v>10112</v>
      </c>
      <c r="G25" s="5">
        <v>28040</v>
      </c>
      <c r="H25" s="5" t="s">
        <v>10112</v>
      </c>
      <c r="I25" s="5" t="s">
        <v>10112</v>
      </c>
      <c r="J25" s="5" t="s">
        <v>10203</v>
      </c>
      <c r="K25" s="5" t="s">
        <v>10204</v>
      </c>
      <c r="L25" s="5"/>
      <c r="M25" s="5" t="s">
        <v>10205</v>
      </c>
      <c r="N25" s="5">
        <v>686</v>
      </c>
      <c r="O25" s="5">
        <v>12</v>
      </c>
      <c r="P25" s="5">
        <v>4</v>
      </c>
      <c r="Q25" s="5">
        <v>14</v>
      </c>
      <c r="R25" s="5">
        <v>12</v>
      </c>
      <c r="S25" s="5">
        <v>42</v>
      </c>
      <c r="T25">
        <v>17</v>
      </c>
      <c r="U25"/>
      <c r="V25" s="14">
        <f>SUM($S$9:S25)</f>
        <v>1148</v>
      </c>
      <c r="W25" s="15">
        <v>17</v>
      </c>
      <c r="X25" s="16">
        <f t="shared" si="0"/>
        <v>0.30442853354547866</v>
      </c>
      <c r="Y25" s="17">
        <f>INDEX([1]Mapping!$C$3:$C$12,MATCH($X25,[1]Mapping!$D$3:$D$12,1))</f>
        <v>7</v>
      </c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</row>
    <row r="26" spans="2:39" s="1" customFormat="1" ht="15" x14ac:dyDescent="0.25">
      <c r="B26" s="5">
        <f t="shared" si="1"/>
        <v>18</v>
      </c>
      <c r="C26" s="5" t="s">
        <v>10206</v>
      </c>
      <c r="D26" s="5" t="s">
        <v>10207</v>
      </c>
      <c r="E26" s="5"/>
      <c r="F26" s="5" t="s">
        <v>10208</v>
      </c>
      <c r="G26" s="5">
        <v>27003</v>
      </c>
      <c r="H26" s="5" t="s">
        <v>10208</v>
      </c>
      <c r="I26" s="5" t="s">
        <v>10137</v>
      </c>
      <c r="J26" s="5" t="s">
        <v>10209</v>
      </c>
      <c r="K26" s="5" t="s">
        <v>10210</v>
      </c>
      <c r="L26" s="5"/>
      <c r="M26" s="5" t="s">
        <v>10211</v>
      </c>
      <c r="N26" s="5">
        <v>848</v>
      </c>
      <c r="O26" s="5">
        <v>9</v>
      </c>
      <c r="P26" s="5">
        <v>6</v>
      </c>
      <c r="Q26" s="5">
        <v>17</v>
      </c>
      <c r="R26" s="5">
        <v>9</v>
      </c>
      <c r="S26" s="5">
        <v>41</v>
      </c>
      <c r="T26">
        <v>18</v>
      </c>
      <c r="U26"/>
      <c r="V26" s="14">
        <f>SUM($S$9:S26)</f>
        <v>1189</v>
      </c>
      <c r="W26" s="15">
        <v>18</v>
      </c>
      <c r="X26" s="16">
        <f t="shared" si="0"/>
        <v>0.31530098117210287</v>
      </c>
      <c r="Y26" s="17">
        <f>INDEX([1]Mapping!$C$3:$C$12,MATCH($X26,[1]Mapping!$D$3:$D$12,1))</f>
        <v>7</v>
      </c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</row>
    <row r="27" spans="2:39" s="1" customFormat="1" ht="15" x14ac:dyDescent="0.25">
      <c r="B27" s="5">
        <f t="shared" si="1"/>
        <v>19</v>
      </c>
      <c r="C27" s="5" t="s">
        <v>10212</v>
      </c>
      <c r="D27" s="5" t="s">
        <v>10213</v>
      </c>
      <c r="E27" s="5"/>
      <c r="F27" s="5" t="s">
        <v>10154</v>
      </c>
      <c r="G27" s="5" t="s">
        <v>10214</v>
      </c>
      <c r="H27" s="5" t="s">
        <v>10154</v>
      </c>
      <c r="I27" s="5" t="s">
        <v>10155</v>
      </c>
      <c r="J27" s="5" t="s">
        <v>10215</v>
      </c>
      <c r="K27" s="5"/>
      <c r="L27" s="5"/>
      <c r="M27" s="5" t="s">
        <v>10216</v>
      </c>
      <c r="N27" s="5">
        <v>819</v>
      </c>
      <c r="O27" s="5">
        <v>10</v>
      </c>
      <c r="P27" s="5">
        <v>5</v>
      </c>
      <c r="Q27" s="5">
        <v>16</v>
      </c>
      <c r="R27" s="5">
        <v>10</v>
      </c>
      <c r="S27" s="5">
        <v>41</v>
      </c>
      <c r="T27">
        <v>19</v>
      </c>
      <c r="U27"/>
      <c r="V27" s="14">
        <f>SUM($S$9:S27)</f>
        <v>1230</v>
      </c>
      <c r="W27" s="15">
        <v>19</v>
      </c>
      <c r="X27" s="16">
        <f t="shared" si="0"/>
        <v>0.32617342879872713</v>
      </c>
      <c r="Y27" s="17">
        <f>INDEX([1]Mapping!$C$3:$C$12,MATCH($X27,[1]Mapping!$D$3:$D$12,1))</f>
        <v>7</v>
      </c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</row>
    <row r="28" spans="2:39" s="1" customFormat="1" ht="15" x14ac:dyDescent="0.25">
      <c r="B28" s="5">
        <f t="shared" si="1"/>
        <v>20</v>
      </c>
      <c r="C28" s="5" t="s">
        <v>10217</v>
      </c>
      <c r="D28" s="5" t="s">
        <v>10218</v>
      </c>
      <c r="E28" s="5" t="s">
        <v>10219</v>
      </c>
      <c r="F28" s="5" t="s">
        <v>10220</v>
      </c>
      <c r="G28" s="5">
        <v>31008</v>
      </c>
      <c r="H28" s="5" t="s">
        <v>10221</v>
      </c>
      <c r="I28" s="5" t="s">
        <v>10221</v>
      </c>
      <c r="J28" s="5" t="s">
        <v>10222</v>
      </c>
      <c r="K28" s="5"/>
      <c r="L28" s="5"/>
      <c r="M28" s="5" t="s">
        <v>10223</v>
      </c>
      <c r="N28" s="5">
        <v>510</v>
      </c>
      <c r="O28" s="5">
        <v>10</v>
      </c>
      <c r="P28" s="5">
        <v>6</v>
      </c>
      <c r="Q28" s="5">
        <v>13</v>
      </c>
      <c r="R28" s="5">
        <v>12</v>
      </c>
      <c r="S28" s="5">
        <v>41</v>
      </c>
      <c r="T28">
        <v>20</v>
      </c>
      <c r="U28"/>
      <c r="V28" s="14">
        <f>SUM($S$9:S28)</f>
        <v>1271</v>
      </c>
      <c r="W28" s="15">
        <v>20</v>
      </c>
      <c r="X28" s="16">
        <f t="shared" si="0"/>
        <v>0.33704587642535139</v>
      </c>
      <c r="Y28" s="17">
        <f>INDEX([1]Mapping!$C$3:$C$12,MATCH($X28,[1]Mapping!$D$3:$D$12,1))</f>
        <v>7</v>
      </c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</row>
    <row r="29" spans="2:39" s="1" customFormat="1" ht="15" x14ac:dyDescent="0.25">
      <c r="B29" s="5">
        <f t="shared" si="1"/>
        <v>21</v>
      </c>
      <c r="C29" s="5" t="s">
        <v>10224</v>
      </c>
      <c r="D29" s="5" t="s">
        <v>10225</v>
      </c>
      <c r="E29" s="5"/>
      <c r="F29" s="5" t="s">
        <v>10226</v>
      </c>
      <c r="G29" s="5">
        <v>20014</v>
      </c>
      <c r="H29" s="5" t="s">
        <v>10227</v>
      </c>
      <c r="I29" s="5" t="s">
        <v>10228</v>
      </c>
      <c r="J29" s="5" t="s">
        <v>10229</v>
      </c>
      <c r="K29" s="5"/>
      <c r="L29" s="5" t="s">
        <v>10230</v>
      </c>
      <c r="M29" s="5" t="s">
        <v>10231</v>
      </c>
      <c r="N29" s="5">
        <v>1000</v>
      </c>
      <c r="O29" s="5">
        <v>9</v>
      </c>
      <c r="P29" s="5">
        <v>6</v>
      </c>
      <c r="Q29" s="5">
        <v>14</v>
      </c>
      <c r="R29" s="5">
        <v>7</v>
      </c>
      <c r="S29" s="5">
        <v>36</v>
      </c>
      <c r="T29">
        <v>21</v>
      </c>
      <c r="U29"/>
      <c r="V29" s="14">
        <f>SUM($S$9:S29)</f>
        <v>1307</v>
      </c>
      <c r="W29" s="15">
        <v>21</v>
      </c>
      <c r="X29" s="16">
        <f t="shared" si="0"/>
        <v>0.3465924158048263</v>
      </c>
      <c r="Y29" s="17">
        <f>INDEX([1]Mapping!$C$3:$C$12,MATCH($X29,[1]Mapping!$D$3:$D$12,1))</f>
        <v>7</v>
      </c>
      <c r="Z29" s="2"/>
      <c r="AA29" s="6">
        <v>0.2</v>
      </c>
      <c r="AB29" s="2">
        <v>17</v>
      </c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</row>
    <row r="30" spans="2:39" s="1" customFormat="1" ht="15" x14ac:dyDescent="0.25">
      <c r="B30" s="5">
        <f t="shared" si="1"/>
        <v>22</v>
      </c>
      <c r="C30" s="5" t="s">
        <v>10232</v>
      </c>
      <c r="D30" s="5" t="s">
        <v>10233</v>
      </c>
      <c r="E30" s="5"/>
      <c r="F30" s="5" t="s">
        <v>10234</v>
      </c>
      <c r="G30" s="5">
        <v>28905</v>
      </c>
      <c r="H30" s="5" t="s">
        <v>10112</v>
      </c>
      <c r="I30" s="5" t="s">
        <v>10112</v>
      </c>
      <c r="J30" s="5" t="s">
        <v>10235</v>
      </c>
      <c r="K30" s="5"/>
      <c r="L30" s="5"/>
      <c r="M30" s="5" t="s">
        <v>10236</v>
      </c>
      <c r="N30" s="5">
        <v>650</v>
      </c>
      <c r="O30" s="5">
        <v>8</v>
      </c>
      <c r="P30" s="5">
        <v>9</v>
      </c>
      <c r="Q30" s="5">
        <v>13</v>
      </c>
      <c r="R30" s="5">
        <v>5</v>
      </c>
      <c r="S30" s="5">
        <v>35</v>
      </c>
      <c r="T30">
        <v>22</v>
      </c>
      <c r="U30"/>
      <c r="V30" s="14">
        <f>SUM($S$9:S30)</f>
        <v>1342</v>
      </c>
      <c r="W30" s="15">
        <v>22</v>
      </c>
      <c r="X30" s="16">
        <f t="shared" si="0"/>
        <v>0.35587377353487137</v>
      </c>
      <c r="Y30" s="17">
        <f>INDEX([1]Mapping!$C$3:$C$12,MATCH($X30,[1]Mapping!$D$3:$D$12,1))</f>
        <v>7</v>
      </c>
      <c r="Z30" s="2"/>
      <c r="AA30" s="6">
        <v>0.4</v>
      </c>
      <c r="AB30" s="2">
        <f>W65-W25</f>
        <v>40</v>
      </c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</row>
    <row r="31" spans="2:39" s="1" customFormat="1" ht="15" x14ac:dyDescent="0.25">
      <c r="B31" s="5">
        <f t="shared" si="1"/>
        <v>23</v>
      </c>
      <c r="C31" s="5" t="s">
        <v>10237</v>
      </c>
      <c r="D31" s="5" t="s">
        <v>10238</v>
      </c>
      <c r="E31" s="5"/>
      <c r="F31" s="5" t="s">
        <v>10185</v>
      </c>
      <c r="G31" s="5">
        <v>46010</v>
      </c>
      <c r="H31" s="5" t="s">
        <v>10185</v>
      </c>
      <c r="I31" s="5" t="s">
        <v>10175</v>
      </c>
      <c r="J31" s="5" t="s">
        <v>10239</v>
      </c>
      <c r="K31" s="5"/>
      <c r="L31" s="5"/>
      <c r="M31" s="5" t="s">
        <v>10240</v>
      </c>
      <c r="N31" s="5">
        <v>587</v>
      </c>
      <c r="O31" s="5">
        <v>4</v>
      </c>
      <c r="P31" s="5">
        <v>7</v>
      </c>
      <c r="Q31" s="5">
        <v>17</v>
      </c>
      <c r="R31" s="5">
        <v>7</v>
      </c>
      <c r="S31" s="5">
        <v>35</v>
      </c>
      <c r="T31">
        <v>23</v>
      </c>
      <c r="U31"/>
      <c r="V31" s="14">
        <f>SUM($S$9:S31)</f>
        <v>1377</v>
      </c>
      <c r="W31" s="15">
        <v>23</v>
      </c>
      <c r="X31" s="16">
        <f t="shared" si="0"/>
        <v>0.36515513126491644</v>
      </c>
      <c r="Y31" s="17">
        <f>INDEX([1]Mapping!$C$3:$C$12,MATCH($X31,[1]Mapping!$D$3:$D$12,1))</f>
        <v>7</v>
      </c>
      <c r="Z31" s="2"/>
      <c r="AA31" s="6">
        <v>0.5</v>
      </c>
      <c r="AB31" s="2">
        <f>W97-W65</f>
        <v>32</v>
      </c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</row>
    <row r="32" spans="2:39" s="1" customFormat="1" ht="15" x14ac:dyDescent="0.25">
      <c r="B32" s="5">
        <f t="shared" si="1"/>
        <v>24</v>
      </c>
      <c r="C32" s="5" t="s">
        <v>10241</v>
      </c>
      <c r="D32" s="5" t="s">
        <v>10242</v>
      </c>
      <c r="E32" s="5"/>
      <c r="F32" s="5" t="s">
        <v>10243</v>
      </c>
      <c r="G32" s="5">
        <v>48903</v>
      </c>
      <c r="H32" s="5" t="s">
        <v>10244</v>
      </c>
      <c r="I32" s="5" t="s">
        <v>10228</v>
      </c>
      <c r="J32" s="5" t="s">
        <v>10245</v>
      </c>
      <c r="K32" s="5"/>
      <c r="L32" s="5" t="s">
        <v>10246</v>
      </c>
      <c r="M32" s="5" t="s">
        <v>10247</v>
      </c>
      <c r="N32" s="5">
        <v>847</v>
      </c>
      <c r="O32" s="5">
        <v>5</v>
      </c>
      <c r="P32" s="5">
        <v>5</v>
      </c>
      <c r="Q32" s="5">
        <v>16</v>
      </c>
      <c r="R32" s="5">
        <v>8</v>
      </c>
      <c r="S32" s="5">
        <v>34</v>
      </c>
      <c r="T32">
        <v>24</v>
      </c>
      <c r="U32"/>
      <c r="V32" s="14">
        <f>SUM($S$9:S32)</f>
        <v>1411</v>
      </c>
      <c r="W32" s="15">
        <v>24</v>
      </c>
      <c r="X32" s="16">
        <f t="shared" si="0"/>
        <v>0.37417130734553167</v>
      </c>
      <c r="Y32" s="17">
        <f>INDEX([1]Mapping!$C$3:$C$12,MATCH($X32,[1]Mapping!$D$3:$D$12,1))</f>
        <v>7</v>
      </c>
      <c r="Z32" s="2"/>
      <c r="AA32" s="6">
        <v>0.6</v>
      </c>
      <c r="AB32" s="2">
        <f>W141-W97</f>
        <v>44</v>
      </c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</row>
    <row r="33" spans="2:39" s="1" customFormat="1" ht="15" x14ac:dyDescent="0.25">
      <c r="B33" s="5">
        <f t="shared" si="1"/>
        <v>25</v>
      </c>
      <c r="C33" s="5" t="s">
        <v>10248</v>
      </c>
      <c r="D33" s="5" t="s">
        <v>10249</v>
      </c>
      <c r="E33" s="5"/>
      <c r="F33" s="5" t="s">
        <v>10250</v>
      </c>
      <c r="G33" s="5" t="s">
        <v>10251</v>
      </c>
      <c r="H33" s="5" t="s">
        <v>10252</v>
      </c>
      <c r="I33" s="5" t="s">
        <v>10228</v>
      </c>
      <c r="J33" s="5" t="s">
        <v>10253</v>
      </c>
      <c r="K33" s="5"/>
      <c r="L33" s="5" t="s">
        <v>10254</v>
      </c>
      <c r="M33" s="5" t="s">
        <v>10255</v>
      </c>
      <c r="N33" s="5">
        <v>748</v>
      </c>
      <c r="O33" s="5">
        <v>9</v>
      </c>
      <c r="P33" s="5">
        <v>9</v>
      </c>
      <c r="Q33" s="5">
        <v>9</v>
      </c>
      <c r="R33" s="5">
        <v>6</v>
      </c>
      <c r="S33" s="5">
        <v>33</v>
      </c>
      <c r="T33">
        <v>25</v>
      </c>
      <c r="U33"/>
      <c r="V33" s="14">
        <f>SUM($S$9:S33)</f>
        <v>1444</v>
      </c>
      <c r="W33" s="15">
        <v>25</v>
      </c>
      <c r="X33" s="16">
        <f t="shared" si="0"/>
        <v>0.38292230177671704</v>
      </c>
      <c r="Y33" s="17">
        <f>INDEX([1]Mapping!$C$3:$C$12,MATCH($X33,[1]Mapping!$D$3:$D$12,1))</f>
        <v>7</v>
      </c>
      <c r="Z33" s="2"/>
      <c r="AA33" s="6">
        <v>0.7</v>
      </c>
      <c r="AB33" s="2">
        <f>W202-W141</f>
        <v>61</v>
      </c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</row>
    <row r="34" spans="2:39" s="1" customFormat="1" ht="15" x14ac:dyDescent="0.25">
      <c r="B34" s="5">
        <f t="shared" si="1"/>
        <v>26</v>
      </c>
      <c r="C34" s="5" t="s">
        <v>10256</v>
      </c>
      <c r="D34" s="5" t="s">
        <v>10257</v>
      </c>
      <c r="E34" s="5"/>
      <c r="F34" s="5" t="s">
        <v>10258</v>
      </c>
      <c r="G34" s="5">
        <v>47012</v>
      </c>
      <c r="H34" s="5" t="s">
        <v>10258</v>
      </c>
      <c r="I34" s="5" t="s">
        <v>10259</v>
      </c>
      <c r="J34" s="5" t="s">
        <v>10260</v>
      </c>
      <c r="K34" s="5"/>
      <c r="L34" s="5"/>
      <c r="M34" s="5" t="s">
        <v>10261</v>
      </c>
      <c r="N34" s="5">
        <v>600</v>
      </c>
      <c r="O34" s="5">
        <v>5</v>
      </c>
      <c r="P34" s="5">
        <v>7</v>
      </c>
      <c r="Q34" s="5">
        <v>11</v>
      </c>
      <c r="R34" s="5">
        <v>10</v>
      </c>
      <c r="S34" s="5">
        <v>33</v>
      </c>
      <c r="T34">
        <v>26</v>
      </c>
      <c r="U34"/>
      <c r="V34" s="14">
        <f>SUM($S$9:S34)</f>
        <v>1477</v>
      </c>
      <c r="W34" s="15">
        <v>26</v>
      </c>
      <c r="X34" s="16">
        <f t="shared" si="0"/>
        <v>0.39167329620790242</v>
      </c>
      <c r="Y34" s="17">
        <f>INDEX([1]Mapping!$C$3:$C$12,MATCH($X34,[1]Mapping!$D$3:$D$12,1))</f>
        <v>7</v>
      </c>
      <c r="Z34" s="2"/>
      <c r="AA34" s="6">
        <v>0.8</v>
      </c>
      <c r="AB34" s="2">
        <f>W287-W202</f>
        <v>-194</v>
      </c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</row>
    <row r="35" spans="2:39" s="1" customFormat="1" ht="15" x14ac:dyDescent="0.25">
      <c r="B35" s="5">
        <f t="shared" si="1"/>
        <v>27</v>
      </c>
      <c r="C35" s="5" t="s">
        <v>10262</v>
      </c>
      <c r="D35" s="5" t="s">
        <v>10263</v>
      </c>
      <c r="E35" s="5"/>
      <c r="F35" s="5" t="s">
        <v>10112</v>
      </c>
      <c r="G35" s="5">
        <v>28006</v>
      </c>
      <c r="H35" s="5" t="s">
        <v>10112</v>
      </c>
      <c r="I35" s="5" t="s">
        <v>10112</v>
      </c>
      <c r="J35" s="5" t="s">
        <v>10264</v>
      </c>
      <c r="K35" s="5"/>
      <c r="L35" s="5"/>
      <c r="M35" s="5" t="s">
        <v>10265</v>
      </c>
      <c r="N35" s="5">
        <v>564</v>
      </c>
      <c r="O35" s="5">
        <v>7</v>
      </c>
      <c r="P35" s="5">
        <v>5</v>
      </c>
      <c r="Q35" s="5">
        <v>14</v>
      </c>
      <c r="R35" s="5">
        <v>7</v>
      </c>
      <c r="S35" s="5">
        <v>33</v>
      </c>
      <c r="T35">
        <v>27</v>
      </c>
      <c r="U35"/>
      <c r="V35" s="14">
        <f>SUM($S$9:S35)</f>
        <v>1510</v>
      </c>
      <c r="W35" s="15">
        <v>27</v>
      </c>
      <c r="X35" s="16">
        <f t="shared" si="0"/>
        <v>0.4004242906390878</v>
      </c>
      <c r="Y35" s="17">
        <f>INDEX([1]Mapping!$C$3:$C$12,MATCH($X35,[1]Mapping!$D$3:$D$12,1))</f>
        <v>6</v>
      </c>
      <c r="Z35" s="2"/>
      <c r="AA35" s="6">
        <v>0.85</v>
      </c>
      <c r="AB35" s="2">
        <f>W352-W287</f>
        <v>0</v>
      </c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</row>
    <row r="36" spans="2:39" s="1" customFormat="1" ht="15" x14ac:dyDescent="0.25">
      <c r="B36" s="5">
        <f t="shared" si="1"/>
        <v>28</v>
      </c>
      <c r="C36" s="5" t="s">
        <v>10266</v>
      </c>
      <c r="D36" s="5" t="s">
        <v>10267</v>
      </c>
      <c r="E36" s="5"/>
      <c r="F36" s="5" t="s">
        <v>10258</v>
      </c>
      <c r="G36" s="5">
        <v>47003</v>
      </c>
      <c r="H36" s="5" t="s">
        <v>10258</v>
      </c>
      <c r="I36" s="5" t="s">
        <v>10259</v>
      </c>
      <c r="J36" s="5" t="s">
        <v>10268</v>
      </c>
      <c r="K36" s="5" t="s">
        <v>10269</v>
      </c>
      <c r="L36" s="5"/>
      <c r="M36" s="5" t="s">
        <v>10270</v>
      </c>
      <c r="N36" s="5">
        <v>777</v>
      </c>
      <c r="O36" s="5">
        <v>4</v>
      </c>
      <c r="P36" s="5">
        <v>4</v>
      </c>
      <c r="Q36" s="5">
        <v>13</v>
      </c>
      <c r="R36" s="5">
        <v>11</v>
      </c>
      <c r="S36" s="5">
        <v>32</v>
      </c>
      <c r="T36">
        <v>28</v>
      </c>
      <c r="U36"/>
      <c r="V36" s="14">
        <f>SUM($S$9:S36)</f>
        <v>1542</v>
      </c>
      <c r="W36" s="15">
        <v>28</v>
      </c>
      <c r="X36" s="16">
        <f t="shared" si="0"/>
        <v>0.40891010342084327</v>
      </c>
      <c r="Y36" s="17">
        <f>INDEX([1]Mapping!$C$3:$C$12,MATCH($X36,[1]Mapping!$D$3:$D$12,1))</f>
        <v>6</v>
      </c>
      <c r="Z36" s="2"/>
      <c r="AA36" s="6">
        <v>0.9</v>
      </c>
      <c r="AB36" s="2">
        <f>W429-W352</f>
        <v>0</v>
      </c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</row>
    <row r="37" spans="2:39" s="1" customFormat="1" ht="15" x14ac:dyDescent="0.25">
      <c r="B37" s="5">
        <f t="shared" si="1"/>
        <v>29</v>
      </c>
      <c r="C37" s="5" t="s">
        <v>10271</v>
      </c>
      <c r="D37" s="5" t="s">
        <v>10272</v>
      </c>
      <c r="E37" s="5"/>
      <c r="F37" s="5" t="s">
        <v>10220</v>
      </c>
      <c r="G37" s="5">
        <v>31008</v>
      </c>
      <c r="H37" s="5" t="s">
        <v>10221</v>
      </c>
      <c r="I37" s="5" t="s">
        <v>10221</v>
      </c>
      <c r="J37" s="5" t="s">
        <v>10273</v>
      </c>
      <c r="K37" s="5"/>
      <c r="L37" s="5"/>
      <c r="M37" s="5" t="s">
        <v>10274</v>
      </c>
      <c r="N37" s="5">
        <v>400</v>
      </c>
      <c r="O37" s="5">
        <v>6</v>
      </c>
      <c r="P37" s="5">
        <v>4</v>
      </c>
      <c r="Q37" s="5">
        <v>15</v>
      </c>
      <c r="R37" s="5">
        <v>7</v>
      </c>
      <c r="S37" s="5">
        <v>32</v>
      </c>
      <c r="T37">
        <v>29</v>
      </c>
      <c r="U37"/>
      <c r="V37" s="14">
        <f>SUM($S$9:S37)</f>
        <v>1574</v>
      </c>
      <c r="W37" s="15">
        <v>29</v>
      </c>
      <c r="X37" s="16">
        <f t="shared" si="0"/>
        <v>0.4173959162025988</v>
      </c>
      <c r="Y37" s="17">
        <f>INDEX([1]Mapping!$C$3:$C$12,MATCH($X37,[1]Mapping!$D$3:$D$12,1))</f>
        <v>6</v>
      </c>
      <c r="Z37" s="2"/>
      <c r="AA37" s="6">
        <v>0.92500000000000004</v>
      </c>
      <c r="AB37" s="2">
        <f>W476-W429</f>
        <v>0</v>
      </c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</row>
    <row r="38" spans="2:39" s="1" customFormat="1" ht="15" x14ac:dyDescent="0.25">
      <c r="B38" s="5">
        <f t="shared" si="1"/>
        <v>30</v>
      </c>
      <c r="C38" s="5" t="s">
        <v>10275</v>
      </c>
      <c r="D38" s="5" t="s">
        <v>10276</v>
      </c>
      <c r="E38" s="5"/>
      <c r="F38" s="5" t="s">
        <v>10185</v>
      </c>
      <c r="G38" s="5">
        <v>46017</v>
      </c>
      <c r="H38" s="5" t="s">
        <v>10185</v>
      </c>
      <c r="I38" s="5" t="s">
        <v>10175</v>
      </c>
      <c r="J38" s="5" t="s">
        <v>10277</v>
      </c>
      <c r="K38" s="5"/>
      <c r="L38" s="5"/>
      <c r="M38" s="5" t="s">
        <v>10278</v>
      </c>
      <c r="N38" s="5">
        <v>539</v>
      </c>
      <c r="O38" s="5">
        <v>9</v>
      </c>
      <c r="P38" s="5">
        <v>2</v>
      </c>
      <c r="Q38" s="5">
        <v>11</v>
      </c>
      <c r="R38" s="5">
        <v>8</v>
      </c>
      <c r="S38" s="5">
        <v>30</v>
      </c>
      <c r="T38">
        <v>30</v>
      </c>
      <c r="U38"/>
      <c r="V38" s="14">
        <f>SUM($S$9:S38)</f>
        <v>1604</v>
      </c>
      <c r="W38" s="15">
        <v>30</v>
      </c>
      <c r="X38" s="16">
        <f t="shared" si="0"/>
        <v>0.42535136568549459</v>
      </c>
      <c r="Y38" s="17">
        <f>INDEX([1]Mapping!$C$3:$C$12,MATCH($X38,[1]Mapping!$D$3:$D$12,1))</f>
        <v>6</v>
      </c>
      <c r="Z38" s="2"/>
      <c r="AA38" s="6">
        <v>0.95</v>
      </c>
      <c r="AB38" s="2">
        <f>W535-W476</f>
        <v>0</v>
      </c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</row>
    <row r="39" spans="2:39" s="1" customFormat="1" ht="15" x14ac:dyDescent="0.25">
      <c r="B39" s="5">
        <f t="shared" si="1"/>
        <v>31</v>
      </c>
      <c r="C39" s="5" t="s">
        <v>10279</v>
      </c>
      <c r="D39" s="5" t="s">
        <v>10280</v>
      </c>
      <c r="E39" s="5"/>
      <c r="F39" s="5" t="s">
        <v>10281</v>
      </c>
      <c r="G39" s="5">
        <v>28922</v>
      </c>
      <c r="H39" s="5" t="s">
        <v>10112</v>
      </c>
      <c r="I39" s="5" t="s">
        <v>10112</v>
      </c>
      <c r="J39" s="5" t="s">
        <v>10282</v>
      </c>
      <c r="K39" s="5"/>
      <c r="L39" s="5"/>
      <c r="M39" s="5" t="s">
        <v>10283</v>
      </c>
      <c r="N39" s="5">
        <v>575</v>
      </c>
      <c r="O39" s="5">
        <v>7</v>
      </c>
      <c r="P39" s="5">
        <v>2</v>
      </c>
      <c r="Q39" s="5">
        <v>14</v>
      </c>
      <c r="R39" s="5">
        <v>7</v>
      </c>
      <c r="S39" s="5">
        <v>30</v>
      </c>
      <c r="T39">
        <v>31</v>
      </c>
      <c r="U39"/>
      <c r="V39" s="14">
        <f>SUM($S$9:S39)</f>
        <v>1634</v>
      </c>
      <c r="W39" s="15">
        <v>31</v>
      </c>
      <c r="X39" s="16">
        <f t="shared" si="0"/>
        <v>0.43330681516839037</v>
      </c>
      <c r="Y39" s="17">
        <f>INDEX([1]Mapping!$C$3:$C$12,MATCH($X39,[1]Mapping!$D$3:$D$12,1))</f>
        <v>6</v>
      </c>
      <c r="Z39" s="2"/>
      <c r="AA39" s="6">
        <v>0.97499999999999998</v>
      </c>
      <c r="AB39" s="2">
        <f>W620-W535</f>
        <v>0</v>
      </c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</row>
    <row r="40" spans="2:39" s="1" customFormat="1" ht="15" x14ac:dyDescent="0.25">
      <c r="B40" s="5">
        <f t="shared" si="1"/>
        <v>32</v>
      </c>
      <c r="C40" s="5" t="s">
        <v>10284</v>
      </c>
      <c r="D40" s="5" t="s">
        <v>10285</v>
      </c>
      <c r="E40" s="5"/>
      <c r="F40" s="5" t="s">
        <v>10286</v>
      </c>
      <c r="G40" s="5">
        <v>15405</v>
      </c>
      <c r="H40" s="5" t="s">
        <v>10136</v>
      </c>
      <c r="I40" s="5" t="s">
        <v>10137</v>
      </c>
      <c r="J40" s="5" t="s">
        <v>10287</v>
      </c>
      <c r="K40" s="5"/>
      <c r="L40" s="5"/>
      <c r="M40" s="5" t="s">
        <v>10288</v>
      </c>
      <c r="N40" s="5">
        <v>457</v>
      </c>
      <c r="O40" s="5">
        <v>6</v>
      </c>
      <c r="P40" s="5">
        <v>6</v>
      </c>
      <c r="Q40" s="5">
        <v>11</v>
      </c>
      <c r="R40" s="5">
        <v>6</v>
      </c>
      <c r="S40" s="5">
        <v>29</v>
      </c>
      <c r="T40">
        <v>32</v>
      </c>
      <c r="U40"/>
      <c r="V40" s="14">
        <f>SUM($S$9:S40)</f>
        <v>1663</v>
      </c>
      <c r="W40" s="15">
        <v>32</v>
      </c>
      <c r="X40" s="16">
        <f t="shared" si="0"/>
        <v>0.44099708300185625</v>
      </c>
      <c r="Y40" s="17">
        <f>INDEX([1]Mapping!$C$3:$C$12,MATCH($X40,[1]Mapping!$D$3:$D$12,1))</f>
        <v>6</v>
      </c>
      <c r="Z40" s="2"/>
      <c r="AA40" s="6">
        <v>1</v>
      </c>
      <c r="AB40" s="2">
        <v>170</v>
      </c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</row>
    <row r="41" spans="2:39" s="1" customFormat="1" ht="15" x14ac:dyDescent="0.25">
      <c r="B41" s="5">
        <f t="shared" si="1"/>
        <v>33</v>
      </c>
      <c r="C41" s="5" t="s">
        <v>10289</v>
      </c>
      <c r="D41" s="5" t="s">
        <v>10290</v>
      </c>
      <c r="E41" s="5"/>
      <c r="F41" s="5" t="s">
        <v>10185</v>
      </c>
      <c r="G41" s="5">
        <v>46014</v>
      </c>
      <c r="H41" s="5" t="s">
        <v>10185</v>
      </c>
      <c r="I41" s="5" t="s">
        <v>10175</v>
      </c>
      <c r="J41" s="5" t="s">
        <v>10291</v>
      </c>
      <c r="K41" s="5"/>
      <c r="L41" s="5" t="s">
        <v>10292</v>
      </c>
      <c r="M41" s="5" t="s">
        <v>10293</v>
      </c>
      <c r="N41" s="5">
        <v>503</v>
      </c>
      <c r="O41" s="5">
        <v>1</v>
      </c>
      <c r="P41" s="5">
        <v>6</v>
      </c>
      <c r="Q41" s="5">
        <v>15</v>
      </c>
      <c r="R41" s="5">
        <v>7</v>
      </c>
      <c r="S41" s="5">
        <v>29</v>
      </c>
      <c r="T41">
        <v>33</v>
      </c>
      <c r="U41"/>
      <c r="V41" s="14">
        <f>SUM($S$9:S41)</f>
        <v>1692</v>
      </c>
      <c r="W41" s="15">
        <v>33</v>
      </c>
      <c r="X41" s="16">
        <f t="shared" si="0"/>
        <v>0.44868735083532219</v>
      </c>
      <c r="Y41" s="17">
        <f>INDEX([1]Mapping!$C$3:$C$12,MATCH($X41,[1]Mapping!$D$3:$D$12,1))</f>
        <v>6</v>
      </c>
      <c r="Z41" s="2"/>
      <c r="AA41" s="2"/>
      <c r="AB41" s="2">
        <f>SUM(AB29:AB40)</f>
        <v>170</v>
      </c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</row>
    <row r="42" spans="2:39" s="1" customFormat="1" ht="15" x14ac:dyDescent="0.25">
      <c r="B42" s="5">
        <f t="shared" si="1"/>
        <v>34</v>
      </c>
      <c r="C42" s="5" t="s">
        <v>10294</v>
      </c>
      <c r="D42" s="5" t="s">
        <v>10295</v>
      </c>
      <c r="E42" s="5"/>
      <c r="F42" s="5" t="s">
        <v>10166</v>
      </c>
      <c r="G42" s="5">
        <v>36211</v>
      </c>
      <c r="H42" s="5" t="s">
        <v>10167</v>
      </c>
      <c r="I42" s="5" t="s">
        <v>10137</v>
      </c>
      <c r="J42" s="5" t="s">
        <v>10296</v>
      </c>
      <c r="K42" s="5"/>
      <c r="L42" s="5" t="s">
        <v>10297</v>
      </c>
      <c r="M42" s="5" t="s">
        <v>10298</v>
      </c>
      <c r="N42" s="5">
        <v>500</v>
      </c>
      <c r="O42" s="5">
        <v>8</v>
      </c>
      <c r="P42" s="5">
        <v>5</v>
      </c>
      <c r="Q42" s="5">
        <v>8</v>
      </c>
      <c r="R42" s="5">
        <v>8</v>
      </c>
      <c r="S42" s="5">
        <v>29</v>
      </c>
      <c r="T42">
        <v>34</v>
      </c>
      <c r="U42"/>
      <c r="V42" s="14">
        <f>SUM($S$9:S42)</f>
        <v>1721</v>
      </c>
      <c r="W42" s="15">
        <v>34</v>
      </c>
      <c r="X42" s="16">
        <f t="shared" si="0"/>
        <v>0.45637761866878812</v>
      </c>
      <c r="Y42" s="17">
        <f>INDEX([1]Mapping!$C$3:$C$12,MATCH($X42,[1]Mapping!$D$3:$D$12,1))</f>
        <v>6</v>
      </c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</row>
    <row r="43" spans="2:39" s="1" customFormat="1" ht="15" x14ac:dyDescent="0.25">
      <c r="B43" s="5">
        <f t="shared" si="1"/>
        <v>35</v>
      </c>
      <c r="C43" s="5" t="s">
        <v>10299</v>
      </c>
      <c r="D43" s="5" t="s">
        <v>10300</v>
      </c>
      <c r="E43" s="5"/>
      <c r="F43" s="5" t="s">
        <v>10301</v>
      </c>
      <c r="G43" s="5" t="s">
        <v>10302</v>
      </c>
      <c r="H43" s="5" t="s">
        <v>10174</v>
      </c>
      <c r="I43" s="5" t="s">
        <v>10175</v>
      </c>
      <c r="J43" s="5" t="s">
        <v>10303</v>
      </c>
      <c r="K43" s="5"/>
      <c r="L43" s="5" t="s">
        <v>10304</v>
      </c>
      <c r="M43" s="5" t="s">
        <v>10305</v>
      </c>
      <c r="N43" s="5">
        <v>492</v>
      </c>
      <c r="O43" s="5">
        <v>5</v>
      </c>
      <c r="P43" s="5">
        <v>5</v>
      </c>
      <c r="Q43" s="5">
        <v>14</v>
      </c>
      <c r="R43" s="5">
        <v>3</v>
      </c>
      <c r="S43" s="5">
        <v>27</v>
      </c>
      <c r="T43">
        <v>35</v>
      </c>
      <c r="U43"/>
      <c r="V43" s="14">
        <f>SUM($S$9:S43)</f>
        <v>1748</v>
      </c>
      <c r="W43" s="15">
        <v>35</v>
      </c>
      <c r="X43" s="16">
        <f t="shared" si="0"/>
        <v>0.46353752320339431</v>
      </c>
      <c r="Y43" s="17">
        <f>INDEX([1]Mapping!$C$3:$C$12,MATCH($X43,[1]Mapping!$D$3:$D$12,1))</f>
        <v>6</v>
      </c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</row>
    <row r="44" spans="2:39" s="1" customFormat="1" ht="15" x14ac:dyDescent="0.25">
      <c r="B44" s="5">
        <f t="shared" si="1"/>
        <v>36</v>
      </c>
      <c r="C44" s="5" t="s">
        <v>10306</v>
      </c>
      <c r="D44" s="5" t="s">
        <v>10307</v>
      </c>
      <c r="E44" s="5"/>
      <c r="F44" s="5" t="s">
        <v>10112</v>
      </c>
      <c r="G44" s="5">
        <v>28006</v>
      </c>
      <c r="H44" s="5" t="s">
        <v>10112</v>
      </c>
      <c r="I44" s="5" t="s">
        <v>10112</v>
      </c>
      <c r="J44" s="5" t="s">
        <v>10308</v>
      </c>
      <c r="K44" s="5"/>
      <c r="L44" s="5"/>
      <c r="M44" s="5" t="s">
        <v>10309</v>
      </c>
      <c r="N44" s="5">
        <v>250</v>
      </c>
      <c r="O44" s="5">
        <v>0</v>
      </c>
      <c r="P44" s="5">
        <v>7</v>
      </c>
      <c r="Q44" s="5">
        <v>15</v>
      </c>
      <c r="R44" s="5">
        <v>4</v>
      </c>
      <c r="S44" s="5">
        <v>26</v>
      </c>
      <c r="T44">
        <v>36</v>
      </c>
      <c r="U44"/>
      <c r="V44" s="14">
        <f>SUM($S$9:S44)</f>
        <v>1774</v>
      </c>
      <c r="W44" s="15">
        <v>36</v>
      </c>
      <c r="X44" s="16">
        <f t="shared" si="0"/>
        <v>0.47043224608857065</v>
      </c>
      <c r="Y44" s="17">
        <f>INDEX([1]Mapping!$C$3:$C$12,MATCH($X44,[1]Mapping!$D$3:$D$12,1))</f>
        <v>6</v>
      </c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</row>
    <row r="45" spans="2:39" s="1" customFormat="1" ht="15" x14ac:dyDescent="0.25">
      <c r="B45" s="5">
        <f t="shared" si="1"/>
        <v>37</v>
      </c>
      <c r="C45" s="5" t="s">
        <v>10310</v>
      </c>
      <c r="D45" s="5" t="s">
        <v>10311</v>
      </c>
      <c r="E45" s="5"/>
      <c r="F45" s="5" t="s">
        <v>10154</v>
      </c>
      <c r="G45" s="5" t="s">
        <v>10312</v>
      </c>
      <c r="H45" s="5" t="s">
        <v>10154</v>
      </c>
      <c r="I45" s="5" t="s">
        <v>10155</v>
      </c>
      <c r="J45" s="5" t="s">
        <v>10313</v>
      </c>
      <c r="K45" s="5"/>
      <c r="L45" s="5" t="s">
        <v>10314</v>
      </c>
      <c r="M45" s="5" t="s">
        <v>10315</v>
      </c>
      <c r="N45" s="5">
        <v>548</v>
      </c>
      <c r="O45" s="5">
        <v>6</v>
      </c>
      <c r="P45" s="5">
        <v>5</v>
      </c>
      <c r="Q45" s="5">
        <v>7</v>
      </c>
      <c r="R45" s="5">
        <v>7</v>
      </c>
      <c r="S45" s="5">
        <v>25</v>
      </c>
      <c r="T45">
        <v>37</v>
      </c>
      <c r="U45"/>
      <c r="V45" s="14">
        <f>SUM($S$9:S45)</f>
        <v>1799</v>
      </c>
      <c r="W45" s="15">
        <v>37</v>
      </c>
      <c r="X45" s="16">
        <f t="shared" si="0"/>
        <v>0.47706178732431714</v>
      </c>
      <c r="Y45" s="17">
        <f>INDEX([1]Mapping!$C$3:$C$12,MATCH($X45,[1]Mapping!$D$3:$D$12,1))</f>
        <v>6</v>
      </c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</row>
    <row r="46" spans="2:39" s="1" customFormat="1" ht="15" x14ac:dyDescent="0.25">
      <c r="B46" s="5">
        <f t="shared" si="1"/>
        <v>38</v>
      </c>
      <c r="C46" s="5" t="s">
        <v>10316</v>
      </c>
      <c r="D46" s="5" t="s">
        <v>10317</v>
      </c>
      <c r="E46" s="5"/>
      <c r="F46" s="5" t="s">
        <v>10318</v>
      </c>
      <c r="G46" s="5" t="s">
        <v>10319</v>
      </c>
      <c r="H46" s="5" t="s">
        <v>10174</v>
      </c>
      <c r="I46" s="5" t="s">
        <v>10175</v>
      </c>
      <c r="J46" s="5" t="s">
        <v>10320</v>
      </c>
      <c r="K46" s="5"/>
      <c r="L46" s="5"/>
      <c r="M46" s="5" t="s">
        <v>10321</v>
      </c>
      <c r="N46" s="5">
        <v>396</v>
      </c>
      <c r="O46" s="5">
        <v>5</v>
      </c>
      <c r="P46" s="5">
        <v>3</v>
      </c>
      <c r="Q46" s="5">
        <v>11</v>
      </c>
      <c r="R46" s="5">
        <v>6</v>
      </c>
      <c r="S46" s="5">
        <v>25</v>
      </c>
      <c r="T46">
        <v>38</v>
      </c>
      <c r="U46"/>
      <c r="V46" s="14">
        <f>SUM($S$9:S46)</f>
        <v>1824</v>
      </c>
      <c r="W46" s="15">
        <v>38</v>
      </c>
      <c r="X46" s="16">
        <f t="shared" si="0"/>
        <v>0.48369132856006364</v>
      </c>
      <c r="Y46" s="17">
        <f>INDEX([1]Mapping!$C$3:$C$12,MATCH($X46,[1]Mapping!$D$3:$D$12,1))</f>
        <v>6</v>
      </c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</row>
    <row r="47" spans="2:39" s="1" customFormat="1" ht="15" x14ac:dyDescent="0.25">
      <c r="B47" s="5">
        <f t="shared" si="1"/>
        <v>39</v>
      </c>
      <c r="C47" s="5" t="s">
        <v>10322</v>
      </c>
      <c r="D47" s="5" t="s">
        <v>10323</v>
      </c>
      <c r="E47" s="5"/>
      <c r="F47" s="5" t="s">
        <v>10324</v>
      </c>
      <c r="G47" s="5" t="s">
        <v>10325</v>
      </c>
      <c r="H47" s="5" t="s">
        <v>10154</v>
      </c>
      <c r="I47" s="5" t="s">
        <v>10155</v>
      </c>
      <c r="J47" s="5" t="s">
        <v>10326</v>
      </c>
      <c r="K47" s="5"/>
      <c r="L47" s="5" t="s">
        <v>10327</v>
      </c>
      <c r="M47" s="5" t="s">
        <v>10328</v>
      </c>
      <c r="N47" s="5">
        <v>516</v>
      </c>
      <c r="O47" s="5">
        <v>6</v>
      </c>
      <c r="P47" s="5">
        <v>5</v>
      </c>
      <c r="Q47" s="5">
        <v>10</v>
      </c>
      <c r="R47" s="5">
        <v>3</v>
      </c>
      <c r="S47" s="5">
        <v>24</v>
      </c>
      <c r="T47">
        <v>39</v>
      </c>
      <c r="U47"/>
      <c r="V47" s="14">
        <f>SUM($S$9:S47)</f>
        <v>1848</v>
      </c>
      <c r="W47" s="15">
        <v>39</v>
      </c>
      <c r="X47" s="16">
        <f t="shared" si="0"/>
        <v>0.49005568814638029</v>
      </c>
      <c r="Y47" s="17">
        <f>INDEX([1]Mapping!$C$3:$C$12,MATCH($X47,[1]Mapping!$D$3:$D$12,1))</f>
        <v>6</v>
      </c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</row>
    <row r="48" spans="2:39" s="1" customFormat="1" ht="15" x14ac:dyDescent="0.25">
      <c r="B48" s="5">
        <f t="shared" si="1"/>
        <v>40</v>
      </c>
      <c r="C48" s="5" t="s">
        <v>10329</v>
      </c>
      <c r="D48" s="5" t="s">
        <v>10330</v>
      </c>
      <c r="E48" s="5"/>
      <c r="F48" s="5" t="s">
        <v>10331</v>
      </c>
      <c r="G48" s="5">
        <v>25198</v>
      </c>
      <c r="H48" s="5" t="s">
        <v>10331</v>
      </c>
      <c r="I48" s="5" t="s">
        <v>10155</v>
      </c>
      <c r="J48" s="5" t="s">
        <v>10332</v>
      </c>
      <c r="K48" s="5"/>
      <c r="L48" s="5" t="s">
        <v>10333</v>
      </c>
      <c r="M48" s="5" t="s">
        <v>10334</v>
      </c>
      <c r="N48" s="5">
        <v>447</v>
      </c>
      <c r="O48" s="5">
        <v>4</v>
      </c>
      <c r="P48" s="5">
        <v>4</v>
      </c>
      <c r="Q48" s="5">
        <v>12</v>
      </c>
      <c r="R48" s="5">
        <v>4</v>
      </c>
      <c r="S48" s="5">
        <v>24</v>
      </c>
      <c r="T48">
        <v>40</v>
      </c>
      <c r="U48"/>
      <c r="V48" s="14">
        <f>SUM($S$9:S48)</f>
        <v>1872</v>
      </c>
      <c r="W48" s="15">
        <v>40</v>
      </c>
      <c r="X48" s="16">
        <f t="shared" si="0"/>
        <v>0.49642004773269688</v>
      </c>
      <c r="Y48" s="17">
        <f>INDEX([1]Mapping!$C$3:$C$12,MATCH($X48,[1]Mapping!$D$3:$D$12,1))</f>
        <v>6</v>
      </c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</row>
    <row r="49" spans="2:39" s="1" customFormat="1" ht="15" x14ac:dyDescent="0.25">
      <c r="B49" s="5">
        <f t="shared" si="1"/>
        <v>41</v>
      </c>
      <c r="C49" s="5" t="s">
        <v>10335</v>
      </c>
      <c r="D49" s="5" t="s">
        <v>10336</v>
      </c>
      <c r="E49" s="5"/>
      <c r="F49" s="5" t="s">
        <v>10337</v>
      </c>
      <c r="G49" s="5" t="s">
        <v>10338</v>
      </c>
      <c r="H49" s="5" t="s">
        <v>10154</v>
      </c>
      <c r="I49" s="5" t="s">
        <v>10155</v>
      </c>
      <c r="J49" s="5" t="s">
        <v>10339</v>
      </c>
      <c r="K49" s="5"/>
      <c r="L49" s="5" t="s">
        <v>10340</v>
      </c>
      <c r="M49" s="5" t="s">
        <v>10341</v>
      </c>
      <c r="N49" s="5">
        <v>314</v>
      </c>
      <c r="O49" s="5">
        <v>6</v>
      </c>
      <c r="P49" s="5">
        <v>4</v>
      </c>
      <c r="Q49" s="5">
        <v>5</v>
      </c>
      <c r="R49" s="5">
        <v>8</v>
      </c>
      <c r="S49" s="5">
        <v>23</v>
      </c>
      <c r="T49">
        <v>41</v>
      </c>
      <c r="U49"/>
      <c r="V49" s="14">
        <f>SUM($S$9:S49)</f>
        <v>1895</v>
      </c>
      <c r="W49" s="15">
        <v>41</v>
      </c>
      <c r="X49" s="16">
        <f t="shared" si="0"/>
        <v>0.50251922566958362</v>
      </c>
      <c r="Y49" s="17">
        <f>INDEX([1]Mapping!$C$3:$C$12,MATCH($X49,[1]Mapping!$D$3:$D$12,1))</f>
        <v>5</v>
      </c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</row>
    <row r="50" spans="2:39" s="1" customFormat="1" ht="15" x14ac:dyDescent="0.25">
      <c r="B50" s="5">
        <f t="shared" si="1"/>
        <v>42</v>
      </c>
      <c r="C50" s="5" t="s">
        <v>10342</v>
      </c>
      <c r="D50" s="5" t="s">
        <v>10343</v>
      </c>
      <c r="E50" s="5"/>
      <c r="F50" s="5" t="s">
        <v>10154</v>
      </c>
      <c r="G50" s="5" t="s">
        <v>10344</v>
      </c>
      <c r="H50" s="5" t="s">
        <v>10154</v>
      </c>
      <c r="I50" s="5" t="s">
        <v>10155</v>
      </c>
      <c r="J50" s="5" t="s">
        <v>10345</v>
      </c>
      <c r="K50" s="5" t="s">
        <v>10346</v>
      </c>
      <c r="L50" s="5" t="s">
        <v>10347</v>
      </c>
      <c r="M50" s="5" t="s">
        <v>10348</v>
      </c>
      <c r="N50" s="5">
        <v>400</v>
      </c>
      <c r="O50" s="5">
        <v>4</v>
      </c>
      <c r="P50" s="5">
        <v>3</v>
      </c>
      <c r="Q50" s="5">
        <v>8</v>
      </c>
      <c r="R50" s="5">
        <v>8</v>
      </c>
      <c r="S50" s="5">
        <v>23</v>
      </c>
      <c r="T50">
        <v>42</v>
      </c>
      <c r="U50"/>
      <c r="V50" s="14">
        <f>SUM($S$9:S50)</f>
        <v>1918</v>
      </c>
      <c r="W50" s="15">
        <v>42</v>
      </c>
      <c r="X50" s="16">
        <f t="shared" si="0"/>
        <v>0.50861840360647048</v>
      </c>
      <c r="Y50" s="17">
        <f>INDEX([1]Mapping!$C$3:$C$12,MATCH($X50,[1]Mapping!$D$3:$D$12,1))</f>
        <v>5</v>
      </c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</row>
    <row r="51" spans="2:39" s="1" customFormat="1" ht="15" x14ac:dyDescent="0.25">
      <c r="B51" s="5">
        <f t="shared" si="1"/>
        <v>43</v>
      </c>
      <c r="C51" s="5" t="s">
        <v>10349</v>
      </c>
      <c r="D51" s="5" t="s">
        <v>10350</v>
      </c>
      <c r="E51" s="5"/>
      <c r="F51" s="5" t="s">
        <v>10351</v>
      </c>
      <c r="G51" s="5">
        <v>46702</v>
      </c>
      <c r="H51" s="5" t="s">
        <v>10185</v>
      </c>
      <c r="I51" s="5" t="s">
        <v>10175</v>
      </c>
      <c r="J51" s="5" t="s">
        <v>10352</v>
      </c>
      <c r="K51" s="5"/>
      <c r="L51" s="5"/>
      <c r="M51" s="5" t="s">
        <v>10353</v>
      </c>
      <c r="N51" s="5">
        <v>411</v>
      </c>
      <c r="O51" s="5">
        <v>6</v>
      </c>
      <c r="P51" s="5">
        <v>4</v>
      </c>
      <c r="Q51" s="5">
        <v>8</v>
      </c>
      <c r="R51" s="5">
        <v>5</v>
      </c>
      <c r="S51" s="5">
        <v>23</v>
      </c>
      <c r="T51">
        <v>43</v>
      </c>
      <c r="U51"/>
      <c r="V51" s="14">
        <f>SUM($S$9:S51)</f>
        <v>1941</v>
      </c>
      <c r="W51" s="15">
        <v>43</v>
      </c>
      <c r="X51" s="16">
        <f t="shared" si="0"/>
        <v>0.51471758154335723</v>
      </c>
      <c r="Y51" s="17">
        <f>INDEX([1]Mapping!$C$3:$C$12,MATCH($X51,[1]Mapping!$D$3:$D$12,1))</f>
        <v>5</v>
      </c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</row>
    <row r="52" spans="2:39" s="1" customFormat="1" ht="15" x14ac:dyDescent="0.25">
      <c r="B52" s="5">
        <f t="shared" si="1"/>
        <v>44</v>
      </c>
      <c r="C52" s="5" t="s">
        <v>10354</v>
      </c>
      <c r="D52" s="5" t="s">
        <v>10355</v>
      </c>
      <c r="E52" s="5"/>
      <c r="F52" s="5" t="s">
        <v>10167</v>
      </c>
      <c r="G52" s="5">
        <v>36071</v>
      </c>
      <c r="H52" s="5" t="s">
        <v>10167</v>
      </c>
      <c r="I52" s="5" t="s">
        <v>10137</v>
      </c>
      <c r="J52" s="5" t="s">
        <v>10356</v>
      </c>
      <c r="K52" s="5"/>
      <c r="L52" s="5"/>
      <c r="M52" s="5"/>
      <c r="N52" s="5">
        <v>605</v>
      </c>
      <c r="O52" s="5">
        <v>6</v>
      </c>
      <c r="P52" s="5">
        <v>4</v>
      </c>
      <c r="Q52" s="5">
        <v>8</v>
      </c>
      <c r="R52" s="5">
        <v>5</v>
      </c>
      <c r="S52" s="5">
        <v>23</v>
      </c>
      <c r="T52">
        <v>44</v>
      </c>
      <c r="U52"/>
      <c r="V52" s="14">
        <f>SUM($S$9:S52)</f>
        <v>1964</v>
      </c>
      <c r="W52" s="15">
        <v>44</v>
      </c>
      <c r="X52" s="16">
        <f t="shared" si="0"/>
        <v>0.52081675948024397</v>
      </c>
      <c r="Y52" s="17">
        <f>INDEX([1]Mapping!$C$3:$C$12,MATCH($X52,[1]Mapping!$D$3:$D$12,1))</f>
        <v>5</v>
      </c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</row>
    <row r="53" spans="2:39" s="1" customFormat="1" ht="15" x14ac:dyDescent="0.25">
      <c r="B53" s="5">
        <f t="shared" si="1"/>
        <v>45</v>
      </c>
      <c r="C53" s="5" t="s">
        <v>10357</v>
      </c>
      <c r="D53" s="5" t="s">
        <v>10358</v>
      </c>
      <c r="E53" s="5"/>
      <c r="F53" s="5" t="s">
        <v>10106</v>
      </c>
      <c r="G53" s="5">
        <v>30011</v>
      </c>
      <c r="H53" s="5" t="s">
        <v>10106</v>
      </c>
      <c r="I53" s="5" t="s">
        <v>10106</v>
      </c>
      <c r="J53" s="5" t="s">
        <v>10359</v>
      </c>
      <c r="K53" s="5" t="s">
        <v>10360</v>
      </c>
      <c r="L53" s="5"/>
      <c r="M53" s="5" t="s">
        <v>10361</v>
      </c>
      <c r="N53" s="5">
        <v>125</v>
      </c>
      <c r="O53" s="5">
        <v>2</v>
      </c>
      <c r="P53" s="5">
        <v>6</v>
      </c>
      <c r="Q53" s="5">
        <v>10</v>
      </c>
      <c r="R53" s="5">
        <v>5</v>
      </c>
      <c r="S53" s="5">
        <v>23</v>
      </c>
      <c r="T53">
        <v>45</v>
      </c>
      <c r="U53"/>
      <c r="V53" s="14">
        <f>SUM($S$9:S53)</f>
        <v>1987</v>
      </c>
      <c r="W53" s="15">
        <v>45</v>
      </c>
      <c r="X53" s="16">
        <f t="shared" si="0"/>
        <v>0.52691593741713072</v>
      </c>
      <c r="Y53" s="17">
        <f>INDEX([1]Mapping!$C$3:$C$12,MATCH($X53,[1]Mapping!$D$3:$D$12,1))</f>
        <v>5</v>
      </c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</row>
    <row r="54" spans="2:39" s="1" customFormat="1" ht="15" x14ac:dyDescent="0.25">
      <c r="B54" s="5">
        <f t="shared" si="1"/>
        <v>46</v>
      </c>
      <c r="C54" s="5" t="s">
        <v>10362</v>
      </c>
      <c r="D54" s="5" t="s">
        <v>10363</v>
      </c>
      <c r="E54" s="5"/>
      <c r="F54" s="5" t="s">
        <v>10112</v>
      </c>
      <c r="G54" s="5">
        <v>28047</v>
      </c>
      <c r="H54" s="5" t="s">
        <v>10112</v>
      </c>
      <c r="I54" s="5" t="s">
        <v>10112</v>
      </c>
      <c r="J54" s="5" t="s">
        <v>10364</v>
      </c>
      <c r="K54" s="5"/>
      <c r="L54" s="5"/>
      <c r="M54" s="5" t="s">
        <v>10365</v>
      </c>
      <c r="N54" s="5">
        <v>520</v>
      </c>
      <c r="O54" s="5">
        <v>4</v>
      </c>
      <c r="P54" s="5">
        <v>6</v>
      </c>
      <c r="Q54" s="5">
        <v>8</v>
      </c>
      <c r="R54" s="5">
        <v>5</v>
      </c>
      <c r="S54" s="5">
        <v>23</v>
      </c>
      <c r="T54">
        <v>46</v>
      </c>
      <c r="U54"/>
      <c r="V54" s="14">
        <f>SUM($S$9:S54)</f>
        <v>2010</v>
      </c>
      <c r="W54" s="15">
        <v>46</v>
      </c>
      <c r="X54" s="16">
        <f t="shared" si="0"/>
        <v>0.53301511535401747</v>
      </c>
      <c r="Y54" s="17">
        <f>INDEX([1]Mapping!$C$3:$C$12,MATCH($X54,[1]Mapping!$D$3:$D$12,1))</f>
        <v>5</v>
      </c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</row>
    <row r="55" spans="2:39" s="1" customFormat="1" ht="15" x14ac:dyDescent="0.25">
      <c r="B55" s="5">
        <f t="shared" si="1"/>
        <v>47</v>
      </c>
      <c r="C55" s="5" t="s">
        <v>10366</v>
      </c>
      <c r="D55" s="5" t="s">
        <v>10367</v>
      </c>
      <c r="E55" s="5"/>
      <c r="F55" s="5" t="s">
        <v>10368</v>
      </c>
      <c r="G55" s="5" t="s">
        <v>10369</v>
      </c>
      <c r="H55" s="5" t="s">
        <v>10154</v>
      </c>
      <c r="I55" s="5" t="s">
        <v>10155</v>
      </c>
      <c r="J55" s="5" t="s">
        <v>10370</v>
      </c>
      <c r="K55" s="5" t="s">
        <v>10371</v>
      </c>
      <c r="L55" s="5"/>
      <c r="M55" s="5" t="s">
        <v>10372</v>
      </c>
      <c r="N55" s="5">
        <v>402</v>
      </c>
      <c r="O55" s="5">
        <v>3</v>
      </c>
      <c r="P55" s="5">
        <v>4</v>
      </c>
      <c r="Q55" s="5">
        <v>12</v>
      </c>
      <c r="R55" s="5">
        <v>3</v>
      </c>
      <c r="S55" s="5">
        <v>22</v>
      </c>
      <c r="T55">
        <v>47</v>
      </c>
      <c r="U55"/>
      <c r="V55" s="14">
        <f>SUM($S$9:S55)</f>
        <v>2032</v>
      </c>
      <c r="W55" s="15">
        <v>47</v>
      </c>
      <c r="X55" s="16">
        <f t="shared" si="0"/>
        <v>0.53884911164147442</v>
      </c>
      <c r="Y55" s="17">
        <f>INDEX([1]Mapping!$C$3:$C$12,MATCH($X55,[1]Mapping!$D$3:$D$12,1))</f>
        <v>5</v>
      </c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</row>
    <row r="56" spans="2:39" s="1" customFormat="1" ht="15" x14ac:dyDescent="0.25">
      <c r="B56" s="5">
        <f t="shared" si="1"/>
        <v>48</v>
      </c>
      <c r="C56" s="5" t="s">
        <v>10373</v>
      </c>
      <c r="D56" s="5" t="s">
        <v>10374</v>
      </c>
      <c r="E56" s="5"/>
      <c r="F56" s="5" t="s">
        <v>10375</v>
      </c>
      <c r="G56" s="5">
        <v>48013</v>
      </c>
      <c r="H56" s="5" t="s">
        <v>10244</v>
      </c>
      <c r="I56" s="5" t="s">
        <v>10228</v>
      </c>
      <c r="J56" s="5" t="s">
        <v>10376</v>
      </c>
      <c r="K56" s="5"/>
      <c r="L56" s="5" t="s">
        <v>10377</v>
      </c>
      <c r="M56" s="5" t="s">
        <v>10378</v>
      </c>
      <c r="N56" s="5">
        <v>680</v>
      </c>
      <c r="O56" s="5">
        <v>3</v>
      </c>
      <c r="P56" s="5">
        <v>3</v>
      </c>
      <c r="Q56" s="5">
        <v>8</v>
      </c>
      <c r="R56" s="5">
        <v>8</v>
      </c>
      <c r="S56" s="5">
        <v>22</v>
      </c>
      <c r="T56">
        <v>48</v>
      </c>
      <c r="U56"/>
      <c r="V56" s="14">
        <f>SUM($S$9:S56)</f>
        <v>2054</v>
      </c>
      <c r="W56" s="15">
        <v>48</v>
      </c>
      <c r="X56" s="16">
        <f t="shared" si="0"/>
        <v>0.54468310792893126</v>
      </c>
      <c r="Y56" s="17">
        <f>INDEX([1]Mapping!$C$3:$C$12,MATCH($X56,[1]Mapping!$D$3:$D$12,1))</f>
        <v>5</v>
      </c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</row>
    <row r="57" spans="2:39" s="1" customFormat="1" ht="15" x14ac:dyDescent="0.25">
      <c r="B57" s="5">
        <f t="shared" si="1"/>
        <v>49</v>
      </c>
      <c r="C57" s="5" t="s">
        <v>10379</v>
      </c>
      <c r="D57" s="5" t="s">
        <v>10380</v>
      </c>
      <c r="E57" s="5"/>
      <c r="F57" s="5" t="s">
        <v>10381</v>
      </c>
      <c r="G57" s="5">
        <v>35500</v>
      </c>
      <c r="H57" s="5" t="s">
        <v>10119</v>
      </c>
      <c r="I57" s="5" t="s">
        <v>10120</v>
      </c>
      <c r="J57" s="5" t="s">
        <v>10382</v>
      </c>
      <c r="K57" s="5"/>
      <c r="L57" s="5"/>
      <c r="M57" s="5" t="s">
        <v>10383</v>
      </c>
      <c r="N57" s="5">
        <v>290</v>
      </c>
      <c r="O57" s="5">
        <v>5</v>
      </c>
      <c r="P57" s="5">
        <v>6</v>
      </c>
      <c r="Q57" s="5">
        <v>10</v>
      </c>
      <c r="R57" s="5">
        <v>1</v>
      </c>
      <c r="S57" s="5">
        <v>22</v>
      </c>
      <c r="T57">
        <v>49</v>
      </c>
      <c r="U57"/>
      <c r="V57" s="14">
        <f>SUM($S$9:S57)</f>
        <v>2076</v>
      </c>
      <c r="W57" s="15">
        <v>49</v>
      </c>
      <c r="X57" s="16">
        <f t="shared" si="0"/>
        <v>0.55051710421638822</v>
      </c>
      <c r="Y57" s="17">
        <f>INDEX([1]Mapping!$C$3:$C$12,MATCH($X57,[1]Mapping!$D$3:$D$12,1))</f>
        <v>5</v>
      </c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</row>
    <row r="58" spans="2:39" s="1" customFormat="1" ht="15" x14ac:dyDescent="0.25">
      <c r="B58" s="5">
        <f t="shared" si="1"/>
        <v>50</v>
      </c>
      <c r="C58" s="5" t="s">
        <v>10384</v>
      </c>
      <c r="D58" s="5" t="s">
        <v>10385</v>
      </c>
      <c r="E58" s="5"/>
      <c r="F58" s="5" t="s">
        <v>10106</v>
      </c>
      <c r="G58" s="5">
        <v>30008</v>
      </c>
      <c r="H58" s="5" t="s">
        <v>10106</v>
      </c>
      <c r="I58" s="5" t="s">
        <v>10106</v>
      </c>
      <c r="J58" s="5" t="s">
        <v>10386</v>
      </c>
      <c r="K58" s="5"/>
      <c r="L58" s="5" t="s">
        <v>10387</v>
      </c>
      <c r="M58" s="5" t="s">
        <v>10388</v>
      </c>
      <c r="N58" s="5">
        <v>112</v>
      </c>
      <c r="O58" s="5">
        <v>3</v>
      </c>
      <c r="P58" s="5">
        <v>2</v>
      </c>
      <c r="Q58" s="5">
        <v>11</v>
      </c>
      <c r="R58" s="5">
        <v>6</v>
      </c>
      <c r="S58" s="5">
        <v>22</v>
      </c>
      <c r="T58">
        <v>50</v>
      </c>
      <c r="U58"/>
      <c r="V58" s="14">
        <f>SUM($S$9:S58)</f>
        <v>2098</v>
      </c>
      <c r="W58" s="15">
        <v>50</v>
      </c>
      <c r="X58" s="16">
        <f t="shared" si="0"/>
        <v>0.55635110050384518</v>
      </c>
      <c r="Y58" s="17">
        <f>INDEX([1]Mapping!$C$3:$C$12,MATCH($X58,[1]Mapping!$D$3:$D$12,1))</f>
        <v>5</v>
      </c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</row>
    <row r="59" spans="2:39" s="1" customFormat="1" ht="15" x14ac:dyDescent="0.25">
      <c r="B59" s="5">
        <f t="shared" si="1"/>
        <v>51</v>
      </c>
      <c r="C59" s="5" t="s">
        <v>10389</v>
      </c>
      <c r="D59" s="5" t="s">
        <v>10390</v>
      </c>
      <c r="E59" s="5"/>
      <c r="F59" s="5" t="s">
        <v>10391</v>
      </c>
      <c r="G59" s="5">
        <v>38713</v>
      </c>
      <c r="H59" s="5" t="s">
        <v>10392</v>
      </c>
      <c r="I59" s="5" t="s">
        <v>10120</v>
      </c>
      <c r="J59" s="5" t="s">
        <v>10393</v>
      </c>
      <c r="K59" s="5"/>
      <c r="L59" s="5"/>
      <c r="M59" s="5" t="s">
        <v>10394</v>
      </c>
      <c r="N59" s="5">
        <v>201</v>
      </c>
      <c r="O59" s="5">
        <v>3</v>
      </c>
      <c r="P59" s="5">
        <v>4</v>
      </c>
      <c r="Q59" s="5">
        <v>9</v>
      </c>
      <c r="R59" s="5">
        <v>5</v>
      </c>
      <c r="S59" s="5">
        <v>21</v>
      </c>
      <c r="T59">
        <v>51</v>
      </c>
      <c r="U59"/>
      <c r="V59" s="14">
        <f>SUM($S$9:S59)</f>
        <v>2119</v>
      </c>
      <c r="W59" s="15">
        <v>51</v>
      </c>
      <c r="X59" s="16">
        <f t="shared" si="0"/>
        <v>0.56191991514187223</v>
      </c>
      <c r="Y59" s="17">
        <f>INDEX([1]Mapping!$C$3:$C$12,MATCH($X59,[1]Mapping!$D$3:$D$12,1))</f>
        <v>5</v>
      </c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</row>
    <row r="60" spans="2:39" s="1" customFormat="1" ht="15" x14ac:dyDescent="0.25">
      <c r="B60" s="5">
        <f t="shared" si="1"/>
        <v>52</v>
      </c>
      <c r="C60" s="5" t="s">
        <v>10395</v>
      </c>
      <c r="D60" s="5" t="s">
        <v>10396</v>
      </c>
      <c r="E60" s="5"/>
      <c r="F60" s="5" t="s">
        <v>10397</v>
      </c>
      <c r="G60" s="5" t="s">
        <v>10398</v>
      </c>
      <c r="H60" s="5" t="s">
        <v>10154</v>
      </c>
      <c r="I60" s="5" t="s">
        <v>10155</v>
      </c>
      <c r="J60" s="5" t="s">
        <v>10399</v>
      </c>
      <c r="K60" s="5"/>
      <c r="L60" s="5"/>
      <c r="M60" s="5" t="s">
        <v>10400</v>
      </c>
      <c r="N60" s="5">
        <v>295</v>
      </c>
      <c r="O60" s="5">
        <v>6</v>
      </c>
      <c r="P60" s="5">
        <v>2</v>
      </c>
      <c r="Q60" s="5">
        <v>7</v>
      </c>
      <c r="R60" s="5">
        <v>6</v>
      </c>
      <c r="S60" s="5">
        <v>21</v>
      </c>
      <c r="T60">
        <v>52</v>
      </c>
      <c r="U60"/>
      <c r="V60" s="14">
        <f>SUM($S$9:S60)</f>
        <v>2140</v>
      </c>
      <c r="W60" s="15">
        <v>52</v>
      </c>
      <c r="X60" s="16">
        <f t="shared" si="0"/>
        <v>0.56748872977989928</v>
      </c>
      <c r="Y60" s="17">
        <f>INDEX([1]Mapping!$C$3:$C$12,MATCH($X60,[1]Mapping!$D$3:$D$12,1))</f>
        <v>5</v>
      </c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</row>
    <row r="61" spans="2:39" s="1" customFormat="1" ht="15" x14ac:dyDescent="0.25">
      <c r="B61" s="5">
        <f t="shared" si="1"/>
        <v>53</v>
      </c>
      <c r="C61" s="5" t="s">
        <v>10401</v>
      </c>
      <c r="D61" s="5" t="s">
        <v>10402</v>
      </c>
      <c r="E61" s="5"/>
      <c r="F61" s="5" t="s">
        <v>10403</v>
      </c>
      <c r="G61" s="5" t="s">
        <v>10404</v>
      </c>
      <c r="H61" s="5" t="s">
        <v>10174</v>
      </c>
      <c r="I61" s="5" t="s">
        <v>10175</v>
      </c>
      <c r="J61" s="5" t="s">
        <v>10405</v>
      </c>
      <c r="K61" s="5"/>
      <c r="L61" s="5"/>
      <c r="M61" s="5" t="s">
        <v>10406</v>
      </c>
      <c r="N61" s="5">
        <v>513</v>
      </c>
      <c r="O61" s="5">
        <v>2</v>
      </c>
      <c r="P61" s="5">
        <v>7</v>
      </c>
      <c r="Q61" s="5">
        <v>7</v>
      </c>
      <c r="R61" s="5">
        <v>5</v>
      </c>
      <c r="S61" s="5">
        <v>21</v>
      </c>
      <c r="T61">
        <v>53</v>
      </c>
      <c r="U61"/>
      <c r="V61" s="14">
        <f>SUM($S$9:S61)</f>
        <v>2161</v>
      </c>
      <c r="W61" s="15">
        <v>53</v>
      </c>
      <c r="X61" s="16">
        <f t="shared" si="0"/>
        <v>0.57305754441792633</v>
      </c>
      <c r="Y61" s="17">
        <f>INDEX([1]Mapping!$C$3:$C$12,MATCH($X61,[1]Mapping!$D$3:$D$12,1))</f>
        <v>5</v>
      </c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</row>
    <row r="62" spans="2:39" s="1" customFormat="1" ht="15" x14ac:dyDescent="0.25">
      <c r="B62" s="5">
        <f t="shared" si="1"/>
        <v>54</v>
      </c>
      <c r="C62" s="5" t="s">
        <v>10407</v>
      </c>
      <c r="D62" s="5" t="s">
        <v>10408</v>
      </c>
      <c r="E62" s="5"/>
      <c r="F62" s="5" t="s">
        <v>10409</v>
      </c>
      <c r="G62" s="5" t="s">
        <v>10410</v>
      </c>
      <c r="H62" s="5" t="s">
        <v>10154</v>
      </c>
      <c r="I62" s="5" t="s">
        <v>10155</v>
      </c>
      <c r="J62" s="5" t="s">
        <v>10411</v>
      </c>
      <c r="K62" s="5"/>
      <c r="L62" s="5"/>
      <c r="M62" s="5" t="s">
        <v>10412</v>
      </c>
      <c r="N62" s="5">
        <v>310</v>
      </c>
      <c r="O62" s="5">
        <v>6</v>
      </c>
      <c r="P62" s="5">
        <v>3</v>
      </c>
      <c r="Q62" s="5">
        <v>8</v>
      </c>
      <c r="R62" s="5">
        <v>3</v>
      </c>
      <c r="S62" s="5">
        <v>20</v>
      </c>
      <c r="T62">
        <v>54</v>
      </c>
      <c r="U62"/>
      <c r="V62" s="14">
        <f>SUM($S$9:S62)</f>
        <v>2181</v>
      </c>
      <c r="W62" s="15">
        <v>54</v>
      </c>
      <c r="X62" s="16">
        <f t="shared" si="0"/>
        <v>0.57836117740652349</v>
      </c>
      <c r="Y62" s="17">
        <f>INDEX([1]Mapping!$C$3:$C$12,MATCH($X62,[1]Mapping!$D$3:$D$12,1))</f>
        <v>5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</row>
    <row r="63" spans="2:39" s="1" customFormat="1" ht="15" x14ac:dyDescent="0.25">
      <c r="B63" s="5">
        <f t="shared" si="1"/>
        <v>55</v>
      </c>
      <c r="C63" s="5" t="s">
        <v>10413</v>
      </c>
      <c r="D63" s="5" t="s">
        <v>10414</v>
      </c>
      <c r="E63" s="5"/>
      <c r="F63" s="5" t="s">
        <v>10415</v>
      </c>
      <c r="G63" s="5" t="s">
        <v>10416</v>
      </c>
      <c r="H63" s="5" t="s">
        <v>10154</v>
      </c>
      <c r="I63" s="5" t="s">
        <v>10155</v>
      </c>
      <c r="J63" s="5" t="s">
        <v>10417</v>
      </c>
      <c r="K63" s="5"/>
      <c r="L63" s="5"/>
      <c r="M63" s="5" t="s">
        <v>10418</v>
      </c>
      <c r="N63" s="5">
        <v>297</v>
      </c>
      <c r="O63" s="5">
        <v>6</v>
      </c>
      <c r="P63" s="5">
        <v>2</v>
      </c>
      <c r="Q63" s="5">
        <v>8</v>
      </c>
      <c r="R63" s="5">
        <v>4</v>
      </c>
      <c r="S63" s="5">
        <v>20</v>
      </c>
      <c r="T63">
        <v>55</v>
      </c>
      <c r="U63"/>
      <c r="V63" s="14">
        <f>SUM($S$9:S63)</f>
        <v>2201</v>
      </c>
      <c r="W63" s="15">
        <v>55</v>
      </c>
      <c r="X63" s="16">
        <f t="shared" si="0"/>
        <v>0.58366481039512064</v>
      </c>
      <c r="Y63" s="17">
        <f>INDEX([1]Mapping!$C$3:$C$12,MATCH($X63,[1]Mapping!$D$3:$D$12,1))</f>
        <v>5</v>
      </c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</row>
    <row r="64" spans="2:39" s="1" customFormat="1" ht="15" x14ac:dyDescent="0.25">
      <c r="B64" s="5">
        <f t="shared" si="1"/>
        <v>56</v>
      </c>
      <c r="C64" s="5" t="s">
        <v>10419</v>
      </c>
      <c r="D64" s="5" t="s">
        <v>10420</v>
      </c>
      <c r="E64" s="5"/>
      <c r="F64" s="5" t="s">
        <v>10154</v>
      </c>
      <c r="G64" s="5" t="s">
        <v>10421</v>
      </c>
      <c r="H64" s="5" t="s">
        <v>10154</v>
      </c>
      <c r="I64" s="5" t="s">
        <v>10155</v>
      </c>
      <c r="J64" s="5" t="s">
        <v>10422</v>
      </c>
      <c r="K64" s="5" t="s">
        <v>10423</v>
      </c>
      <c r="L64" s="5" t="s">
        <v>10424</v>
      </c>
      <c r="M64" s="5" t="s">
        <v>10425</v>
      </c>
      <c r="N64" s="5">
        <v>404</v>
      </c>
      <c r="O64" s="5">
        <v>5</v>
      </c>
      <c r="P64" s="5">
        <v>3</v>
      </c>
      <c r="Q64" s="5">
        <v>7</v>
      </c>
      <c r="R64" s="5">
        <v>5</v>
      </c>
      <c r="S64" s="5">
        <v>20</v>
      </c>
      <c r="T64">
        <v>56</v>
      </c>
      <c r="U64"/>
      <c r="V64" s="14">
        <f>SUM($S$9:S64)</f>
        <v>2221</v>
      </c>
      <c r="W64" s="15">
        <v>56</v>
      </c>
      <c r="X64" s="16">
        <f t="shared" si="0"/>
        <v>0.5889684433837179</v>
      </c>
      <c r="Y64" s="17">
        <f>INDEX([1]Mapping!$C$3:$C$12,MATCH($X64,[1]Mapping!$D$3:$D$12,1))</f>
        <v>5</v>
      </c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</row>
    <row r="65" spans="2:39" s="1" customFormat="1" ht="15" x14ac:dyDescent="0.25">
      <c r="B65" s="5">
        <f t="shared" si="1"/>
        <v>57</v>
      </c>
      <c r="C65" s="5" t="s">
        <v>10426</v>
      </c>
      <c r="D65" s="5" t="s">
        <v>10427</v>
      </c>
      <c r="E65" s="5"/>
      <c r="F65" s="5" t="s">
        <v>10428</v>
      </c>
      <c r="G65" s="5" t="s">
        <v>10429</v>
      </c>
      <c r="H65" s="5" t="s">
        <v>10174</v>
      </c>
      <c r="I65" s="5" t="s">
        <v>10175</v>
      </c>
      <c r="J65" s="5" t="s">
        <v>10430</v>
      </c>
      <c r="K65" s="5" t="s">
        <v>10431</v>
      </c>
      <c r="L65" s="5"/>
      <c r="M65" s="5" t="s">
        <v>10432</v>
      </c>
      <c r="N65" s="5">
        <v>361</v>
      </c>
      <c r="O65" s="5">
        <v>2</v>
      </c>
      <c r="P65" s="5">
        <v>2</v>
      </c>
      <c r="Q65" s="5">
        <v>10</v>
      </c>
      <c r="R65" s="5">
        <v>6</v>
      </c>
      <c r="S65" s="5">
        <v>20</v>
      </c>
      <c r="T65">
        <v>57</v>
      </c>
      <c r="U65"/>
      <c r="V65" s="14">
        <f>SUM($S$9:S65)</f>
        <v>2241</v>
      </c>
      <c r="W65" s="15">
        <v>57</v>
      </c>
      <c r="X65" s="16">
        <f t="shared" si="0"/>
        <v>0.59427207637231505</v>
      </c>
      <c r="Y65" s="17">
        <f>INDEX([1]Mapping!$C$3:$C$12,MATCH($X65,[1]Mapping!$D$3:$D$12,1))</f>
        <v>5</v>
      </c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</row>
    <row r="66" spans="2:39" s="1" customFormat="1" ht="15" x14ac:dyDescent="0.25">
      <c r="B66" s="5">
        <f t="shared" si="1"/>
        <v>58</v>
      </c>
      <c r="C66" s="5" t="s">
        <v>10433</v>
      </c>
      <c r="D66" s="5" t="s">
        <v>10434</v>
      </c>
      <c r="E66" s="5"/>
      <c r="F66" s="5" t="s">
        <v>10435</v>
      </c>
      <c r="G66" s="5">
        <v>28805</v>
      </c>
      <c r="H66" s="5" t="s">
        <v>10112</v>
      </c>
      <c r="I66" s="5" t="s">
        <v>10112</v>
      </c>
      <c r="J66" s="5" t="s">
        <v>10436</v>
      </c>
      <c r="K66" s="5"/>
      <c r="L66" s="5"/>
      <c r="M66" s="5" t="s">
        <v>10437</v>
      </c>
      <c r="N66" s="5">
        <v>507</v>
      </c>
      <c r="O66" s="5">
        <v>8</v>
      </c>
      <c r="P66" s="5">
        <v>1</v>
      </c>
      <c r="Q66" s="5">
        <v>9</v>
      </c>
      <c r="R66" s="5">
        <v>2</v>
      </c>
      <c r="S66" s="5">
        <v>20</v>
      </c>
      <c r="T66">
        <v>58</v>
      </c>
      <c r="U66"/>
      <c r="V66" s="14">
        <f>SUM($S$9:S66)</f>
        <v>2261</v>
      </c>
      <c r="W66" s="15">
        <v>58</v>
      </c>
      <c r="X66" s="16">
        <f t="shared" si="0"/>
        <v>0.5995757093609122</v>
      </c>
      <c r="Y66" s="17">
        <f>INDEX([1]Mapping!$C$3:$C$12,MATCH($X66,[1]Mapping!$D$3:$D$12,1))</f>
        <v>5</v>
      </c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</row>
    <row r="67" spans="2:39" s="1" customFormat="1" ht="15" x14ac:dyDescent="0.25">
      <c r="B67" s="5">
        <f t="shared" si="1"/>
        <v>59</v>
      </c>
      <c r="C67" s="5" t="s">
        <v>10438</v>
      </c>
      <c r="D67" s="5" t="s">
        <v>10439</v>
      </c>
      <c r="E67" s="5"/>
      <c r="F67" s="5" t="s">
        <v>10440</v>
      </c>
      <c r="G67" s="5">
        <v>17007</v>
      </c>
      <c r="H67" s="5" t="s">
        <v>10440</v>
      </c>
      <c r="I67" s="5" t="s">
        <v>10155</v>
      </c>
      <c r="J67" s="5" t="s">
        <v>10441</v>
      </c>
      <c r="K67" s="5"/>
      <c r="L67" s="5"/>
      <c r="M67" s="5" t="s">
        <v>10442</v>
      </c>
      <c r="N67" s="5">
        <v>383</v>
      </c>
      <c r="O67" s="5">
        <v>3</v>
      </c>
      <c r="P67" s="5">
        <v>1</v>
      </c>
      <c r="Q67" s="5">
        <v>10</v>
      </c>
      <c r="R67" s="5">
        <v>6</v>
      </c>
      <c r="S67" s="5">
        <v>20</v>
      </c>
      <c r="T67">
        <v>59</v>
      </c>
      <c r="U67"/>
      <c r="V67" s="14">
        <f>SUM($S$9:S67)</f>
        <v>2281</v>
      </c>
      <c r="W67" s="15">
        <v>59</v>
      </c>
      <c r="X67" s="16">
        <f t="shared" si="0"/>
        <v>0.60487934234950946</v>
      </c>
      <c r="Y67" s="17">
        <f>INDEX([1]Mapping!$C$3:$C$12,MATCH($X67,[1]Mapping!$D$3:$D$12,1))</f>
        <v>4</v>
      </c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</row>
    <row r="68" spans="2:39" s="1" customFormat="1" ht="15" x14ac:dyDescent="0.25">
      <c r="B68" s="5">
        <f t="shared" si="1"/>
        <v>60</v>
      </c>
      <c r="C68" s="5" t="s">
        <v>10443</v>
      </c>
      <c r="D68" s="5" t="s">
        <v>10444</v>
      </c>
      <c r="E68" s="5"/>
      <c r="F68" s="5" t="s">
        <v>10445</v>
      </c>
      <c r="G68" s="5">
        <v>28942</v>
      </c>
      <c r="H68" s="5" t="s">
        <v>10112</v>
      </c>
      <c r="I68" s="5" t="s">
        <v>10112</v>
      </c>
      <c r="J68" s="5" t="s">
        <v>10446</v>
      </c>
      <c r="K68" s="5"/>
      <c r="L68" s="5"/>
      <c r="M68" s="5" t="s">
        <v>10447</v>
      </c>
      <c r="N68" s="5">
        <v>406</v>
      </c>
      <c r="O68" s="5">
        <v>1</v>
      </c>
      <c r="P68" s="5">
        <v>4</v>
      </c>
      <c r="Q68" s="5">
        <v>9</v>
      </c>
      <c r="R68" s="5">
        <v>5</v>
      </c>
      <c r="S68" s="5">
        <v>19</v>
      </c>
      <c r="T68">
        <v>60</v>
      </c>
      <c r="U68"/>
      <c r="V68" s="14">
        <f>SUM($S$9:S68)</f>
        <v>2300</v>
      </c>
      <c r="W68" s="15">
        <v>60</v>
      </c>
      <c r="X68" s="16">
        <f t="shared" si="0"/>
        <v>0.60991779368867671</v>
      </c>
      <c r="Y68" s="17">
        <f>INDEX([1]Mapping!$C$3:$C$12,MATCH($X68,[1]Mapping!$D$3:$D$12,1))</f>
        <v>4</v>
      </c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</row>
    <row r="69" spans="2:39" s="1" customFormat="1" ht="15" x14ac:dyDescent="0.25">
      <c r="B69" s="5">
        <f t="shared" si="1"/>
        <v>61</v>
      </c>
      <c r="C69" s="5" t="s">
        <v>10448</v>
      </c>
      <c r="D69" s="5" t="s">
        <v>10449</v>
      </c>
      <c r="E69" s="5"/>
      <c r="F69" s="5" t="s">
        <v>10450</v>
      </c>
      <c r="G69" s="5" t="s">
        <v>10451</v>
      </c>
      <c r="H69" s="5" t="s">
        <v>10154</v>
      </c>
      <c r="I69" s="5" t="s">
        <v>10155</v>
      </c>
      <c r="J69" s="5" t="s">
        <v>10452</v>
      </c>
      <c r="K69" s="5" t="s">
        <v>10453</v>
      </c>
      <c r="L69" s="5"/>
      <c r="M69" s="5" t="s">
        <v>10454</v>
      </c>
      <c r="N69" s="5">
        <v>451</v>
      </c>
      <c r="O69" s="5">
        <v>4</v>
      </c>
      <c r="P69" s="5">
        <v>1</v>
      </c>
      <c r="Q69" s="5">
        <v>9</v>
      </c>
      <c r="R69" s="5">
        <v>5</v>
      </c>
      <c r="S69" s="5">
        <v>19</v>
      </c>
      <c r="T69">
        <v>61</v>
      </c>
      <c r="U69"/>
      <c r="V69" s="14">
        <f>SUM($S$9:S69)</f>
        <v>2319</v>
      </c>
      <c r="W69" s="15">
        <v>61</v>
      </c>
      <c r="X69" s="16">
        <f t="shared" si="0"/>
        <v>0.61495624502784407</v>
      </c>
      <c r="Y69" s="17">
        <f>INDEX([1]Mapping!$C$3:$C$12,MATCH($X69,[1]Mapping!$D$3:$D$12,1))</f>
        <v>4</v>
      </c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</row>
    <row r="70" spans="2:39" s="1" customFormat="1" ht="15" x14ac:dyDescent="0.25">
      <c r="B70" s="5">
        <f t="shared" si="1"/>
        <v>62</v>
      </c>
      <c r="C70" s="5" t="s">
        <v>10455</v>
      </c>
      <c r="D70" s="5" t="s">
        <v>10456</v>
      </c>
      <c r="E70" s="5"/>
      <c r="F70" s="5" t="s">
        <v>10457</v>
      </c>
      <c r="G70" s="5">
        <v>48960</v>
      </c>
      <c r="H70" s="5" t="s">
        <v>10244</v>
      </c>
      <c r="I70" s="5" t="s">
        <v>10228</v>
      </c>
      <c r="J70" s="5" t="s">
        <v>10458</v>
      </c>
      <c r="K70" s="5"/>
      <c r="L70" s="5" t="s">
        <v>10459</v>
      </c>
      <c r="M70" s="5" t="s">
        <v>10460</v>
      </c>
      <c r="N70" s="5">
        <v>383</v>
      </c>
      <c r="O70" s="5">
        <v>4</v>
      </c>
      <c r="P70" s="5">
        <v>2</v>
      </c>
      <c r="Q70" s="5">
        <v>6</v>
      </c>
      <c r="R70" s="5">
        <v>7</v>
      </c>
      <c r="S70" s="5">
        <v>19</v>
      </c>
      <c r="T70">
        <v>62</v>
      </c>
      <c r="U70"/>
      <c r="V70" s="14">
        <f>SUM($S$9:S70)</f>
        <v>2338</v>
      </c>
      <c r="W70" s="15">
        <v>62</v>
      </c>
      <c r="X70" s="16">
        <f t="shared" si="0"/>
        <v>0.61999469636701143</v>
      </c>
      <c r="Y70" s="17">
        <f>INDEX([1]Mapping!$C$3:$C$12,MATCH($X70,[1]Mapping!$D$3:$D$12,1))</f>
        <v>4</v>
      </c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</row>
    <row r="71" spans="2:39" s="1" customFormat="1" ht="15" x14ac:dyDescent="0.25">
      <c r="B71" s="5">
        <f t="shared" si="1"/>
        <v>63</v>
      </c>
      <c r="C71" s="5" t="s">
        <v>10461</v>
      </c>
      <c r="D71" s="5" t="s">
        <v>10462</v>
      </c>
      <c r="E71" s="5"/>
      <c r="F71" s="5" t="s">
        <v>10463</v>
      </c>
      <c r="G71" s="5">
        <v>24411</v>
      </c>
      <c r="H71" s="5" t="s">
        <v>10464</v>
      </c>
      <c r="I71" s="5" t="s">
        <v>10259</v>
      </c>
      <c r="J71" s="5" t="s">
        <v>10465</v>
      </c>
      <c r="K71" s="5" t="s">
        <v>10466</v>
      </c>
      <c r="L71" s="5"/>
      <c r="M71" s="5" t="s">
        <v>10467</v>
      </c>
      <c r="N71" s="5">
        <v>369</v>
      </c>
      <c r="O71" s="5">
        <v>3</v>
      </c>
      <c r="P71" s="5">
        <v>2</v>
      </c>
      <c r="Q71" s="5">
        <v>9</v>
      </c>
      <c r="R71" s="5">
        <v>5</v>
      </c>
      <c r="S71" s="5">
        <v>19</v>
      </c>
      <c r="T71">
        <v>63</v>
      </c>
      <c r="U71"/>
      <c r="V71" s="14">
        <f>SUM($S$9:S71)</f>
        <v>2357</v>
      </c>
      <c r="W71" s="15">
        <v>63</v>
      </c>
      <c r="X71" s="16">
        <f t="shared" si="0"/>
        <v>0.62503314770617868</v>
      </c>
      <c r="Y71" s="17">
        <f>INDEX([1]Mapping!$C$3:$C$12,MATCH($X71,[1]Mapping!$D$3:$D$12,1))</f>
        <v>4</v>
      </c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</row>
    <row r="72" spans="2:39" s="1" customFormat="1" ht="15" x14ac:dyDescent="0.25">
      <c r="B72" s="5">
        <f t="shared" si="1"/>
        <v>64</v>
      </c>
      <c r="C72" s="5" t="s">
        <v>10468</v>
      </c>
      <c r="D72" s="5" t="s">
        <v>10469</v>
      </c>
      <c r="E72" s="5"/>
      <c r="F72" s="5" t="s">
        <v>10470</v>
      </c>
      <c r="G72" s="5">
        <v>39300</v>
      </c>
      <c r="H72" s="5" t="s">
        <v>10143</v>
      </c>
      <c r="I72" s="5" t="s">
        <v>10143</v>
      </c>
      <c r="J72" s="5" t="s">
        <v>10471</v>
      </c>
      <c r="K72" s="5"/>
      <c r="L72" s="5"/>
      <c r="M72" s="5" t="s">
        <v>10472</v>
      </c>
      <c r="N72" s="5">
        <v>265</v>
      </c>
      <c r="O72" s="5">
        <v>4</v>
      </c>
      <c r="P72" s="5">
        <v>2</v>
      </c>
      <c r="Q72" s="5">
        <v>8</v>
      </c>
      <c r="R72" s="5">
        <v>5</v>
      </c>
      <c r="S72" s="5">
        <v>19</v>
      </c>
      <c r="T72">
        <v>64</v>
      </c>
      <c r="U72"/>
      <c r="V72" s="14">
        <f>SUM($S$9:S72)</f>
        <v>2376</v>
      </c>
      <c r="W72" s="15">
        <v>64</v>
      </c>
      <c r="X72" s="16">
        <f t="shared" si="0"/>
        <v>0.63007159904534604</v>
      </c>
      <c r="Y72" s="17">
        <f>INDEX([1]Mapping!$C$3:$C$12,MATCH($X72,[1]Mapping!$D$3:$D$12,1))</f>
        <v>4</v>
      </c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</row>
    <row r="73" spans="2:39" s="1" customFormat="1" ht="15" x14ac:dyDescent="0.25">
      <c r="B73" s="5">
        <f t="shared" si="1"/>
        <v>65</v>
      </c>
      <c r="C73" s="5" t="s">
        <v>10473</v>
      </c>
      <c r="D73" s="5" t="s">
        <v>10474</v>
      </c>
      <c r="E73" s="5"/>
      <c r="F73" s="5" t="s">
        <v>10475</v>
      </c>
      <c r="G73" s="5">
        <v>50009</v>
      </c>
      <c r="H73" s="5" t="s">
        <v>10475</v>
      </c>
      <c r="I73" s="5" t="s">
        <v>10476</v>
      </c>
      <c r="J73" s="5" t="s">
        <v>10477</v>
      </c>
      <c r="K73" s="5"/>
      <c r="L73" s="5" t="s">
        <v>10478</v>
      </c>
      <c r="M73" s="5" t="s">
        <v>10479</v>
      </c>
      <c r="N73" s="5">
        <v>1400</v>
      </c>
      <c r="O73" s="5">
        <v>6</v>
      </c>
      <c r="P73" s="5">
        <v>2</v>
      </c>
      <c r="Q73" s="5">
        <v>7</v>
      </c>
      <c r="R73" s="5">
        <v>4</v>
      </c>
      <c r="S73" s="5">
        <v>19</v>
      </c>
      <c r="T73">
        <v>65</v>
      </c>
      <c r="U73"/>
      <c r="V73" s="14">
        <f>SUM($S$9:S73)</f>
        <v>2395</v>
      </c>
      <c r="W73" s="15">
        <v>65</v>
      </c>
      <c r="X73" s="16">
        <f t="shared" si="0"/>
        <v>0.6351100503845134</v>
      </c>
      <c r="Y73" s="17">
        <f>INDEX([1]Mapping!$C$3:$C$12,MATCH($X73,[1]Mapping!$D$3:$D$12,1))</f>
        <v>4</v>
      </c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</row>
    <row r="74" spans="2:39" s="1" customFormat="1" ht="15" x14ac:dyDescent="0.25">
      <c r="B74" s="5">
        <f t="shared" si="1"/>
        <v>66</v>
      </c>
      <c r="C74" s="5" t="s">
        <v>10480</v>
      </c>
      <c r="D74" s="5" t="s">
        <v>10481</v>
      </c>
      <c r="E74" s="5"/>
      <c r="F74" s="5" t="s">
        <v>10154</v>
      </c>
      <c r="G74" s="5" t="s">
        <v>10482</v>
      </c>
      <c r="H74" s="5" t="s">
        <v>10154</v>
      </c>
      <c r="I74" s="5" t="s">
        <v>10155</v>
      </c>
      <c r="J74" s="5" t="s">
        <v>10483</v>
      </c>
      <c r="K74" s="5"/>
      <c r="L74" s="5"/>
      <c r="M74" s="5" t="s">
        <v>10484</v>
      </c>
      <c r="N74" s="5">
        <v>193</v>
      </c>
      <c r="O74" s="5">
        <v>3</v>
      </c>
      <c r="P74" s="5">
        <v>6</v>
      </c>
      <c r="Q74" s="5">
        <v>7</v>
      </c>
      <c r="R74" s="5">
        <v>2</v>
      </c>
      <c r="S74" s="5">
        <v>18</v>
      </c>
      <c r="T74">
        <v>66</v>
      </c>
      <c r="U74"/>
      <c r="V74" s="14">
        <f>SUM($S$9:S74)</f>
        <v>2413</v>
      </c>
      <c r="W74" s="15">
        <v>66</v>
      </c>
      <c r="X74" s="16">
        <f t="shared" ref="X74:X137" si="2">(V74/$V$273)</f>
        <v>0.63988332007425086</v>
      </c>
      <c r="Y74" s="17">
        <f>INDEX([1]Mapping!$C$3:$C$12,MATCH($X74,[1]Mapping!$D$3:$D$12,1))</f>
        <v>4</v>
      </c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</row>
    <row r="75" spans="2:39" s="1" customFormat="1" ht="15" x14ac:dyDescent="0.25">
      <c r="B75" s="5">
        <f t="shared" ref="B75:B138" si="3">B74+1</f>
        <v>67</v>
      </c>
      <c r="C75" s="5" t="s">
        <v>10485</v>
      </c>
      <c r="D75" s="5" t="s">
        <v>10486</v>
      </c>
      <c r="E75" s="5"/>
      <c r="F75" s="5" t="s">
        <v>10487</v>
      </c>
      <c r="G75" s="5">
        <v>28935</v>
      </c>
      <c r="H75" s="5" t="s">
        <v>10112</v>
      </c>
      <c r="I75" s="5" t="s">
        <v>10112</v>
      </c>
      <c r="J75" s="5" t="s">
        <v>10488</v>
      </c>
      <c r="K75" s="5"/>
      <c r="L75" s="5"/>
      <c r="M75" s="5" t="s">
        <v>10489</v>
      </c>
      <c r="N75" s="5">
        <v>365</v>
      </c>
      <c r="O75" s="5">
        <v>3</v>
      </c>
      <c r="P75" s="5">
        <v>4</v>
      </c>
      <c r="Q75" s="5">
        <v>7</v>
      </c>
      <c r="R75" s="5">
        <v>4</v>
      </c>
      <c r="S75" s="5">
        <v>18</v>
      </c>
      <c r="T75">
        <v>67</v>
      </c>
      <c r="U75"/>
      <c r="V75" s="14">
        <f>SUM($S$9:S75)</f>
        <v>2431</v>
      </c>
      <c r="W75" s="15">
        <v>67</v>
      </c>
      <c r="X75" s="16">
        <f t="shared" si="2"/>
        <v>0.64465658976398832</v>
      </c>
      <c r="Y75" s="17">
        <f>INDEX([1]Mapping!$C$3:$C$12,MATCH($X75,[1]Mapping!$D$3:$D$12,1))</f>
        <v>4</v>
      </c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</row>
    <row r="76" spans="2:39" s="1" customFormat="1" ht="15" x14ac:dyDescent="0.25">
      <c r="B76" s="5">
        <f t="shared" si="3"/>
        <v>68</v>
      </c>
      <c r="C76" s="5" t="s">
        <v>10490</v>
      </c>
      <c r="D76" s="5" t="s">
        <v>10491</v>
      </c>
      <c r="E76" s="5"/>
      <c r="F76" s="5" t="s">
        <v>10492</v>
      </c>
      <c r="G76" s="5">
        <v>46940</v>
      </c>
      <c r="H76" s="5" t="s">
        <v>10185</v>
      </c>
      <c r="I76" s="5" t="s">
        <v>10175</v>
      </c>
      <c r="J76" s="5" t="s">
        <v>10493</v>
      </c>
      <c r="K76" s="5" t="s">
        <v>10494</v>
      </c>
      <c r="L76" s="5" t="s">
        <v>10495</v>
      </c>
      <c r="M76" s="5" t="s">
        <v>10496</v>
      </c>
      <c r="N76" s="5">
        <v>325</v>
      </c>
      <c r="O76" s="5">
        <v>2</v>
      </c>
      <c r="P76" s="5">
        <v>3</v>
      </c>
      <c r="Q76" s="5">
        <v>10</v>
      </c>
      <c r="R76" s="5">
        <v>2</v>
      </c>
      <c r="S76" s="5">
        <v>17</v>
      </c>
      <c r="T76">
        <v>68</v>
      </c>
      <c r="U76"/>
      <c r="V76" s="14">
        <f>SUM($S$9:S76)</f>
        <v>2448</v>
      </c>
      <c r="W76" s="15">
        <v>68</v>
      </c>
      <c r="X76" s="16">
        <f t="shared" si="2"/>
        <v>0.64916467780429599</v>
      </c>
      <c r="Y76" s="17">
        <f>INDEX([1]Mapping!$C$3:$C$12,MATCH($X76,[1]Mapping!$D$3:$D$12,1))</f>
        <v>4</v>
      </c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</row>
    <row r="77" spans="2:39" s="1" customFormat="1" ht="15" x14ac:dyDescent="0.25">
      <c r="B77" s="5">
        <f t="shared" si="3"/>
        <v>69</v>
      </c>
      <c r="C77" s="5" t="s">
        <v>10497</v>
      </c>
      <c r="D77" s="5" t="s">
        <v>10498</v>
      </c>
      <c r="E77" s="5"/>
      <c r="F77" s="5" t="s">
        <v>10499</v>
      </c>
      <c r="G77" s="5" t="s">
        <v>10500</v>
      </c>
      <c r="H77" s="5" t="s">
        <v>10154</v>
      </c>
      <c r="I77" s="5" t="s">
        <v>10155</v>
      </c>
      <c r="J77" s="5" t="s">
        <v>10501</v>
      </c>
      <c r="K77" s="5"/>
      <c r="L77" s="5" t="s">
        <v>10502</v>
      </c>
      <c r="M77" s="5" t="s">
        <v>10503</v>
      </c>
      <c r="N77" s="5">
        <v>328</v>
      </c>
      <c r="O77" s="5">
        <v>2</v>
      </c>
      <c r="P77" s="5">
        <v>3</v>
      </c>
      <c r="Q77" s="5">
        <v>8</v>
      </c>
      <c r="R77" s="5">
        <v>4</v>
      </c>
      <c r="S77" s="5">
        <v>17</v>
      </c>
      <c r="T77">
        <v>69</v>
      </c>
      <c r="U77"/>
      <c r="V77" s="14">
        <f>SUM($S$9:S77)</f>
        <v>2465</v>
      </c>
      <c r="W77" s="15">
        <v>69</v>
      </c>
      <c r="X77" s="16">
        <f t="shared" si="2"/>
        <v>0.65367276584460354</v>
      </c>
      <c r="Y77" s="17">
        <f>INDEX([1]Mapping!$C$3:$C$12,MATCH($X77,[1]Mapping!$D$3:$D$12,1))</f>
        <v>4</v>
      </c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</row>
    <row r="78" spans="2:39" s="1" customFormat="1" ht="15" x14ac:dyDescent="0.25">
      <c r="B78" s="5">
        <f t="shared" si="3"/>
        <v>70</v>
      </c>
      <c r="C78" s="5" t="s">
        <v>10504</v>
      </c>
      <c r="D78" s="5" t="s">
        <v>10505</v>
      </c>
      <c r="E78" s="5" t="s">
        <v>10506</v>
      </c>
      <c r="F78" s="5" t="s">
        <v>10507</v>
      </c>
      <c r="G78" s="5">
        <v>43005</v>
      </c>
      <c r="H78" s="5" t="s">
        <v>10507</v>
      </c>
      <c r="I78" s="5" t="s">
        <v>10155</v>
      </c>
      <c r="J78" s="5" t="s">
        <v>10508</v>
      </c>
      <c r="K78" s="5"/>
      <c r="L78" s="5"/>
      <c r="M78" s="5" t="s">
        <v>10509</v>
      </c>
      <c r="N78" s="5">
        <v>383</v>
      </c>
      <c r="O78" s="5">
        <v>4</v>
      </c>
      <c r="P78" s="5">
        <v>3</v>
      </c>
      <c r="Q78" s="5">
        <v>6</v>
      </c>
      <c r="R78" s="5">
        <v>4</v>
      </c>
      <c r="S78" s="5">
        <v>17</v>
      </c>
      <c r="T78">
        <v>70</v>
      </c>
      <c r="U78"/>
      <c r="V78" s="14">
        <f>SUM($S$9:S78)</f>
        <v>2482</v>
      </c>
      <c r="W78" s="15">
        <v>70</v>
      </c>
      <c r="X78" s="16">
        <f t="shared" si="2"/>
        <v>0.65818085388491121</v>
      </c>
      <c r="Y78" s="17">
        <f>INDEX([1]Mapping!$C$3:$C$12,MATCH($X78,[1]Mapping!$D$3:$D$12,1))</f>
        <v>4</v>
      </c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</row>
    <row r="79" spans="2:39" s="1" customFormat="1" ht="15" x14ac:dyDescent="0.25">
      <c r="B79" s="5">
        <f t="shared" si="3"/>
        <v>71</v>
      </c>
      <c r="C79" s="5" t="s">
        <v>10510</v>
      </c>
      <c r="D79" s="5" t="s">
        <v>10511</v>
      </c>
      <c r="E79" s="5"/>
      <c r="F79" s="5" t="s">
        <v>10512</v>
      </c>
      <c r="G79" s="5">
        <v>40002</v>
      </c>
      <c r="H79" s="5" t="s">
        <v>10512</v>
      </c>
      <c r="I79" s="5" t="s">
        <v>10259</v>
      </c>
      <c r="J79" s="5" t="s">
        <v>10513</v>
      </c>
      <c r="K79" s="5" t="s">
        <v>10514</v>
      </c>
      <c r="L79" s="5"/>
      <c r="M79" s="5" t="s">
        <v>10515</v>
      </c>
      <c r="N79" s="5">
        <v>375</v>
      </c>
      <c r="O79" s="5">
        <v>6</v>
      </c>
      <c r="P79" s="5">
        <v>4</v>
      </c>
      <c r="Q79" s="5">
        <v>4</v>
      </c>
      <c r="R79" s="5">
        <v>3</v>
      </c>
      <c r="S79" s="5">
        <v>17</v>
      </c>
      <c r="T79">
        <v>71</v>
      </c>
      <c r="U79"/>
      <c r="V79" s="14">
        <f>SUM($S$9:S79)</f>
        <v>2499</v>
      </c>
      <c r="W79" s="15">
        <v>71</v>
      </c>
      <c r="X79" s="16">
        <f t="shared" si="2"/>
        <v>0.66268894192521877</v>
      </c>
      <c r="Y79" s="17">
        <f>INDEX([1]Mapping!$C$3:$C$12,MATCH($X79,[1]Mapping!$D$3:$D$12,1))</f>
        <v>4</v>
      </c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</row>
    <row r="80" spans="2:39" s="1" customFormat="1" ht="15" x14ac:dyDescent="0.25">
      <c r="B80" s="5">
        <f t="shared" si="3"/>
        <v>72</v>
      </c>
      <c r="C80" s="5" t="s">
        <v>10516</v>
      </c>
      <c r="D80" s="5" t="s">
        <v>10517</v>
      </c>
      <c r="E80" s="5"/>
      <c r="F80" s="5" t="s">
        <v>10106</v>
      </c>
      <c r="G80" s="5">
        <v>30010</v>
      </c>
      <c r="H80" s="5" t="s">
        <v>10106</v>
      </c>
      <c r="I80" s="5" t="s">
        <v>10106</v>
      </c>
      <c r="J80" s="5" t="s">
        <v>10518</v>
      </c>
      <c r="K80" s="5"/>
      <c r="L80" s="5" t="s">
        <v>10519</v>
      </c>
      <c r="M80" s="5" t="s">
        <v>10520</v>
      </c>
      <c r="N80" s="5">
        <v>76</v>
      </c>
      <c r="O80" s="5">
        <v>3</v>
      </c>
      <c r="P80" s="5">
        <v>0</v>
      </c>
      <c r="Q80" s="5">
        <v>10</v>
      </c>
      <c r="R80" s="5">
        <v>4</v>
      </c>
      <c r="S80" s="5">
        <v>17</v>
      </c>
      <c r="T80">
        <v>72</v>
      </c>
      <c r="U80"/>
      <c r="V80" s="14">
        <f>SUM($S$9:S80)</f>
        <v>2516</v>
      </c>
      <c r="W80" s="15">
        <v>72</v>
      </c>
      <c r="X80" s="16">
        <f t="shared" si="2"/>
        <v>0.66719702996552643</v>
      </c>
      <c r="Y80" s="17">
        <f>INDEX([1]Mapping!$C$3:$C$12,MATCH($X80,[1]Mapping!$D$3:$D$12,1))</f>
        <v>4</v>
      </c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</row>
    <row r="81" spans="2:39" s="1" customFormat="1" ht="15" x14ac:dyDescent="0.25">
      <c r="B81" s="5">
        <f t="shared" si="3"/>
        <v>73</v>
      </c>
      <c r="C81" s="5" t="s">
        <v>10521</v>
      </c>
      <c r="D81" s="5" t="s">
        <v>10522</v>
      </c>
      <c r="E81" s="5"/>
      <c r="F81" s="5" t="s">
        <v>10523</v>
      </c>
      <c r="G81" s="5">
        <v>46520</v>
      </c>
      <c r="H81" s="5" t="s">
        <v>10185</v>
      </c>
      <c r="I81" s="5" t="s">
        <v>10175</v>
      </c>
      <c r="J81" s="5" t="s">
        <v>10524</v>
      </c>
      <c r="K81" s="5"/>
      <c r="L81" s="5"/>
      <c r="M81" s="5" t="s">
        <v>10525</v>
      </c>
      <c r="N81" s="5">
        <v>252</v>
      </c>
      <c r="O81" s="5">
        <v>2</v>
      </c>
      <c r="P81" s="5">
        <v>3</v>
      </c>
      <c r="Q81" s="5">
        <v>6</v>
      </c>
      <c r="R81" s="5">
        <v>6</v>
      </c>
      <c r="S81" s="5">
        <v>17</v>
      </c>
      <c r="T81">
        <v>73</v>
      </c>
      <c r="U81"/>
      <c r="V81" s="14">
        <f>SUM($S$9:S81)</f>
        <v>2533</v>
      </c>
      <c r="W81" s="15">
        <v>73</v>
      </c>
      <c r="X81" s="16">
        <f t="shared" si="2"/>
        <v>0.67170511800583399</v>
      </c>
      <c r="Y81" s="17">
        <f>INDEX([1]Mapping!$C$3:$C$12,MATCH($X81,[1]Mapping!$D$3:$D$12,1))</f>
        <v>4</v>
      </c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</row>
    <row r="82" spans="2:39" s="1" customFormat="1" ht="15" x14ac:dyDescent="0.25">
      <c r="B82" s="5">
        <f t="shared" si="3"/>
        <v>74</v>
      </c>
      <c r="C82" s="5" t="s">
        <v>10526</v>
      </c>
      <c r="D82" s="5" t="s">
        <v>10527</v>
      </c>
      <c r="E82" s="5"/>
      <c r="F82" s="5" t="s">
        <v>10301</v>
      </c>
      <c r="G82" s="5" t="s">
        <v>10528</v>
      </c>
      <c r="H82" s="5" t="s">
        <v>10174</v>
      </c>
      <c r="I82" s="5" t="s">
        <v>10175</v>
      </c>
      <c r="J82" s="5" t="s">
        <v>10529</v>
      </c>
      <c r="K82" s="5"/>
      <c r="L82" s="5"/>
      <c r="M82" s="5" t="s">
        <v>10530</v>
      </c>
      <c r="N82" s="5">
        <v>194</v>
      </c>
      <c r="O82" s="5">
        <v>1</v>
      </c>
      <c r="P82" s="5">
        <v>2</v>
      </c>
      <c r="Q82" s="5">
        <v>8</v>
      </c>
      <c r="R82" s="5">
        <v>5</v>
      </c>
      <c r="S82" s="5">
        <v>16</v>
      </c>
      <c r="T82">
        <v>74</v>
      </c>
      <c r="U82"/>
      <c r="V82" s="14">
        <f>SUM($S$9:S82)</f>
        <v>2549</v>
      </c>
      <c r="W82" s="15">
        <v>74</v>
      </c>
      <c r="X82" s="16">
        <f t="shared" si="2"/>
        <v>0.67594802439671176</v>
      </c>
      <c r="Y82" s="17">
        <f>INDEX([1]Mapping!$C$3:$C$12,MATCH($X82,[1]Mapping!$D$3:$D$12,1))</f>
        <v>4</v>
      </c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</row>
    <row r="83" spans="2:39" s="1" customFormat="1" ht="15" x14ac:dyDescent="0.25">
      <c r="B83" s="5">
        <f t="shared" si="3"/>
        <v>75</v>
      </c>
      <c r="C83" s="5" t="s">
        <v>10531</v>
      </c>
      <c r="D83" s="5" t="s">
        <v>10532</v>
      </c>
      <c r="E83" s="5"/>
      <c r="F83" s="5" t="s">
        <v>10533</v>
      </c>
      <c r="G83" s="5" t="s">
        <v>10534</v>
      </c>
      <c r="H83" s="5" t="s">
        <v>10154</v>
      </c>
      <c r="I83" s="5" t="s">
        <v>10155</v>
      </c>
      <c r="J83" s="5" t="s">
        <v>10535</v>
      </c>
      <c r="K83" s="5" t="s">
        <v>10536</v>
      </c>
      <c r="L83" s="5" t="s">
        <v>10537</v>
      </c>
      <c r="M83" s="5" t="s">
        <v>10538</v>
      </c>
      <c r="N83" s="5">
        <v>418</v>
      </c>
      <c r="O83" s="5">
        <v>3</v>
      </c>
      <c r="P83" s="5">
        <v>2</v>
      </c>
      <c r="Q83" s="5">
        <v>9</v>
      </c>
      <c r="R83" s="5">
        <v>2</v>
      </c>
      <c r="S83" s="5">
        <v>16</v>
      </c>
      <c r="T83">
        <v>75</v>
      </c>
      <c r="U83"/>
      <c r="V83" s="14">
        <f>SUM($S$9:S83)</f>
        <v>2565</v>
      </c>
      <c r="W83" s="15">
        <v>75</v>
      </c>
      <c r="X83" s="16">
        <f t="shared" si="2"/>
        <v>0.68019093078758952</v>
      </c>
      <c r="Y83" s="17">
        <f>INDEX([1]Mapping!$C$3:$C$12,MATCH($X83,[1]Mapping!$D$3:$D$12,1))</f>
        <v>4</v>
      </c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</row>
    <row r="84" spans="2:39" s="1" customFormat="1" ht="15" x14ac:dyDescent="0.25">
      <c r="B84" s="5">
        <f t="shared" si="3"/>
        <v>76</v>
      </c>
      <c r="C84" s="5" t="s">
        <v>10539</v>
      </c>
      <c r="D84" s="5" t="s">
        <v>10540</v>
      </c>
      <c r="E84" s="5"/>
      <c r="F84" s="5" t="s">
        <v>10541</v>
      </c>
      <c r="G84" s="5">
        <v>28223</v>
      </c>
      <c r="H84" s="5" t="s">
        <v>10112</v>
      </c>
      <c r="I84" s="5" t="s">
        <v>10112</v>
      </c>
      <c r="J84" s="5" t="s">
        <v>10542</v>
      </c>
      <c r="K84" s="5"/>
      <c r="L84" s="5" t="s">
        <v>10543</v>
      </c>
      <c r="M84" s="5" t="s">
        <v>10544</v>
      </c>
      <c r="N84" s="5">
        <v>292</v>
      </c>
      <c r="O84" s="5">
        <v>4</v>
      </c>
      <c r="P84" s="5">
        <v>3</v>
      </c>
      <c r="Q84" s="5">
        <v>7</v>
      </c>
      <c r="R84" s="5">
        <v>2</v>
      </c>
      <c r="S84" s="5">
        <v>16</v>
      </c>
      <c r="T84">
        <v>76</v>
      </c>
      <c r="U84"/>
      <c r="V84" s="14">
        <f>SUM($S$9:S84)</f>
        <v>2581</v>
      </c>
      <c r="W84" s="15">
        <v>76</v>
      </c>
      <c r="X84" s="16">
        <f t="shared" si="2"/>
        <v>0.68443383717846729</v>
      </c>
      <c r="Y84" s="17">
        <f>INDEX([1]Mapping!$C$3:$C$12,MATCH($X84,[1]Mapping!$D$3:$D$12,1))</f>
        <v>4</v>
      </c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</row>
    <row r="85" spans="2:39" s="1" customFormat="1" ht="15" x14ac:dyDescent="0.25">
      <c r="B85" s="5">
        <f t="shared" si="3"/>
        <v>77</v>
      </c>
      <c r="C85" s="5" t="s">
        <v>10545</v>
      </c>
      <c r="D85" s="5" t="s">
        <v>10546</v>
      </c>
      <c r="E85" s="5"/>
      <c r="F85" s="5" t="s">
        <v>10185</v>
      </c>
      <c r="G85" s="5">
        <v>46015</v>
      </c>
      <c r="H85" s="5" t="s">
        <v>10185</v>
      </c>
      <c r="I85" s="5" t="s">
        <v>10175</v>
      </c>
      <c r="J85" s="5" t="s">
        <v>10547</v>
      </c>
      <c r="K85" s="5"/>
      <c r="L85" s="5"/>
      <c r="M85" s="5" t="s">
        <v>10548</v>
      </c>
      <c r="N85" s="5">
        <v>302</v>
      </c>
      <c r="O85" s="5">
        <v>1</v>
      </c>
      <c r="P85" s="5">
        <v>2</v>
      </c>
      <c r="Q85" s="5">
        <v>7</v>
      </c>
      <c r="R85" s="5">
        <v>6</v>
      </c>
      <c r="S85" s="5">
        <v>16</v>
      </c>
      <c r="T85">
        <v>77</v>
      </c>
      <c r="U85"/>
      <c r="V85" s="14">
        <f>SUM($S$9:S85)</f>
        <v>2597</v>
      </c>
      <c r="W85" s="15">
        <v>77</v>
      </c>
      <c r="X85" s="16">
        <f t="shared" si="2"/>
        <v>0.68867674356934505</v>
      </c>
      <c r="Y85" s="17">
        <f>INDEX([1]Mapping!$C$3:$C$12,MATCH($X85,[1]Mapping!$D$3:$D$12,1))</f>
        <v>4</v>
      </c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</row>
    <row r="86" spans="2:39" s="1" customFormat="1" ht="15" x14ac:dyDescent="0.25">
      <c r="B86" s="5">
        <f t="shared" si="3"/>
        <v>78</v>
      </c>
      <c r="C86" s="5" t="s">
        <v>10549</v>
      </c>
      <c r="D86" s="5" t="s">
        <v>10550</v>
      </c>
      <c r="E86" s="5"/>
      <c r="F86" s="5" t="s">
        <v>10185</v>
      </c>
      <c r="G86" s="5">
        <v>46015</v>
      </c>
      <c r="H86" s="5" t="s">
        <v>10185</v>
      </c>
      <c r="I86" s="5" t="s">
        <v>10175</v>
      </c>
      <c r="J86" s="5" t="s">
        <v>10551</v>
      </c>
      <c r="K86" s="5"/>
      <c r="L86" s="5" t="s">
        <v>10552</v>
      </c>
      <c r="M86" s="5" t="s">
        <v>10553</v>
      </c>
      <c r="N86" s="5">
        <v>218</v>
      </c>
      <c r="O86" s="5">
        <v>2</v>
      </c>
      <c r="P86" s="5">
        <v>3</v>
      </c>
      <c r="Q86" s="5">
        <v>7</v>
      </c>
      <c r="R86" s="5">
        <v>4</v>
      </c>
      <c r="S86" s="5">
        <v>16</v>
      </c>
      <c r="T86">
        <v>78</v>
      </c>
      <c r="U86"/>
      <c r="V86" s="14">
        <f>SUM($S$9:S86)</f>
        <v>2613</v>
      </c>
      <c r="W86" s="15">
        <v>78</v>
      </c>
      <c r="X86" s="16">
        <f t="shared" si="2"/>
        <v>0.69291964996022271</v>
      </c>
      <c r="Y86" s="17">
        <f>INDEX([1]Mapping!$C$3:$C$12,MATCH($X86,[1]Mapping!$D$3:$D$12,1))</f>
        <v>4</v>
      </c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</row>
    <row r="87" spans="2:39" s="1" customFormat="1" ht="15" x14ac:dyDescent="0.25">
      <c r="B87" s="5">
        <f t="shared" si="3"/>
        <v>79</v>
      </c>
      <c r="C87" s="5" t="s">
        <v>10554</v>
      </c>
      <c r="D87" s="5" t="s">
        <v>10555</v>
      </c>
      <c r="E87" s="5"/>
      <c r="F87" s="5" t="s">
        <v>10556</v>
      </c>
      <c r="G87" s="5">
        <v>38006</v>
      </c>
      <c r="H87" s="5" t="s">
        <v>10392</v>
      </c>
      <c r="I87" s="5" t="s">
        <v>10120</v>
      </c>
      <c r="J87" s="5" t="s">
        <v>10557</v>
      </c>
      <c r="K87" s="5"/>
      <c r="L87" s="5" t="s">
        <v>10558</v>
      </c>
      <c r="M87" s="5" t="s">
        <v>10559</v>
      </c>
      <c r="N87" s="5">
        <v>175</v>
      </c>
      <c r="O87" s="5">
        <v>3</v>
      </c>
      <c r="P87" s="5">
        <v>1</v>
      </c>
      <c r="Q87" s="5">
        <v>7</v>
      </c>
      <c r="R87" s="5">
        <v>5</v>
      </c>
      <c r="S87" s="5">
        <v>16</v>
      </c>
      <c r="T87">
        <v>79</v>
      </c>
      <c r="U87"/>
      <c r="V87" s="14">
        <f>SUM($S$9:S87)</f>
        <v>2629</v>
      </c>
      <c r="W87" s="15">
        <v>79</v>
      </c>
      <c r="X87" s="16">
        <f t="shared" si="2"/>
        <v>0.69716255635110047</v>
      </c>
      <c r="Y87" s="17">
        <f>INDEX([1]Mapping!$C$3:$C$12,MATCH($X87,[1]Mapping!$D$3:$D$12,1))</f>
        <v>4</v>
      </c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</row>
    <row r="88" spans="2:39" s="1" customFormat="1" ht="15" x14ac:dyDescent="0.25">
      <c r="B88" s="5">
        <f t="shared" si="3"/>
        <v>80</v>
      </c>
      <c r="C88" s="5" t="s">
        <v>10560</v>
      </c>
      <c r="D88" s="5" t="s">
        <v>10561</v>
      </c>
      <c r="E88" s="5"/>
      <c r="F88" s="5" t="s">
        <v>10450</v>
      </c>
      <c r="G88" s="5" t="s">
        <v>10562</v>
      </c>
      <c r="H88" s="5" t="s">
        <v>10154</v>
      </c>
      <c r="I88" s="5" t="s">
        <v>10155</v>
      </c>
      <c r="J88" s="5" t="s">
        <v>10563</v>
      </c>
      <c r="K88" s="5"/>
      <c r="L88" s="5" t="s">
        <v>10564</v>
      </c>
      <c r="M88" s="5" t="s">
        <v>10565</v>
      </c>
      <c r="N88" s="5">
        <v>286</v>
      </c>
      <c r="O88" s="5">
        <v>2</v>
      </c>
      <c r="P88" s="5">
        <v>1</v>
      </c>
      <c r="Q88" s="5">
        <v>9</v>
      </c>
      <c r="R88" s="5">
        <v>4</v>
      </c>
      <c r="S88" s="5">
        <v>16</v>
      </c>
      <c r="T88">
        <v>80</v>
      </c>
      <c r="U88"/>
      <c r="V88" s="14">
        <f>SUM($S$9:S88)</f>
        <v>2645</v>
      </c>
      <c r="W88" s="15">
        <v>80</v>
      </c>
      <c r="X88" s="16">
        <f t="shared" si="2"/>
        <v>0.70140546274197824</v>
      </c>
      <c r="Y88" s="17">
        <f>INDEX([1]Mapping!$C$3:$C$12,MATCH($X88,[1]Mapping!$D$3:$D$12,1))</f>
        <v>3</v>
      </c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</row>
    <row r="89" spans="2:39" s="1" customFormat="1" ht="15" x14ac:dyDescent="0.25">
      <c r="B89" s="5">
        <f t="shared" si="3"/>
        <v>81</v>
      </c>
      <c r="C89" s="5" t="s">
        <v>10566</v>
      </c>
      <c r="D89" s="5" t="s">
        <v>10567</v>
      </c>
      <c r="E89" s="5"/>
      <c r="F89" s="5" t="s">
        <v>10568</v>
      </c>
      <c r="G89" s="5">
        <v>46100</v>
      </c>
      <c r="H89" s="5" t="s">
        <v>10185</v>
      </c>
      <c r="I89" s="5" t="s">
        <v>10175</v>
      </c>
      <c r="J89" s="5" t="s">
        <v>10569</v>
      </c>
      <c r="K89" s="5"/>
      <c r="L89" s="5"/>
      <c r="M89" s="5" t="s">
        <v>10570</v>
      </c>
      <c r="N89" s="5">
        <v>185</v>
      </c>
      <c r="O89" s="5">
        <v>3</v>
      </c>
      <c r="P89" s="5">
        <v>0</v>
      </c>
      <c r="Q89" s="5">
        <v>6</v>
      </c>
      <c r="R89" s="5">
        <v>6</v>
      </c>
      <c r="S89" s="5">
        <v>15</v>
      </c>
      <c r="T89">
        <v>81</v>
      </c>
      <c r="U89"/>
      <c r="V89" s="14">
        <f>SUM($S$9:S89)</f>
        <v>2660</v>
      </c>
      <c r="W89" s="15">
        <v>81</v>
      </c>
      <c r="X89" s="16">
        <f t="shared" si="2"/>
        <v>0.7053831874834261</v>
      </c>
      <c r="Y89" s="17">
        <f>INDEX([1]Mapping!$C$3:$C$12,MATCH($X89,[1]Mapping!$D$3:$D$12,1))</f>
        <v>3</v>
      </c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</row>
    <row r="90" spans="2:39" s="1" customFormat="1" ht="15" x14ac:dyDescent="0.25">
      <c r="B90" s="5">
        <f t="shared" si="3"/>
        <v>82</v>
      </c>
      <c r="C90" s="5" t="s">
        <v>10571</v>
      </c>
      <c r="D90" s="5" t="s">
        <v>10572</v>
      </c>
      <c r="E90" s="5"/>
      <c r="F90" s="5" t="s">
        <v>10487</v>
      </c>
      <c r="G90" s="5">
        <v>28933</v>
      </c>
      <c r="H90" s="5" t="s">
        <v>10112</v>
      </c>
      <c r="I90" s="5" t="s">
        <v>10112</v>
      </c>
      <c r="J90" s="5" t="s">
        <v>10573</v>
      </c>
      <c r="K90" s="5"/>
      <c r="L90" s="5" t="s">
        <v>10574</v>
      </c>
      <c r="M90" s="5" t="s">
        <v>10575</v>
      </c>
      <c r="N90" s="5">
        <v>358</v>
      </c>
      <c r="O90" s="5">
        <v>3</v>
      </c>
      <c r="P90" s="5">
        <v>4</v>
      </c>
      <c r="Q90" s="5">
        <v>2</v>
      </c>
      <c r="R90" s="5">
        <v>6</v>
      </c>
      <c r="S90" s="5">
        <v>15</v>
      </c>
      <c r="T90">
        <v>82</v>
      </c>
      <c r="U90"/>
      <c r="V90" s="14">
        <f>SUM($S$9:S90)</f>
        <v>2675</v>
      </c>
      <c r="W90" s="15">
        <v>82</v>
      </c>
      <c r="X90" s="16">
        <f t="shared" si="2"/>
        <v>0.70936091222487407</v>
      </c>
      <c r="Y90" s="17">
        <f>INDEX([1]Mapping!$C$3:$C$12,MATCH($X90,[1]Mapping!$D$3:$D$12,1))</f>
        <v>3</v>
      </c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</row>
    <row r="91" spans="2:39" s="1" customFormat="1" ht="15" x14ac:dyDescent="0.25">
      <c r="B91" s="5">
        <f t="shared" si="3"/>
        <v>83</v>
      </c>
      <c r="C91" s="5" t="s">
        <v>10576</v>
      </c>
      <c r="D91" s="5" t="s">
        <v>10577</v>
      </c>
      <c r="E91" s="5"/>
      <c r="F91" s="5" t="s">
        <v>10154</v>
      </c>
      <c r="G91" s="5" t="s">
        <v>10578</v>
      </c>
      <c r="H91" s="5" t="s">
        <v>10154</v>
      </c>
      <c r="I91" s="5" t="s">
        <v>10155</v>
      </c>
      <c r="J91" s="5" t="s">
        <v>10579</v>
      </c>
      <c r="K91" s="5"/>
      <c r="L91" s="5" t="s">
        <v>10580</v>
      </c>
      <c r="M91" s="5" t="s">
        <v>10581</v>
      </c>
      <c r="N91" s="5">
        <v>300</v>
      </c>
      <c r="O91" s="5">
        <v>1</v>
      </c>
      <c r="P91" s="5">
        <v>2</v>
      </c>
      <c r="Q91" s="5">
        <v>8</v>
      </c>
      <c r="R91" s="5">
        <v>4</v>
      </c>
      <c r="S91" s="5">
        <v>15</v>
      </c>
      <c r="T91">
        <v>83</v>
      </c>
      <c r="U91"/>
      <c r="V91" s="14">
        <f>SUM($S$9:S91)</f>
        <v>2690</v>
      </c>
      <c r="W91" s="15">
        <v>83</v>
      </c>
      <c r="X91" s="16">
        <f t="shared" si="2"/>
        <v>0.71333863696632194</v>
      </c>
      <c r="Y91" s="17">
        <f>INDEX([1]Mapping!$C$3:$C$12,MATCH($X91,[1]Mapping!$D$3:$D$12,1))</f>
        <v>3</v>
      </c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</row>
    <row r="92" spans="2:39" s="1" customFormat="1" ht="15" x14ac:dyDescent="0.25">
      <c r="B92" s="5">
        <f t="shared" si="3"/>
        <v>84</v>
      </c>
      <c r="C92" s="5" t="s">
        <v>10582</v>
      </c>
      <c r="D92" s="5" t="s">
        <v>10583</v>
      </c>
      <c r="E92" s="5"/>
      <c r="F92" s="5" t="s">
        <v>10584</v>
      </c>
      <c r="G92" s="5" t="s">
        <v>10585</v>
      </c>
      <c r="H92" s="5" t="s">
        <v>10174</v>
      </c>
      <c r="I92" s="5" t="s">
        <v>10175</v>
      </c>
      <c r="J92" s="5" t="s">
        <v>10586</v>
      </c>
      <c r="K92" s="5"/>
      <c r="L92" s="5"/>
      <c r="M92" s="5" t="s">
        <v>10587</v>
      </c>
      <c r="N92" s="5">
        <v>270</v>
      </c>
      <c r="O92" s="5">
        <v>3</v>
      </c>
      <c r="P92" s="5">
        <v>1</v>
      </c>
      <c r="Q92" s="5">
        <v>7</v>
      </c>
      <c r="R92" s="5">
        <v>4</v>
      </c>
      <c r="S92" s="5">
        <v>15</v>
      </c>
      <c r="T92">
        <v>84</v>
      </c>
      <c r="U92"/>
      <c r="V92" s="14">
        <f>SUM($S$9:S92)</f>
        <v>2705</v>
      </c>
      <c r="W92" s="15">
        <v>84</v>
      </c>
      <c r="X92" s="16">
        <f t="shared" si="2"/>
        <v>0.7173163617077698</v>
      </c>
      <c r="Y92" s="17">
        <f>INDEX([1]Mapping!$C$3:$C$12,MATCH($X92,[1]Mapping!$D$3:$D$12,1))</f>
        <v>3</v>
      </c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</row>
    <row r="93" spans="2:39" s="1" customFormat="1" ht="15" x14ac:dyDescent="0.25">
      <c r="B93" s="5">
        <f t="shared" si="3"/>
        <v>85</v>
      </c>
      <c r="C93" s="5" t="s">
        <v>10588</v>
      </c>
      <c r="D93" s="5" t="s">
        <v>10589</v>
      </c>
      <c r="E93" s="5"/>
      <c r="F93" s="5" t="s">
        <v>10590</v>
      </c>
      <c r="G93" s="5" t="s">
        <v>10591</v>
      </c>
      <c r="H93" s="5" t="s">
        <v>10174</v>
      </c>
      <c r="I93" s="5" t="s">
        <v>10175</v>
      </c>
      <c r="J93" s="5" t="s">
        <v>10592</v>
      </c>
      <c r="K93" s="5" t="s">
        <v>10593</v>
      </c>
      <c r="L93" s="5"/>
      <c r="M93" s="5" t="s">
        <v>10594</v>
      </c>
      <c r="N93" s="5">
        <v>300</v>
      </c>
      <c r="O93" s="5">
        <v>1</v>
      </c>
      <c r="P93" s="5">
        <v>5</v>
      </c>
      <c r="Q93" s="5">
        <v>7</v>
      </c>
      <c r="R93" s="5">
        <v>2</v>
      </c>
      <c r="S93" s="5">
        <v>15</v>
      </c>
      <c r="T93">
        <v>85</v>
      </c>
      <c r="U93"/>
      <c r="V93" s="14">
        <f>SUM($S$9:S93)</f>
        <v>2720</v>
      </c>
      <c r="W93" s="15">
        <v>85</v>
      </c>
      <c r="X93" s="16">
        <f t="shared" si="2"/>
        <v>0.72129408644921766</v>
      </c>
      <c r="Y93" s="17">
        <f>INDEX([1]Mapping!$C$3:$C$12,MATCH($X93,[1]Mapping!$D$3:$D$12,1))</f>
        <v>3</v>
      </c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</row>
    <row r="94" spans="2:39" s="1" customFormat="1" ht="15" x14ac:dyDescent="0.25">
      <c r="B94" s="5">
        <f t="shared" si="3"/>
        <v>86</v>
      </c>
      <c r="C94" s="5" t="s">
        <v>10595</v>
      </c>
      <c r="D94" s="5" t="s">
        <v>10596</v>
      </c>
      <c r="E94" s="5"/>
      <c r="F94" s="5" t="s">
        <v>10597</v>
      </c>
      <c r="G94" s="5">
        <v>28822</v>
      </c>
      <c r="H94" s="5" t="s">
        <v>10112</v>
      </c>
      <c r="I94" s="5" t="s">
        <v>10112</v>
      </c>
      <c r="J94" s="5" t="s">
        <v>10598</v>
      </c>
      <c r="K94" s="5"/>
      <c r="L94" s="5"/>
      <c r="M94" s="5" t="s">
        <v>10599</v>
      </c>
      <c r="N94" s="5">
        <v>220</v>
      </c>
      <c r="O94" s="5">
        <v>2</v>
      </c>
      <c r="P94" s="5">
        <v>1</v>
      </c>
      <c r="Q94" s="5">
        <v>9</v>
      </c>
      <c r="R94" s="5">
        <v>2</v>
      </c>
      <c r="S94" s="5">
        <v>14</v>
      </c>
      <c r="T94">
        <v>86</v>
      </c>
      <c r="U94"/>
      <c r="V94" s="14">
        <f>SUM($S$9:S94)</f>
        <v>2734</v>
      </c>
      <c r="W94" s="15">
        <v>86</v>
      </c>
      <c r="X94" s="16">
        <f t="shared" si="2"/>
        <v>0.72500662954123574</v>
      </c>
      <c r="Y94" s="17">
        <f>INDEX([1]Mapping!$C$3:$C$12,MATCH($X94,[1]Mapping!$D$3:$D$12,1))</f>
        <v>3</v>
      </c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</row>
    <row r="95" spans="2:39" s="1" customFormat="1" ht="15" x14ac:dyDescent="0.25">
      <c r="B95" s="5">
        <f t="shared" si="3"/>
        <v>87</v>
      </c>
      <c r="C95" s="5" t="s">
        <v>10600</v>
      </c>
      <c r="D95" s="5" t="s">
        <v>10601</v>
      </c>
      <c r="E95" s="5"/>
      <c r="F95" s="5" t="s">
        <v>10602</v>
      </c>
      <c r="G95" s="5">
        <v>33011</v>
      </c>
      <c r="H95" s="5" t="s">
        <v>10603</v>
      </c>
      <c r="I95" s="5" t="s">
        <v>10603</v>
      </c>
      <c r="J95" s="5" t="s">
        <v>10604</v>
      </c>
      <c r="K95" s="5"/>
      <c r="L95" s="5"/>
      <c r="M95" s="5" t="s">
        <v>10605</v>
      </c>
      <c r="N95" s="5">
        <v>944</v>
      </c>
      <c r="O95" s="5">
        <v>4</v>
      </c>
      <c r="P95" s="5">
        <v>3</v>
      </c>
      <c r="Q95" s="5">
        <v>2</v>
      </c>
      <c r="R95" s="5">
        <v>5</v>
      </c>
      <c r="S95" s="5">
        <v>14</v>
      </c>
      <c r="T95">
        <v>87</v>
      </c>
      <c r="U95"/>
      <c r="V95" s="14">
        <f>SUM($S$9:S95)</f>
        <v>2748</v>
      </c>
      <c r="W95" s="15">
        <v>87</v>
      </c>
      <c r="X95" s="16">
        <f t="shared" si="2"/>
        <v>0.72871917263325381</v>
      </c>
      <c r="Y95" s="17">
        <f>INDEX([1]Mapping!$C$3:$C$12,MATCH($X95,[1]Mapping!$D$3:$D$12,1))</f>
        <v>3</v>
      </c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</row>
    <row r="96" spans="2:39" s="1" customFormat="1" ht="15" x14ac:dyDescent="0.25">
      <c r="B96" s="5">
        <f t="shared" si="3"/>
        <v>88</v>
      </c>
      <c r="C96" s="5" t="s">
        <v>10606</v>
      </c>
      <c r="D96" s="5" t="s">
        <v>10607</v>
      </c>
      <c r="E96" s="5"/>
      <c r="F96" s="5" t="s">
        <v>10608</v>
      </c>
      <c r="G96" s="5">
        <v>46800</v>
      </c>
      <c r="H96" s="5" t="s">
        <v>10185</v>
      </c>
      <c r="I96" s="5" t="s">
        <v>10175</v>
      </c>
      <c r="J96" s="5" t="s">
        <v>10609</v>
      </c>
      <c r="K96" s="5"/>
      <c r="L96" s="5"/>
      <c r="M96" s="5" t="s">
        <v>10610</v>
      </c>
      <c r="N96" s="5">
        <v>273</v>
      </c>
      <c r="O96" s="5">
        <v>2</v>
      </c>
      <c r="P96" s="5">
        <v>2</v>
      </c>
      <c r="Q96" s="5">
        <v>7</v>
      </c>
      <c r="R96" s="5">
        <v>3</v>
      </c>
      <c r="S96" s="5">
        <v>14</v>
      </c>
      <c r="T96">
        <v>88</v>
      </c>
      <c r="U96"/>
      <c r="V96" s="14">
        <f>SUM($S$9:S96)</f>
        <v>2762</v>
      </c>
      <c r="W96" s="15">
        <v>88</v>
      </c>
      <c r="X96" s="16">
        <f t="shared" si="2"/>
        <v>0.73243171572527177</v>
      </c>
      <c r="Y96" s="17">
        <f>INDEX([1]Mapping!$C$3:$C$12,MATCH($X96,[1]Mapping!$D$3:$D$12,1))</f>
        <v>3</v>
      </c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</row>
    <row r="97" spans="2:39" s="1" customFormat="1" ht="15" x14ac:dyDescent="0.25">
      <c r="B97" s="5">
        <f t="shared" si="3"/>
        <v>89</v>
      </c>
      <c r="C97" s="5" t="s">
        <v>10611</v>
      </c>
      <c r="D97" s="5" t="s">
        <v>10612</v>
      </c>
      <c r="E97" s="5"/>
      <c r="F97" s="5" t="s">
        <v>10613</v>
      </c>
      <c r="G97" s="5">
        <v>43500</v>
      </c>
      <c r="H97" s="5" t="s">
        <v>10507</v>
      </c>
      <c r="I97" s="5" t="s">
        <v>10155</v>
      </c>
      <c r="J97" s="5" t="s">
        <v>10614</v>
      </c>
      <c r="K97" s="5"/>
      <c r="L97" s="5"/>
      <c r="M97" s="5" t="s">
        <v>10615</v>
      </c>
      <c r="N97" s="5">
        <v>250</v>
      </c>
      <c r="O97" s="5">
        <v>3</v>
      </c>
      <c r="P97" s="5">
        <v>3</v>
      </c>
      <c r="Q97" s="5">
        <v>4</v>
      </c>
      <c r="R97" s="5">
        <v>4</v>
      </c>
      <c r="S97" s="5">
        <v>14</v>
      </c>
      <c r="T97">
        <v>89</v>
      </c>
      <c r="U97"/>
      <c r="V97" s="14">
        <f>SUM($S$9:S97)</f>
        <v>2776</v>
      </c>
      <c r="W97" s="15">
        <v>89</v>
      </c>
      <c r="X97" s="16">
        <f t="shared" si="2"/>
        <v>0.73614425881728984</v>
      </c>
      <c r="Y97" s="17">
        <f>INDEX([1]Mapping!$C$3:$C$12,MATCH($X97,[1]Mapping!$D$3:$D$12,1))</f>
        <v>3</v>
      </c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</row>
    <row r="98" spans="2:39" s="1" customFormat="1" ht="15" x14ac:dyDescent="0.25">
      <c r="B98" s="5">
        <f t="shared" si="3"/>
        <v>90</v>
      </c>
      <c r="C98" s="5" t="s">
        <v>10616</v>
      </c>
      <c r="D98" s="5" t="s">
        <v>10617</v>
      </c>
      <c r="E98" s="5"/>
      <c r="F98" s="5" t="s">
        <v>10118</v>
      </c>
      <c r="G98" s="5">
        <v>35005</v>
      </c>
      <c r="H98" s="5" t="s">
        <v>10119</v>
      </c>
      <c r="I98" s="5" t="s">
        <v>10120</v>
      </c>
      <c r="J98" s="5" t="s">
        <v>10618</v>
      </c>
      <c r="K98" s="5"/>
      <c r="L98" s="5" t="s">
        <v>10619</v>
      </c>
      <c r="M98" s="5" t="s">
        <v>10620</v>
      </c>
      <c r="N98" s="5">
        <v>184</v>
      </c>
      <c r="O98" s="5">
        <v>2</v>
      </c>
      <c r="P98" s="5">
        <v>3</v>
      </c>
      <c r="Q98" s="5">
        <v>6</v>
      </c>
      <c r="R98" s="5">
        <v>3</v>
      </c>
      <c r="S98" s="5">
        <v>14</v>
      </c>
      <c r="T98">
        <v>90</v>
      </c>
      <c r="U98"/>
      <c r="V98" s="14">
        <f>SUM($S$9:S98)</f>
        <v>2790</v>
      </c>
      <c r="W98" s="15">
        <v>90</v>
      </c>
      <c r="X98" s="16">
        <f t="shared" si="2"/>
        <v>0.73985680190930792</v>
      </c>
      <c r="Y98" s="17">
        <f>INDEX([1]Mapping!$C$3:$C$12,MATCH($X98,[1]Mapping!$D$3:$D$12,1))</f>
        <v>3</v>
      </c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</row>
    <row r="99" spans="2:39" s="1" customFormat="1" ht="15" x14ac:dyDescent="0.25">
      <c r="B99" s="5">
        <f t="shared" si="3"/>
        <v>91</v>
      </c>
      <c r="C99" s="5" t="s">
        <v>10621</v>
      </c>
      <c r="D99" s="5" t="s">
        <v>10622</v>
      </c>
      <c r="E99" s="5"/>
      <c r="F99" s="5" t="s">
        <v>10623</v>
      </c>
      <c r="G99" s="5">
        <v>27880</v>
      </c>
      <c r="H99" s="5" t="s">
        <v>10208</v>
      </c>
      <c r="I99" s="5" t="s">
        <v>10137</v>
      </c>
      <c r="J99" s="5" t="s">
        <v>10624</v>
      </c>
      <c r="K99" s="5"/>
      <c r="L99" s="5"/>
      <c r="M99" s="5" t="s">
        <v>10625</v>
      </c>
      <c r="N99" s="5">
        <v>140</v>
      </c>
      <c r="O99" s="5">
        <v>4</v>
      </c>
      <c r="P99" s="5">
        <v>1</v>
      </c>
      <c r="Q99" s="5">
        <v>7</v>
      </c>
      <c r="R99" s="5">
        <v>2</v>
      </c>
      <c r="S99" s="5">
        <v>14</v>
      </c>
      <c r="T99">
        <v>91</v>
      </c>
      <c r="U99"/>
      <c r="V99" s="14">
        <f>SUM($S$9:S99)</f>
        <v>2804</v>
      </c>
      <c r="W99" s="15">
        <v>91</v>
      </c>
      <c r="X99" s="16">
        <f t="shared" si="2"/>
        <v>0.74356934500132588</v>
      </c>
      <c r="Y99" s="17">
        <f>INDEX([1]Mapping!$C$3:$C$12,MATCH($X99,[1]Mapping!$D$3:$D$12,1))</f>
        <v>3</v>
      </c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</row>
    <row r="100" spans="2:39" s="1" customFormat="1" ht="15" x14ac:dyDescent="0.25">
      <c r="B100" s="5">
        <f t="shared" si="3"/>
        <v>92</v>
      </c>
      <c r="C100" s="5" t="s">
        <v>10626</v>
      </c>
      <c r="D100" s="5" t="s">
        <v>10627</v>
      </c>
      <c r="E100" s="5"/>
      <c r="F100" s="5" t="s">
        <v>10628</v>
      </c>
      <c r="G100" s="5" t="s">
        <v>1366</v>
      </c>
      <c r="H100" s="5" t="s">
        <v>10629</v>
      </c>
      <c r="I100" s="5" t="s">
        <v>10630</v>
      </c>
      <c r="J100" s="5" t="s">
        <v>10631</v>
      </c>
      <c r="K100" s="5"/>
      <c r="L100" s="5"/>
      <c r="M100" s="5"/>
      <c r="N100" s="5">
        <v>270</v>
      </c>
      <c r="O100" s="5">
        <v>3</v>
      </c>
      <c r="P100" s="5">
        <v>2</v>
      </c>
      <c r="Q100" s="5">
        <v>5</v>
      </c>
      <c r="R100" s="5">
        <v>3</v>
      </c>
      <c r="S100" s="5">
        <v>13</v>
      </c>
      <c r="T100">
        <v>92</v>
      </c>
      <c r="U100"/>
      <c r="V100" s="14">
        <f>SUM($S$9:S100)</f>
        <v>2817</v>
      </c>
      <c r="W100" s="15">
        <v>92</v>
      </c>
      <c r="X100" s="16">
        <f t="shared" si="2"/>
        <v>0.74701670644391405</v>
      </c>
      <c r="Y100" s="17">
        <f>INDEX([1]Mapping!$C$3:$C$12,MATCH($X100,[1]Mapping!$D$3:$D$12,1))</f>
        <v>3</v>
      </c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</row>
    <row r="101" spans="2:39" s="1" customFormat="1" ht="15" x14ac:dyDescent="0.25">
      <c r="B101" s="5">
        <f t="shared" si="3"/>
        <v>93</v>
      </c>
      <c r="C101" s="5" t="s">
        <v>10632</v>
      </c>
      <c r="D101" s="5" t="s">
        <v>10633</v>
      </c>
      <c r="E101" s="5"/>
      <c r="F101" s="5" t="s">
        <v>10634</v>
      </c>
      <c r="G101" s="5" t="s">
        <v>8986</v>
      </c>
      <c r="H101" s="5" t="s">
        <v>10154</v>
      </c>
      <c r="I101" s="5" t="s">
        <v>10155</v>
      </c>
      <c r="J101" s="5" t="s">
        <v>10635</v>
      </c>
      <c r="K101" s="5"/>
      <c r="L101" s="5" t="s">
        <v>10636</v>
      </c>
      <c r="M101" s="5" t="s">
        <v>10637</v>
      </c>
      <c r="N101" s="5">
        <v>160</v>
      </c>
      <c r="O101" s="5">
        <v>0</v>
      </c>
      <c r="P101" s="5">
        <v>4</v>
      </c>
      <c r="Q101" s="5">
        <v>7</v>
      </c>
      <c r="R101" s="5">
        <v>2</v>
      </c>
      <c r="S101" s="5">
        <v>13</v>
      </c>
      <c r="T101">
        <v>93</v>
      </c>
      <c r="U101"/>
      <c r="V101" s="14">
        <f>SUM($S$9:S101)</f>
        <v>2830</v>
      </c>
      <c r="W101" s="15">
        <v>93</v>
      </c>
      <c r="X101" s="16">
        <f t="shared" si="2"/>
        <v>0.75046406788650222</v>
      </c>
      <c r="Y101" s="17">
        <f>INDEX([1]Mapping!$C$3:$C$12,MATCH($X101,[1]Mapping!$D$3:$D$12,1))</f>
        <v>3</v>
      </c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</row>
    <row r="102" spans="2:39" s="1" customFormat="1" ht="15" x14ac:dyDescent="0.25">
      <c r="B102" s="5">
        <f t="shared" si="3"/>
        <v>94</v>
      </c>
      <c r="C102" s="5" t="s">
        <v>10638</v>
      </c>
      <c r="D102" s="5" t="s">
        <v>10639</v>
      </c>
      <c r="E102" s="5"/>
      <c r="F102" s="5" t="s">
        <v>10640</v>
      </c>
      <c r="G102" s="5" t="s">
        <v>10641</v>
      </c>
      <c r="H102" s="5" t="s">
        <v>10154</v>
      </c>
      <c r="I102" s="5" t="s">
        <v>10155</v>
      </c>
      <c r="J102" s="5" t="s">
        <v>10642</v>
      </c>
      <c r="K102" s="5"/>
      <c r="L102" s="5"/>
      <c r="M102" s="5"/>
      <c r="N102" s="5">
        <v>153</v>
      </c>
      <c r="O102" s="5">
        <v>2</v>
      </c>
      <c r="P102" s="5">
        <v>0</v>
      </c>
      <c r="Q102" s="5">
        <v>5</v>
      </c>
      <c r="R102" s="5">
        <v>6</v>
      </c>
      <c r="S102" s="5">
        <v>13</v>
      </c>
      <c r="T102">
        <v>94</v>
      </c>
      <c r="U102"/>
      <c r="V102" s="14">
        <f>SUM($S$9:S102)</f>
        <v>2843</v>
      </c>
      <c r="W102" s="15">
        <v>94</v>
      </c>
      <c r="X102" s="16">
        <f t="shared" si="2"/>
        <v>0.75391142932909039</v>
      </c>
      <c r="Y102" s="17">
        <f>INDEX([1]Mapping!$C$3:$C$12,MATCH($X102,[1]Mapping!$D$3:$D$12,1))</f>
        <v>3</v>
      </c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</row>
    <row r="103" spans="2:39" s="1" customFormat="1" ht="15" x14ac:dyDescent="0.25">
      <c r="B103" s="5">
        <f t="shared" si="3"/>
        <v>95</v>
      </c>
      <c r="C103" s="5" t="s">
        <v>10643</v>
      </c>
      <c r="D103" s="5" t="s">
        <v>10644</v>
      </c>
      <c r="E103" s="5"/>
      <c r="F103" s="5" t="s">
        <v>10154</v>
      </c>
      <c r="G103" s="5" t="s">
        <v>10645</v>
      </c>
      <c r="H103" s="5" t="s">
        <v>10154</v>
      </c>
      <c r="I103" s="5" t="s">
        <v>10155</v>
      </c>
      <c r="J103" s="5" t="s">
        <v>10646</v>
      </c>
      <c r="K103" s="5" t="s">
        <v>10647</v>
      </c>
      <c r="L103" s="5" t="s">
        <v>10648</v>
      </c>
      <c r="M103" s="5" t="s">
        <v>10649</v>
      </c>
      <c r="N103" s="5">
        <v>230</v>
      </c>
      <c r="O103" s="5">
        <v>2</v>
      </c>
      <c r="P103" s="5">
        <v>1</v>
      </c>
      <c r="Q103" s="5">
        <v>10</v>
      </c>
      <c r="R103" s="5">
        <v>0</v>
      </c>
      <c r="S103" s="5">
        <v>13</v>
      </c>
      <c r="T103">
        <v>95</v>
      </c>
      <c r="U103"/>
      <c r="V103" s="14">
        <f>SUM($S$9:S103)</f>
        <v>2856</v>
      </c>
      <c r="W103" s="15">
        <v>95</v>
      </c>
      <c r="X103" s="16">
        <f t="shared" si="2"/>
        <v>0.75735879077167856</v>
      </c>
      <c r="Y103" s="17">
        <f>INDEX([1]Mapping!$C$3:$C$12,MATCH($X103,[1]Mapping!$D$3:$D$12,1))</f>
        <v>3</v>
      </c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</row>
    <row r="104" spans="2:39" s="1" customFormat="1" ht="15" x14ac:dyDescent="0.25">
      <c r="B104" s="5">
        <f t="shared" si="3"/>
        <v>96</v>
      </c>
      <c r="C104" s="5" t="s">
        <v>10650</v>
      </c>
      <c r="D104" s="5" t="s">
        <v>10651</v>
      </c>
      <c r="E104" s="5"/>
      <c r="F104" s="5" t="s">
        <v>10652</v>
      </c>
      <c r="G104" s="5">
        <v>28981</v>
      </c>
      <c r="H104" s="5" t="s">
        <v>10112</v>
      </c>
      <c r="I104" s="5" t="s">
        <v>10112</v>
      </c>
      <c r="J104" s="5" t="s">
        <v>10653</v>
      </c>
      <c r="K104" s="5"/>
      <c r="L104" s="5" t="s">
        <v>10654</v>
      </c>
      <c r="M104" s="5" t="s">
        <v>10655</v>
      </c>
      <c r="N104" s="5">
        <v>188</v>
      </c>
      <c r="O104" s="5">
        <v>2</v>
      </c>
      <c r="P104" s="5">
        <v>3</v>
      </c>
      <c r="Q104" s="5">
        <v>4</v>
      </c>
      <c r="R104" s="5">
        <v>3</v>
      </c>
      <c r="S104" s="5">
        <v>12</v>
      </c>
      <c r="T104">
        <v>96</v>
      </c>
      <c r="U104"/>
      <c r="V104" s="14">
        <f>SUM($S$9:S104)</f>
        <v>2868</v>
      </c>
      <c r="W104" s="15">
        <v>96</v>
      </c>
      <c r="X104" s="16">
        <f t="shared" si="2"/>
        <v>0.76054097056483694</v>
      </c>
      <c r="Y104" s="17">
        <f>INDEX([1]Mapping!$C$3:$C$12,MATCH($X104,[1]Mapping!$D$3:$D$12,1))</f>
        <v>3</v>
      </c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</row>
    <row r="105" spans="2:39" s="1" customFormat="1" ht="15" x14ac:dyDescent="0.25">
      <c r="B105" s="5">
        <f t="shared" si="3"/>
        <v>97</v>
      </c>
      <c r="C105" s="5" t="s">
        <v>10656</v>
      </c>
      <c r="D105" s="5" t="s">
        <v>10657</v>
      </c>
      <c r="E105" s="5"/>
      <c r="F105" s="5" t="s">
        <v>10118</v>
      </c>
      <c r="G105" s="5">
        <v>35001</v>
      </c>
      <c r="H105" s="5" t="s">
        <v>10119</v>
      </c>
      <c r="I105" s="5" t="s">
        <v>10120</v>
      </c>
      <c r="J105" s="5" t="s">
        <v>10658</v>
      </c>
      <c r="K105" s="5"/>
      <c r="L105" s="5"/>
      <c r="M105" s="5" t="s">
        <v>10659</v>
      </c>
      <c r="N105" s="5">
        <v>162</v>
      </c>
      <c r="O105" s="5">
        <v>1</v>
      </c>
      <c r="P105" s="5">
        <v>3</v>
      </c>
      <c r="Q105" s="5">
        <v>5</v>
      </c>
      <c r="R105" s="5">
        <v>3</v>
      </c>
      <c r="S105" s="5">
        <v>12</v>
      </c>
      <c r="T105">
        <v>97</v>
      </c>
      <c r="U105"/>
      <c r="V105" s="14">
        <f>SUM($S$9:S105)</f>
        <v>2880</v>
      </c>
      <c r="W105" s="15">
        <v>97</v>
      </c>
      <c r="X105" s="16">
        <f t="shared" si="2"/>
        <v>0.76372315035799521</v>
      </c>
      <c r="Y105" s="17">
        <f>INDEX([1]Mapping!$C$3:$C$12,MATCH($X105,[1]Mapping!$D$3:$D$12,1))</f>
        <v>3</v>
      </c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</row>
    <row r="106" spans="2:39" s="1" customFormat="1" ht="15" x14ac:dyDescent="0.25">
      <c r="B106" s="5">
        <f t="shared" si="3"/>
        <v>98</v>
      </c>
      <c r="C106" s="5" t="s">
        <v>10660</v>
      </c>
      <c r="D106" s="5" t="s">
        <v>10661</v>
      </c>
      <c r="E106" s="5"/>
      <c r="F106" s="5" t="s">
        <v>10662</v>
      </c>
      <c r="G106" s="5">
        <v>28702</v>
      </c>
      <c r="H106" s="5" t="s">
        <v>10112</v>
      </c>
      <c r="I106" s="5" t="s">
        <v>10112</v>
      </c>
      <c r="J106" s="5" t="s">
        <v>10663</v>
      </c>
      <c r="K106" s="5"/>
      <c r="L106" s="5"/>
      <c r="M106" s="5" t="s">
        <v>10664</v>
      </c>
      <c r="N106" s="5">
        <v>271</v>
      </c>
      <c r="O106" s="5">
        <v>0</v>
      </c>
      <c r="P106" s="5">
        <v>8</v>
      </c>
      <c r="Q106" s="5">
        <v>2</v>
      </c>
      <c r="R106" s="5">
        <v>2</v>
      </c>
      <c r="S106" s="5">
        <v>12</v>
      </c>
      <c r="T106">
        <v>98</v>
      </c>
      <c r="U106"/>
      <c r="V106" s="14">
        <f>SUM($S$9:S106)</f>
        <v>2892</v>
      </c>
      <c r="W106" s="15">
        <v>98</v>
      </c>
      <c r="X106" s="16">
        <f t="shared" si="2"/>
        <v>0.76690533015115359</v>
      </c>
      <c r="Y106" s="17">
        <f>INDEX([1]Mapping!$C$3:$C$12,MATCH($X106,[1]Mapping!$D$3:$D$12,1))</f>
        <v>3</v>
      </c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</row>
    <row r="107" spans="2:39" s="1" customFormat="1" ht="15" x14ac:dyDescent="0.25">
      <c r="B107" s="5">
        <f t="shared" si="3"/>
        <v>99</v>
      </c>
      <c r="C107" s="5" t="s">
        <v>10665</v>
      </c>
      <c r="D107" s="5" t="s">
        <v>10666</v>
      </c>
      <c r="E107" s="5"/>
      <c r="F107" s="5" t="s">
        <v>10667</v>
      </c>
      <c r="G107" s="5">
        <v>13005</v>
      </c>
      <c r="H107" s="5" t="s">
        <v>10667</v>
      </c>
      <c r="I107" s="5" t="s">
        <v>10668</v>
      </c>
      <c r="J107" s="5" t="s">
        <v>10669</v>
      </c>
      <c r="K107" s="5" t="s">
        <v>10670</v>
      </c>
      <c r="L107" s="5"/>
      <c r="M107" s="5" t="s">
        <v>10671</v>
      </c>
      <c r="N107" s="5">
        <v>559</v>
      </c>
      <c r="O107" s="5">
        <v>0</v>
      </c>
      <c r="P107" s="5">
        <v>4</v>
      </c>
      <c r="Q107" s="5">
        <v>5</v>
      </c>
      <c r="R107" s="5">
        <v>3</v>
      </c>
      <c r="S107" s="5">
        <v>12</v>
      </c>
      <c r="T107">
        <v>99</v>
      </c>
      <c r="U107"/>
      <c r="V107" s="14">
        <f>SUM($S$9:S107)</f>
        <v>2904</v>
      </c>
      <c r="W107" s="15">
        <v>99</v>
      </c>
      <c r="X107" s="16">
        <f t="shared" si="2"/>
        <v>0.77008750994431185</v>
      </c>
      <c r="Y107" s="17">
        <f>INDEX([1]Mapping!$C$3:$C$12,MATCH($X107,[1]Mapping!$D$3:$D$12,1))</f>
        <v>3</v>
      </c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</row>
    <row r="108" spans="2:39" s="1" customFormat="1" ht="15" x14ac:dyDescent="0.25">
      <c r="B108" s="5">
        <f t="shared" si="3"/>
        <v>100</v>
      </c>
      <c r="C108" s="5" t="s">
        <v>10672</v>
      </c>
      <c r="D108" s="5" t="s">
        <v>10673</v>
      </c>
      <c r="E108" s="5"/>
      <c r="F108" s="5" t="s">
        <v>10674</v>
      </c>
      <c r="G108" s="5">
        <v>46600</v>
      </c>
      <c r="H108" s="5" t="s">
        <v>10185</v>
      </c>
      <c r="I108" s="5" t="s">
        <v>10175</v>
      </c>
      <c r="J108" s="5" t="s">
        <v>10675</v>
      </c>
      <c r="K108" s="5"/>
      <c r="L108" s="5"/>
      <c r="M108" s="5" t="s">
        <v>10676</v>
      </c>
      <c r="N108" s="5">
        <v>301</v>
      </c>
      <c r="O108" s="5">
        <v>2</v>
      </c>
      <c r="P108" s="5">
        <v>4</v>
      </c>
      <c r="Q108" s="5">
        <v>6</v>
      </c>
      <c r="R108" s="5">
        <v>0</v>
      </c>
      <c r="S108" s="5">
        <v>12</v>
      </c>
      <c r="T108">
        <v>100</v>
      </c>
      <c r="U108"/>
      <c r="V108" s="14">
        <f>SUM($S$9:S108)</f>
        <v>2916</v>
      </c>
      <c r="W108" s="15">
        <v>100</v>
      </c>
      <c r="X108" s="16">
        <f t="shared" si="2"/>
        <v>0.77326968973747012</v>
      </c>
      <c r="Y108" s="17">
        <f>INDEX([1]Mapping!$C$3:$C$12,MATCH($X108,[1]Mapping!$D$3:$D$12,1))</f>
        <v>3</v>
      </c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</row>
    <row r="109" spans="2:39" s="1" customFormat="1" ht="15" x14ac:dyDescent="0.25">
      <c r="B109" s="5">
        <f t="shared" si="3"/>
        <v>101</v>
      </c>
      <c r="C109" s="5" t="s">
        <v>10677</v>
      </c>
      <c r="D109" s="5" t="s">
        <v>10678</v>
      </c>
      <c r="E109" s="5"/>
      <c r="F109" s="5" t="s">
        <v>10679</v>
      </c>
      <c r="G109" s="5">
        <v>43204</v>
      </c>
      <c r="H109" s="5" t="s">
        <v>10507</v>
      </c>
      <c r="I109" s="5" t="s">
        <v>10155</v>
      </c>
      <c r="J109" s="5" t="s">
        <v>10680</v>
      </c>
      <c r="K109" s="5"/>
      <c r="L109" s="5" t="s">
        <v>10681</v>
      </c>
      <c r="M109" s="5" t="s">
        <v>10682</v>
      </c>
      <c r="N109" s="5">
        <v>352</v>
      </c>
      <c r="O109" s="5">
        <v>1</v>
      </c>
      <c r="P109" s="5">
        <v>2</v>
      </c>
      <c r="Q109" s="5">
        <v>7</v>
      </c>
      <c r="R109" s="5">
        <v>2</v>
      </c>
      <c r="S109" s="5">
        <v>12</v>
      </c>
      <c r="T109">
        <v>101</v>
      </c>
      <c r="U109"/>
      <c r="V109" s="14">
        <f>SUM($S$9:S109)</f>
        <v>2928</v>
      </c>
      <c r="W109" s="15">
        <v>101</v>
      </c>
      <c r="X109" s="16">
        <f t="shared" si="2"/>
        <v>0.7764518695306285</v>
      </c>
      <c r="Y109" s="17">
        <f>INDEX([1]Mapping!$C$3:$C$12,MATCH($X109,[1]Mapping!$D$3:$D$12,1))</f>
        <v>3</v>
      </c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</row>
    <row r="110" spans="2:39" s="1" customFormat="1" ht="15" x14ac:dyDescent="0.25">
      <c r="B110" s="5">
        <f t="shared" si="3"/>
        <v>102</v>
      </c>
      <c r="C110" s="5" t="s">
        <v>10683</v>
      </c>
      <c r="D110" s="5" t="s">
        <v>10684</v>
      </c>
      <c r="E110" s="5"/>
      <c r="F110" s="5" t="s">
        <v>10685</v>
      </c>
      <c r="G110" s="5">
        <v>28911</v>
      </c>
      <c r="H110" s="5" t="s">
        <v>10112</v>
      </c>
      <c r="I110" s="5" t="s">
        <v>10112</v>
      </c>
      <c r="J110" s="5" t="s">
        <v>10686</v>
      </c>
      <c r="K110" s="5"/>
      <c r="L110" s="5"/>
      <c r="M110" s="5" t="s">
        <v>10687</v>
      </c>
      <c r="N110" s="5">
        <v>386</v>
      </c>
      <c r="O110" s="5">
        <v>1</v>
      </c>
      <c r="P110" s="5">
        <v>5</v>
      </c>
      <c r="Q110" s="5">
        <v>3</v>
      </c>
      <c r="R110" s="5">
        <v>3</v>
      </c>
      <c r="S110" s="5">
        <v>12</v>
      </c>
      <c r="T110">
        <v>102</v>
      </c>
      <c r="U110"/>
      <c r="V110" s="14">
        <f>SUM($S$9:S110)</f>
        <v>2940</v>
      </c>
      <c r="W110" s="15">
        <v>102</v>
      </c>
      <c r="X110" s="16">
        <f t="shared" si="2"/>
        <v>0.77963404932378677</v>
      </c>
      <c r="Y110" s="17">
        <f>INDEX([1]Mapping!$C$3:$C$12,MATCH($X110,[1]Mapping!$D$3:$D$12,1))</f>
        <v>3</v>
      </c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</row>
    <row r="111" spans="2:39" s="1" customFormat="1" ht="15" x14ac:dyDescent="0.25">
      <c r="B111" s="5">
        <f t="shared" si="3"/>
        <v>103</v>
      </c>
      <c r="C111" s="5" t="s">
        <v>10688</v>
      </c>
      <c r="D111" s="5" t="s">
        <v>10689</v>
      </c>
      <c r="E111" s="5"/>
      <c r="F111" s="5" t="s">
        <v>10440</v>
      </c>
      <c r="G111" s="5">
        <v>17005</v>
      </c>
      <c r="H111" s="5" t="s">
        <v>10440</v>
      </c>
      <c r="I111" s="5" t="s">
        <v>10155</v>
      </c>
      <c r="J111" s="5" t="s">
        <v>10690</v>
      </c>
      <c r="K111" s="5" t="s">
        <v>10691</v>
      </c>
      <c r="L111" s="5" t="s">
        <v>10692</v>
      </c>
      <c r="M111" s="5" t="s">
        <v>10693</v>
      </c>
      <c r="N111" s="5">
        <v>120</v>
      </c>
      <c r="O111" s="5">
        <v>0</v>
      </c>
      <c r="P111" s="5">
        <v>1</v>
      </c>
      <c r="Q111" s="5">
        <v>7</v>
      </c>
      <c r="R111" s="5">
        <v>4</v>
      </c>
      <c r="S111" s="5">
        <v>12</v>
      </c>
      <c r="T111">
        <v>103</v>
      </c>
      <c r="U111"/>
      <c r="V111" s="14">
        <f>SUM($S$9:S111)</f>
        <v>2952</v>
      </c>
      <c r="W111" s="15">
        <v>103</v>
      </c>
      <c r="X111" s="16">
        <f t="shared" si="2"/>
        <v>0.78281622911694515</v>
      </c>
      <c r="Y111" s="17">
        <f>INDEX([1]Mapping!$C$3:$C$12,MATCH($X111,[1]Mapping!$D$3:$D$12,1))</f>
        <v>3</v>
      </c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</row>
    <row r="112" spans="2:39" s="1" customFormat="1" ht="15" x14ac:dyDescent="0.25">
      <c r="B112" s="5">
        <f t="shared" si="3"/>
        <v>104</v>
      </c>
      <c r="C112" s="5" t="s">
        <v>10694</v>
      </c>
      <c r="D112" s="5" t="s">
        <v>10695</v>
      </c>
      <c r="E112" s="5"/>
      <c r="F112" s="5" t="s">
        <v>10696</v>
      </c>
      <c r="G112" s="5" t="s">
        <v>10697</v>
      </c>
      <c r="H112" s="5" t="s">
        <v>10174</v>
      </c>
      <c r="I112" s="5" t="s">
        <v>10175</v>
      </c>
      <c r="J112" s="5" t="s">
        <v>10698</v>
      </c>
      <c r="K112" s="5"/>
      <c r="L112" s="5" t="s">
        <v>10699</v>
      </c>
      <c r="M112" s="5" t="s">
        <v>10700</v>
      </c>
      <c r="N112" s="5">
        <v>211</v>
      </c>
      <c r="O112" s="5">
        <v>2</v>
      </c>
      <c r="P112" s="5">
        <v>3</v>
      </c>
      <c r="Q112" s="5">
        <v>4</v>
      </c>
      <c r="R112" s="5">
        <v>2</v>
      </c>
      <c r="S112" s="5">
        <v>11</v>
      </c>
      <c r="T112">
        <v>104</v>
      </c>
      <c r="U112"/>
      <c r="V112" s="14">
        <f>SUM($S$9:S112)</f>
        <v>2963</v>
      </c>
      <c r="W112" s="15">
        <v>104</v>
      </c>
      <c r="X112" s="16">
        <f t="shared" si="2"/>
        <v>0.78573322726067352</v>
      </c>
      <c r="Y112" s="17">
        <f>INDEX([1]Mapping!$C$3:$C$12,MATCH($X112,[1]Mapping!$D$3:$D$12,1))</f>
        <v>3</v>
      </c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</row>
    <row r="113" spans="2:39" s="1" customFormat="1" ht="15" x14ac:dyDescent="0.25">
      <c r="B113" s="5">
        <f t="shared" si="3"/>
        <v>105</v>
      </c>
      <c r="C113" s="5" t="s">
        <v>10701</v>
      </c>
      <c r="D113" s="5" t="s">
        <v>10702</v>
      </c>
      <c r="E113" s="5"/>
      <c r="F113" s="5" t="s">
        <v>10703</v>
      </c>
      <c r="G113" s="5">
        <v>28850</v>
      </c>
      <c r="H113" s="5" t="s">
        <v>10112</v>
      </c>
      <c r="I113" s="5" t="s">
        <v>10112</v>
      </c>
      <c r="J113" s="5" t="s">
        <v>10704</v>
      </c>
      <c r="K113" s="5"/>
      <c r="L113" s="5" t="s">
        <v>10705</v>
      </c>
      <c r="M113" s="5" t="s">
        <v>10706</v>
      </c>
      <c r="N113" s="5">
        <v>250</v>
      </c>
      <c r="O113" s="5">
        <v>2</v>
      </c>
      <c r="P113" s="5">
        <v>1</v>
      </c>
      <c r="Q113" s="5">
        <v>7</v>
      </c>
      <c r="R113" s="5">
        <v>1</v>
      </c>
      <c r="S113" s="5">
        <v>11</v>
      </c>
      <c r="T113">
        <v>105</v>
      </c>
      <c r="U113"/>
      <c r="V113" s="14">
        <f>SUM($S$9:S113)</f>
        <v>2974</v>
      </c>
      <c r="W113" s="15">
        <v>105</v>
      </c>
      <c r="X113" s="16">
        <f t="shared" si="2"/>
        <v>0.78865022540440199</v>
      </c>
      <c r="Y113" s="17">
        <f>INDEX([1]Mapping!$C$3:$C$12,MATCH($X113,[1]Mapping!$D$3:$D$12,1))</f>
        <v>3</v>
      </c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</row>
    <row r="114" spans="2:39" s="1" customFormat="1" ht="15" x14ac:dyDescent="0.25">
      <c r="B114" s="5">
        <f t="shared" si="3"/>
        <v>106</v>
      </c>
      <c r="C114" s="5" t="s">
        <v>10707</v>
      </c>
      <c r="D114" s="5" t="s">
        <v>10708</v>
      </c>
      <c r="E114" s="5"/>
      <c r="F114" s="5" t="s">
        <v>10709</v>
      </c>
      <c r="G114" s="5" t="s">
        <v>10710</v>
      </c>
      <c r="H114" s="5" t="s">
        <v>10174</v>
      </c>
      <c r="I114" s="5" t="s">
        <v>10175</v>
      </c>
      <c r="J114" s="5" t="s">
        <v>10711</v>
      </c>
      <c r="K114" s="5"/>
      <c r="L114" s="5"/>
      <c r="M114" s="5" t="s">
        <v>10712</v>
      </c>
      <c r="N114" s="5">
        <v>240</v>
      </c>
      <c r="O114" s="5">
        <v>2</v>
      </c>
      <c r="P114" s="5">
        <v>0</v>
      </c>
      <c r="Q114" s="5">
        <v>5</v>
      </c>
      <c r="R114" s="5">
        <v>4</v>
      </c>
      <c r="S114" s="5">
        <v>11</v>
      </c>
      <c r="T114">
        <v>106</v>
      </c>
      <c r="U114"/>
      <c r="V114" s="14">
        <f>SUM($S$9:S114)</f>
        <v>2985</v>
      </c>
      <c r="W114" s="15">
        <v>106</v>
      </c>
      <c r="X114" s="16">
        <f t="shared" si="2"/>
        <v>0.79156722354813047</v>
      </c>
      <c r="Y114" s="17">
        <f>INDEX([1]Mapping!$C$3:$C$12,MATCH($X114,[1]Mapping!$D$3:$D$12,1))</f>
        <v>3</v>
      </c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</row>
    <row r="115" spans="2:39" s="1" customFormat="1" ht="15" x14ac:dyDescent="0.25">
      <c r="B115" s="5">
        <f t="shared" si="3"/>
        <v>107</v>
      </c>
      <c r="C115" s="5" t="s">
        <v>10713</v>
      </c>
      <c r="D115" s="5" t="s">
        <v>10714</v>
      </c>
      <c r="E115" s="5"/>
      <c r="F115" s="5" t="s">
        <v>10715</v>
      </c>
      <c r="G115" s="5">
        <v>31500</v>
      </c>
      <c r="H115" s="5" t="s">
        <v>10221</v>
      </c>
      <c r="I115" s="5" t="s">
        <v>10221</v>
      </c>
      <c r="J115" s="5" t="s">
        <v>10716</v>
      </c>
      <c r="K115" s="5"/>
      <c r="L115" s="5" t="s">
        <v>10717</v>
      </c>
      <c r="M115" s="5" t="s">
        <v>10718</v>
      </c>
      <c r="N115" s="5">
        <v>161</v>
      </c>
      <c r="O115" s="5">
        <v>4</v>
      </c>
      <c r="P115" s="5">
        <v>0</v>
      </c>
      <c r="Q115" s="5">
        <v>5</v>
      </c>
      <c r="R115" s="5">
        <v>2</v>
      </c>
      <c r="S115" s="5">
        <v>11</v>
      </c>
      <c r="T115">
        <v>107</v>
      </c>
      <c r="U115"/>
      <c r="V115" s="14">
        <f>SUM($S$9:S115)</f>
        <v>2996</v>
      </c>
      <c r="W115" s="15">
        <v>107</v>
      </c>
      <c r="X115" s="16">
        <f t="shared" si="2"/>
        <v>0.79448422169185895</v>
      </c>
      <c r="Y115" s="17">
        <f>INDEX([1]Mapping!$C$3:$C$12,MATCH($X115,[1]Mapping!$D$3:$D$12,1))</f>
        <v>3</v>
      </c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</row>
    <row r="116" spans="2:39" s="1" customFormat="1" ht="15" x14ac:dyDescent="0.25">
      <c r="B116" s="5">
        <f t="shared" si="3"/>
        <v>108</v>
      </c>
      <c r="C116" s="5" t="s">
        <v>10719</v>
      </c>
      <c r="D116" s="5" t="s">
        <v>10720</v>
      </c>
      <c r="E116" s="5"/>
      <c r="F116" s="5" t="s">
        <v>10112</v>
      </c>
      <c r="G116" s="5">
        <v>28034</v>
      </c>
      <c r="H116" s="5" t="s">
        <v>10112</v>
      </c>
      <c r="I116" s="5" t="s">
        <v>10112</v>
      </c>
      <c r="J116" s="5" t="s">
        <v>10721</v>
      </c>
      <c r="K116" s="5"/>
      <c r="L116" s="5"/>
      <c r="M116" s="5" t="s">
        <v>10722</v>
      </c>
      <c r="N116" s="5">
        <v>124</v>
      </c>
      <c r="O116" s="5">
        <v>1</v>
      </c>
      <c r="P116" s="5">
        <v>2</v>
      </c>
      <c r="Q116" s="5">
        <v>6</v>
      </c>
      <c r="R116" s="5">
        <v>2</v>
      </c>
      <c r="S116" s="5">
        <v>11</v>
      </c>
      <c r="T116">
        <v>108</v>
      </c>
      <c r="U116"/>
      <c r="V116" s="14">
        <f>SUM($S$9:S116)</f>
        <v>3007</v>
      </c>
      <c r="W116" s="15">
        <v>108</v>
      </c>
      <c r="X116" s="16">
        <f t="shared" si="2"/>
        <v>0.79740121983558743</v>
      </c>
      <c r="Y116" s="17">
        <f>INDEX([1]Mapping!$C$3:$C$12,MATCH($X116,[1]Mapping!$D$3:$D$12,1))</f>
        <v>3</v>
      </c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</row>
    <row r="117" spans="2:39" s="1" customFormat="1" ht="15" x14ac:dyDescent="0.25">
      <c r="B117" s="5">
        <f t="shared" si="3"/>
        <v>109</v>
      </c>
      <c r="C117" s="5" t="s">
        <v>10723</v>
      </c>
      <c r="D117" s="5" t="s">
        <v>10724</v>
      </c>
      <c r="E117" s="5"/>
      <c r="F117" s="5" t="s">
        <v>10725</v>
      </c>
      <c r="G117" s="5">
        <v>12002</v>
      </c>
      <c r="H117" s="5" t="s">
        <v>10726</v>
      </c>
      <c r="I117" s="5" t="s">
        <v>10175</v>
      </c>
      <c r="J117" s="5" t="s">
        <v>10727</v>
      </c>
      <c r="K117" s="5"/>
      <c r="L117" s="5" t="s">
        <v>10728</v>
      </c>
      <c r="M117" s="5" t="s">
        <v>10729</v>
      </c>
      <c r="N117" s="5">
        <v>250</v>
      </c>
      <c r="O117" s="5">
        <v>4</v>
      </c>
      <c r="P117" s="5">
        <v>0</v>
      </c>
      <c r="Q117" s="5">
        <v>4</v>
      </c>
      <c r="R117" s="5">
        <v>3</v>
      </c>
      <c r="S117" s="5">
        <v>11</v>
      </c>
      <c r="T117">
        <v>109</v>
      </c>
      <c r="U117"/>
      <c r="V117" s="14">
        <f>SUM($S$9:S117)</f>
        <v>3018</v>
      </c>
      <c r="W117" s="15">
        <v>109</v>
      </c>
      <c r="X117" s="16">
        <f t="shared" si="2"/>
        <v>0.80031821797931579</v>
      </c>
      <c r="Y117" s="17">
        <f>INDEX([1]Mapping!$C$3:$C$12,MATCH($X117,[1]Mapping!$D$3:$D$12,1))</f>
        <v>2</v>
      </c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</row>
    <row r="118" spans="2:39" s="1" customFormat="1" ht="15" x14ac:dyDescent="0.25">
      <c r="B118" s="5">
        <f t="shared" si="3"/>
        <v>110</v>
      </c>
      <c r="C118" s="5" t="s">
        <v>10730</v>
      </c>
      <c r="D118" s="5" t="s">
        <v>10731</v>
      </c>
      <c r="E118" s="5"/>
      <c r="F118" s="5" t="s">
        <v>10732</v>
      </c>
      <c r="G118" s="5">
        <v>17600</v>
      </c>
      <c r="H118" s="5" t="s">
        <v>10440</v>
      </c>
      <c r="I118" s="5" t="s">
        <v>10155</v>
      </c>
      <c r="J118" s="5" t="s">
        <v>10733</v>
      </c>
      <c r="K118" s="5"/>
      <c r="L118" s="5"/>
      <c r="M118" s="5" t="s">
        <v>10734</v>
      </c>
      <c r="N118" s="5">
        <v>168</v>
      </c>
      <c r="O118" s="5">
        <v>2</v>
      </c>
      <c r="P118" s="5">
        <v>3</v>
      </c>
      <c r="Q118" s="5">
        <v>2</v>
      </c>
      <c r="R118" s="5">
        <v>4</v>
      </c>
      <c r="S118" s="5">
        <v>11</v>
      </c>
      <c r="T118">
        <v>110</v>
      </c>
      <c r="U118"/>
      <c r="V118" s="14">
        <f>SUM($S$9:S118)</f>
        <v>3029</v>
      </c>
      <c r="W118" s="15">
        <v>110</v>
      </c>
      <c r="X118" s="16">
        <f t="shared" si="2"/>
        <v>0.80323521612304427</v>
      </c>
      <c r="Y118" s="17">
        <f>INDEX([1]Mapping!$C$3:$C$12,MATCH($X118,[1]Mapping!$D$3:$D$12,1))</f>
        <v>2</v>
      </c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</row>
    <row r="119" spans="2:39" s="1" customFormat="1" ht="15" x14ac:dyDescent="0.25">
      <c r="B119" s="5">
        <f t="shared" si="3"/>
        <v>111</v>
      </c>
      <c r="C119" s="5" t="s">
        <v>10735</v>
      </c>
      <c r="D119" s="5" t="s">
        <v>10736</v>
      </c>
      <c r="E119" s="5"/>
      <c r="F119" s="5" t="s">
        <v>10737</v>
      </c>
      <c r="G119" s="5" t="s">
        <v>10738</v>
      </c>
      <c r="H119" s="5" t="s">
        <v>10739</v>
      </c>
      <c r="I119" s="5" t="s">
        <v>10739</v>
      </c>
      <c r="J119" s="5" t="s">
        <v>10740</v>
      </c>
      <c r="K119" s="5"/>
      <c r="L119" s="5" t="s">
        <v>10741</v>
      </c>
      <c r="M119" s="5" t="s">
        <v>10742</v>
      </c>
      <c r="N119" s="5">
        <v>816</v>
      </c>
      <c r="O119" s="5">
        <v>4</v>
      </c>
      <c r="P119" s="5">
        <v>2</v>
      </c>
      <c r="Q119" s="5">
        <v>4</v>
      </c>
      <c r="R119" s="5">
        <v>0</v>
      </c>
      <c r="S119" s="5">
        <v>10</v>
      </c>
      <c r="T119">
        <v>111</v>
      </c>
      <c r="U119"/>
      <c r="V119" s="14">
        <f>SUM($S$9:S119)</f>
        <v>3039</v>
      </c>
      <c r="W119" s="15">
        <v>111</v>
      </c>
      <c r="X119" s="16">
        <f t="shared" si="2"/>
        <v>0.80588703261734285</v>
      </c>
      <c r="Y119" s="17">
        <f>INDEX([1]Mapping!$C$3:$C$12,MATCH($X119,[1]Mapping!$D$3:$D$12,1))</f>
        <v>2</v>
      </c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</row>
    <row r="120" spans="2:39" s="1" customFormat="1" ht="15" x14ac:dyDescent="0.25">
      <c r="B120" s="5">
        <f t="shared" si="3"/>
        <v>112</v>
      </c>
      <c r="C120" s="5" t="s">
        <v>10743</v>
      </c>
      <c r="D120" s="5" t="s">
        <v>10744</v>
      </c>
      <c r="E120" s="5"/>
      <c r="F120" s="5" t="s">
        <v>10709</v>
      </c>
      <c r="G120" s="5" t="s">
        <v>10745</v>
      </c>
      <c r="H120" s="5" t="s">
        <v>10174</v>
      </c>
      <c r="I120" s="5" t="s">
        <v>10175</v>
      </c>
      <c r="J120" s="5" t="s">
        <v>10746</v>
      </c>
      <c r="K120" s="5"/>
      <c r="L120" s="5" t="s">
        <v>10747</v>
      </c>
      <c r="M120" s="5" t="s">
        <v>10748</v>
      </c>
      <c r="N120" s="5">
        <v>120</v>
      </c>
      <c r="O120" s="5">
        <v>2</v>
      </c>
      <c r="P120" s="5">
        <v>0</v>
      </c>
      <c r="Q120" s="5">
        <v>4</v>
      </c>
      <c r="R120" s="5">
        <v>4</v>
      </c>
      <c r="S120" s="5">
        <v>10</v>
      </c>
      <c r="T120">
        <v>112</v>
      </c>
      <c r="U120"/>
      <c r="V120" s="14">
        <f>SUM($S$9:S120)</f>
        <v>3049</v>
      </c>
      <c r="W120" s="15">
        <v>112</v>
      </c>
      <c r="X120" s="16">
        <f t="shared" si="2"/>
        <v>0.80853884911164142</v>
      </c>
      <c r="Y120" s="17">
        <f>INDEX([1]Mapping!$C$3:$C$12,MATCH($X120,[1]Mapping!$D$3:$D$12,1))</f>
        <v>2</v>
      </c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</row>
    <row r="121" spans="2:39" s="1" customFormat="1" ht="15" x14ac:dyDescent="0.25">
      <c r="B121" s="5">
        <f t="shared" si="3"/>
        <v>113</v>
      </c>
      <c r="C121" s="5" t="s">
        <v>10749</v>
      </c>
      <c r="D121" s="5" t="s">
        <v>10750</v>
      </c>
      <c r="E121" s="5"/>
      <c r="F121" s="5" t="s">
        <v>10751</v>
      </c>
      <c r="G121" s="5">
        <v>33394</v>
      </c>
      <c r="H121" s="5" t="s">
        <v>10603</v>
      </c>
      <c r="I121" s="5" t="s">
        <v>10603</v>
      </c>
      <c r="J121" s="5" t="s">
        <v>10752</v>
      </c>
      <c r="K121" s="5"/>
      <c r="L121" s="5"/>
      <c r="M121" s="5"/>
      <c r="N121" s="5">
        <v>784</v>
      </c>
      <c r="O121" s="5">
        <v>1</v>
      </c>
      <c r="P121" s="5">
        <v>1</v>
      </c>
      <c r="Q121" s="5">
        <v>2</v>
      </c>
      <c r="R121" s="5">
        <v>6</v>
      </c>
      <c r="S121" s="5">
        <v>10</v>
      </c>
      <c r="T121">
        <v>113</v>
      </c>
      <c r="U121"/>
      <c r="V121" s="14">
        <f>SUM($S$9:S121)</f>
        <v>3059</v>
      </c>
      <c r="W121" s="15">
        <v>113</v>
      </c>
      <c r="X121" s="16">
        <f t="shared" si="2"/>
        <v>0.81119066560594011</v>
      </c>
      <c r="Y121" s="17">
        <f>INDEX([1]Mapping!$C$3:$C$12,MATCH($X121,[1]Mapping!$D$3:$D$12,1))</f>
        <v>2</v>
      </c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</row>
    <row r="122" spans="2:39" s="1" customFormat="1" ht="15" x14ac:dyDescent="0.25">
      <c r="B122" s="5">
        <f t="shared" si="3"/>
        <v>114</v>
      </c>
      <c r="C122" s="5" t="s">
        <v>10753</v>
      </c>
      <c r="D122" s="5" t="s">
        <v>10754</v>
      </c>
      <c r="E122" s="5"/>
      <c r="F122" s="5" t="s">
        <v>10755</v>
      </c>
      <c r="G122" s="5">
        <v>37007</v>
      </c>
      <c r="H122" s="5" t="s">
        <v>10755</v>
      </c>
      <c r="I122" s="5" t="s">
        <v>10259</v>
      </c>
      <c r="J122" s="5" t="s">
        <v>10756</v>
      </c>
      <c r="K122" s="5"/>
      <c r="L122" s="5" t="s">
        <v>10757</v>
      </c>
      <c r="M122" s="5" t="s">
        <v>10758</v>
      </c>
      <c r="N122" s="5">
        <v>192</v>
      </c>
      <c r="O122" s="5">
        <v>3</v>
      </c>
      <c r="P122" s="5">
        <v>2</v>
      </c>
      <c r="Q122" s="5">
        <v>1</v>
      </c>
      <c r="R122" s="5">
        <v>4</v>
      </c>
      <c r="S122" s="5">
        <v>10</v>
      </c>
      <c r="T122">
        <v>114</v>
      </c>
      <c r="U122"/>
      <c r="V122" s="14">
        <f>SUM($S$9:S122)</f>
        <v>3069</v>
      </c>
      <c r="W122" s="15">
        <v>114</v>
      </c>
      <c r="X122" s="16">
        <f t="shared" si="2"/>
        <v>0.81384248210023868</v>
      </c>
      <c r="Y122" s="17">
        <f>INDEX([1]Mapping!$C$3:$C$12,MATCH($X122,[1]Mapping!$D$3:$D$12,1))</f>
        <v>2</v>
      </c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</row>
    <row r="123" spans="2:39" s="1" customFormat="1" ht="15" x14ac:dyDescent="0.25">
      <c r="B123" s="5">
        <f t="shared" si="3"/>
        <v>115</v>
      </c>
      <c r="C123" s="5" t="s">
        <v>10759</v>
      </c>
      <c r="D123" s="5" t="s">
        <v>10760</v>
      </c>
      <c r="E123" s="5"/>
      <c r="F123" s="5" t="s">
        <v>10112</v>
      </c>
      <c r="G123" s="5">
        <v>28006</v>
      </c>
      <c r="H123" s="5" t="s">
        <v>10112</v>
      </c>
      <c r="I123" s="5" t="s">
        <v>10112</v>
      </c>
      <c r="J123" s="5" t="s">
        <v>10761</v>
      </c>
      <c r="K123" s="5" t="s">
        <v>10762</v>
      </c>
      <c r="L123" s="5" t="s">
        <v>10763</v>
      </c>
      <c r="M123" s="5" t="s">
        <v>10764</v>
      </c>
      <c r="N123" s="5">
        <v>178</v>
      </c>
      <c r="O123" s="5">
        <v>2</v>
      </c>
      <c r="P123" s="5">
        <v>1</v>
      </c>
      <c r="Q123" s="5">
        <v>3</v>
      </c>
      <c r="R123" s="5">
        <v>4</v>
      </c>
      <c r="S123" s="5">
        <v>10</v>
      </c>
      <c r="T123">
        <v>115</v>
      </c>
      <c r="U123"/>
      <c r="V123" s="14">
        <f>SUM($S$9:S123)</f>
        <v>3079</v>
      </c>
      <c r="W123" s="15">
        <v>115</v>
      </c>
      <c r="X123" s="16">
        <f t="shared" si="2"/>
        <v>0.81649429859453726</v>
      </c>
      <c r="Y123" s="17">
        <f>INDEX([1]Mapping!$C$3:$C$12,MATCH($X123,[1]Mapping!$D$3:$D$12,1))</f>
        <v>2</v>
      </c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</row>
    <row r="124" spans="2:39" s="1" customFormat="1" ht="15" x14ac:dyDescent="0.25">
      <c r="B124" s="5">
        <f t="shared" si="3"/>
        <v>116</v>
      </c>
      <c r="C124" s="5" t="s">
        <v>10765</v>
      </c>
      <c r="D124" s="5" t="s">
        <v>10766</v>
      </c>
      <c r="E124" s="5"/>
      <c r="F124" s="5" t="s">
        <v>10112</v>
      </c>
      <c r="G124" s="5">
        <v>28010</v>
      </c>
      <c r="H124" s="5" t="s">
        <v>10112</v>
      </c>
      <c r="I124" s="5" t="s">
        <v>10112</v>
      </c>
      <c r="J124" s="5" t="s">
        <v>10767</v>
      </c>
      <c r="K124" s="5"/>
      <c r="L124" s="5" t="s">
        <v>10768</v>
      </c>
      <c r="M124" s="5" t="s">
        <v>10769</v>
      </c>
      <c r="N124" s="5">
        <v>182</v>
      </c>
      <c r="O124" s="5">
        <v>0</v>
      </c>
      <c r="P124" s="5">
        <v>2</v>
      </c>
      <c r="Q124" s="5">
        <v>4</v>
      </c>
      <c r="R124" s="5">
        <v>4</v>
      </c>
      <c r="S124" s="5">
        <v>10</v>
      </c>
      <c r="T124">
        <v>116</v>
      </c>
      <c r="U124"/>
      <c r="V124" s="14">
        <f>SUM($S$9:S124)</f>
        <v>3089</v>
      </c>
      <c r="W124" s="15">
        <v>116</v>
      </c>
      <c r="X124" s="16">
        <f t="shared" si="2"/>
        <v>0.81914611508883584</v>
      </c>
      <c r="Y124" s="17">
        <f>INDEX([1]Mapping!$C$3:$C$12,MATCH($X124,[1]Mapping!$D$3:$D$12,1))</f>
        <v>2</v>
      </c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</row>
    <row r="125" spans="2:39" s="1" customFormat="1" ht="15" x14ac:dyDescent="0.25">
      <c r="B125" s="5">
        <f t="shared" si="3"/>
        <v>117</v>
      </c>
      <c r="C125" s="5" t="s">
        <v>10770</v>
      </c>
      <c r="D125" s="5" t="s">
        <v>10771</v>
      </c>
      <c r="E125" s="5"/>
      <c r="F125" s="5" t="s">
        <v>10772</v>
      </c>
      <c r="G125" s="5">
        <v>17190</v>
      </c>
      <c r="H125" s="5" t="s">
        <v>10440</v>
      </c>
      <c r="I125" s="5" t="s">
        <v>10155</v>
      </c>
      <c r="J125" s="5" t="s">
        <v>10773</v>
      </c>
      <c r="K125" s="5"/>
      <c r="L125" s="5"/>
      <c r="M125" s="5" t="s">
        <v>10774</v>
      </c>
      <c r="N125" s="5">
        <v>222</v>
      </c>
      <c r="O125" s="5">
        <v>3</v>
      </c>
      <c r="P125" s="5">
        <v>2</v>
      </c>
      <c r="Q125" s="5">
        <v>3</v>
      </c>
      <c r="R125" s="5">
        <v>2</v>
      </c>
      <c r="S125" s="5">
        <v>10</v>
      </c>
      <c r="T125"/>
      <c r="U125"/>
      <c r="V125" s="14">
        <f>SUM($S$9:S125)</f>
        <v>3099</v>
      </c>
      <c r="W125" s="15">
        <v>117</v>
      </c>
      <c r="X125" s="16">
        <f t="shared" si="2"/>
        <v>0.82179793158313441</v>
      </c>
      <c r="Y125" s="17">
        <f>INDEX([1]Mapping!$C$3:$C$12,MATCH($X125,[1]Mapping!$D$3:$D$12,1))</f>
        <v>2</v>
      </c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</row>
    <row r="126" spans="2:39" s="1" customFormat="1" ht="15" x14ac:dyDescent="0.25">
      <c r="B126" s="5">
        <f t="shared" si="3"/>
        <v>118</v>
      </c>
      <c r="C126" s="5" t="s">
        <v>10775</v>
      </c>
      <c r="D126" s="5" t="s">
        <v>10776</v>
      </c>
      <c r="E126" s="5"/>
      <c r="F126" s="5" t="s">
        <v>10777</v>
      </c>
      <c r="G126" s="5">
        <v>10600</v>
      </c>
      <c r="H126" s="5" t="s">
        <v>10778</v>
      </c>
      <c r="I126" s="5" t="s">
        <v>10630</v>
      </c>
      <c r="J126" s="5" t="s">
        <v>10779</v>
      </c>
      <c r="K126" s="5" t="s">
        <v>10780</v>
      </c>
      <c r="L126" s="5"/>
      <c r="M126" s="5"/>
      <c r="N126" s="5">
        <v>231</v>
      </c>
      <c r="O126" s="5">
        <v>2</v>
      </c>
      <c r="P126" s="5">
        <v>2</v>
      </c>
      <c r="Q126" s="5">
        <v>4</v>
      </c>
      <c r="R126" s="5">
        <v>2</v>
      </c>
      <c r="S126" s="5">
        <v>10</v>
      </c>
      <c r="T126"/>
      <c r="U126"/>
      <c r="V126" s="14">
        <f>SUM($S$9:S126)</f>
        <v>3109</v>
      </c>
      <c r="W126" s="15">
        <v>118</v>
      </c>
      <c r="X126" s="16">
        <f t="shared" si="2"/>
        <v>0.82444974807743299</v>
      </c>
      <c r="Y126" s="17">
        <f>INDEX([1]Mapping!$C$3:$C$12,MATCH($X126,[1]Mapping!$D$3:$D$12,1))</f>
        <v>2</v>
      </c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</row>
    <row r="127" spans="2:39" s="1" customFormat="1" ht="15" x14ac:dyDescent="0.25">
      <c r="B127" s="5">
        <f t="shared" si="3"/>
        <v>119</v>
      </c>
      <c r="C127" s="5" t="s">
        <v>10781</v>
      </c>
      <c r="D127" s="5" t="s">
        <v>10782</v>
      </c>
      <c r="E127" s="5"/>
      <c r="F127" s="5" t="s">
        <v>10783</v>
      </c>
      <c r="G127" s="5">
        <v>17800</v>
      </c>
      <c r="H127" s="5" t="s">
        <v>10440</v>
      </c>
      <c r="I127" s="5" t="s">
        <v>10155</v>
      </c>
      <c r="J127" s="5" t="s">
        <v>10784</v>
      </c>
      <c r="K127" s="5"/>
      <c r="L127" s="5" t="s">
        <v>10785</v>
      </c>
      <c r="M127" s="5" t="s">
        <v>10786</v>
      </c>
      <c r="N127" s="5">
        <v>136</v>
      </c>
      <c r="O127" s="5">
        <v>2</v>
      </c>
      <c r="P127" s="5">
        <v>1</v>
      </c>
      <c r="Q127" s="5">
        <v>3</v>
      </c>
      <c r="R127" s="5">
        <v>4</v>
      </c>
      <c r="S127" s="5">
        <v>10</v>
      </c>
      <c r="T127"/>
      <c r="U127"/>
      <c r="V127" s="14">
        <f>SUM($S$9:S127)</f>
        <v>3119</v>
      </c>
      <c r="W127" s="15">
        <v>119</v>
      </c>
      <c r="X127" s="16">
        <f t="shared" si="2"/>
        <v>0.82710156457173167</v>
      </c>
      <c r="Y127" s="17">
        <f>INDEX([1]Mapping!$C$3:$C$12,MATCH($X127,[1]Mapping!$D$3:$D$12,1))</f>
        <v>2</v>
      </c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</row>
    <row r="128" spans="2:39" s="1" customFormat="1" ht="15" x14ac:dyDescent="0.25">
      <c r="B128" s="5">
        <f t="shared" si="3"/>
        <v>120</v>
      </c>
      <c r="C128" s="5" t="s">
        <v>10787</v>
      </c>
      <c r="D128" s="5" t="s">
        <v>10788</v>
      </c>
      <c r="E128" s="5"/>
      <c r="F128" s="5" t="s">
        <v>10112</v>
      </c>
      <c r="G128" s="5">
        <v>28008</v>
      </c>
      <c r="H128" s="5" t="s">
        <v>10112</v>
      </c>
      <c r="I128" s="5" t="s">
        <v>10112</v>
      </c>
      <c r="J128" s="5" t="s">
        <v>10789</v>
      </c>
      <c r="K128" s="5"/>
      <c r="L128" s="5" t="s">
        <v>10387</v>
      </c>
      <c r="M128" s="5" t="s">
        <v>10790</v>
      </c>
      <c r="N128" s="5">
        <v>237</v>
      </c>
      <c r="O128" s="5">
        <v>0</v>
      </c>
      <c r="P128" s="5">
        <v>3</v>
      </c>
      <c r="Q128" s="5">
        <v>5</v>
      </c>
      <c r="R128" s="5">
        <v>2</v>
      </c>
      <c r="S128" s="5">
        <v>10</v>
      </c>
      <c r="T128"/>
      <c r="U128"/>
      <c r="V128" s="14">
        <f>SUM($S$9:S128)</f>
        <v>3129</v>
      </c>
      <c r="W128" s="15">
        <v>120</v>
      </c>
      <c r="X128" s="16">
        <f t="shared" si="2"/>
        <v>0.82975338106603025</v>
      </c>
      <c r="Y128" s="17">
        <f>INDEX([1]Mapping!$C$3:$C$12,MATCH($X128,[1]Mapping!$D$3:$D$12,1))</f>
        <v>2</v>
      </c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</row>
    <row r="129" spans="2:39" s="1" customFormat="1" ht="15" x14ac:dyDescent="0.25">
      <c r="B129" s="5">
        <f t="shared" si="3"/>
        <v>121</v>
      </c>
      <c r="C129" s="5" t="s">
        <v>10791</v>
      </c>
      <c r="D129" s="5" t="s">
        <v>10792</v>
      </c>
      <c r="E129" s="5"/>
      <c r="F129" s="5" t="s">
        <v>10793</v>
      </c>
      <c r="G129" s="5">
        <v>45600</v>
      </c>
      <c r="H129" s="5" t="s">
        <v>10794</v>
      </c>
      <c r="I129" s="5" t="s">
        <v>10668</v>
      </c>
      <c r="J129" s="5" t="s">
        <v>10795</v>
      </c>
      <c r="K129" s="5"/>
      <c r="L129" s="5" t="s">
        <v>10796</v>
      </c>
      <c r="M129" s="5" t="s">
        <v>10797</v>
      </c>
      <c r="N129" s="5">
        <v>330</v>
      </c>
      <c r="O129" s="5">
        <v>2</v>
      </c>
      <c r="P129" s="5">
        <v>0</v>
      </c>
      <c r="Q129" s="5">
        <v>7</v>
      </c>
      <c r="R129" s="5">
        <v>1</v>
      </c>
      <c r="S129" s="5">
        <v>10</v>
      </c>
      <c r="T129"/>
      <c r="U129"/>
      <c r="V129" s="14">
        <f>SUM($S$9:S129)</f>
        <v>3139</v>
      </c>
      <c r="W129" s="15">
        <v>121</v>
      </c>
      <c r="X129" s="16">
        <f t="shared" si="2"/>
        <v>0.83240519756032882</v>
      </c>
      <c r="Y129" s="17">
        <f>INDEX([1]Mapping!$C$3:$C$12,MATCH($X129,[1]Mapping!$D$3:$D$12,1))</f>
        <v>2</v>
      </c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</row>
    <row r="130" spans="2:39" s="1" customFormat="1" ht="15" x14ac:dyDescent="0.25">
      <c r="B130" s="5">
        <f t="shared" si="3"/>
        <v>122</v>
      </c>
      <c r="C130" s="5" t="s">
        <v>10798</v>
      </c>
      <c r="D130" s="5" t="s">
        <v>10799</v>
      </c>
      <c r="E130" s="5"/>
      <c r="F130" s="5" t="s">
        <v>10112</v>
      </c>
      <c r="G130" s="5">
        <v>28050</v>
      </c>
      <c r="H130" s="5" t="s">
        <v>10112</v>
      </c>
      <c r="I130" s="5" t="s">
        <v>10112</v>
      </c>
      <c r="J130" s="5" t="s">
        <v>10800</v>
      </c>
      <c r="K130" s="5"/>
      <c r="L130" s="5" t="s">
        <v>10801</v>
      </c>
      <c r="M130" s="5" t="s">
        <v>10802</v>
      </c>
      <c r="N130" s="5">
        <v>90</v>
      </c>
      <c r="O130" s="5">
        <v>0</v>
      </c>
      <c r="P130" s="5">
        <v>2</v>
      </c>
      <c r="Q130" s="5">
        <v>1</v>
      </c>
      <c r="R130" s="5">
        <v>6</v>
      </c>
      <c r="S130" s="5">
        <v>9</v>
      </c>
      <c r="T130"/>
      <c r="U130"/>
      <c r="V130" s="14">
        <f>SUM($S$9:S130)</f>
        <v>3148</v>
      </c>
      <c r="W130" s="15">
        <v>122</v>
      </c>
      <c r="X130" s="16">
        <f t="shared" si="2"/>
        <v>0.83479183240519761</v>
      </c>
      <c r="Y130" s="17">
        <f>INDEX([1]Mapping!$C$3:$C$12,MATCH($X130,[1]Mapping!$D$3:$D$12,1))</f>
        <v>2</v>
      </c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</row>
    <row r="131" spans="2:39" s="1" customFormat="1" ht="15" x14ac:dyDescent="0.25">
      <c r="B131" s="5">
        <f t="shared" si="3"/>
        <v>123</v>
      </c>
      <c r="C131" s="5" t="s">
        <v>10803</v>
      </c>
      <c r="D131" s="5" t="s">
        <v>10804</v>
      </c>
      <c r="E131" s="5"/>
      <c r="F131" s="5" t="s">
        <v>10805</v>
      </c>
      <c r="G131" s="5">
        <v>33401</v>
      </c>
      <c r="H131" s="5" t="s">
        <v>10603</v>
      </c>
      <c r="I131" s="5" t="s">
        <v>10603</v>
      </c>
      <c r="J131" s="5" t="s">
        <v>10806</v>
      </c>
      <c r="K131" s="5" t="s">
        <v>10807</v>
      </c>
      <c r="L131" s="5" t="s">
        <v>10808</v>
      </c>
      <c r="M131" s="5" t="s">
        <v>10809</v>
      </c>
      <c r="N131" s="5">
        <v>436</v>
      </c>
      <c r="O131" s="5">
        <v>0</v>
      </c>
      <c r="P131" s="5">
        <v>0</v>
      </c>
      <c r="Q131" s="5">
        <v>4</v>
      </c>
      <c r="R131" s="5">
        <v>5</v>
      </c>
      <c r="S131" s="5">
        <v>9</v>
      </c>
      <c r="T131"/>
      <c r="U131"/>
      <c r="V131" s="14">
        <f>SUM($S$9:S131)</f>
        <v>3157</v>
      </c>
      <c r="W131" s="15">
        <v>123</v>
      </c>
      <c r="X131" s="16">
        <f t="shared" si="2"/>
        <v>0.83717846725006628</v>
      </c>
      <c r="Y131" s="17">
        <f>INDEX([1]Mapping!$C$3:$C$12,MATCH($X131,[1]Mapping!$D$3:$D$12,1))</f>
        <v>2</v>
      </c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</row>
    <row r="132" spans="2:39" s="1" customFormat="1" ht="15" x14ac:dyDescent="0.25">
      <c r="B132" s="5">
        <f t="shared" si="3"/>
        <v>124</v>
      </c>
      <c r="C132" s="5" t="s">
        <v>10810</v>
      </c>
      <c r="D132" s="5" t="s">
        <v>10811</v>
      </c>
      <c r="E132" s="5"/>
      <c r="F132" s="5" t="s">
        <v>10812</v>
      </c>
      <c r="G132" s="5" t="s">
        <v>10813</v>
      </c>
      <c r="H132" s="5" t="s">
        <v>10174</v>
      </c>
      <c r="I132" s="5" t="s">
        <v>10175</v>
      </c>
      <c r="J132" s="5" t="s">
        <v>10814</v>
      </c>
      <c r="K132" s="5" t="s">
        <v>10815</v>
      </c>
      <c r="L132" s="5" t="s">
        <v>10816</v>
      </c>
      <c r="M132" s="5" t="s">
        <v>10817</v>
      </c>
      <c r="N132" s="5">
        <v>140</v>
      </c>
      <c r="O132" s="5">
        <v>3</v>
      </c>
      <c r="P132" s="5">
        <v>2</v>
      </c>
      <c r="Q132" s="5">
        <v>4</v>
      </c>
      <c r="R132" s="5">
        <v>0</v>
      </c>
      <c r="S132" s="5">
        <v>9</v>
      </c>
      <c r="T132"/>
      <c r="U132"/>
      <c r="V132" s="14">
        <f>SUM($S$9:S132)</f>
        <v>3166</v>
      </c>
      <c r="W132" s="15">
        <v>124</v>
      </c>
      <c r="X132" s="16">
        <f t="shared" si="2"/>
        <v>0.83956510209493507</v>
      </c>
      <c r="Y132" s="17">
        <f>INDEX([1]Mapping!$C$3:$C$12,MATCH($X132,[1]Mapping!$D$3:$D$12,1))</f>
        <v>2</v>
      </c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</row>
    <row r="133" spans="2:39" s="1" customFormat="1" ht="15" x14ac:dyDescent="0.25">
      <c r="B133" s="5">
        <f t="shared" si="3"/>
        <v>125</v>
      </c>
      <c r="C133" s="5" t="s">
        <v>10818</v>
      </c>
      <c r="D133" s="5" t="s">
        <v>10819</v>
      </c>
      <c r="E133" s="5"/>
      <c r="F133" s="5" t="s">
        <v>10172</v>
      </c>
      <c r="G133" s="5" t="s">
        <v>10820</v>
      </c>
      <c r="H133" s="5" t="s">
        <v>10174</v>
      </c>
      <c r="I133" s="5" t="s">
        <v>10175</v>
      </c>
      <c r="J133" s="5" t="s">
        <v>10821</v>
      </c>
      <c r="K133" s="5"/>
      <c r="L133" s="5" t="s">
        <v>10822</v>
      </c>
      <c r="M133" s="5" t="s">
        <v>10823</v>
      </c>
      <c r="N133" s="5">
        <v>94</v>
      </c>
      <c r="O133" s="5">
        <v>3</v>
      </c>
      <c r="P133" s="5">
        <v>3</v>
      </c>
      <c r="Q133" s="5">
        <v>0</v>
      </c>
      <c r="R133" s="5">
        <v>3</v>
      </c>
      <c r="S133" s="5">
        <v>9</v>
      </c>
      <c r="T133"/>
      <c r="U133"/>
      <c r="V133" s="14">
        <f>SUM($S$9:S133)</f>
        <v>3175</v>
      </c>
      <c r="W133" s="15">
        <v>125</v>
      </c>
      <c r="X133" s="16">
        <f t="shared" si="2"/>
        <v>0.84195173693980374</v>
      </c>
      <c r="Y133" s="17">
        <f>INDEX([1]Mapping!$C$3:$C$12,MATCH($X133,[1]Mapping!$D$3:$D$12,1))</f>
        <v>2</v>
      </c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</row>
    <row r="134" spans="2:39" s="1" customFormat="1" ht="15" x14ac:dyDescent="0.25">
      <c r="B134" s="5">
        <f t="shared" si="3"/>
        <v>126</v>
      </c>
      <c r="C134" s="5" t="s">
        <v>10824</v>
      </c>
      <c r="D134" s="5" t="s">
        <v>10825</v>
      </c>
      <c r="E134" s="5"/>
      <c r="F134" s="5" t="s">
        <v>10112</v>
      </c>
      <c r="G134" s="5">
        <v>28009</v>
      </c>
      <c r="H134" s="5" t="s">
        <v>10112</v>
      </c>
      <c r="I134" s="5" t="s">
        <v>10112</v>
      </c>
      <c r="J134" s="5" t="s">
        <v>10826</v>
      </c>
      <c r="K134" s="5"/>
      <c r="L134" s="5" t="s">
        <v>10827</v>
      </c>
      <c r="M134" s="5" t="s">
        <v>10828</v>
      </c>
      <c r="N134" s="5">
        <v>180</v>
      </c>
      <c r="O134" s="5">
        <v>3</v>
      </c>
      <c r="P134" s="5">
        <v>0</v>
      </c>
      <c r="Q134" s="5">
        <v>3</v>
      </c>
      <c r="R134" s="5">
        <v>3</v>
      </c>
      <c r="S134" s="5">
        <v>9</v>
      </c>
      <c r="T134"/>
      <c r="U134"/>
      <c r="V134" s="14">
        <f>SUM($S$9:S134)</f>
        <v>3184</v>
      </c>
      <c r="W134" s="15">
        <v>126</v>
      </c>
      <c r="X134" s="16">
        <f t="shared" si="2"/>
        <v>0.84433837178467253</v>
      </c>
      <c r="Y134" s="17">
        <f>INDEX([1]Mapping!$C$3:$C$12,MATCH($X134,[1]Mapping!$D$3:$D$12,1))</f>
        <v>2</v>
      </c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</row>
    <row r="135" spans="2:39" s="1" customFormat="1" ht="15" x14ac:dyDescent="0.25">
      <c r="B135" s="5">
        <f t="shared" si="3"/>
        <v>127</v>
      </c>
      <c r="C135" s="5" t="s">
        <v>10829</v>
      </c>
      <c r="D135" s="5" t="s">
        <v>10830</v>
      </c>
      <c r="E135" s="5"/>
      <c r="F135" s="5" t="s">
        <v>10831</v>
      </c>
      <c r="G135" s="5">
        <v>28340</v>
      </c>
      <c r="H135" s="5" t="s">
        <v>10112</v>
      </c>
      <c r="I135" s="5" t="s">
        <v>10112</v>
      </c>
      <c r="J135" s="5" t="s">
        <v>10832</v>
      </c>
      <c r="K135" s="5"/>
      <c r="L135" s="5"/>
      <c r="M135" s="5" t="s">
        <v>10833</v>
      </c>
      <c r="N135" s="5">
        <v>144</v>
      </c>
      <c r="O135" s="5">
        <v>1</v>
      </c>
      <c r="P135" s="5">
        <v>0</v>
      </c>
      <c r="Q135" s="5">
        <v>6</v>
      </c>
      <c r="R135" s="5">
        <v>2</v>
      </c>
      <c r="S135" s="5">
        <v>9</v>
      </c>
      <c r="T135"/>
      <c r="U135"/>
      <c r="V135" s="14">
        <f>SUM($S$9:S135)</f>
        <v>3193</v>
      </c>
      <c r="W135" s="15">
        <v>127</v>
      </c>
      <c r="X135" s="16">
        <f t="shared" si="2"/>
        <v>0.8467250066295412</v>
      </c>
      <c r="Y135" s="17">
        <f>INDEX([1]Mapping!$C$3:$C$12,MATCH($X135,[1]Mapping!$D$3:$D$12,1))</f>
        <v>2</v>
      </c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</row>
    <row r="136" spans="2:39" s="1" customFormat="1" ht="15" x14ac:dyDescent="0.25">
      <c r="B136" s="5">
        <f t="shared" si="3"/>
        <v>128</v>
      </c>
      <c r="C136" s="5" t="s">
        <v>10834</v>
      </c>
      <c r="D136" s="5" t="s">
        <v>10835</v>
      </c>
      <c r="E136" s="5"/>
      <c r="F136" s="5" t="s">
        <v>10125</v>
      </c>
      <c r="G136" s="5">
        <v>30204</v>
      </c>
      <c r="H136" s="5" t="s">
        <v>10106</v>
      </c>
      <c r="I136" s="5" t="s">
        <v>10106</v>
      </c>
      <c r="J136" s="5" t="s">
        <v>10836</v>
      </c>
      <c r="K136" s="5"/>
      <c r="L136" s="5" t="s">
        <v>10837</v>
      </c>
      <c r="M136" s="5" t="s">
        <v>10838</v>
      </c>
      <c r="N136" s="5">
        <v>40</v>
      </c>
      <c r="O136" s="5">
        <v>1</v>
      </c>
      <c r="P136" s="5">
        <v>0</v>
      </c>
      <c r="Q136" s="5">
        <v>3</v>
      </c>
      <c r="R136" s="5">
        <v>4</v>
      </c>
      <c r="S136" s="5">
        <v>8</v>
      </c>
      <c r="T136"/>
      <c r="U136"/>
      <c r="V136" s="14">
        <f>SUM($S$9:S136)</f>
        <v>3201</v>
      </c>
      <c r="W136" s="15">
        <v>128</v>
      </c>
      <c r="X136" s="16">
        <f t="shared" si="2"/>
        <v>0.84884645982498008</v>
      </c>
      <c r="Y136" s="17">
        <f>INDEX([1]Mapping!$C$3:$C$12,MATCH($X136,[1]Mapping!$D$3:$D$12,1))</f>
        <v>2</v>
      </c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</row>
    <row r="137" spans="2:39" s="1" customFormat="1" ht="15" x14ac:dyDescent="0.25">
      <c r="B137" s="5">
        <f t="shared" si="3"/>
        <v>129</v>
      </c>
      <c r="C137" s="5" t="s">
        <v>10839</v>
      </c>
      <c r="D137" s="5" t="s">
        <v>10840</v>
      </c>
      <c r="E137" s="5" t="s">
        <v>10841</v>
      </c>
      <c r="F137" s="5" t="s">
        <v>10301</v>
      </c>
      <c r="G137" s="5" t="s">
        <v>10302</v>
      </c>
      <c r="H137" s="5" t="s">
        <v>10174</v>
      </c>
      <c r="I137" s="5" t="s">
        <v>10175</v>
      </c>
      <c r="J137" s="5" t="s">
        <v>10842</v>
      </c>
      <c r="K137" s="5" t="s">
        <v>10843</v>
      </c>
      <c r="L137" s="5"/>
      <c r="M137" s="5" t="s">
        <v>10844</v>
      </c>
      <c r="N137" s="5">
        <v>106</v>
      </c>
      <c r="O137" s="5">
        <v>0</v>
      </c>
      <c r="P137" s="5">
        <v>0</v>
      </c>
      <c r="Q137" s="5">
        <v>3</v>
      </c>
      <c r="R137" s="5">
        <v>5</v>
      </c>
      <c r="S137" s="5">
        <v>8</v>
      </c>
      <c r="T137"/>
      <c r="U137"/>
      <c r="V137" s="14">
        <f>SUM($S$9:S137)</f>
        <v>3209</v>
      </c>
      <c r="W137" s="15">
        <v>129</v>
      </c>
      <c r="X137" s="16">
        <f t="shared" si="2"/>
        <v>0.85096791302041896</v>
      </c>
      <c r="Y137" s="17">
        <f>INDEX([1]Mapping!$C$3:$C$12,MATCH($X137,[1]Mapping!$D$3:$D$12,1))</f>
        <v>2</v>
      </c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</row>
    <row r="138" spans="2:39" s="1" customFormat="1" ht="15" x14ac:dyDescent="0.25">
      <c r="B138" s="5">
        <f t="shared" si="3"/>
        <v>130</v>
      </c>
      <c r="C138" s="5" t="s">
        <v>10845</v>
      </c>
      <c r="D138" s="5" t="s">
        <v>10846</v>
      </c>
      <c r="E138" s="5"/>
      <c r="F138" s="5" t="s">
        <v>10847</v>
      </c>
      <c r="G138" s="5">
        <v>28300</v>
      </c>
      <c r="H138" s="5" t="s">
        <v>10112</v>
      </c>
      <c r="I138" s="5" t="s">
        <v>10112</v>
      </c>
      <c r="J138" s="5" t="s">
        <v>10848</v>
      </c>
      <c r="K138" s="5"/>
      <c r="L138" s="5"/>
      <c r="M138" s="5" t="s">
        <v>10849</v>
      </c>
      <c r="N138" s="5">
        <v>98</v>
      </c>
      <c r="O138" s="5">
        <v>3</v>
      </c>
      <c r="P138" s="5">
        <v>0</v>
      </c>
      <c r="Q138" s="5">
        <v>3</v>
      </c>
      <c r="R138" s="5">
        <v>2</v>
      </c>
      <c r="S138" s="5">
        <v>8</v>
      </c>
      <c r="T138"/>
      <c r="U138"/>
      <c r="V138" s="14">
        <f>SUM($S$9:S138)</f>
        <v>3217</v>
      </c>
      <c r="W138" s="15">
        <v>130</v>
      </c>
      <c r="X138" s="16">
        <f t="shared" ref="X138:X201" si="4">(V138/$V$273)</f>
        <v>0.85308936621585785</v>
      </c>
      <c r="Y138" s="17">
        <f>INDEX([1]Mapping!$C$3:$C$12,MATCH($X138,[1]Mapping!$D$3:$D$12,1))</f>
        <v>2</v>
      </c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</row>
    <row r="139" spans="2:39" s="1" customFormat="1" ht="15" x14ac:dyDescent="0.25">
      <c r="B139" s="5">
        <f t="shared" ref="B139:B202" si="5">B138+1</f>
        <v>131</v>
      </c>
      <c r="C139" s="5" t="s">
        <v>10850</v>
      </c>
      <c r="D139" s="5" t="s">
        <v>10851</v>
      </c>
      <c r="E139" s="5" t="s">
        <v>10852</v>
      </c>
      <c r="F139" s="5" t="s">
        <v>10112</v>
      </c>
      <c r="G139" s="5">
        <v>28050</v>
      </c>
      <c r="H139" s="5" t="s">
        <v>10112</v>
      </c>
      <c r="I139" s="5" t="s">
        <v>10112</v>
      </c>
      <c r="J139" s="5" t="s">
        <v>10853</v>
      </c>
      <c r="K139" s="5"/>
      <c r="L139" s="5" t="s">
        <v>10854</v>
      </c>
      <c r="M139" s="5" t="s">
        <v>10855</v>
      </c>
      <c r="N139" s="5">
        <v>179</v>
      </c>
      <c r="O139" s="5">
        <v>0</v>
      </c>
      <c r="P139" s="5">
        <v>0</v>
      </c>
      <c r="Q139" s="5">
        <v>4</v>
      </c>
      <c r="R139" s="5">
        <v>4</v>
      </c>
      <c r="S139" s="5">
        <v>8</v>
      </c>
      <c r="T139"/>
      <c r="U139"/>
      <c r="V139" s="14">
        <f>SUM($S$9:S139)</f>
        <v>3225</v>
      </c>
      <c r="W139" s="15">
        <v>131</v>
      </c>
      <c r="X139" s="16">
        <f t="shared" si="4"/>
        <v>0.85521081941129673</v>
      </c>
      <c r="Y139" s="17">
        <f>INDEX([1]Mapping!$C$3:$C$12,MATCH($X139,[1]Mapping!$D$3:$D$12,1))</f>
        <v>2</v>
      </c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</row>
    <row r="140" spans="2:39" s="1" customFormat="1" ht="15" x14ac:dyDescent="0.25">
      <c r="B140" s="5">
        <f t="shared" si="5"/>
        <v>132</v>
      </c>
      <c r="C140" s="5" t="s">
        <v>10856</v>
      </c>
      <c r="D140" s="5" t="s">
        <v>10857</v>
      </c>
      <c r="E140" s="5"/>
      <c r="F140" s="5" t="s">
        <v>10737</v>
      </c>
      <c r="G140" s="5" t="s">
        <v>10858</v>
      </c>
      <c r="H140" s="5" t="s">
        <v>10739</v>
      </c>
      <c r="I140" s="5" t="s">
        <v>10739</v>
      </c>
      <c r="J140" s="5" t="s">
        <v>10859</v>
      </c>
      <c r="K140" s="5" t="s">
        <v>10860</v>
      </c>
      <c r="L140" s="5" t="s">
        <v>10861</v>
      </c>
      <c r="M140" s="5" t="s">
        <v>10862</v>
      </c>
      <c r="N140" s="5">
        <v>377</v>
      </c>
      <c r="O140" s="5">
        <v>2</v>
      </c>
      <c r="P140" s="5">
        <v>2</v>
      </c>
      <c r="Q140" s="5">
        <v>2</v>
      </c>
      <c r="R140" s="5">
        <v>2</v>
      </c>
      <c r="S140" s="5">
        <v>8</v>
      </c>
      <c r="T140"/>
      <c r="U140"/>
      <c r="V140" s="14">
        <f>SUM($S$9:S140)</f>
        <v>3233</v>
      </c>
      <c r="W140" s="15">
        <v>132</v>
      </c>
      <c r="X140" s="16">
        <f t="shared" si="4"/>
        <v>0.85733227260673561</v>
      </c>
      <c r="Y140" s="17">
        <f>INDEX([1]Mapping!$C$3:$C$12,MATCH($X140,[1]Mapping!$D$3:$D$12,1))</f>
        <v>2</v>
      </c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</row>
    <row r="141" spans="2:39" s="1" customFormat="1" ht="15" x14ac:dyDescent="0.25">
      <c r="B141" s="5">
        <f t="shared" si="5"/>
        <v>133</v>
      </c>
      <c r="C141" s="5" t="s">
        <v>10863</v>
      </c>
      <c r="D141" s="5" t="s">
        <v>10864</v>
      </c>
      <c r="E141" s="5"/>
      <c r="F141" s="5" t="s">
        <v>10865</v>
      </c>
      <c r="G141" s="5" t="s">
        <v>10866</v>
      </c>
      <c r="H141" s="5" t="s">
        <v>10154</v>
      </c>
      <c r="I141" s="5" t="s">
        <v>10155</v>
      </c>
      <c r="J141" s="5" t="s">
        <v>10867</v>
      </c>
      <c r="K141" s="5" t="s">
        <v>10868</v>
      </c>
      <c r="L141" s="5"/>
      <c r="M141" s="5" t="s">
        <v>10869</v>
      </c>
      <c r="N141" s="5">
        <v>170</v>
      </c>
      <c r="O141" s="5">
        <v>2</v>
      </c>
      <c r="P141" s="5">
        <v>1</v>
      </c>
      <c r="Q141" s="5">
        <v>5</v>
      </c>
      <c r="R141" s="5">
        <v>0</v>
      </c>
      <c r="S141" s="5">
        <v>8</v>
      </c>
      <c r="T141"/>
      <c r="U141"/>
      <c r="V141" s="14">
        <f>SUM($S$9:S141)</f>
        <v>3241</v>
      </c>
      <c r="W141" s="15">
        <v>133</v>
      </c>
      <c r="X141" s="16">
        <f t="shared" si="4"/>
        <v>0.8594537258021745</v>
      </c>
      <c r="Y141" s="17">
        <f>INDEX([1]Mapping!$C$3:$C$12,MATCH($X141,[1]Mapping!$D$3:$D$12,1))</f>
        <v>2</v>
      </c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</row>
    <row r="142" spans="2:39" s="1" customFormat="1" ht="15" x14ac:dyDescent="0.25">
      <c r="B142" s="5">
        <f t="shared" si="5"/>
        <v>134</v>
      </c>
      <c r="C142" s="5" t="s">
        <v>10870</v>
      </c>
      <c r="D142" s="5" t="s">
        <v>10871</v>
      </c>
      <c r="E142" s="5"/>
      <c r="F142" s="5" t="s">
        <v>10872</v>
      </c>
      <c r="G142" s="5" t="s">
        <v>10873</v>
      </c>
      <c r="H142" s="5" t="s">
        <v>10739</v>
      </c>
      <c r="I142" s="5" t="s">
        <v>10739</v>
      </c>
      <c r="J142" s="5" t="s">
        <v>10874</v>
      </c>
      <c r="K142" s="5"/>
      <c r="L142" s="5"/>
      <c r="M142" s="5" t="s">
        <v>10875</v>
      </c>
      <c r="N142" s="5">
        <v>142</v>
      </c>
      <c r="O142" s="5">
        <v>0</v>
      </c>
      <c r="P142" s="5">
        <v>2</v>
      </c>
      <c r="Q142" s="5">
        <v>3</v>
      </c>
      <c r="R142" s="5">
        <v>3</v>
      </c>
      <c r="S142" s="5">
        <v>8</v>
      </c>
      <c r="T142"/>
      <c r="U142"/>
      <c r="V142" s="14">
        <f>SUM($S$9:S142)</f>
        <v>3249</v>
      </c>
      <c r="W142" s="15">
        <v>134</v>
      </c>
      <c r="X142" s="16">
        <f t="shared" si="4"/>
        <v>0.86157517899761338</v>
      </c>
      <c r="Y142" s="17">
        <f>INDEX([1]Mapping!$C$3:$C$12,MATCH($X142,[1]Mapping!$D$3:$D$12,1))</f>
        <v>2</v>
      </c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</row>
    <row r="143" spans="2:39" s="1" customFormat="1" ht="15" x14ac:dyDescent="0.25">
      <c r="B143" s="5">
        <f t="shared" si="5"/>
        <v>135</v>
      </c>
      <c r="C143" s="5" t="s">
        <v>10876</v>
      </c>
      <c r="D143" s="5" t="s">
        <v>10877</v>
      </c>
      <c r="E143" s="5"/>
      <c r="F143" s="5" t="s">
        <v>10507</v>
      </c>
      <c r="G143" s="5">
        <v>43003</v>
      </c>
      <c r="H143" s="5" t="s">
        <v>10507</v>
      </c>
      <c r="I143" s="5" t="s">
        <v>10155</v>
      </c>
      <c r="J143" s="5" t="s">
        <v>10878</v>
      </c>
      <c r="K143" s="5"/>
      <c r="L143" s="5" t="s">
        <v>10879</v>
      </c>
      <c r="M143" s="5" t="s">
        <v>10880</v>
      </c>
      <c r="N143" s="5">
        <v>216</v>
      </c>
      <c r="O143" s="5">
        <v>2</v>
      </c>
      <c r="P143" s="5">
        <v>1</v>
      </c>
      <c r="Q143" s="5">
        <v>4</v>
      </c>
      <c r="R143" s="5">
        <v>1</v>
      </c>
      <c r="S143" s="5">
        <v>8</v>
      </c>
      <c r="T143"/>
      <c r="U143"/>
      <c r="V143" s="14">
        <f>SUM($S$9:S143)</f>
        <v>3257</v>
      </c>
      <c r="W143" s="15">
        <v>135</v>
      </c>
      <c r="X143" s="16">
        <f t="shared" si="4"/>
        <v>0.86369663219305226</v>
      </c>
      <c r="Y143" s="17">
        <f>INDEX([1]Mapping!$C$3:$C$12,MATCH($X143,[1]Mapping!$D$3:$D$12,1))</f>
        <v>2</v>
      </c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</row>
    <row r="144" spans="2:39" s="1" customFormat="1" ht="15" x14ac:dyDescent="0.25">
      <c r="B144" s="5">
        <f t="shared" si="5"/>
        <v>136</v>
      </c>
      <c r="C144" s="5" t="s">
        <v>10881</v>
      </c>
      <c r="D144" s="5" t="s">
        <v>10882</v>
      </c>
      <c r="E144" s="5" t="s">
        <v>10883</v>
      </c>
      <c r="F144" s="5" t="s">
        <v>10118</v>
      </c>
      <c r="G144" s="5">
        <v>35005</v>
      </c>
      <c r="H144" s="5" t="s">
        <v>10119</v>
      </c>
      <c r="I144" s="5" t="s">
        <v>10120</v>
      </c>
      <c r="J144" s="5" t="s">
        <v>10884</v>
      </c>
      <c r="K144" s="5" t="s">
        <v>10885</v>
      </c>
      <c r="L144" s="5" t="s">
        <v>10886</v>
      </c>
      <c r="M144" s="5" t="s">
        <v>10887</v>
      </c>
      <c r="N144" s="5">
        <v>100</v>
      </c>
      <c r="O144" s="5">
        <v>0</v>
      </c>
      <c r="P144" s="5">
        <v>4</v>
      </c>
      <c r="Q144" s="5">
        <v>3</v>
      </c>
      <c r="R144" s="5">
        <v>1</v>
      </c>
      <c r="S144" s="5">
        <v>8</v>
      </c>
      <c r="T144"/>
      <c r="U144"/>
      <c r="V144" s="14">
        <f>SUM($S$9:S144)</f>
        <v>3265</v>
      </c>
      <c r="W144" s="15">
        <v>136</v>
      </c>
      <c r="X144" s="16">
        <f t="shared" si="4"/>
        <v>0.86581808538849114</v>
      </c>
      <c r="Y144" s="17">
        <f>INDEX([1]Mapping!$C$3:$C$12,MATCH($X144,[1]Mapping!$D$3:$D$12,1))</f>
        <v>2</v>
      </c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</row>
    <row r="145" spans="2:39" s="1" customFormat="1" ht="15" x14ac:dyDescent="0.25">
      <c r="B145" s="5">
        <f t="shared" si="5"/>
        <v>137</v>
      </c>
      <c r="C145" s="5" t="s">
        <v>10888</v>
      </c>
      <c r="D145" s="5" t="s">
        <v>10889</v>
      </c>
      <c r="E145" s="5"/>
      <c r="F145" s="5" t="s">
        <v>10112</v>
      </c>
      <c r="G145" s="5">
        <v>28016</v>
      </c>
      <c r="H145" s="5" t="s">
        <v>10112</v>
      </c>
      <c r="I145" s="5" t="s">
        <v>10112</v>
      </c>
      <c r="J145" s="5" t="s">
        <v>10890</v>
      </c>
      <c r="K145" s="5" t="s">
        <v>10891</v>
      </c>
      <c r="L145" s="5" t="s">
        <v>10892</v>
      </c>
      <c r="M145" s="5" t="s">
        <v>10893</v>
      </c>
      <c r="N145" s="5">
        <v>164</v>
      </c>
      <c r="O145" s="5">
        <v>3</v>
      </c>
      <c r="P145" s="5">
        <v>3</v>
      </c>
      <c r="Q145" s="5">
        <v>1</v>
      </c>
      <c r="R145" s="5">
        <v>1</v>
      </c>
      <c r="S145" s="5">
        <v>8</v>
      </c>
      <c r="T145"/>
      <c r="U145"/>
      <c r="V145" s="14">
        <f>SUM($S$9:S145)</f>
        <v>3273</v>
      </c>
      <c r="W145" s="15">
        <v>137</v>
      </c>
      <c r="X145" s="16">
        <f t="shared" si="4"/>
        <v>0.86793953858393003</v>
      </c>
      <c r="Y145" s="17">
        <f>INDEX([1]Mapping!$C$3:$C$12,MATCH($X145,[1]Mapping!$D$3:$D$12,1))</f>
        <v>2</v>
      </c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</row>
    <row r="146" spans="2:39" s="1" customFormat="1" ht="15" x14ac:dyDescent="0.25">
      <c r="B146" s="5">
        <f t="shared" si="5"/>
        <v>138</v>
      </c>
      <c r="C146" s="5" t="s">
        <v>10894</v>
      </c>
      <c r="D146" s="5" t="s">
        <v>10895</v>
      </c>
      <c r="E146" s="5"/>
      <c r="F146" s="5" t="s">
        <v>10331</v>
      </c>
      <c r="G146" s="5">
        <v>25198</v>
      </c>
      <c r="H146" s="5" t="s">
        <v>10331</v>
      </c>
      <c r="I146" s="5" t="s">
        <v>10155</v>
      </c>
      <c r="J146" s="5" t="s">
        <v>10896</v>
      </c>
      <c r="K146" s="5" t="s">
        <v>10897</v>
      </c>
      <c r="L146" s="5"/>
      <c r="M146" s="5" t="s">
        <v>10898</v>
      </c>
      <c r="N146" s="5">
        <v>115</v>
      </c>
      <c r="O146" s="5">
        <v>1</v>
      </c>
      <c r="P146" s="5">
        <v>0</v>
      </c>
      <c r="Q146" s="5">
        <v>2</v>
      </c>
      <c r="R146" s="5">
        <v>5</v>
      </c>
      <c r="S146" s="5">
        <v>8</v>
      </c>
      <c r="T146"/>
      <c r="U146"/>
      <c r="V146" s="14">
        <f>SUM($S$9:S146)</f>
        <v>3281</v>
      </c>
      <c r="W146" s="15">
        <v>138</v>
      </c>
      <c r="X146" s="16">
        <f t="shared" si="4"/>
        <v>0.87006099177936891</v>
      </c>
      <c r="Y146" s="17">
        <f>INDEX([1]Mapping!$C$3:$C$12,MATCH($X146,[1]Mapping!$D$3:$D$12,1))</f>
        <v>2</v>
      </c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</row>
    <row r="147" spans="2:39" s="1" customFormat="1" ht="15" x14ac:dyDescent="0.25">
      <c r="B147" s="5">
        <f t="shared" si="5"/>
        <v>139</v>
      </c>
      <c r="C147" s="5" t="s">
        <v>10899</v>
      </c>
      <c r="D147" s="5" t="s">
        <v>10900</v>
      </c>
      <c r="E147" s="5"/>
      <c r="F147" s="5" t="s">
        <v>10901</v>
      </c>
      <c r="G147" s="5">
        <v>17230</v>
      </c>
      <c r="H147" s="5" t="s">
        <v>10440</v>
      </c>
      <c r="I147" s="5" t="s">
        <v>10155</v>
      </c>
      <c r="J147" s="5" t="s">
        <v>10902</v>
      </c>
      <c r="K147" s="5"/>
      <c r="L147" s="5"/>
      <c r="M147" s="5" t="s">
        <v>10903</v>
      </c>
      <c r="N147" s="5">
        <v>134</v>
      </c>
      <c r="O147" s="5">
        <v>2</v>
      </c>
      <c r="P147" s="5">
        <v>1</v>
      </c>
      <c r="Q147" s="5">
        <v>3</v>
      </c>
      <c r="R147" s="5">
        <v>2</v>
      </c>
      <c r="S147" s="5">
        <v>8</v>
      </c>
      <c r="T147"/>
      <c r="U147"/>
      <c r="V147" s="14">
        <f>SUM($S$9:S147)</f>
        <v>3289</v>
      </c>
      <c r="W147" s="15">
        <v>139</v>
      </c>
      <c r="X147" s="16">
        <f t="shared" si="4"/>
        <v>0.87218244497480779</v>
      </c>
      <c r="Y147" s="17">
        <f>INDEX([1]Mapping!$C$3:$C$12,MATCH($X147,[1]Mapping!$D$3:$D$12,1))</f>
        <v>2</v>
      </c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</row>
    <row r="148" spans="2:39" s="1" customFormat="1" ht="15" x14ac:dyDescent="0.25">
      <c r="B148" s="5">
        <f t="shared" si="5"/>
        <v>140</v>
      </c>
      <c r="C148" s="5" t="s">
        <v>10904</v>
      </c>
      <c r="D148" s="5" t="s">
        <v>10905</v>
      </c>
      <c r="E148" s="5"/>
      <c r="F148" s="5" t="s">
        <v>10906</v>
      </c>
      <c r="G148" s="5">
        <v>13600</v>
      </c>
      <c r="H148" s="5" t="s">
        <v>10667</v>
      </c>
      <c r="I148" s="5" t="s">
        <v>10668</v>
      </c>
      <c r="J148" s="5" t="s">
        <v>10907</v>
      </c>
      <c r="K148" s="5"/>
      <c r="L148" s="5"/>
      <c r="M148" s="5" t="s">
        <v>10908</v>
      </c>
      <c r="N148" s="5">
        <v>343</v>
      </c>
      <c r="O148" s="5">
        <v>2</v>
      </c>
      <c r="P148" s="5">
        <v>0</v>
      </c>
      <c r="Q148" s="5">
        <v>4</v>
      </c>
      <c r="R148" s="5">
        <v>2</v>
      </c>
      <c r="S148" s="5">
        <v>8</v>
      </c>
      <c r="T148"/>
      <c r="U148"/>
      <c r="V148" s="14">
        <f>SUM($S$9:S148)</f>
        <v>3297</v>
      </c>
      <c r="W148" s="15">
        <v>140</v>
      </c>
      <c r="X148" s="16">
        <f t="shared" si="4"/>
        <v>0.87430389817024667</v>
      </c>
      <c r="Y148" s="17">
        <f>INDEX([1]Mapping!$C$3:$C$12,MATCH($X148,[1]Mapping!$D$3:$D$12,1))</f>
        <v>2</v>
      </c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</row>
    <row r="149" spans="2:39" s="1" customFormat="1" ht="15" x14ac:dyDescent="0.25">
      <c r="B149" s="5">
        <f t="shared" si="5"/>
        <v>141</v>
      </c>
      <c r="C149" s="5" t="s">
        <v>10909</v>
      </c>
      <c r="D149" s="5" t="s">
        <v>10910</v>
      </c>
      <c r="E149" s="5"/>
      <c r="F149" s="5" t="s">
        <v>10475</v>
      </c>
      <c r="G149" s="5">
        <v>50009</v>
      </c>
      <c r="H149" s="5" t="s">
        <v>10475</v>
      </c>
      <c r="I149" s="5" t="s">
        <v>10476</v>
      </c>
      <c r="J149" s="5" t="s">
        <v>10911</v>
      </c>
      <c r="K149" s="5"/>
      <c r="L149" s="5"/>
      <c r="M149" s="5"/>
      <c r="N149" s="5">
        <v>807</v>
      </c>
      <c r="O149" s="5">
        <v>3</v>
      </c>
      <c r="P149" s="5">
        <v>0</v>
      </c>
      <c r="Q149" s="5">
        <v>4</v>
      </c>
      <c r="R149" s="5">
        <v>1</v>
      </c>
      <c r="S149" s="5">
        <v>8</v>
      </c>
      <c r="T149"/>
      <c r="U149"/>
      <c r="V149" s="14">
        <f>SUM($S$9:S149)</f>
        <v>3305</v>
      </c>
      <c r="W149" s="15">
        <v>141</v>
      </c>
      <c r="X149" s="16">
        <f t="shared" si="4"/>
        <v>0.87642535136568545</v>
      </c>
      <c r="Y149" s="17">
        <f>INDEX([1]Mapping!$C$3:$C$12,MATCH($X149,[1]Mapping!$D$3:$D$12,1))</f>
        <v>2</v>
      </c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</row>
    <row r="150" spans="2:39" s="1" customFormat="1" ht="15" x14ac:dyDescent="0.25">
      <c r="B150" s="5">
        <f t="shared" si="5"/>
        <v>142</v>
      </c>
      <c r="C150" s="5" t="s">
        <v>10912</v>
      </c>
      <c r="D150" s="5" t="s">
        <v>10913</v>
      </c>
      <c r="E150" s="5"/>
      <c r="F150" s="5" t="s">
        <v>10487</v>
      </c>
      <c r="G150" s="5">
        <v>28938</v>
      </c>
      <c r="H150" s="5" t="s">
        <v>10112</v>
      </c>
      <c r="I150" s="5" t="s">
        <v>10112</v>
      </c>
      <c r="J150" s="5" t="s">
        <v>10914</v>
      </c>
      <c r="K150" s="5"/>
      <c r="L150" s="5" t="s">
        <v>10854</v>
      </c>
      <c r="M150" s="5" t="s">
        <v>10915</v>
      </c>
      <c r="N150" s="5">
        <v>138</v>
      </c>
      <c r="O150" s="5">
        <v>2</v>
      </c>
      <c r="P150" s="5">
        <v>2</v>
      </c>
      <c r="Q150" s="5">
        <v>3</v>
      </c>
      <c r="R150" s="5">
        <v>0</v>
      </c>
      <c r="S150" s="5">
        <v>7</v>
      </c>
      <c r="T150"/>
      <c r="U150"/>
      <c r="V150" s="14">
        <f>SUM($S$9:S150)</f>
        <v>3312</v>
      </c>
      <c r="W150" s="15">
        <v>142</v>
      </c>
      <c r="X150" s="16">
        <f t="shared" si="4"/>
        <v>0.87828162291169454</v>
      </c>
      <c r="Y150" s="17">
        <f>INDEX([1]Mapping!$C$3:$C$12,MATCH($X150,[1]Mapping!$D$3:$D$12,1))</f>
        <v>2</v>
      </c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</row>
    <row r="151" spans="2:39" s="1" customFormat="1" ht="15" x14ac:dyDescent="0.25">
      <c r="B151" s="5">
        <f t="shared" si="5"/>
        <v>143</v>
      </c>
      <c r="C151" s="5" t="s">
        <v>10916</v>
      </c>
      <c r="D151" s="5" t="s">
        <v>10917</v>
      </c>
      <c r="E151" s="5"/>
      <c r="F151" s="5" t="s">
        <v>10812</v>
      </c>
      <c r="G151" s="5" t="s">
        <v>10918</v>
      </c>
      <c r="H151" s="5" t="s">
        <v>10174</v>
      </c>
      <c r="I151" s="5" t="s">
        <v>10175</v>
      </c>
      <c r="J151" s="5" t="s">
        <v>10919</v>
      </c>
      <c r="K151" s="5" t="s">
        <v>10920</v>
      </c>
      <c r="L151" s="5"/>
      <c r="M151" s="5" t="s">
        <v>10921</v>
      </c>
      <c r="N151" s="5">
        <v>114</v>
      </c>
      <c r="O151" s="5">
        <v>1</v>
      </c>
      <c r="P151" s="5">
        <v>2</v>
      </c>
      <c r="Q151" s="5">
        <v>4</v>
      </c>
      <c r="R151" s="5">
        <v>0</v>
      </c>
      <c r="S151" s="5">
        <v>7</v>
      </c>
      <c r="T151"/>
      <c r="U151"/>
      <c r="V151" s="14">
        <f>SUM($S$9:S151)</f>
        <v>3319</v>
      </c>
      <c r="W151" s="15">
        <v>143</v>
      </c>
      <c r="X151" s="16">
        <f t="shared" si="4"/>
        <v>0.88013789445770352</v>
      </c>
      <c r="Y151" s="17">
        <f>INDEX([1]Mapping!$C$3:$C$12,MATCH($X151,[1]Mapping!$D$3:$D$12,1))</f>
        <v>2</v>
      </c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</row>
    <row r="152" spans="2:39" s="1" customFormat="1" ht="15" x14ac:dyDescent="0.25">
      <c r="B152" s="5">
        <f t="shared" si="5"/>
        <v>144</v>
      </c>
      <c r="C152" s="5" t="s">
        <v>10922</v>
      </c>
      <c r="D152" s="5" t="s">
        <v>10923</v>
      </c>
      <c r="E152" s="5"/>
      <c r="F152" s="5" t="s">
        <v>10924</v>
      </c>
      <c r="G152" s="5">
        <v>28500</v>
      </c>
      <c r="H152" s="5" t="s">
        <v>10112</v>
      </c>
      <c r="I152" s="5" t="s">
        <v>10112</v>
      </c>
      <c r="J152" s="5" t="s">
        <v>10925</v>
      </c>
      <c r="K152" s="5"/>
      <c r="L152" s="5"/>
      <c r="M152" s="5" t="s">
        <v>10926</v>
      </c>
      <c r="N152" s="5">
        <v>132</v>
      </c>
      <c r="O152" s="5">
        <v>1</v>
      </c>
      <c r="P152" s="5">
        <v>1</v>
      </c>
      <c r="Q152" s="5">
        <v>2</v>
      </c>
      <c r="R152" s="5">
        <v>3</v>
      </c>
      <c r="S152" s="5">
        <v>7</v>
      </c>
      <c r="T152"/>
      <c r="U152"/>
      <c r="V152" s="14">
        <f>SUM($S$9:S152)</f>
        <v>3326</v>
      </c>
      <c r="W152" s="15">
        <v>144</v>
      </c>
      <c r="X152" s="16">
        <f t="shared" si="4"/>
        <v>0.8819941660037125</v>
      </c>
      <c r="Y152" s="17">
        <f>INDEX([1]Mapping!$C$3:$C$12,MATCH($X152,[1]Mapping!$D$3:$D$12,1))</f>
        <v>2</v>
      </c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</row>
    <row r="153" spans="2:39" s="1" customFormat="1" ht="15" x14ac:dyDescent="0.25">
      <c r="B153" s="5">
        <f t="shared" si="5"/>
        <v>145</v>
      </c>
      <c r="C153" s="5" t="s">
        <v>10927</v>
      </c>
      <c r="D153" s="5" t="s">
        <v>10928</v>
      </c>
      <c r="E153" s="5"/>
      <c r="F153" s="5" t="s">
        <v>10929</v>
      </c>
      <c r="G153" s="5" t="s">
        <v>10930</v>
      </c>
      <c r="H153" s="5" t="s">
        <v>10154</v>
      </c>
      <c r="I153" s="5" t="s">
        <v>10155</v>
      </c>
      <c r="J153" s="5" t="s">
        <v>10931</v>
      </c>
      <c r="K153" s="5"/>
      <c r="L153" s="5"/>
      <c r="M153" s="5" t="s">
        <v>10932</v>
      </c>
      <c r="N153" s="5">
        <v>204</v>
      </c>
      <c r="O153" s="5">
        <v>0</v>
      </c>
      <c r="P153" s="5">
        <v>1</v>
      </c>
      <c r="Q153" s="5">
        <v>3</v>
      </c>
      <c r="R153" s="5">
        <v>3</v>
      </c>
      <c r="S153" s="5">
        <v>7</v>
      </c>
      <c r="T153"/>
      <c r="U153"/>
      <c r="V153" s="14">
        <f>SUM($S$9:S153)</f>
        <v>3333</v>
      </c>
      <c r="W153" s="15">
        <v>145</v>
      </c>
      <c r="X153" s="16">
        <f t="shared" si="4"/>
        <v>0.88385043754972159</v>
      </c>
      <c r="Y153" s="17">
        <f>INDEX([1]Mapping!$C$3:$C$12,MATCH($X153,[1]Mapping!$D$3:$D$12,1))</f>
        <v>2</v>
      </c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</row>
    <row r="154" spans="2:39" s="1" customFormat="1" ht="15" x14ac:dyDescent="0.25">
      <c r="B154" s="5">
        <f t="shared" si="5"/>
        <v>146</v>
      </c>
      <c r="C154" s="5" t="s">
        <v>10933</v>
      </c>
      <c r="D154" s="5" t="s">
        <v>10934</v>
      </c>
      <c r="E154" s="5"/>
      <c r="F154" s="5" t="s">
        <v>10935</v>
      </c>
      <c r="G154" s="5">
        <v>28660</v>
      </c>
      <c r="H154" s="5" t="s">
        <v>10112</v>
      </c>
      <c r="I154" s="5" t="s">
        <v>10112</v>
      </c>
      <c r="J154" s="5" t="s">
        <v>10936</v>
      </c>
      <c r="K154" s="5"/>
      <c r="L154" s="5" t="s">
        <v>10854</v>
      </c>
      <c r="M154" s="5" t="s">
        <v>10937</v>
      </c>
      <c r="N154" s="5">
        <v>183</v>
      </c>
      <c r="O154" s="5">
        <v>0</v>
      </c>
      <c r="P154" s="5">
        <v>0</v>
      </c>
      <c r="Q154" s="5">
        <v>5</v>
      </c>
      <c r="R154" s="5">
        <v>2</v>
      </c>
      <c r="S154" s="5">
        <v>7</v>
      </c>
      <c r="T154"/>
      <c r="U154"/>
      <c r="V154" s="14">
        <f>SUM($S$9:S154)</f>
        <v>3340</v>
      </c>
      <c r="W154" s="15">
        <v>146</v>
      </c>
      <c r="X154" s="16">
        <f t="shared" si="4"/>
        <v>0.88570670909573057</v>
      </c>
      <c r="Y154" s="17">
        <f>INDEX([1]Mapping!$C$3:$C$12,MATCH($X154,[1]Mapping!$D$3:$D$12,1))</f>
        <v>2</v>
      </c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</row>
    <row r="155" spans="2:39" s="1" customFormat="1" ht="15" x14ac:dyDescent="0.25">
      <c r="B155" s="5">
        <f t="shared" si="5"/>
        <v>147</v>
      </c>
      <c r="C155" s="5" t="s">
        <v>10938</v>
      </c>
      <c r="D155" s="5" t="s">
        <v>10939</v>
      </c>
      <c r="E155" s="5"/>
      <c r="F155" s="5" t="s">
        <v>10154</v>
      </c>
      <c r="G155" s="5" t="s">
        <v>10940</v>
      </c>
      <c r="H155" s="5" t="s">
        <v>10154</v>
      </c>
      <c r="I155" s="5" t="s">
        <v>10155</v>
      </c>
      <c r="J155" s="5" t="s">
        <v>10941</v>
      </c>
      <c r="K155" s="5"/>
      <c r="L155" s="5" t="s">
        <v>10942</v>
      </c>
      <c r="M155" s="5" t="s">
        <v>10943</v>
      </c>
      <c r="N155" s="5">
        <v>159</v>
      </c>
      <c r="O155" s="5">
        <v>1</v>
      </c>
      <c r="P155" s="5">
        <v>2</v>
      </c>
      <c r="Q155" s="5">
        <v>3</v>
      </c>
      <c r="R155" s="5">
        <v>1</v>
      </c>
      <c r="S155" s="5">
        <v>7</v>
      </c>
      <c r="T155"/>
      <c r="U155"/>
      <c r="V155" s="14">
        <f>SUM($S$9:S155)</f>
        <v>3347</v>
      </c>
      <c r="W155" s="15">
        <v>147</v>
      </c>
      <c r="X155" s="16">
        <f t="shared" si="4"/>
        <v>0.88756298064173955</v>
      </c>
      <c r="Y155" s="17">
        <f>INDEX([1]Mapping!$C$3:$C$12,MATCH($X155,[1]Mapping!$D$3:$D$12,1))</f>
        <v>2</v>
      </c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</row>
    <row r="156" spans="2:39" s="1" customFormat="1" ht="15" x14ac:dyDescent="0.25">
      <c r="B156" s="5">
        <f t="shared" si="5"/>
        <v>148</v>
      </c>
      <c r="C156" s="5" t="s">
        <v>10944</v>
      </c>
      <c r="D156" s="5" t="s">
        <v>10945</v>
      </c>
      <c r="E156" s="5"/>
      <c r="F156" s="5" t="s">
        <v>10946</v>
      </c>
      <c r="G156" s="5">
        <v>46340</v>
      </c>
      <c r="H156" s="5" t="s">
        <v>10185</v>
      </c>
      <c r="I156" s="5" t="s">
        <v>10175</v>
      </c>
      <c r="J156" s="5" t="s">
        <v>10947</v>
      </c>
      <c r="K156" s="5"/>
      <c r="L156" s="5"/>
      <c r="M156" s="5" t="s">
        <v>10948</v>
      </c>
      <c r="N156" s="5">
        <v>90</v>
      </c>
      <c r="O156" s="5">
        <v>2</v>
      </c>
      <c r="P156" s="5">
        <v>0</v>
      </c>
      <c r="Q156" s="5">
        <v>4</v>
      </c>
      <c r="R156" s="5">
        <v>1</v>
      </c>
      <c r="S156" s="5">
        <v>7</v>
      </c>
      <c r="T156"/>
      <c r="U156"/>
      <c r="V156" s="14">
        <f>SUM($S$9:S156)</f>
        <v>3354</v>
      </c>
      <c r="W156" s="15">
        <v>148</v>
      </c>
      <c r="X156" s="16">
        <f t="shared" si="4"/>
        <v>0.88941925218774864</v>
      </c>
      <c r="Y156" s="17">
        <f>INDEX([1]Mapping!$C$3:$C$12,MATCH($X156,[1]Mapping!$D$3:$D$12,1))</f>
        <v>2</v>
      </c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</row>
    <row r="157" spans="2:39" s="1" customFormat="1" ht="15" x14ac:dyDescent="0.25">
      <c r="B157" s="5">
        <f t="shared" si="5"/>
        <v>149</v>
      </c>
      <c r="C157" s="5" t="s">
        <v>10949</v>
      </c>
      <c r="D157" s="5" t="s">
        <v>10950</v>
      </c>
      <c r="E157" s="5"/>
      <c r="F157" s="5" t="s">
        <v>10185</v>
      </c>
      <c r="G157" s="5">
        <v>46021</v>
      </c>
      <c r="H157" s="5" t="s">
        <v>10185</v>
      </c>
      <c r="I157" s="5" t="s">
        <v>10175</v>
      </c>
      <c r="J157" s="5" t="s">
        <v>10951</v>
      </c>
      <c r="K157" s="5"/>
      <c r="L157" s="5" t="s">
        <v>10952</v>
      </c>
      <c r="M157" s="5" t="s">
        <v>10953</v>
      </c>
      <c r="N157" s="5">
        <v>158</v>
      </c>
      <c r="O157" s="5">
        <v>1</v>
      </c>
      <c r="P157" s="5">
        <v>0</v>
      </c>
      <c r="Q157" s="5">
        <v>5</v>
      </c>
      <c r="R157" s="5">
        <v>1</v>
      </c>
      <c r="S157" s="5">
        <v>7</v>
      </c>
      <c r="T157"/>
      <c r="U157"/>
      <c r="V157" s="14">
        <f>SUM($S$9:S157)</f>
        <v>3361</v>
      </c>
      <c r="W157" s="15">
        <v>149</v>
      </c>
      <c r="X157" s="16">
        <f t="shared" si="4"/>
        <v>0.89127552373375762</v>
      </c>
      <c r="Y157" s="17">
        <f>INDEX([1]Mapping!$C$3:$C$12,MATCH($X157,[1]Mapping!$D$3:$D$12,1))</f>
        <v>2</v>
      </c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</row>
    <row r="158" spans="2:39" s="1" customFormat="1" ht="15" x14ac:dyDescent="0.25">
      <c r="B158" s="5">
        <f t="shared" si="5"/>
        <v>150</v>
      </c>
      <c r="C158" s="5" t="s">
        <v>10954</v>
      </c>
      <c r="D158" s="5" t="s">
        <v>10955</v>
      </c>
      <c r="E158" s="5"/>
      <c r="F158" s="5" t="s">
        <v>10556</v>
      </c>
      <c r="G158" s="5">
        <v>38002</v>
      </c>
      <c r="H158" s="5" t="s">
        <v>10392</v>
      </c>
      <c r="I158" s="5" t="s">
        <v>10120</v>
      </c>
      <c r="J158" s="5" t="s">
        <v>10956</v>
      </c>
      <c r="K158" s="5"/>
      <c r="L158" s="5" t="s">
        <v>10957</v>
      </c>
      <c r="M158" s="5" t="s">
        <v>10958</v>
      </c>
      <c r="N158" s="5">
        <v>102</v>
      </c>
      <c r="O158" s="5">
        <v>1</v>
      </c>
      <c r="P158" s="5">
        <v>3</v>
      </c>
      <c r="Q158" s="5">
        <v>2</v>
      </c>
      <c r="R158" s="5">
        <v>1</v>
      </c>
      <c r="S158" s="5">
        <v>7</v>
      </c>
      <c r="T158"/>
      <c r="U158"/>
      <c r="V158" s="14">
        <f>SUM($S$9:S158)</f>
        <v>3368</v>
      </c>
      <c r="W158" s="15">
        <v>150</v>
      </c>
      <c r="X158" s="16">
        <f t="shared" si="4"/>
        <v>0.8931317952797666</v>
      </c>
      <c r="Y158" s="17">
        <f>INDEX([1]Mapping!$C$3:$C$12,MATCH($X158,[1]Mapping!$D$3:$D$12,1))</f>
        <v>2</v>
      </c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</row>
    <row r="159" spans="2:39" s="1" customFormat="1" ht="15" x14ac:dyDescent="0.25">
      <c r="B159" s="5">
        <f t="shared" si="5"/>
        <v>151</v>
      </c>
      <c r="C159" s="5" t="s">
        <v>10959</v>
      </c>
      <c r="D159" s="5" t="s">
        <v>10960</v>
      </c>
      <c r="E159" s="5"/>
      <c r="F159" s="5" t="s">
        <v>10181</v>
      </c>
      <c r="G159" s="5">
        <v>32003</v>
      </c>
      <c r="H159" s="5" t="s">
        <v>10181</v>
      </c>
      <c r="I159" s="5" t="s">
        <v>10137</v>
      </c>
      <c r="J159" s="5" t="s">
        <v>10961</v>
      </c>
      <c r="K159" s="5" t="s">
        <v>10962</v>
      </c>
      <c r="L159" s="5" t="s">
        <v>10963</v>
      </c>
      <c r="M159" s="5" t="s">
        <v>10964</v>
      </c>
      <c r="N159" s="5">
        <v>58</v>
      </c>
      <c r="O159" s="5">
        <v>1</v>
      </c>
      <c r="P159" s="5">
        <v>0</v>
      </c>
      <c r="Q159" s="5">
        <v>3</v>
      </c>
      <c r="R159" s="5">
        <v>3</v>
      </c>
      <c r="S159" s="5">
        <v>7</v>
      </c>
      <c r="T159"/>
      <c r="U159"/>
      <c r="V159" s="14">
        <f>SUM($S$9:S159)</f>
        <v>3375</v>
      </c>
      <c r="W159" s="15">
        <v>151</v>
      </c>
      <c r="X159" s="16">
        <f t="shared" si="4"/>
        <v>0.8949880668257757</v>
      </c>
      <c r="Y159" s="17">
        <f>INDEX([1]Mapping!$C$3:$C$12,MATCH($X159,[1]Mapping!$D$3:$D$12,1))</f>
        <v>2</v>
      </c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</row>
    <row r="160" spans="2:39" s="1" customFormat="1" ht="15" x14ac:dyDescent="0.25">
      <c r="B160" s="5">
        <f t="shared" si="5"/>
        <v>152</v>
      </c>
      <c r="C160" s="5" t="s">
        <v>10965</v>
      </c>
      <c r="D160" s="5" t="s">
        <v>10966</v>
      </c>
      <c r="E160" s="5"/>
      <c r="F160" s="5" t="s">
        <v>10967</v>
      </c>
      <c r="G160" s="5">
        <v>19002</v>
      </c>
      <c r="H160" s="5" t="s">
        <v>10967</v>
      </c>
      <c r="I160" s="5" t="s">
        <v>10668</v>
      </c>
      <c r="J160" s="5" t="s">
        <v>10968</v>
      </c>
      <c r="K160" s="5" t="s">
        <v>10969</v>
      </c>
      <c r="L160" s="5" t="s">
        <v>10970</v>
      </c>
      <c r="M160" s="5" t="s">
        <v>10971</v>
      </c>
      <c r="N160" s="5">
        <v>603</v>
      </c>
      <c r="O160" s="5">
        <v>2</v>
      </c>
      <c r="P160" s="5">
        <v>0</v>
      </c>
      <c r="Q160" s="5">
        <v>2</v>
      </c>
      <c r="R160" s="5">
        <v>3</v>
      </c>
      <c r="S160" s="5">
        <v>7</v>
      </c>
      <c r="T160"/>
      <c r="U160"/>
      <c r="V160" s="14">
        <f>SUM($S$9:S160)</f>
        <v>3382</v>
      </c>
      <c r="W160" s="15">
        <v>152</v>
      </c>
      <c r="X160" s="16">
        <f t="shared" si="4"/>
        <v>0.89684433837178468</v>
      </c>
      <c r="Y160" s="17">
        <f>INDEX([1]Mapping!$C$3:$C$12,MATCH($X160,[1]Mapping!$D$3:$D$12,1))</f>
        <v>2</v>
      </c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</row>
    <row r="161" spans="2:39" s="1" customFormat="1" ht="15" x14ac:dyDescent="0.25">
      <c r="B161" s="5">
        <f t="shared" si="5"/>
        <v>153</v>
      </c>
      <c r="C161" s="5" t="s">
        <v>10972</v>
      </c>
      <c r="D161" s="5" t="s">
        <v>10973</v>
      </c>
      <c r="E161" s="5"/>
      <c r="F161" s="5" t="s">
        <v>10974</v>
      </c>
      <c r="G161" s="5">
        <v>10800</v>
      </c>
      <c r="H161" s="5" t="s">
        <v>10778</v>
      </c>
      <c r="I161" s="5" t="s">
        <v>10630</v>
      </c>
      <c r="J161" s="5" t="s">
        <v>10975</v>
      </c>
      <c r="K161" s="5" t="s">
        <v>10976</v>
      </c>
      <c r="L161" s="5" t="s">
        <v>10977</v>
      </c>
      <c r="M161" s="5" t="s">
        <v>10978</v>
      </c>
      <c r="N161" s="5">
        <v>103</v>
      </c>
      <c r="O161" s="5">
        <v>3</v>
      </c>
      <c r="P161" s="5">
        <v>1</v>
      </c>
      <c r="Q161" s="5">
        <v>2</v>
      </c>
      <c r="R161" s="5">
        <v>1</v>
      </c>
      <c r="S161" s="5">
        <v>7</v>
      </c>
      <c r="T161"/>
      <c r="U161"/>
      <c r="V161" s="14">
        <f>SUM($S$9:S161)</f>
        <v>3389</v>
      </c>
      <c r="W161" s="15">
        <v>153</v>
      </c>
      <c r="X161" s="16">
        <f t="shared" si="4"/>
        <v>0.89870060991779366</v>
      </c>
      <c r="Y161" s="17">
        <f>INDEX([1]Mapping!$C$3:$C$12,MATCH($X161,[1]Mapping!$D$3:$D$12,1))</f>
        <v>2</v>
      </c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</row>
    <row r="162" spans="2:39" s="1" customFormat="1" ht="15" x14ac:dyDescent="0.25">
      <c r="B162" s="5">
        <f t="shared" si="5"/>
        <v>154</v>
      </c>
      <c r="C162" s="5" t="s">
        <v>10979</v>
      </c>
      <c r="D162" s="5" t="s">
        <v>10980</v>
      </c>
      <c r="E162" s="5"/>
      <c r="F162" s="5" t="s">
        <v>10981</v>
      </c>
      <c r="G162" s="5" t="s">
        <v>10982</v>
      </c>
      <c r="H162" s="5" t="s">
        <v>10154</v>
      </c>
      <c r="I162" s="5" t="s">
        <v>10155</v>
      </c>
      <c r="J162" s="5" t="s">
        <v>10983</v>
      </c>
      <c r="K162" s="5" t="s">
        <v>10984</v>
      </c>
      <c r="L162" s="5"/>
      <c r="M162" s="5" t="s">
        <v>10985</v>
      </c>
      <c r="N162" s="5">
        <v>121</v>
      </c>
      <c r="O162" s="5">
        <v>1</v>
      </c>
      <c r="P162" s="5">
        <v>0</v>
      </c>
      <c r="Q162" s="5">
        <v>3</v>
      </c>
      <c r="R162" s="5">
        <v>3</v>
      </c>
      <c r="S162" s="5">
        <v>7</v>
      </c>
      <c r="T162"/>
      <c r="U162"/>
      <c r="V162" s="14">
        <f>SUM($S$9:S162)</f>
        <v>3396</v>
      </c>
      <c r="W162" s="15">
        <v>154</v>
      </c>
      <c r="X162" s="16">
        <f t="shared" si="4"/>
        <v>0.90055688146380275</v>
      </c>
      <c r="Y162" s="17">
        <f>INDEX([1]Mapping!$C$3:$C$12,MATCH($X162,[1]Mapping!$D$3:$D$12,1))</f>
        <v>1</v>
      </c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</row>
    <row r="163" spans="2:39" s="1" customFormat="1" ht="15" x14ac:dyDescent="0.25">
      <c r="B163" s="5">
        <f t="shared" si="5"/>
        <v>155</v>
      </c>
      <c r="C163" s="5" t="s">
        <v>10986</v>
      </c>
      <c r="D163" s="5" t="s">
        <v>10987</v>
      </c>
      <c r="E163" s="5" t="s">
        <v>10988</v>
      </c>
      <c r="F163" s="5" t="s">
        <v>10154</v>
      </c>
      <c r="G163" s="5" t="s">
        <v>10989</v>
      </c>
      <c r="H163" s="5" t="s">
        <v>10154</v>
      </c>
      <c r="I163" s="5" t="s">
        <v>10155</v>
      </c>
      <c r="J163" s="5" t="s">
        <v>10990</v>
      </c>
      <c r="K163" s="5"/>
      <c r="L163" s="5"/>
      <c r="M163" s="5" t="s">
        <v>10991</v>
      </c>
      <c r="N163" s="5">
        <v>160</v>
      </c>
      <c r="O163" s="5">
        <v>3</v>
      </c>
      <c r="P163" s="5">
        <v>1</v>
      </c>
      <c r="Q163" s="5">
        <v>2</v>
      </c>
      <c r="R163" s="5">
        <v>1</v>
      </c>
      <c r="S163" s="5">
        <v>7</v>
      </c>
      <c r="T163"/>
      <c r="U163"/>
      <c r="V163" s="14">
        <f>SUM($S$9:S163)</f>
        <v>3403</v>
      </c>
      <c r="W163" s="15">
        <v>155</v>
      </c>
      <c r="X163" s="16">
        <f t="shared" si="4"/>
        <v>0.90241315300981173</v>
      </c>
      <c r="Y163" s="17">
        <f>INDEX([1]Mapping!$C$3:$C$12,MATCH($X163,[1]Mapping!$D$3:$D$12,1))</f>
        <v>1</v>
      </c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</row>
    <row r="164" spans="2:39" s="1" customFormat="1" ht="15" x14ac:dyDescent="0.25">
      <c r="B164" s="5">
        <f t="shared" si="5"/>
        <v>156</v>
      </c>
      <c r="C164" s="5" t="s">
        <v>10992</v>
      </c>
      <c r="D164" s="5" t="s">
        <v>10993</v>
      </c>
      <c r="E164" s="5"/>
      <c r="F164" s="5" t="s">
        <v>10994</v>
      </c>
      <c r="G164" s="5">
        <v>28400</v>
      </c>
      <c r="H164" s="5" t="s">
        <v>10112</v>
      </c>
      <c r="I164" s="5" t="s">
        <v>10112</v>
      </c>
      <c r="J164" s="5" t="s">
        <v>10995</v>
      </c>
      <c r="K164" s="5"/>
      <c r="L164" s="5" t="s">
        <v>10996</v>
      </c>
      <c r="M164" s="5" t="s">
        <v>10997</v>
      </c>
      <c r="N164" s="5">
        <v>140</v>
      </c>
      <c r="O164" s="5">
        <v>3</v>
      </c>
      <c r="P164" s="5">
        <v>1</v>
      </c>
      <c r="Q164" s="5">
        <v>0</v>
      </c>
      <c r="R164" s="5">
        <v>3</v>
      </c>
      <c r="S164" s="5">
        <v>7</v>
      </c>
      <c r="T164"/>
      <c r="U164"/>
      <c r="V164" s="14">
        <f>SUM($S$9:S164)</f>
        <v>3410</v>
      </c>
      <c r="W164" s="15">
        <v>156</v>
      </c>
      <c r="X164" s="16">
        <f t="shared" si="4"/>
        <v>0.90426942455582071</v>
      </c>
      <c r="Y164" s="17">
        <f>INDEX([1]Mapping!$C$3:$C$12,MATCH($X164,[1]Mapping!$D$3:$D$12,1))</f>
        <v>1</v>
      </c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</row>
    <row r="165" spans="2:39" s="1" customFormat="1" ht="15" x14ac:dyDescent="0.25">
      <c r="B165" s="5">
        <f t="shared" si="5"/>
        <v>157</v>
      </c>
      <c r="C165" s="5" t="s">
        <v>10998</v>
      </c>
      <c r="D165" s="5" t="s">
        <v>10999</v>
      </c>
      <c r="E165" s="5" t="s">
        <v>11000</v>
      </c>
      <c r="F165" s="5" t="s">
        <v>11001</v>
      </c>
      <c r="G165" s="5">
        <v>46160</v>
      </c>
      <c r="H165" s="5" t="s">
        <v>10185</v>
      </c>
      <c r="I165" s="5" t="s">
        <v>10175</v>
      </c>
      <c r="J165" s="5" t="s">
        <v>11002</v>
      </c>
      <c r="K165" s="5"/>
      <c r="L165" s="5"/>
      <c r="M165" s="5" t="s">
        <v>11003</v>
      </c>
      <c r="N165" s="5">
        <v>147</v>
      </c>
      <c r="O165" s="5">
        <v>0</v>
      </c>
      <c r="P165" s="5">
        <v>1</v>
      </c>
      <c r="Q165" s="5">
        <v>3</v>
      </c>
      <c r="R165" s="5">
        <v>2</v>
      </c>
      <c r="S165" s="5">
        <v>6</v>
      </c>
      <c r="T165"/>
      <c r="U165"/>
      <c r="V165" s="14">
        <f>SUM($S$9:S165)</f>
        <v>3416</v>
      </c>
      <c r="W165" s="15">
        <v>157</v>
      </c>
      <c r="X165" s="16">
        <f t="shared" si="4"/>
        <v>0.9058605144523999</v>
      </c>
      <c r="Y165" s="17">
        <f>INDEX([1]Mapping!$C$3:$C$12,MATCH($X165,[1]Mapping!$D$3:$D$12,1))</f>
        <v>1</v>
      </c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</row>
    <row r="166" spans="2:39" s="1" customFormat="1" ht="15" x14ac:dyDescent="0.25">
      <c r="B166" s="5">
        <f t="shared" si="5"/>
        <v>158</v>
      </c>
      <c r="C166" s="5" t="s">
        <v>11004</v>
      </c>
      <c r="D166" s="5" t="s">
        <v>11005</v>
      </c>
      <c r="E166" s="5"/>
      <c r="F166" s="5" t="s">
        <v>11006</v>
      </c>
      <c r="G166" s="5" t="s">
        <v>11007</v>
      </c>
      <c r="H166" s="5" t="s">
        <v>10739</v>
      </c>
      <c r="I166" s="5" t="s">
        <v>10739</v>
      </c>
      <c r="J166" s="5" t="s">
        <v>11008</v>
      </c>
      <c r="K166" s="5"/>
      <c r="L166" s="5" t="s">
        <v>11009</v>
      </c>
      <c r="M166" s="5" t="s">
        <v>11010</v>
      </c>
      <c r="N166" s="5">
        <v>414</v>
      </c>
      <c r="O166" s="5">
        <v>1</v>
      </c>
      <c r="P166" s="5">
        <v>3</v>
      </c>
      <c r="Q166" s="5">
        <v>1</v>
      </c>
      <c r="R166" s="5">
        <v>1</v>
      </c>
      <c r="S166" s="5">
        <v>6</v>
      </c>
      <c r="T166"/>
      <c r="U166"/>
      <c r="V166" s="14">
        <f>SUM($S$9:S166)</f>
        <v>3422</v>
      </c>
      <c r="W166" s="15">
        <v>158</v>
      </c>
      <c r="X166" s="16">
        <f t="shared" si="4"/>
        <v>0.90745160434897909</v>
      </c>
      <c r="Y166" s="17">
        <f>INDEX([1]Mapping!$C$3:$C$12,MATCH($X166,[1]Mapping!$D$3:$D$12,1))</f>
        <v>1</v>
      </c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</row>
    <row r="167" spans="2:39" s="1" customFormat="1" ht="15" x14ac:dyDescent="0.25">
      <c r="B167" s="5">
        <f t="shared" si="5"/>
        <v>159</v>
      </c>
      <c r="C167" s="5" t="s">
        <v>11011</v>
      </c>
      <c r="D167" s="5" t="s">
        <v>11012</v>
      </c>
      <c r="E167" s="5"/>
      <c r="F167" s="5" t="s">
        <v>10135</v>
      </c>
      <c r="G167" s="5">
        <v>15011</v>
      </c>
      <c r="H167" s="5" t="s">
        <v>10136</v>
      </c>
      <c r="I167" s="5" t="s">
        <v>10137</v>
      </c>
      <c r="J167" s="5" t="s">
        <v>11013</v>
      </c>
      <c r="K167" s="5"/>
      <c r="L167" s="5" t="s">
        <v>10854</v>
      </c>
      <c r="M167" s="5" t="s">
        <v>11014</v>
      </c>
      <c r="N167" s="5">
        <v>79</v>
      </c>
      <c r="O167" s="5">
        <v>2</v>
      </c>
      <c r="P167" s="5">
        <v>1</v>
      </c>
      <c r="Q167" s="5">
        <v>1</v>
      </c>
      <c r="R167" s="5">
        <v>2</v>
      </c>
      <c r="S167" s="5">
        <v>6</v>
      </c>
      <c r="T167"/>
      <c r="U167"/>
      <c r="V167" s="14">
        <f>SUM($S$9:S167)</f>
        <v>3428</v>
      </c>
      <c r="W167" s="15">
        <v>159</v>
      </c>
      <c r="X167" s="16">
        <f t="shared" si="4"/>
        <v>0.90904269424555817</v>
      </c>
      <c r="Y167" s="17">
        <f>INDEX([1]Mapping!$C$3:$C$12,MATCH($X167,[1]Mapping!$D$3:$D$12,1))</f>
        <v>1</v>
      </c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</row>
    <row r="168" spans="2:39" s="1" customFormat="1" ht="15" x14ac:dyDescent="0.25">
      <c r="B168" s="5">
        <f t="shared" si="5"/>
        <v>160</v>
      </c>
      <c r="C168" s="5" t="s">
        <v>11015</v>
      </c>
      <c r="D168" s="5" t="s">
        <v>11016</v>
      </c>
      <c r="E168" s="5"/>
      <c r="F168" s="5" t="s">
        <v>10556</v>
      </c>
      <c r="G168" s="5">
        <v>38001</v>
      </c>
      <c r="H168" s="5" t="s">
        <v>10392</v>
      </c>
      <c r="I168" s="5" t="s">
        <v>10120</v>
      </c>
      <c r="J168" s="5" t="s">
        <v>11017</v>
      </c>
      <c r="K168" s="5" t="s">
        <v>11018</v>
      </c>
      <c r="L168" s="5" t="s">
        <v>11019</v>
      </c>
      <c r="M168" s="5" t="s">
        <v>11020</v>
      </c>
      <c r="N168" s="5">
        <v>98</v>
      </c>
      <c r="O168" s="5">
        <v>2</v>
      </c>
      <c r="P168" s="5">
        <v>0</v>
      </c>
      <c r="Q168" s="5">
        <v>1</v>
      </c>
      <c r="R168" s="5">
        <v>3</v>
      </c>
      <c r="S168" s="5">
        <v>6</v>
      </c>
      <c r="T168"/>
      <c r="U168"/>
      <c r="V168" s="14">
        <f>SUM($S$9:S168)</f>
        <v>3434</v>
      </c>
      <c r="W168" s="15">
        <v>160</v>
      </c>
      <c r="X168" s="16">
        <f t="shared" si="4"/>
        <v>0.91063378414213736</v>
      </c>
      <c r="Y168" s="17">
        <f>INDEX([1]Mapping!$C$3:$C$12,MATCH($X168,[1]Mapping!$D$3:$D$12,1))</f>
        <v>1</v>
      </c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</row>
    <row r="169" spans="2:39" s="1" customFormat="1" ht="15" x14ac:dyDescent="0.25">
      <c r="B169" s="5">
        <f t="shared" si="5"/>
        <v>161</v>
      </c>
      <c r="C169" s="5" t="s">
        <v>11021</v>
      </c>
      <c r="D169" s="5" t="s">
        <v>11022</v>
      </c>
      <c r="E169" s="5"/>
      <c r="F169" s="5" t="s">
        <v>11023</v>
      </c>
      <c r="G169" s="5" t="s">
        <v>11024</v>
      </c>
      <c r="H169" s="5" t="s">
        <v>10154</v>
      </c>
      <c r="I169" s="5" t="s">
        <v>10155</v>
      </c>
      <c r="J169" s="5" t="s">
        <v>11025</v>
      </c>
      <c r="K169" s="5" t="s">
        <v>11026</v>
      </c>
      <c r="L169" s="5" t="s">
        <v>11027</v>
      </c>
      <c r="M169" s="5" t="s">
        <v>11028</v>
      </c>
      <c r="N169" s="5">
        <v>165</v>
      </c>
      <c r="O169" s="5">
        <v>1</v>
      </c>
      <c r="P169" s="5">
        <v>1</v>
      </c>
      <c r="Q169" s="5">
        <v>2</v>
      </c>
      <c r="R169" s="5">
        <v>2</v>
      </c>
      <c r="S169" s="5">
        <v>6</v>
      </c>
      <c r="T169"/>
      <c r="U169"/>
      <c r="V169" s="14">
        <f>SUM($S$9:S169)</f>
        <v>3440</v>
      </c>
      <c r="W169" s="15">
        <v>161</v>
      </c>
      <c r="X169" s="16">
        <f t="shared" si="4"/>
        <v>0.91222487403871655</v>
      </c>
      <c r="Y169" s="17">
        <f>INDEX([1]Mapping!$C$3:$C$12,MATCH($X169,[1]Mapping!$D$3:$D$12,1))</f>
        <v>1</v>
      </c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</row>
    <row r="170" spans="2:39" s="1" customFormat="1" ht="15" x14ac:dyDescent="0.25">
      <c r="B170" s="5">
        <f t="shared" si="5"/>
        <v>162</v>
      </c>
      <c r="C170" s="5" t="s">
        <v>11029</v>
      </c>
      <c r="D170" s="5" t="s">
        <v>11030</v>
      </c>
      <c r="E170" s="5"/>
      <c r="F170" s="5" t="s">
        <v>11031</v>
      </c>
      <c r="G170" s="5" t="s">
        <v>11032</v>
      </c>
      <c r="H170" s="5" t="s">
        <v>10154</v>
      </c>
      <c r="I170" s="5" t="s">
        <v>10155</v>
      </c>
      <c r="J170" s="5" t="s">
        <v>11033</v>
      </c>
      <c r="K170" s="5"/>
      <c r="L170" s="5" t="s">
        <v>11034</v>
      </c>
      <c r="M170" s="5" t="s">
        <v>11035</v>
      </c>
      <c r="N170" s="5">
        <v>127</v>
      </c>
      <c r="O170" s="5">
        <v>1</v>
      </c>
      <c r="P170" s="5">
        <v>0</v>
      </c>
      <c r="Q170" s="5">
        <v>3</v>
      </c>
      <c r="R170" s="5">
        <v>2</v>
      </c>
      <c r="S170" s="5">
        <v>6</v>
      </c>
      <c r="T170"/>
      <c r="U170"/>
      <c r="V170" s="14">
        <f>SUM($S$9:S170)</f>
        <v>3446</v>
      </c>
      <c r="W170" s="15">
        <v>162</v>
      </c>
      <c r="X170" s="16">
        <f t="shared" si="4"/>
        <v>0.91381596393529563</v>
      </c>
      <c r="Y170" s="17">
        <f>INDEX([1]Mapping!$C$3:$C$12,MATCH($X170,[1]Mapping!$D$3:$D$12,1))</f>
        <v>1</v>
      </c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</row>
    <row r="171" spans="2:39" s="1" customFormat="1" ht="15" x14ac:dyDescent="0.25">
      <c r="B171" s="5">
        <f t="shared" si="5"/>
        <v>163</v>
      </c>
      <c r="C171" s="5" t="s">
        <v>11036</v>
      </c>
      <c r="D171" s="5" t="s">
        <v>11037</v>
      </c>
      <c r="E171" s="5"/>
      <c r="F171" s="5" t="s">
        <v>11038</v>
      </c>
      <c r="G171" s="5" t="s">
        <v>11039</v>
      </c>
      <c r="H171" s="5" t="s">
        <v>10154</v>
      </c>
      <c r="I171" s="5" t="s">
        <v>10155</v>
      </c>
      <c r="J171" s="5" t="s">
        <v>11040</v>
      </c>
      <c r="K171" s="5"/>
      <c r="L171" s="5" t="s">
        <v>11041</v>
      </c>
      <c r="M171" s="5" t="s">
        <v>11042</v>
      </c>
      <c r="N171" s="5">
        <v>147</v>
      </c>
      <c r="O171" s="5">
        <v>1</v>
      </c>
      <c r="P171" s="5">
        <v>0</v>
      </c>
      <c r="Q171" s="5">
        <v>4</v>
      </c>
      <c r="R171" s="5">
        <v>1</v>
      </c>
      <c r="S171" s="5">
        <v>6</v>
      </c>
      <c r="T171"/>
      <c r="U171"/>
      <c r="V171" s="14">
        <f>SUM($S$9:S171)</f>
        <v>3452</v>
      </c>
      <c r="W171" s="15">
        <v>163</v>
      </c>
      <c r="X171" s="16">
        <f t="shared" si="4"/>
        <v>0.91540705383187482</v>
      </c>
      <c r="Y171" s="17">
        <f>INDEX([1]Mapping!$C$3:$C$12,MATCH($X171,[1]Mapping!$D$3:$D$12,1))</f>
        <v>1</v>
      </c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</row>
    <row r="172" spans="2:39" s="1" customFormat="1" ht="15" x14ac:dyDescent="0.25">
      <c r="B172" s="5">
        <f t="shared" si="5"/>
        <v>164</v>
      </c>
      <c r="C172" s="5" t="s">
        <v>11043</v>
      </c>
      <c r="D172" s="5" t="s">
        <v>11044</v>
      </c>
      <c r="E172" s="5"/>
      <c r="F172" s="5" t="s">
        <v>10154</v>
      </c>
      <c r="G172" s="5" t="s">
        <v>10312</v>
      </c>
      <c r="H172" s="5" t="s">
        <v>10154</v>
      </c>
      <c r="I172" s="5" t="s">
        <v>10155</v>
      </c>
      <c r="J172" s="5" t="s">
        <v>11045</v>
      </c>
      <c r="K172" s="5"/>
      <c r="L172" s="5" t="s">
        <v>11046</v>
      </c>
      <c r="M172" s="5" t="s">
        <v>11047</v>
      </c>
      <c r="N172" s="5">
        <v>100</v>
      </c>
      <c r="O172" s="5">
        <v>0</v>
      </c>
      <c r="P172" s="5">
        <v>0</v>
      </c>
      <c r="Q172" s="5">
        <v>6</v>
      </c>
      <c r="R172" s="5">
        <v>0</v>
      </c>
      <c r="S172" s="5">
        <v>6</v>
      </c>
      <c r="T172"/>
      <c r="U172"/>
      <c r="V172" s="14">
        <f>SUM($S$9:S172)</f>
        <v>3458</v>
      </c>
      <c r="W172" s="15">
        <v>164</v>
      </c>
      <c r="X172" s="16">
        <f t="shared" si="4"/>
        <v>0.91699814372845401</v>
      </c>
      <c r="Y172" s="17">
        <f>INDEX([1]Mapping!$C$3:$C$12,MATCH($X172,[1]Mapping!$D$3:$D$12,1))</f>
        <v>1</v>
      </c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</row>
    <row r="173" spans="2:39" s="1" customFormat="1" ht="15" x14ac:dyDescent="0.25">
      <c r="B173" s="5">
        <f t="shared" si="5"/>
        <v>165</v>
      </c>
      <c r="C173" s="5" t="s">
        <v>11048</v>
      </c>
      <c r="D173" s="5" t="s">
        <v>11049</v>
      </c>
      <c r="E173" s="5"/>
      <c r="F173" s="5" t="s">
        <v>11050</v>
      </c>
      <c r="G173" s="5">
        <v>35600</v>
      </c>
      <c r="H173" s="5" t="s">
        <v>10119</v>
      </c>
      <c r="I173" s="5" t="s">
        <v>10120</v>
      </c>
      <c r="J173" s="5" t="s">
        <v>11051</v>
      </c>
      <c r="K173" s="5" t="s">
        <v>11052</v>
      </c>
      <c r="L173" s="5"/>
      <c r="M173" s="5" t="s">
        <v>11053</v>
      </c>
      <c r="N173" s="5">
        <v>131</v>
      </c>
      <c r="O173" s="5">
        <v>1</v>
      </c>
      <c r="P173" s="5">
        <v>0</v>
      </c>
      <c r="Q173" s="5">
        <v>5</v>
      </c>
      <c r="R173" s="5">
        <v>0</v>
      </c>
      <c r="S173" s="5">
        <v>6</v>
      </c>
      <c r="T173"/>
      <c r="U173"/>
      <c r="V173" s="14">
        <f>SUM($S$9:S173)</f>
        <v>3464</v>
      </c>
      <c r="W173" s="15">
        <v>165</v>
      </c>
      <c r="X173" s="16">
        <f t="shared" si="4"/>
        <v>0.9185892336250332</v>
      </c>
      <c r="Y173" s="17">
        <f>INDEX([1]Mapping!$C$3:$C$12,MATCH($X173,[1]Mapping!$D$3:$D$12,1))</f>
        <v>1</v>
      </c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</row>
    <row r="174" spans="2:39" s="1" customFormat="1" ht="15" x14ac:dyDescent="0.25">
      <c r="B174" s="5">
        <f t="shared" si="5"/>
        <v>166</v>
      </c>
      <c r="C174" s="5" t="s">
        <v>11054</v>
      </c>
      <c r="D174" s="5" t="s">
        <v>11055</v>
      </c>
      <c r="E174" s="5"/>
      <c r="F174" s="5" t="s">
        <v>10112</v>
      </c>
      <c r="G174" s="5">
        <v>28002</v>
      </c>
      <c r="H174" s="5" t="s">
        <v>10112</v>
      </c>
      <c r="I174" s="5" t="s">
        <v>10112</v>
      </c>
      <c r="J174" s="5" t="s">
        <v>11056</v>
      </c>
      <c r="K174" s="5"/>
      <c r="L174" s="5" t="s">
        <v>11057</v>
      </c>
      <c r="M174" s="5" t="s">
        <v>11058</v>
      </c>
      <c r="N174" s="5">
        <v>113</v>
      </c>
      <c r="O174" s="5">
        <v>0</v>
      </c>
      <c r="P174" s="5">
        <v>0</v>
      </c>
      <c r="Q174" s="5">
        <v>4</v>
      </c>
      <c r="R174" s="5">
        <v>2</v>
      </c>
      <c r="S174" s="5">
        <v>6</v>
      </c>
      <c r="T174"/>
      <c r="U174"/>
      <c r="V174" s="14">
        <f>SUM($S$9:S174)</f>
        <v>3470</v>
      </c>
      <c r="W174" s="15">
        <v>166</v>
      </c>
      <c r="X174" s="16">
        <f t="shared" si="4"/>
        <v>0.92018032352161228</v>
      </c>
      <c r="Y174" s="17">
        <f>INDEX([1]Mapping!$C$3:$C$12,MATCH($X174,[1]Mapping!$D$3:$D$12,1))</f>
        <v>1</v>
      </c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</row>
    <row r="175" spans="2:39" s="1" customFormat="1" ht="15" x14ac:dyDescent="0.25">
      <c r="B175" s="5">
        <f t="shared" si="5"/>
        <v>167</v>
      </c>
      <c r="C175" s="5" t="s">
        <v>11059</v>
      </c>
      <c r="D175" s="5" t="s">
        <v>11060</v>
      </c>
      <c r="E175" s="5"/>
      <c r="F175" s="5" t="s">
        <v>11061</v>
      </c>
      <c r="G175" s="5">
        <v>16002</v>
      </c>
      <c r="H175" s="5" t="s">
        <v>11061</v>
      </c>
      <c r="I175" s="5" t="s">
        <v>10668</v>
      </c>
      <c r="J175" s="5" t="s">
        <v>11062</v>
      </c>
      <c r="K175" s="5"/>
      <c r="L175" s="5"/>
      <c r="M175" s="5" t="s">
        <v>11063</v>
      </c>
      <c r="N175" s="5">
        <v>411</v>
      </c>
      <c r="O175" s="5">
        <v>0</v>
      </c>
      <c r="P175" s="5">
        <v>3</v>
      </c>
      <c r="Q175" s="5">
        <v>1</v>
      </c>
      <c r="R175" s="5">
        <v>2</v>
      </c>
      <c r="S175" s="5">
        <v>6</v>
      </c>
      <c r="T175"/>
      <c r="U175"/>
      <c r="V175" s="14">
        <f>SUM($S$9:S175)</f>
        <v>3476</v>
      </c>
      <c r="W175" s="15">
        <v>167</v>
      </c>
      <c r="X175" s="16">
        <f t="shared" si="4"/>
        <v>0.92177141341819147</v>
      </c>
      <c r="Y175" s="17">
        <f>INDEX([1]Mapping!$C$3:$C$12,MATCH($X175,[1]Mapping!$D$3:$D$12,1))</f>
        <v>1</v>
      </c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</row>
    <row r="176" spans="2:39" s="1" customFormat="1" ht="15" x14ac:dyDescent="0.25">
      <c r="B176" s="5">
        <f t="shared" si="5"/>
        <v>168</v>
      </c>
      <c r="C176" s="5" t="s">
        <v>11064</v>
      </c>
      <c r="D176" s="5" t="s">
        <v>11065</v>
      </c>
      <c r="E176" s="5"/>
      <c r="F176" s="5" t="s">
        <v>10135</v>
      </c>
      <c r="G176" s="5">
        <v>15009</v>
      </c>
      <c r="H176" s="5" t="s">
        <v>10136</v>
      </c>
      <c r="I176" s="5" t="s">
        <v>10137</v>
      </c>
      <c r="J176" s="5" t="s">
        <v>11066</v>
      </c>
      <c r="K176" s="5" t="s">
        <v>11067</v>
      </c>
      <c r="L176" s="5" t="s">
        <v>11068</v>
      </c>
      <c r="M176" s="5" t="s">
        <v>11069</v>
      </c>
      <c r="N176" s="5">
        <v>157</v>
      </c>
      <c r="O176" s="5">
        <v>0</v>
      </c>
      <c r="P176" s="5">
        <v>2</v>
      </c>
      <c r="Q176" s="5">
        <v>4</v>
      </c>
      <c r="R176" s="5">
        <v>0</v>
      </c>
      <c r="S176" s="5">
        <v>6</v>
      </c>
      <c r="T176"/>
      <c r="U176"/>
      <c r="V176" s="14">
        <f>SUM($S$9:S176)</f>
        <v>3482</v>
      </c>
      <c r="W176" s="15">
        <v>168</v>
      </c>
      <c r="X176" s="16">
        <f t="shared" si="4"/>
        <v>0.92336250331477066</v>
      </c>
      <c r="Y176" s="17">
        <f>INDEX([1]Mapping!$C$3:$C$12,MATCH($X176,[1]Mapping!$D$3:$D$12,1))</f>
        <v>1</v>
      </c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</row>
    <row r="177" spans="2:39" s="1" customFormat="1" ht="15" x14ac:dyDescent="0.25">
      <c r="B177" s="5">
        <f t="shared" si="5"/>
        <v>169</v>
      </c>
      <c r="C177" s="5" t="s">
        <v>11070</v>
      </c>
      <c r="D177" s="5" t="s">
        <v>11071</v>
      </c>
      <c r="E177" s="5" t="s">
        <v>11072</v>
      </c>
      <c r="F177" s="5" t="s">
        <v>11073</v>
      </c>
      <c r="G177" s="5" t="s">
        <v>11074</v>
      </c>
      <c r="H177" s="5" t="s">
        <v>10739</v>
      </c>
      <c r="I177" s="5" t="s">
        <v>10739</v>
      </c>
      <c r="J177" s="5" t="s">
        <v>11075</v>
      </c>
      <c r="K177" s="5"/>
      <c r="L177" s="5"/>
      <c r="M177" s="5" t="s">
        <v>11076</v>
      </c>
      <c r="N177" s="5">
        <v>165</v>
      </c>
      <c r="O177" s="5">
        <v>1</v>
      </c>
      <c r="P177" s="5">
        <v>1</v>
      </c>
      <c r="Q177" s="5">
        <v>1</v>
      </c>
      <c r="R177" s="5">
        <v>2</v>
      </c>
      <c r="S177" s="5">
        <v>5</v>
      </c>
      <c r="T177"/>
      <c r="U177"/>
      <c r="V177" s="14">
        <f>SUM($S$9:S177)</f>
        <v>3487</v>
      </c>
      <c r="W177" s="15">
        <v>169</v>
      </c>
      <c r="X177" s="16">
        <f t="shared" si="4"/>
        <v>0.92468841156191994</v>
      </c>
      <c r="Y177" s="17">
        <f>INDEX([1]Mapping!$C$3:$C$12,MATCH($X177,[1]Mapping!$D$3:$D$12,1))</f>
        <v>1</v>
      </c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</row>
    <row r="178" spans="2:39" s="1" customFormat="1" ht="15" x14ac:dyDescent="0.25">
      <c r="B178" s="5">
        <f t="shared" si="5"/>
        <v>170</v>
      </c>
      <c r="C178" s="5" t="s">
        <v>11077</v>
      </c>
      <c r="D178" s="5" t="s">
        <v>11078</v>
      </c>
      <c r="E178" s="5"/>
      <c r="F178" s="5" t="s">
        <v>11079</v>
      </c>
      <c r="G178" s="5" t="s">
        <v>11080</v>
      </c>
      <c r="H178" s="5" t="s">
        <v>10154</v>
      </c>
      <c r="I178" s="5" t="s">
        <v>10155</v>
      </c>
      <c r="J178" s="5" t="s">
        <v>11081</v>
      </c>
      <c r="K178" s="5"/>
      <c r="L178" s="5" t="s">
        <v>11082</v>
      </c>
      <c r="M178" s="5" t="s">
        <v>11083</v>
      </c>
      <c r="N178" s="5">
        <v>126</v>
      </c>
      <c r="O178" s="5">
        <v>0</v>
      </c>
      <c r="P178" s="5">
        <v>1</v>
      </c>
      <c r="Q178" s="5">
        <v>2</v>
      </c>
      <c r="R178" s="5">
        <v>2</v>
      </c>
      <c r="S178" s="5">
        <v>5</v>
      </c>
      <c r="T178"/>
      <c r="U178"/>
      <c r="V178" s="14">
        <f>SUM($S$9:S178)</f>
        <v>3492</v>
      </c>
      <c r="W178" s="15">
        <v>170</v>
      </c>
      <c r="X178" s="16">
        <f t="shared" si="4"/>
        <v>0.92601431980906923</v>
      </c>
      <c r="Y178" s="17">
        <f>INDEX([1]Mapping!$C$3:$C$12,MATCH($X178,[1]Mapping!$D$3:$D$12,1))</f>
        <v>1</v>
      </c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</row>
    <row r="179" spans="2:39" s="1" customFormat="1" ht="15" x14ac:dyDescent="0.25">
      <c r="B179" s="5">
        <f t="shared" si="5"/>
        <v>171</v>
      </c>
      <c r="C179" s="5" t="s">
        <v>11084</v>
      </c>
      <c r="D179" s="5" t="s">
        <v>11085</v>
      </c>
      <c r="E179" s="5"/>
      <c r="F179" s="5" t="s">
        <v>10112</v>
      </c>
      <c r="G179" s="5">
        <v>28043</v>
      </c>
      <c r="H179" s="5" t="s">
        <v>10112</v>
      </c>
      <c r="I179" s="5" t="s">
        <v>10112</v>
      </c>
      <c r="J179" s="5" t="s">
        <v>11086</v>
      </c>
      <c r="K179" s="5"/>
      <c r="L179" s="5" t="s">
        <v>11087</v>
      </c>
      <c r="M179" s="5"/>
      <c r="N179" s="5">
        <v>100</v>
      </c>
      <c r="O179" s="5">
        <v>2</v>
      </c>
      <c r="P179" s="5">
        <v>1</v>
      </c>
      <c r="Q179" s="5">
        <v>2</v>
      </c>
      <c r="R179" s="5">
        <v>0</v>
      </c>
      <c r="S179" s="5">
        <v>5</v>
      </c>
      <c r="T179"/>
      <c r="U179"/>
      <c r="V179" s="14">
        <f>SUM($S$9:S179)</f>
        <v>3497</v>
      </c>
      <c r="W179" s="15">
        <v>171</v>
      </c>
      <c r="X179" s="16">
        <f t="shared" si="4"/>
        <v>0.92734022805621852</v>
      </c>
      <c r="Y179" s="17">
        <f>INDEX([1]Mapping!$C$3:$C$12,MATCH($X179,[1]Mapping!$D$3:$D$12,1))</f>
        <v>1</v>
      </c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</row>
    <row r="180" spans="2:39" s="1" customFormat="1" ht="15" x14ac:dyDescent="0.25">
      <c r="B180" s="5">
        <f t="shared" si="5"/>
        <v>172</v>
      </c>
      <c r="C180" s="5" t="s">
        <v>11088</v>
      </c>
      <c r="D180" s="5" t="s">
        <v>11089</v>
      </c>
      <c r="E180" s="5"/>
      <c r="F180" s="5" t="s">
        <v>11090</v>
      </c>
      <c r="G180" s="5">
        <v>33193</v>
      </c>
      <c r="H180" s="5" t="s">
        <v>10603</v>
      </c>
      <c r="I180" s="5" t="s">
        <v>10603</v>
      </c>
      <c r="J180" s="5" t="s">
        <v>11091</v>
      </c>
      <c r="K180" s="5" t="s">
        <v>11092</v>
      </c>
      <c r="L180" s="5" t="s">
        <v>11093</v>
      </c>
      <c r="M180" s="5" t="s">
        <v>11094</v>
      </c>
      <c r="N180" s="5">
        <v>108</v>
      </c>
      <c r="O180" s="5">
        <v>1</v>
      </c>
      <c r="P180" s="5">
        <v>1</v>
      </c>
      <c r="Q180" s="5">
        <v>2</v>
      </c>
      <c r="R180" s="5">
        <v>1</v>
      </c>
      <c r="S180" s="5">
        <v>5</v>
      </c>
      <c r="T180"/>
      <c r="U180"/>
      <c r="V180" s="14">
        <f>SUM($S$9:S180)</f>
        <v>3502</v>
      </c>
      <c r="W180" s="15">
        <v>172</v>
      </c>
      <c r="X180" s="16">
        <f t="shared" si="4"/>
        <v>0.92866613630336781</v>
      </c>
      <c r="Y180" s="17">
        <f>INDEX([1]Mapping!$C$3:$C$12,MATCH($X180,[1]Mapping!$D$3:$D$12,1))</f>
        <v>1</v>
      </c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</row>
    <row r="181" spans="2:39" s="1" customFormat="1" ht="15" x14ac:dyDescent="0.25">
      <c r="B181" s="5">
        <f t="shared" si="5"/>
        <v>173</v>
      </c>
      <c r="C181" s="5" t="s">
        <v>11095</v>
      </c>
      <c r="D181" s="5" t="s">
        <v>11096</v>
      </c>
      <c r="E181" s="5"/>
      <c r="F181" s="5" t="s">
        <v>10112</v>
      </c>
      <c r="G181" s="5">
        <v>28035</v>
      </c>
      <c r="H181" s="5" t="s">
        <v>10112</v>
      </c>
      <c r="I181" s="5" t="s">
        <v>10112</v>
      </c>
      <c r="J181" s="5" t="s">
        <v>11097</v>
      </c>
      <c r="K181" s="5" t="s">
        <v>11098</v>
      </c>
      <c r="L181" s="5" t="s">
        <v>11099</v>
      </c>
      <c r="M181" s="5" t="s">
        <v>11100</v>
      </c>
      <c r="N181" s="5">
        <v>123</v>
      </c>
      <c r="O181" s="5">
        <v>1</v>
      </c>
      <c r="P181" s="5">
        <v>0</v>
      </c>
      <c r="Q181" s="5">
        <v>4</v>
      </c>
      <c r="R181" s="5">
        <v>0</v>
      </c>
      <c r="S181" s="5">
        <v>5</v>
      </c>
      <c r="T181"/>
      <c r="U181"/>
      <c r="V181" s="14">
        <f>SUM($S$9:S181)</f>
        <v>3507</v>
      </c>
      <c r="W181" s="15">
        <v>173</v>
      </c>
      <c r="X181" s="16">
        <f t="shared" si="4"/>
        <v>0.92999204455051709</v>
      </c>
      <c r="Y181" s="17">
        <f>INDEX([1]Mapping!$C$3:$C$12,MATCH($X181,[1]Mapping!$D$3:$D$12,1))</f>
        <v>1</v>
      </c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</row>
    <row r="182" spans="2:39" s="1" customFormat="1" ht="15" x14ac:dyDescent="0.25">
      <c r="B182" s="5">
        <f t="shared" si="5"/>
        <v>174</v>
      </c>
      <c r="C182" s="5" t="s">
        <v>11101</v>
      </c>
      <c r="D182" s="5" t="s">
        <v>11102</v>
      </c>
      <c r="E182" s="5"/>
      <c r="F182" s="5" t="s">
        <v>11103</v>
      </c>
      <c r="G182" s="5" t="s">
        <v>11104</v>
      </c>
      <c r="H182" s="5" t="s">
        <v>11105</v>
      </c>
      <c r="I182" s="5" t="s">
        <v>10668</v>
      </c>
      <c r="J182" s="5" t="s">
        <v>11106</v>
      </c>
      <c r="K182" s="5"/>
      <c r="L182" s="5"/>
      <c r="M182" s="5" t="s">
        <v>11107</v>
      </c>
      <c r="N182" s="5">
        <v>125</v>
      </c>
      <c r="O182" s="5">
        <v>0</v>
      </c>
      <c r="P182" s="5">
        <v>1</v>
      </c>
      <c r="Q182" s="5">
        <v>3</v>
      </c>
      <c r="R182" s="5">
        <v>1</v>
      </c>
      <c r="S182" s="5">
        <v>5</v>
      </c>
      <c r="T182"/>
      <c r="U182"/>
      <c r="V182" s="14">
        <f>SUM($S$9:S182)</f>
        <v>3512</v>
      </c>
      <c r="W182" s="15">
        <v>174</v>
      </c>
      <c r="X182" s="16">
        <f t="shared" si="4"/>
        <v>0.93131795279766638</v>
      </c>
      <c r="Y182" s="17">
        <f>INDEX([1]Mapping!$C$3:$C$12,MATCH($X182,[1]Mapping!$D$3:$D$12,1))</f>
        <v>1</v>
      </c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</row>
    <row r="183" spans="2:39" s="1" customFormat="1" ht="15" x14ac:dyDescent="0.25">
      <c r="B183" s="5">
        <f t="shared" si="5"/>
        <v>175</v>
      </c>
      <c r="C183" s="5" t="s">
        <v>11108</v>
      </c>
      <c r="D183" s="5" t="s">
        <v>11109</v>
      </c>
      <c r="E183" s="5"/>
      <c r="F183" s="5" t="s">
        <v>10154</v>
      </c>
      <c r="G183" s="5" t="s">
        <v>11110</v>
      </c>
      <c r="H183" s="5" t="s">
        <v>10154</v>
      </c>
      <c r="I183" s="5" t="s">
        <v>10155</v>
      </c>
      <c r="J183" s="5" t="s">
        <v>11111</v>
      </c>
      <c r="K183" s="5"/>
      <c r="L183" s="5"/>
      <c r="M183" s="5" t="s">
        <v>11112</v>
      </c>
      <c r="N183" s="5">
        <v>140</v>
      </c>
      <c r="O183" s="5">
        <v>1</v>
      </c>
      <c r="P183" s="5">
        <v>0</v>
      </c>
      <c r="Q183" s="5">
        <v>3</v>
      </c>
      <c r="R183" s="5">
        <v>1</v>
      </c>
      <c r="S183" s="5">
        <v>5</v>
      </c>
      <c r="T183"/>
      <c r="U183"/>
      <c r="V183" s="14">
        <f>SUM($S$9:S183)</f>
        <v>3517</v>
      </c>
      <c r="W183" s="15">
        <v>175</v>
      </c>
      <c r="X183" s="16">
        <f t="shared" si="4"/>
        <v>0.93264386104481567</v>
      </c>
      <c r="Y183" s="17">
        <f>INDEX([1]Mapping!$C$3:$C$12,MATCH($X183,[1]Mapping!$D$3:$D$12,1))</f>
        <v>1</v>
      </c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</row>
    <row r="184" spans="2:39" s="1" customFormat="1" ht="15" x14ac:dyDescent="0.25">
      <c r="B184" s="5">
        <f t="shared" si="5"/>
        <v>176</v>
      </c>
      <c r="C184" s="5" t="s">
        <v>11113</v>
      </c>
      <c r="D184" s="5" t="s">
        <v>11114</v>
      </c>
      <c r="E184" s="5"/>
      <c r="F184" s="5" t="s">
        <v>11115</v>
      </c>
      <c r="G184" s="5" t="s">
        <v>11116</v>
      </c>
      <c r="H184" s="5" t="s">
        <v>11105</v>
      </c>
      <c r="I184" s="5" t="s">
        <v>10668</v>
      </c>
      <c r="J184" s="5" t="s">
        <v>11117</v>
      </c>
      <c r="K184" s="5"/>
      <c r="L184" s="5"/>
      <c r="M184" s="5" t="s">
        <v>11118</v>
      </c>
      <c r="N184" s="5">
        <v>126</v>
      </c>
      <c r="O184" s="5">
        <v>0</v>
      </c>
      <c r="P184" s="5">
        <v>2</v>
      </c>
      <c r="Q184" s="5">
        <v>1</v>
      </c>
      <c r="R184" s="5">
        <v>2</v>
      </c>
      <c r="S184" s="5">
        <v>5</v>
      </c>
      <c r="T184"/>
      <c r="U184"/>
      <c r="V184" s="14">
        <f>SUM($S$9:S184)</f>
        <v>3522</v>
      </c>
      <c r="W184" s="15">
        <v>176</v>
      </c>
      <c r="X184" s="16">
        <f t="shared" si="4"/>
        <v>0.93396976929196496</v>
      </c>
      <c r="Y184" s="17">
        <f>INDEX([1]Mapping!$C$3:$C$12,MATCH($X184,[1]Mapping!$D$3:$D$12,1))</f>
        <v>1</v>
      </c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</row>
    <row r="185" spans="2:39" s="1" customFormat="1" ht="15" x14ac:dyDescent="0.25">
      <c r="B185" s="5">
        <f t="shared" si="5"/>
        <v>177</v>
      </c>
      <c r="C185" s="5" t="s">
        <v>11119</v>
      </c>
      <c r="D185" s="5" t="s">
        <v>11120</v>
      </c>
      <c r="E185" s="5"/>
      <c r="F185" s="5" t="s">
        <v>10185</v>
      </c>
      <c r="G185" s="5">
        <v>46010</v>
      </c>
      <c r="H185" s="5" t="s">
        <v>10185</v>
      </c>
      <c r="I185" s="5" t="s">
        <v>10175</v>
      </c>
      <c r="J185" s="5" t="s">
        <v>11121</v>
      </c>
      <c r="K185" s="5" t="s">
        <v>11122</v>
      </c>
      <c r="L185" s="5"/>
      <c r="M185" s="5" t="s">
        <v>11123</v>
      </c>
      <c r="N185" s="5">
        <v>65</v>
      </c>
      <c r="O185" s="5">
        <v>1</v>
      </c>
      <c r="P185" s="5">
        <v>0</v>
      </c>
      <c r="Q185" s="5">
        <v>2</v>
      </c>
      <c r="R185" s="5">
        <v>2</v>
      </c>
      <c r="S185" s="5">
        <v>5</v>
      </c>
      <c r="T185"/>
      <c r="U185"/>
      <c r="V185" s="14">
        <f>SUM($S$9:S185)</f>
        <v>3527</v>
      </c>
      <c r="W185" s="15">
        <v>177</v>
      </c>
      <c r="X185" s="16">
        <f t="shared" si="4"/>
        <v>0.93529567753911425</v>
      </c>
      <c r="Y185" s="17">
        <f>INDEX([1]Mapping!$C$3:$C$12,MATCH($X185,[1]Mapping!$D$3:$D$12,1))</f>
        <v>1</v>
      </c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</row>
    <row r="186" spans="2:39" s="1" customFormat="1" ht="15" x14ac:dyDescent="0.25">
      <c r="B186" s="5">
        <f t="shared" si="5"/>
        <v>178</v>
      </c>
      <c r="C186" s="5" t="s">
        <v>11124</v>
      </c>
      <c r="D186" s="5" t="s">
        <v>11125</v>
      </c>
      <c r="E186" s="5"/>
      <c r="F186" s="5" t="s">
        <v>10185</v>
      </c>
      <c r="G186" s="5">
        <v>46009</v>
      </c>
      <c r="H186" s="5" t="s">
        <v>10185</v>
      </c>
      <c r="I186" s="5" t="s">
        <v>10175</v>
      </c>
      <c r="J186" s="5" t="s">
        <v>11126</v>
      </c>
      <c r="K186" s="5"/>
      <c r="L186" s="5" t="s">
        <v>11127</v>
      </c>
      <c r="M186" s="5" t="s">
        <v>11128</v>
      </c>
      <c r="N186" s="5">
        <v>153</v>
      </c>
      <c r="O186" s="5">
        <v>1</v>
      </c>
      <c r="P186" s="5">
        <v>0</v>
      </c>
      <c r="Q186" s="5">
        <v>3</v>
      </c>
      <c r="R186" s="5">
        <v>1</v>
      </c>
      <c r="S186" s="5">
        <v>5</v>
      </c>
      <c r="T186"/>
      <c r="U186"/>
      <c r="V186" s="14">
        <f>SUM($S$9:S186)</f>
        <v>3532</v>
      </c>
      <c r="W186" s="15">
        <v>178</v>
      </c>
      <c r="X186" s="16">
        <f t="shared" si="4"/>
        <v>0.93662158578626364</v>
      </c>
      <c r="Y186" s="17">
        <f>INDEX([1]Mapping!$C$3:$C$12,MATCH($X186,[1]Mapping!$D$3:$D$12,1))</f>
        <v>1</v>
      </c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</row>
    <row r="187" spans="2:39" s="1" customFormat="1" ht="15" x14ac:dyDescent="0.25">
      <c r="B187" s="5">
        <f t="shared" si="5"/>
        <v>179</v>
      </c>
      <c r="C187" s="5" t="s">
        <v>11129</v>
      </c>
      <c r="D187" s="5" t="s">
        <v>11130</v>
      </c>
      <c r="E187" s="5"/>
      <c r="F187" s="5" t="s">
        <v>11131</v>
      </c>
      <c r="G187" s="5">
        <v>43800</v>
      </c>
      <c r="H187" s="5" t="s">
        <v>10507</v>
      </c>
      <c r="I187" s="5" t="s">
        <v>10155</v>
      </c>
      <c r="J187" s="5" t="s">
        <v>11132</v>
      </c>
      <c r="K187" s="5"/>
      <c r="L187" s="5" t="s">
        <v>11133</v>
      </c>
      <c r="M187" s="5" t="s">
        <v>11134</v>
      </c>
      <c r="N187" s="5">
        <v>85</v>
      </c>
      <c r="O187" s="5">
        <v>2</v>
      </c>
      <c r="P187" s="5">
        <v>1</v>
      </c>
      <c r="Q187" s="5">
        <v>1</v>
      </c>
      <c r="R187" s="5">
        <v>1</v>
      </c>
      <c r="S187" s="5">
        <v>5</v>
      </c>
      <c r="T187"/>
      <c r="U187"/>
      <c r="V187" s="14">
        <f>SUM($S$9:S187)</f>
        <v>3537</v>
      </c>
      <c r="W187" s="15">
        <v>179</v>
      </c>
      <c r="X187" s="16">
        <f t="shared" si="4"/>
        <v>0.93794749403341293</v>
      </c>
      <c r="Y187" s="17">
        <f>INDEX([1]Mapping!$C$3:$C$12,MATCH($X187,[1]Mapping!$D$3:$D$12,1))</f>
        <v>1</v>
      </c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</row>
    <row r="188" spans="2:39" s="1" customFormat="1" ht="15" x14ac:dyDescent="0.25">
      <c r="B188" s="5">
        <f t="shared" si="5"/>
        <v>180</v>
      </c>
      <c r="C188" s="5" t="s">
        <v>11135</v>
      </c>
      <c r="D188" s="5" t="s">
        <v>11136</v>
      </c>
      <c r="E188" s="5"/>
      <c r="F188" s="5" t="s">
        <v>10112</v>
      </c>
      <c r="G188" s="5">
        <v>28007</v>
      </c>
      <c r="H188" s="5" t="s">
        <v>10112</v>
      </c>
      <c r="I188" s="5" t="s">
        <v>10112</v>
      </c>
      <c r="J188" s="5" t="s">
        <v>11137</v>
      </c>
      <c r="K188" s="5" t="s">
        <v>11138</v>
      </c>
      <c r="L188" s="5"/>
      <c r="M188" s="5" t="s">
        <v>11139</v>
      </c>
      <c r="N188" s="5">
        <v>132</v>
      </c>
      <c r="O188" s="5">
        <v>3</v>
      </c>
      <c r="P188" s="5">
        <v>0</v>
      </c>
      <c r="Q188" s="5">
        <v>2</v>
      </c>
      <c r="R188" s="5">
        <v>0</v>
      </c>
      <c r="S188" s="5">
        <v>5</v>
      </c>
      <c r="T188"/>
      <c r="U188"/>
      <c r="V188" s="14">
        <f>SUM($S$9:S188)</f>
        <v>3542</v>
      </c>
      <c r="W188" s="15">
        <v>180</v>
      </c>
      <c r="X188" s="16">
        <f t="shared" si="4"/>
        <v>0.93927340228056222</v>
      </c>
      <c r="Y188" s="17">
        <f>INDEX([1]Mapping!$C$3:$C$12,MATCH($X188,[1]Mapping!$D$3:$D$12,1))</f>
        <v>1</v>
      </c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</row>
    <row r="189" spans="2:39" s="1" customFormat="1" ht="15" x14ac:dyDescent="0.25">
      <c r="B189" s="5">
        <f t="shared" si="5"/>
        <v>181</v>
      </c>
      <c r="C189" s="5" t="s">
        <v>11140</v>
      </c>
      <c r="D189" s="5" t="s">
        <v>11141</v>
      </c>
      <c r="E189" s="5"/>
      <c r="F189" s="5" t="s">
        <v>10112</v>
      </c>
      <c r="G189" s="5">
        <v>28003</v>
      </c>
      <c r="H189" s="5" t="s">
        <v>10112</v>
      </c>
      <c r="I189" s="5" t="s">
        <v>10112</v>
      </c>
      <c r="J189" s="5" t="s">
        <v>11142</v>
      </c>
      <c r="K189" s="5" t="s">
        <v>11143</v>
      </c>
      <c r="L189" s="5" t="s">
        <v>11144</v>
      </c>
      <c r="M189" s="5" t="s">
        <v>11145</v>
      </c>
      <c r="N189" s="5">
        <v>140</v>
      </c>
      <c r="O189" s="5">
        <v>1</v>
      </c>
      <c r="P189" s="5">
        <v>0</v>
      </c>
      <c r="Q189" s="5">
        <v>3</v>
      </c>
      <c r="R189" s="5">
        <v>1</v>
      </c>
      <c r="S189" s="5">
        <v>5</v>
      </c>
      <c r="T189"/>
      <c r="U189"/>
      <c r="V189" s="14">
        <f>SUM($S$9:S189)</f>
        <v>3547</v>
      </c>
      <c r="W189" s="15">
        <v>181</v>
      </c>
      <c r="X189" s="16">
        <f t="shared" si="4"/>
        <v>0.94059931052771151</v>
      </c>
      <c r="Y189" s="17">
        <f>INDEX([1]Mapping!$C$3:$C$12,MATCH($X189,[1]Mapping!$D$3:$D$12,1))</f>
        <v>1</v>
      </c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</row>
    <row r="190" spans="2:39" s="1" customFormat="1" ht="15" x14ac:dyDescent="0.25">
      <c r="B190" s="5">
        <f t="shared" si="5"/>
        <v>182</v>
      </c>
      <c r="C190" s="5" t="s">
        <v>11146</v>
      </c>
      <c r="D190" s="5" t="s">
        <v>11147</v>
      </c>
      <c r="E190" s="5"/>
      <c r="F190" s="5" t="s">
        <v>10135</v>
      </c>
      <c r="G190" s="5">
        <v>15009</v>
      </c>
      <c r="H190" s="5" t="s">
        <v>10136</v>
      </c>
      <c r="I190" s="5" t="s">
        <v>10137</v>
      </c>
      <c r="J190" s="5" t="s">
        <v>11148</v>
      </c>
      <c r="K190" s="5"/>
      <c r="L190" s="5" t="s">
        <v>11149</v>
      </c>
      <c r="M190" s="5" t="s">
        <v>11150</v>
      </c>
      <c r="N190" s="5">
        <v>66</v>
      </c>
      <c r="O190" s="5">
        <v>1</v>
      </c>
      <c r="P190" s="5">
        <v>1</v>
      </c>
      <c r="Q190" s="5">
        <v>3</v>
      </c>
      <c r="R190" s="5">
        <v>0</v>
      </c>
      <c r="S190" s="5">
        <v>5</v>
      </c>
      <c r="T190"/>
      <c r="U190"/>
      <c r="V190" s="14">
        <f>SUM($S$9:S190)</f>
        <v>3552</v>
      </c>
      <c r="W190" s="15">
        <v>182</v>
      </c>
      <c r="X190" s="16">
        <f t="shared" si="4"/>
        <v>0.9419252187748608</v>
      </c>
      <c r="Y190" s="17">
        <f>INDEX([1]Mapping!$C$3:$C$12,MATCH($X190,[1]Mapping!$D$3:$D$12,1))</f>
        <v>1</v>
      </c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</row>
    <row r="191" spans="2:39" s="1" customFormat="1" ht="15" x14ac:dyDescent="0.25">
      <c r="B191" s="5">
        <f t="shared" si="5"/>
        <v>183</v>
      </c>
      <c r="C191" s="5" t="s">
        <v>11151</v>
      </c>
      <c r="D191" s="5" t="s">
        <v>11152</v>
      </c>
      <c r="E191" s="5"/>
      <c r="F191" s="5" t="s">
        <v>11153</v>
      </c>
      <c r="G191" s="5">
        <v>10300</v>
      </c>
      <c r="H191" s="5" t="s">
        <v>10778</v>
      </c>
      <c r="I191" s="5" t="s">
        <v>10630</v>
      </c>
      <c r="J191" s="5" t="s">
        <v>11154</v>
      </c>
      <c r="K191" s="5"/>
      <c r="L191" s="5"/>
      <c r="M191" s="5" t="s">
        <v>11155</v>
      </c>
      <c r="N191" s="5">
        <v>112</v>
      </c>
      <c r="O191" s="5">
        <v>0</v>
      </c>
      <c r="P191" s="5">
        <v>1</v>
      </c>
      <c r="Q191" s="5">
        <v>4</v>
      </c>
      <c r="R191" s="5">
        <v>0</v>
      </c>
      <c r="S191" s="5">
        <v>5</v>
      </c>
      <c r="T191"/>
      <c r="U191"/>
      <c r="V191" s="14">
        <f>SUM($S$9:S191)</f>
        <v>3557</v>
      </c>
      <c r="W191" s="15">
        <v>183</v>
      </c>
      <c r="X191" s="16">
        <f t="shared" si="4"/>
        <v>0.94325112702201008</v>
      </c>
      <c r="Y191" s="17">
        <f>INDEX([1]Mapping!$C$3:$C$12,MATCH($X191,[1]Mapping!$D$3:$D$12,1))</f>
        <v>1</v>
      </c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</row>
    <row r="192" spans="2:39" s="1" customFormat="1" ht="15" x14ac:dyDescent="0.25">
      <c r="B192" s="5">
        <f t="shared" si="5"/>
        <v>184</v>
      </c>
      <c r="C192" s="5" t="s">
        <v>11156</v>
      </c>
      <c r="D192" s="5" t="s">
        <v>11157</v>
      </c>
      <c r="E192" s="5"/>
      <c r="F192" s="5" t="s">
        <v>11158</v>
      </c>
      <c r="G192" s="5">
        <v>39100</v>
      </c>
      <c r="H192" s="5" t="s">
        <v>10143</v>
      </c>
      <c r="I192" s="5" t="s">
        <v>10143</v>
      </c>
      <c r="J192" s="5" t="s">
        <v>11159</v>
      </c>
      <c r="K192" s="5"/>
      <c r="L192" s="5" t="s">
        <v>11160</v>
      </c>
      <c r="M192" s="5" t="s">
        <v>11161</v>
      </c>
      <c r="N192" s="5">
        <v>105</v>
      </c>
      <c r="O192" s="5">
        <v>0</v>
      </c>
      <c r="P192" s="5">
        <v>2</v>
      </c>
      <c r="Q192" s="5">
        <v>2</v>
      </c>
      <c r="R192" s="5">
        <v>1</v>
      </c>
      <c r="S192" s="5">
        <v>5</v>
      </c>
      <c r="T192"/>
      <c r="U192"/>
      <c r="V192" s="14">
        <f>SUM($S$9:S192)</f>
        <v>3562</v>
      </c>
      <c r="W192" s="15">
        <v>184</v>
      </c>
      <c r="X192" s="16">
        <f t="shared" si="4"/>
        <v>0.94457703526915937</v>
      </c>
      <c r="Y192" s="17">
        <f>INDEX([1]Mapping!$C$3:$C$12,MATCH($X192,[1]Mapping!$D$3:$D$12,1))</f>
        <v>1</v>
      </c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</row>
    <row r="193" spans="2:39" s="1" customFormat="1" ht="15" x14ac:dyDescent="0.25">
      <c r="B193" s="5">
        <f t="shared" si="5"/>
        <v>185</v>
      </c>
      <c r="C193" s="5" t="s">
        <v>11162</v>
      </c>
      <c r="D193" s="5" t="s">
        <v>11163</v>
      </c>
      <c r="E193" s="5"/>
      <c r="F193" s="5" t="s">
        <v>10226</v>
      </c>
      <c r="G193" s="5">
        <v>20014</v>
      </c>
      <c r="H193" s="5" t="s">
        <v>10227</v>
      </c>
      <c r="I193" s="5" t="s">
        <v>10228</v>
      </c>
      <c r="J193" s="5" t="s">
        <v>11164</v>
      </c>
      <c r="K193" s="5"/>
      <c r="L193" s="5"/>
      <c r="M193" s="5" t="s">
        <v>11165</v>
      </c>
      <c r="N193" s="5">
        <v>149</v>
      </c>
      <c r="O193" s="5">
        <v>0</v>
      </c>
      <c r="P193" s="5">
        <v>0</v>
      </c>
      <c r="Q193" s="5">
        <v>2</v>
      </c>
      <c r="R193" s="5">
        <v>2</v>
      </c>
      <c r="S193" s="5">
        <v>4</v>
      </c>
      <c r="T193"/>
      <c r="U193"/>
      <c r="V193" s="14">
        <f>SUM($S$9:S193)</f>
        <v>3566</v>
      </c>
      <c r="W193" s="15">
        <v>185</v>
      </c>
      <c r="X193" s="16">
        <f t="shared" si="4"/>
        <v>0.94563776186687876</v>
      </c>
      <c r="Y193" s="17">
        <f>INDEX([1]Mapping!$C$3:$C$12,MATCH($X193,[1]Mapping!$D$3:$D$12,1))</f>
        <v>1</v>
      </c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</row>
    <row r="194" spans="2:39" s="1" customFormat="1" ht="15" x14ac:dyDescent="0.25">
      <c r="B194" s="5">
        <f t="shared" si="5"/>
        <v>186</v>
      </c>
      <c r="C194" s="5" t="s">
        <v>11166</v>
      </c>
      <c r="D194" s="5" t="s">
        <v>11167</v>
      </c>
      <c r="E194" s="5"/>
      <c r="F194" s="5" t="s">
        <v>11168</v>
      </c>
      <c r="G194" s="5">
        <v>49023</v>
      </c>
      <c r="H194" s="5" t="s">
        <v>11168</v>
      </c>
      <c r="I194" s="5" t="s">
        <v>10259</v>
      </c>
      <c r="J194" s="5" t="s">
        <v>11169</v>
      </c>
      <c r="K194" s="5"/>
      <c r="L194" s="5" t="s">
        <v>11170</v>
      </c>
      <c r="M194" s="5" t="s">
        <v>11171</v>
      </c>
      <c r="N194" s="5">
        <v>43</v>
      </c>
      <c r="O194" s="5">
        <v>2</v>
      </c>
      <c r="P194" s="5">
        <v>2</v>
      </c>
      <c r="Q194" s="5">
        <v>0</v>
      </c>
      <c r="R194" s="5">
        <v>0</v>
      </c>
      <c r="S194" s="5">
        <v>4</v>
      </c>
      <c r="T194"/>
      <c r="U194"/>
      <c r="V194" s="14">
        <f>SUM($S$9:S194)</f>
        <v>3570</v>
      </c>
      <c r="W194" s="15">
        <v>186</v>
      </c>
      <c r="X194" s="16">
        <f t="shared" si="4"/>
        <v>0.94669848846459825</v>
      </c>
      <c r="Y194" s="17">
        <f>INDEX([1]Mapping!$C$3:$C$12,MATCH($X194,[1]Mapping!$D$3:$D$12,1))</f>
        <v>1</v>
      </c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</row>
    <row r="195" spans="2:39" s="1" customFormat="1" ht="15" x14ac:dyDescent="0.25">
      <c r="B195" s="5">
        <f t="shared" si="5"/>
        <v>187</v>
      </c>
      <c r="C195" s="5" t="s">
        <v>11172</v>
      </c>
      <c r="D195" s="5" t="s">
        <v>11173</v>
      </c>
      <c r="E195" s="5"/>
      <c r="F195" s="5" t="s">
        <v>11174</v>
      </c>
      <c r="G195" s="5">
        <v>51003</v>
      </c>
      <c r="H195" s="5" t="s">
        <v>11174</v>
      </c>
      <c r="I195" s="5" t="s">
        <v>11174</v>
      </c>
      <c r="J195" s="5" t="s">
        <v>11175</v>
      </c>
      <c r="K195" s="5"/>
      <c r="L195" s="5"/>
      <c r="M195" s="5" t="s">
        <v>11176</v>
      </c>
      <c r="N195" s="5">
        <v>252</v>
      </c>
      <c r="O195" s="5">
        <v>1</v>
      </c>
      <c r="P195" s="5">
        <v>2</v>
      </c>
      <c r="Q195" s="5">
        <v>1</v>
      </c>
      <c r="R195" s="5">
        <v>0</v>
      </c>
      <c r="S195" s="5">
        <v>4</v>
      </c>
      <c r="T195"/>
      <c r="U195"/>
      <c r="V195" s="14">
        <f>SUM($S$9:S195)</f>
        <v>3574</v>
      </c>
      <c r="W195" s="15">
        <v>187</v>
      </c>
      <c r="X195" s="16">
        <f t="shared" si="4"/>
        <v>0.94775921506231764</v>
      </c>
      <c r="Y195" s="17">
        <f>INDEX([1]Mapping!$C$3:$C$12,MATCH($X195,[1]Mapping!$D$3:$D$12,1))</f>
        <v>1</v>
      </c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</row>
    <row r="196" spans="2:39" s="1" customFormat="1" ht="15" x14ac:dyDescent="0.25">
      <c r="B196" s="5">
        <f t="shared" si="5"/>
        <v>188</v>
      </c>
      <c r="C196" s="5" t="s">
        <v>11177</v>
      </c>
      <c r="D196" s="5" t="s">
        <v>11178</v>
      </c>
      <c r="E196" s="5"/>
      <c r="F196" s="5" t="s">
        <v>11179</v>
      </c>
      <c r="G196" s="5" t="s">
        <v>11180</v>
      </c>
      <c r="H196" s="5" t="s">
        <v>11105</v>
      </c>
      <c r="I196" s="5" t="s">
        <v>10668</v>
      </c>
      <c r="J196" s="5" t="s">
        <v>11181</v>
      </c>
      <c r="K196" s="5"/>
      <c r="L196" s="5"/>
      <c r="M196" s="5" t="s">
        <v>11182</v>
      </c>
      <c r="N196" s="5">
        <v>214</v>
      </c>
      <c r="O196" s="5">
        <v>0</v>
      </c>
      <c r="P196" s="5">
        <v>2</v>
      </c>
      <c r="Q196" s="5">
        <v>0</v>
      </c>
      <c r="R196" s="5">
        <v>2</v>
      </c>
      <c r="S196" s="5">
        <v>4</v>
      </c>
      <c r="T196"/>
      <c r="U196"/>
      <c r="V196" s="14">
        <f>SUM($S$9:S196)</f>
        <v>3578</v>
      </c>
      <c r="W196" s="15">
        <v>188</v>
      </c>
      <c r="X196" s="16">
        <f t="shared" si="4"/>
        <v>0.94881994166003714</v>
      </c>
      <c r="Y196" s="17">
        <f>INDEX([1]Mapping!$C$3:$C$12,MATCH($X196,[1]Mapping!$D$3:$D$12,1))</f>
        <v>1</v>
      </c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</row>
    <row r="197" spans="2:39" s="1" customFormat="1" ht="15" x14ac:dyDescent="0.25">
      <c r="B197" s="5">
        <f t="shared" si="5"/>
        <v>189</v>
      </c>
      <c r="C197" s="5" t="s">
        <v>11183</v>
      </c>
      <c r="D197" s="5" t="s">
        <v>11184</v>
      </c>
      <c r="E197" s="5"/>
      <c r="F197" s="5" t="s">
        <v>10112</v>
      </c>
      <c r="G197" s="5">
        <v>28023</v>
      </c>
      <c r="H197" s="5" t="s">
        <v>10112</v>
      </c>
      <c r="I197" s="5" t="s">
        <v>10112</v>
      </c>
      <c r="J197" s="5" t="s">
        <v>11185</v>
      </c>
      <c r="K197" s="5"/>
      <c r="L197" s="5"/>
      <c r="M197" s="5" t="s">
        <v>11186</v>
      </c>
      <c r="N197" s="5">
        <v>82</v>
      </c>
      <c r="O197" s="5">
        <v>0</v>
      </c>
      <c r="P197" s="5">
        <v>0</v>
      </c>
      <c r="Q197" s="5">
        <v>3</v>
      </c>
      <c r="R197" s="5">
        <v>1</v>
      </c>
      <c r="S197" s="5">
        <v>4</v>
      </c>
      <c r="T197"/>
      <c r="U197"/>
      <c r="V197" s="14">
        <f>SUM($S$9:S197)</f>
        <v>3582</v>
      </c>
      <c r="W197" s="15">
        <v>189</v>
      </c>
      <c r="X197" s="16">
        <f t="shared" si="4"/>
        <v>0.94988066825775652</v>
      </c>
      <c r="Y197" s="17">
        <f>INDEX([1]Mapping!$C$3:$C$12,MATCH($X197,[1]Mapping!$D$3:$D$12,1))</f>
        <v>1</v>
      </c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</row>
    <row r="198" spans="2:39" s="1" customFormat="1" ht="15" x14ac:dyDescent="0.25">
      <c r="B198" s="5">
        <f t="shared" si="5"/>
        <v>190</v>
      </c>
      <c r="C198" s="5" t="s">
        <v>11187</v>
      </c>
      <c r="D198" s="5" t="s">
        <v>11188</v>
      </c>
      <c r="E198" s="5"/>
      <c r="F198" s="5" t="s">
        <v>10154</v>
      </c>
      <c r="G198" s="5" t="s">
        <v>11189</v>
      </c>
      <c r="H198" s="5" t="s">
        <v>10154</v>
      </c>
      <c r="I198" s="5" t="s">
        <v>10155</v>
      </c>
      <c r="J198" s="5" t="s">
        <v>11190</v>
      </c>
      <c r="K198" s="5"/>
      <c r="L198" s="5" t="s">
        <v>11191</v>
      </c>
      <c r="M198" s="5" t="s">
        <v>11192</v>
      </c>
      <c r="N198" s="5">
        <v>135</v>
      </c>
      <c r="O198" s="5">
        <v>0</v>
      </c>
      <c r="P198" s="5">
        <v>1</v>
      </c>
      <c r="Q198" s="5">
        <v>2</v>
      </c>
      <c r="R198" s="5">
        <v>1</v>
      </c>
      <c r="S198" s="5">
        <v>4</v>
      </c>
      <c r="T198"/>
      <c r="U198"/>
      <c r="V198" s="14">
        <f>SUM($S$9:S198)</f>
        <v>3586</v>
      </c>
      <c r="W198" s="15">
        <v>190</v>
      </c>
      <c r="X198" s="16">
        <f t="shared" si="4"/>
        <v>0.95094139485547602</v>
      </c>
      <c r="Y198" s="17">
        <f>INDEX([1]Mapping!$C$3:$C$12,MATCH($X198,[1]Mapping!$D$3:$D$12,1))</f>
        <v>1</v>
      </c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</row>
    <row r="199" spans="2:39" s="1" customFormat="1" ht="15" x14ac:dyDescent="0.25">
      <c r="B199" s="5">
        <f t="shared" si="5"/>
        <v>191</v>
      </c>
      <c r="C199" s="5" t="s">
        <v>11193</v>
      </c>
      <c r="D199" s="5" t="s">
        <v>11194</v>
      </c>
      <c r="E199" s="5"/>
      <c r="F199" s="5" t="s">
        <v>10629</v>
      </c>
      <c r="G199" s="5" t="s">
        <v>11195</v>
      </c>
      <c r="H199" s="5" t="s">
        <v>10629</v>
      </c>
      <c r="I199" s="5" t="s">
        <v>10630</v>
      </c>
      <c r="J199" s="5" t="s">
        <v>11196</v>
      </c>
      <c r="K199" s="5"/>
      <c r="L199" s="5" t="s">
        <v>11197</v>
      </c>
      <c r="M199" s="5" t="s">
        <v>11198</v>
      </c>
      <c r="N199" s="5">
        <v>68</v>
      </c>
      <c r="O199" s="5">
        <v>1</v>
      </c>
      <c r="P199" s="5">
        <v>1</v>
      </c>
      <c r="Q199" s="5">
        <v>1</v>
      </c>
      <c r="R199" s="5">
        <v>1</v>
      </c>
      <c r="S199" s="5">
        <v>4</v>
      </c>
      <c r="T199"/>
      <c r="U199"/>
      <c r="V199" s="14">
        <f>SUM($S$9:S199)</f>
        <v>3590</v>
      </c>
      <c r="W199" s="15">
        <v>191</v>
      </c>
      <c r="X199" s="16">
        <f t="shared" si="4"/>
        <v>0.9520021214531954</v>
      </c>
      <c r="Y199" s="17">
        <f>INDEX([1]Mapping!$C$3:$C$12,MATCH($X199,[1]Mapping!$D$3:$D$12,1))</f>
        <v>1</v>
      </c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</row>
    <row r="200" spans="2:39" s="1" customFormat="1" ht="15" x14ac:dyDescent="0.25">
      <c r="B200" s="5">
        <f t="shared" si="5"/>
        <v>192</v>
      </c>
      <c r="C200" s="5" t="s">
        <v>11199</v>
      </c>
      <c r="D200" s="5" t="s">
        <v>11200</v>
      </c>
      <c r="E200" s="5"/>
      <c r="F200" s="5" t="s">
        <v>10172</v>
      </c>
      <c r="G200" s="5" t="s">
        <v>11201</v>
      </c>
      <c r="H200" s="5" t="s">
        <v>10174</v>
      </c>
      <c r="I200" s="5" t="s">
        <v>10175</v>
      </c>
      <c r="J200" s="5" t="s">
        <v>11202</v>
      </c>
      <c r="K200" s="5"/>
      <c r="L200" s="5" t="s">
        <v>11203</v>
      </c>
      <c r="M200" s="5" t="s">
        <v>11204</v>
      </c>
      <c r="N200" s="5">
        <v>86</v>
      </c>
      <c r="O200" s="5">
        <v>0</v>
      </c>
      <c r="P200" s="5">
        <v>0</v>
      </c>
      <c r="Q200" s="5">
        <v>2</v>
      </c>
      <c r="R200" s="5">
        <v>2</v>
      </c>
      <c r="S200" s="5">
        <v>4</v>
      </c>
      <c r="T200"/>
      <c r="U200"/>
      <c r="V200" s="14">
        <f>SUM($S$9:S200)</f>
        <v>3594</v>
      </c>
      <c r="W200" s="15">
        <v>192</v>
      </c>
      <c r="X200" s="16">
        <f t="shared" si="4"/>
        <v>0.9530628480509149</v>
      </c>
      <c r="Y200" s="17">
        <f>INDEX([1]Mapping!$C$3:$C$12,MATCH($X200,[1]Mapping!$D$3:$D$12,1))</f>
        <v>1</v>
      </c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</row>
    <row r="201" spans="2:39" s="1" customFormat="1" ht="15" x14ac:dyDescent="0.25">
      <c r="B201" s="5">
        <f t="shared" si="5"/>
        <v>193</v>
      </c>
      <c r="C201" s="5" t="s">
        <v>11205</v>
      </c>
      <c r="D201" s="5" t="s">
        <v>11206</v>
      </c>
      <c r="E201" s="5"/>
      <c r="F201" s="5" t="s">
        <v>10375</v>
      </c>
      <c r="G201" s="5">
        <v>48006</v>
      </c>
      <c r="H201" s="5" t="s">
        <v>10244</v>
      </c>
      <c r="I201" s="5" t="s">
        <v>10228</v>
      </c>
      <c r="J201" s="5" t="s">
        <v>11207</v>
      </c>
      <c r="K201" s="5"/>
      <c r="L201" s="5" t="s">
        <v>11208</v>
      </c>
      <c r="M201" s="5" t="s">
        <v>11209</v>
      </c>
      <c r="N201" s="5">
        <v>58</v>
      </c>
      <c r="O201" s="5">
        <v>0</v>
      </c>
      <c r="P201" s="5">
        <v>1</v>
      </c>
      <c r="Q201" s="5">
        <v>3</v>
      </c>
      <c r="R201" s="5">
        <v>0</v>
      </c>
      <c r="S201" s="5">
        <v>4</v>
      </c>
      <c r="T201"/>
      <c r="U201"/>
      <c r="V201" s="14">
        <f>SUM($S$9:S201)</f>
        <v>3598</v>
      </c>
      <c r="W201" s="15">
        <v>193</v>
      </c>
      <c r="X201" s="16">
        <f t="shared" si="4"/>
        <v>0.95412357464863429</v>
      </c>
      <c r="Y201" s="17">
        <f>INDEX([1]Mapping!$C$3:$C$12,MATCH($X201,[1]Mapping!$D$3:$D$12,1))</f>
        <v>1</v>
      </c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</row>
    <row r="202" spans="2:39" s="1" customFormat="1" ht="15" x14ac:dyDescent="0.25">
      <c r="B202" s="5">
        <f t="shared" si="5"/>
        <v>194</v>
      </c>
      <c r="C202" s="5" t="s">
        <v>11210</v>
      </c>
      <c r="D202" s="5" t="s">
        <v>11211</v>
      </c>
      <c r="E202" s="5"/>
      <c r="F202" s="5" t="s">
        <v>11212</v>
      </c>
      <c r="G202" s="5">
        <v>38800</v>
      </c>
      <c r="H202" s="5" t="s">
        <v>10392</v>
      </c>
      <c r="I202" s="5" t="s">
        <v>10120</v>
      </c>
      <c r="J202" s="5" t="s">
        <v>11213</v>
      </c>
      <c r="K202" s="5" t="s">
        <v>11214</v>
      </c>
      <c r="L202" s="5"/>
      <c r="M202" s="5" t="s">
        <v>11215</v>
      </c>
      <c r="N202" s="5">
        <v>76</v>
      </c>
      <c r="O202" s="5">
        <v>0</v>
      </c>
      <c r="P202" s="5">
        <v>1</v>
      </c>
      <c r="Q202" s="5">
        <v>1</v>
      </c>
      <c r="R202" s="5">
        <v>2</v>
      </c>
      <c r="S202" s="5">
        <v>4</v>
      </c>
      <c r="T202"/>
      <c r="U202"/>
      <c r="V202" s="14">
        <f>SUM($S$9:S202)</f>
        <v>3602</v>
      </c>
      <c r="W202" s="15">
        <v>194</v>
      </c>
      <c r="X202" s="16">
        <f t="shared" ref="X202:X265" si="6">(V202/$V$273)</f>
        <v>0.95518430124635378</v>
      </c>
      <c r="Y202" s="17">
        <f>INDEX([1]Mapping!$C$3:$C$12,MATCH($X202,[1]Mapping!$D$3:$D$12,1))</f>
        <v>1</v>
      </c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</row>
    <row r="203" spans="2:39" s="1" customFormat="1" ht="15" x14ac:dyDescent="0.25">
      <c r="B203" s="5">
        <f t="shared" ref="B203:B266" si="7">B202+1</f>
        <v>195</v>
      </c>
      <c r="C203" s="5" t="s">
        <v>11216</v>
      </c>
      <c r="D203" s="5" t="s">
        <v>11217</v>
      </c>
      <c r="E203" s="5"/>
      <c r="F203" s="5" t="s">
        <v>10166</v>
      </c>
      <c r="G203" s="5">
        <v>36206</v>
      </c>
      <c r="H203" s="5" t="s">
        <v>10167</v>
      </c>
      <c r="I203" s="5" t="s">
        <v>10137</v>
      </c>
      <c r="J203" s="5" t="s">
        <v>11218</v>
      </c>
      <c r="K203" s="5"/>
      <c r="L203" s="5" t="s">
        <v>11219</v>
      </c>
      <c r="M203" s="5" t="s">
        <v>11220</v>
      </c>
      <c r="N203" s="5">
        <v>78</v>
      </c>
      <c r="O203" s="5">
        <v>0</v>
      </c>
      <c r="P203" s="5">
        <v>1</v>
      </c>
      <c r="Q203" s="5">
        <v>1</v>
      </c>
      <c r="R203" s="5">
        <v>2</v>
      </c>
      <c r="S203" s="5">
        <v>4</v>
      </c>
      <c r="T203"/>
      <c r="U203"/>
      <c r="V203" s="14">
        <f>SUM($S$9:S203)</f>
        <v>3606</v>
      </c>
      <c r="W203" s="15">
        <v>195</v>
      </c>
      <c r="X203" s="16">
        <f t="shared" si="6"/>
        <v>0.95624502784407317</v>
      </c>
      <c r="Y203" s="17">
        <f>INDEX([1]Mapping!$C$3:$C$12,MATCH($X203,[1]Mapping!$D$3:$D$12,1))</f>
        <v>1</v>
      </c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</row>
    <row r="204" spans="2:39" s="1" customFormat="1" ht="15" x14ac:dyDescent="0.25">
      <c r="B204" s="5">
        <f t="shared" si="7"/>
        <v>196</v>
      </c>
      <c r="C204" s="5" t="s">
        <v>11221</v>
      </c>
      <c r="D204" s="5" t="s">
        <v>11222</v>
      </c>
      <c r="E204" s="5"/>
      <c r="F204" s="5" t="s">
        <v>11223</v>
      </c>
      <c r="G204" s="5">
        <v>32300</v>
      </c>
      <c r="H204" s="5" t="s">
        <v>10181</v>
      </c>
      <c r="I204" s="5" t="s">
        <v>10137</v>
      </c>
      <c r="J204" s="5" t="s">
        <v>11224</v>
      </c>
      <c r="K204" s="5"/>
      <c r="L204" s="5"/>
      <c r="M204" s="5"/>
      <c r="N204" s="5">
        <v>106</v>
      </c>
      <c r="O204" s="5">
        <v>0</v>
      </c>
      <c r="P204" s="5">
        <v>0</v>
      </c>
      <c r="Q204" s="5">
        <v>3</v>
      </c>
      <c r="R204" s="5">
        <v>1</v>
      </c>
      <c r="S204" s="5">
        <v>4</v>
      </c>
      <c r="T204"/>
      <c r="U204"/>
      <c r="V204" s="14">
        <f>SUM($S$9:S204)</f>
        <v>3610</v>
      </c>
      <c r="W204" s="15">
        <v>196</v>
      </c>
      <c r="X204" s="16">
        <f t="shared" si="6"/>
        <v>0.95730575444179267</v>
      </c>
      <c r="Y204" s="17">
        <f>INDEX([1]Mapping!$C$3:$C$12,MATCH($X204,[1]Mapping!$D$3:$D$12,1))</f>
        <v>1</v>
      </c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</row>
    <row r="205" spans="2:39" s="1" customFormat="1" ht="15" x14ac:dyDescent="0.25">
      <c r="B205" s="5">
        <f t="shared" si="7"/>
        <v>197</v>
      </c>
      <c r="C205" s="5" t="s">
        <v>11225</v>
      </c>
      <c r="D205" s="5" t="s">
        <v>11226</v>
      </c>
      <c r="E205" s="5"/>
      <c r="F205" s="5" t="s">
        <v>10208</v>
      </c>
      <c r="G205" s="5">
        <v>27001</v>
      </c>
      <c r="H205" s="5" t="s">
        <v>10208</v>
      </c>
      <c r="I205" s="5" t="s">
        <v>10137</v>
      </c>
      <c r="J205" s="5" t="s">
        <v>11227</v>
      </c>
      <c r="K205" s="5"/>
      <c r="L205" s="5"/>
      <c r="M205" s="5"/>
      <c r="N205" s="5">
        <v>70</v>
      </c>
      <c r="O205" s="5">
        <v>1</v>
      </c>
      <c r="P205" s="5">
        <v>0</v>
      </c>
      <c r="Q205" s="5">
        <v>2</v>
      </c>
      <c r="R205" s="5">
        <v>1</v>
      </c>
      <c r="S205" s="5">
        <v>4</v>
      </c>
      <c r="T205"/>
      <c r="U205"/>
      <c r="V205" s="14">
        <f>SUM($S$9:S205)</f>
        <v>3614</v>
      </c>
      <c r="W205" s="15">
        <v>197</v>
      </c>
      <c r="X205" s="16">
        <f t="shared" si="6"/>
        <v>0.95836648103951205</v>
      </c>
      <c r="Y205" s="17">
        <f>INDEX([1]Mapping!$C$3:$C$12,MATCH($X205,[1]Mapping!$D$3:$D$12,1))</f>
        <v>1</v>
      </c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</row>
    <row r="206" spans="2:39" s="1" customFormat="1" ht="15" x14ac:dyDescent="0.25">
      <c r="B206" s="5">
        <f t="shared" si="7"/>
        <v>198</v>
      </c>
      <c r="C206" s="5" t="s">
        <v>11228</v>
      </c>
      <c r="D206" s="5" t="s">
        <v>11229</v>
      </c>
      <c r="E206" s="5"/>
      <c r="F206" s="5" t="s">
        <v>11230</v>
      </c>
      <c r="G206" s="5">
        <v>25620</v>
      </c>
      <c r="H206" s="5" t="s">
        <v>10331</v>
      </c>
      <c r="I206" s="5" t="s">
        <v>10155</v>
      </c>
      <c r="J206" s="5" t="s">
        <v>11231</v>
      </c>
      <c r="K206" s="5" t="s">
        <v>11232</v>
      </c>
      <c r="L206" s="5"/>
      <c r="M206" s="5" t="s">
        <v>11233</v>
      </c>
      <c r="N206" s="5">
        <v>60</v>
      </c>
      <c r="O206" s="5">
        <v>0</v>
      </c>
      <c r="P206" s="5">
        <v>0</v>
      </c>
      <c r="Q206" s="5">
        <v>2</v>
      </c>
      <c r="R206" s="5">
        <v>2</v>
      </c>
      <c r="S206" s="5">
        <v>4</v>
      </c>
      <c r="T206"/>
      <c r="U206"/>
      <c r="V206" s="14">
        <f>SUM($S$9:S206)</f>
        <v>3618</v>
      </c>
      <c r="W206" s="15">
        <v>198</v>
      </c>
      <c r="X206" s="16">
        <f t="shared" si="6"/>
        <v>0.95942720763723155</v>
      </c>
      <c r="Y206" s="17">
        <f>INDEX([1]Mapping!$C$3:$C$12,MATCH($X206,[1]Mapping!$D$3:$D$12,1))</f>
        <v>1</v>
      </c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</row>
    <row r="207" spans="2:39" s="1" customFormat="1" ht="15" x14ac:dyDescent="0.25">
      <c r="B207" s="5">
        <f t="shared" si="7"/>
        <v>199</v>
      </c>
      <c r="C207" s="5" t="s">
        <v>11234</v>
      </c>
      <c r="D207" s="5" t="s">
        <v>11235</v>
      </c>
      <c r="E207" s="5"/>
      <c r="F207" s="5" t="s">
        <v>10331</v>
      </c>
      <c r="G207" s="5">
        <v>25003</v>
      </c>
      <c r="H207" s="5" t="s">
        <v>10331</v>
      </c>
      <c r="I207" s="5" t="s">
        <v>10155</v>
      </c>
      <c r="J207" s="5" t="s">
        <v>11236</v>
      </c>
      <c r="K207" s="5"/>
      <c r="L207" s="5" t="s">
        <v>10387</v>
      </c>
      <c r="M207" s="5" t="s">
        <v>11237</v>
      </c>
      <c r="N207" s="5">
        <v>55</v>
      </c>
      <c r="O207" s="5">
        <v>2</v>
      </c>
      <c r="P207" s="5">
        <v>0</v>
      </c>
      <c r="Q207" s="5">
        <v>2</v>
      </c>
      <c r="R207" s="5">
        <v>0</v>
      </c>
      <c r="S207" s="5">
        <v>4</v>
      </c>
      <c r="T207"/>
      <c r="U207"/>
      <c r="V207" s="14">
        <f>SUM($S$9:S207)</f>
        <v>3622</v>
      </c>
      <c r="W207" s="15">
        <v>199</v>
      </c>
      <c r="X207" s="16">
        <f t="shared" si="6"/>
        <v>0.96048793423495094</v>
      </c>
      <c r="Y207" s="17">
        <f>INDEX([1]Mapping!$C$3:$C$12,MATCH($X207,[1]Mapping!$D$3:$D$12,1))</f>
        <v>1</v>
      </c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</row>
    <row r="208" spans="2:39" s="1" customFormat="1" ht="15" x14ac:dyDescent="0.25">
      <c r="B208" s="5">
        <f t="shared" si="7"/>
        <v>200</v>
      </c>
      <c r="C208" s="5" t="s">
        <v>11238</v>
      </c>
      <c r="D208" s="5" t="s">
        <v>11239</v>
      </c>
      <c r="E208" s="5"/>
      <c r="F208" s="5" t="s">
        <v>11240</v>
      </c>
      <c r="G208" s="5">
        <v>22004</v>
      </c>
      <c r="H208" s="5" t="s">
        <v>11240</v>
      </c>
      <c r="I208" s="5" t="s">
        <v>10476</v>
      </c>
      <c r="J208" s="5" t="s">
        <v>11241</v>
      </c>
      <c r="K208" s="5"/>
      <c r="L208" s="5"/>
      <c r="M208" s="5"/>
      <c r="N208" s="5">
        <v>297</v>
      </c>
      <c r="O208" s="5">
        <v>1</v>
      </c>
      <c r="P208" s="5">
        <v>1</v>
      </c>
      <c r="Q208" s="5">
        <v>0</v>
      </c>
      <c r="R208" s="5">
        <v>2</v>
      </c>
      <c r="S208" s="5">
        <v>4</v>
      </c>
      <c r="T208"/>
      <c r="U208"/>
      <c r="V208" s="14">
        <f>SUM($S$9:S208)</f>
        <v>3626</v>
      </c>
      <c r="W208" s="15">
        <v>200</v>
      </c>
      <c r="X208" s="16">
        <f t="shared" si="6"/>
        <v>0.96154866083267043</v>
      </c>
      <c r="Y208" s="17">
        <f>INDEX([1]Mapping!$C$3:$C$12,MATCH($X208,[1]Mapping!$D$3:$D$12,1))</f>
        <v>1</v>
      </c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</row>
    <row r="209" spans="2:39" s="1" customFormat="1" ht="15" x14ac:dyDescent="0.25">
      <c r="B209" s="5">
        <f t="shared" si="7"/>
        <v>201</v>
      </c>
      <c r="C209" s="5" t="s">
        <v>11242</v>
      </c>
      <c r="D209" s="5" t="s">
        <v>11243</v>
      </c>
      <c r="E209" s="5"/>
      <c r="F209" s="5" t="s">
        <v>11244</v>
      </c>
      <c r="G209" s="5">
        <v>17530</v>
      </c>
      <c r="H209" s="5" t="s">
        <v>10440</v>
      </c>
      <c r="I209" s="5" t="s">
        <v>10155</v>
      </c>
      <c r="J209" s="5" t="s">
        <v>11245</v>
      </c>
      <c r="K209" s="5"/>
      <c r="L209" s="5"/>
      <c r="M209" s="5" t="s">
        <v>11246</v>
      </c>
      <c r="N209" s="5">
        <v>86</v>
      </c>
      <c r="O209" s="5">
        <v>1</v>
      </c>
      <c r="P209" s="5">
        <v>3</v>
      </c>
      <c r="Q209" s="5">
        <v>0</v>
      </c>
      <c r="R209" s="5">
        <v>0</v>
      </c>
      <c r="S209" s="5">
        <v>4</v>
      </c>
      <c r="T209"/>
      <c r="U209"/>
      <c r="V209" s="14">
        <f>SUM($S$9:S209)</f>
        <v>3630</v>
      </c>
      <c r="W209" s="15">
        <v>201</v>
      </c>
      <c r="X209" s="16">
        <f t="shared" si="6"/>
        <v>0.96260938743038982</v>
      </c>
      <c r="Y209" s="17">
        <f>INDEX([1]Mapping!$C$3:$C$12,MATCH($X209,[1]Mapping!$D$3:$D$12,1))</f>
        <v>1</v>
      </c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</row>
    <row r="210" spans="2:39" s="1" customFormat="1" ht="15" x14ac:dyDescent="0.25">
      <c r="B210" s="5">
        <f t="shared" si="7"/>
        <v>202</v>
      </c>
      <c r="C210" s="5" t="s">
        <v>11247</v>
      </c>
      <c r="D210" s="5" t="s">
        <v>11248</v>
      </c>
      <c r="E210" s="5"/>
      <c r="F210" s="5" t="s">
        <v>11249</v>
      </c>
      <c r="G210" s="5">
        <v>17300</v>
      </c>
      <c r="H210" s="5" t="s">
        <v>10440</v>
      </c>
      <c r="I210" s="5" t="s">
        <v>10155</v>
      </c>
      <c r="J210" s="5" t="s">
        <v>11250</v>
      </c>
      <c r="K210" s="5"/>
      <c r="L210" s="5" t="s">
        <v>11041</v>
      </c>
      <c r="M210" s="5" t="s">
        <v>11042</v>
      </c>
      <c r="N210" s="5">
        <v>72</v>
      </c>
      <c r="O210" s="5">
        <v>2</v>
      </c>
      <c r="P210" s="5">
        <v>0</v>
      </c>
      <c r="Q210" s="5">
        <v>1</v>
      </c>
      <c r="R210" s="5">
        <v>1</v>
      </c>
      <c r="S210" s="5">
        <v>4</v>
      </c>
      <c r="T210"/>
      <c r="U210"/>
      <c r="V210" s="14">
        <f>SUM($S$9:S210)</f>
        <v>3634</v>
      </c>
      <c r="W210" s="15">
        <v>202</v>
      </c>
      <c r="X210" s="16">
        <f t="shared" si="6"/>
        <v>0.9636701140281092</v>
      </c>
      <c r="Y210" s="17">
        <f>INDEX([1]Mapping!$C$3:$C$12,MATCH($X210,[1]Mapping!$D$3:$D$12,1))</f>
        <v>1</v>
      </c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</row>
    <row r="211" spans="2:39" s="1" customFormat="1" ht="15" x14ac:dyDescent="0.25">
      <c r="B211" s="5">
        <f t="shared" si="7"/>
        <v>203</v>
      </c>
      <c r="C211" s="5" t="s">
        <v>11251</v>
      </c>
      <c r="D211" s="5" t="s">
        <v>11252</v>
      </c>
      <c r="E211" s="5"/>
      <c r="F211" s="5" t="s">
        <v>11253</v>
      </c>
      <c r="G211" s="5" t="s">
        <v>11254</v>
      </c>
      <c r="H211" s="5" t="s">
        <v>11255</v>
      </c>
      <c r="I211" s="5" t="s">
        <v>10259</v>
      </c>
      <c r="J211" s="5" t="s">
        <v>11256</v>
      </c>
      <c r="K211" s="5"/>
      <c r="L211" s="5"/>
      <c r="M211" s="5" t="s">
        <v>11257</v>
      </c>
      <c r="N211" s="5">
        <v>123</v>
      </c>
      <c r="O211" s="5">
        <v>0</v>
      </c>
      <c r="P211" s="5">
        <v>0</v>
      </c>
      <c r="Q211" s="5">
        <v>3</v>
      </c>
      <c r="R211" s="5">
        <v>1</v>
      </c>
      <c r="S211" s="5">
        <v>4</v>
      </c>
      <c r="T211"/>
      <c r="U211"/>
      <c r="V211" s="14">
        <f>SUM($S$9:S211)</f>
        <v>3638</v>
      </c>
      <c r="W211" s="15">
        <v>203</v>
      </c>
      <c r="X211" s="16">
        <f t="shared" si="6"/>
        <v>0.9647308406258287</v>
      </c>
      <c r="Y211" s="17">
        <f>INDEX([1]Mapping!$C$3:$C$12,MATCH($X211,[1]Mapping!$D$3:$D$12,1))</f>
        <v>1</v>
      </c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</row>
    <row r="212" spans="2:39" s="1" customFormat="1" ht="15" x14ac:dyDescent="0.25">
      <c r="B212" s="5">
        <f t="shared" si="7"/>
        <v>204</v>
      </c>
      <c r="C212" s="5" t="s">
        <v>11258</v>
      </c>
      <c r="D212" s="5" t="s">
        <v>11259</v>
      </c>
      <c r="E212" s="5"/>
      <c r="F212" s="5" t="s">
        <v>11260</v>
      </c>
      <c r="G212" s="5" t="s">
        <v>738</v>
      </c>
      <c r="H212" s="5" t="s">
        <v>10739</v>
      </c>
      <c r="I212" s="5" t="s">
        <v>10739</v>
      </c>
      <c r="J212" s="5" t="s">
        <v>11261</v>
      </c>
      <c r="K212" s="5" t="s">
        <v>11262</v>
      </c>
      <c r="L212" s="5" t="s">
        <v>11263</v>
      </c>
      <c r="M212" s="5" t="s">
        <v>11264</v>
      </c>
      <c r="N212" s="5">
        <v>232</v>
      </c>
      <c r="O212" s="5">
        <v>2</v>
      </c>
      <c r="P212" s="5">
        <v>1</v>
      </c>
      <c r="Q212" s="5">
        <v>1</v>
      </c>
      <c r="R212" s="5">
        <v>0</v>
      </c>
      <c r="S212" s="5">
        <v>4</v>
      </c>
      <c r="T212"/>
      <c r="U212"/>
      <c r="V212" s="14">
        <f>SUM($S$9:S212)</f>
        <v>3642</v>
      </c>
      <c r="W212" s="15">
        <v>204</v>
      </c>
      <c r="X212" s="16">
        <f t="shared" si="6"/>
        <v>0.96579156722354809</v>
      </c>
      <c r="Y212" s="17">
        <f>INDEX([1]Mapping!$C$3:$C$12,MATCH($X212,[1]Mapping!$D$3:$D$12,1))</f>
        <v>1</v>
      </c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</row>
    <row r="213" spans="2:39" s="1" customFormat="1" ht="15" x14ac:dyDescent="0.25">
      <c r="B213" s="5">
        <f t="shared" si="7"/>
        <v>205</v>
      </c>
      <c r="C213" s="5" t="s">
        <v>11265</v>
      </c>
      <c r="D213" s="5" t="s">
        <v>11266</v>
      </c>
      <c r="E213" s="5"/>
      <c r="F213" s="5" t="s">
        <v>10375</v>
      </c>
      <c r="G213" s="5">
        <v>48014</v>
      </c>
      <c r="H213" s="5" t="s">
        <v>10244</v>
      </c>
      <c r="I213" s="5" t="s">
        <v>10228</v>
      </c>
      <c r="J213" s="5" t="s">
        <v>11267</v>
      </c>
      <c r="K213" s="5"/>
      <c r="L213" s="5" t="s">
        <v>11268</v>
      </c>
      <c r="M213" s="5" t="s">
        <v>11269</v>
      </c>
      <c r="N213" s="5">
        <v>157</v>
      </c>
      <c r="O213" s="5">
        <v>1</v>
      </c>
      <c r="P213" s="5">
        <v>1</v>
      </c>
      <c r="Q213" s="5">
        <v>1</v>
      </c>
      <c r="R213" s="5">
        <v>0</v>
      </c>
      <c r="S213" s="5">
        <v>3</v>
      </c>
      <c r="T213"/>
      <c r="U213"/>
      <c r="V213" s="14">
        <f>SUM($S$9:S213)</f>
        <v>3645</v>
      </c>
      <c r="W213" s="15">
        <v>205</v>
      </c>
      <c r="X213" s="16">
        <f t="shared" si="6"/>
        <v>0.96658711217183768</v>
      </c>
      <c r="Y213" s="17">
        <f>INDEX([1]Mapping!$C$3:$C$12,MATCH($X213,[1]Mapping!$D$3:$D$12,1))</f>
        <v>1</v>
      </c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</row>
    <row r="214" spans="2:39" s="1" customFormat="1" ht="15" x14ac:dyDescent="0.25">
      <c r="B214" s="5">
        <f t="shared" si="7"/>
        <v>206</v>
      </c>
      <c r="C214" s="5" t="s">
        <v>11270</v>
      </c>
      <c r="D214" s="5" t="s">
        <v>11271</v>
      </c>
      <c r="E214" s="5"/>
      <c r="F214" s="5" t="s">
        <v>11272</v>
      </c>
      <c r="G214" s="5">
        <v>28250</v>
      </c>
      <c r="H214" s="5" t="s">
        <v>10112</v>
      </c>
      <c r="I214" s="5" t="s">
        <v>10112</v>
      </c>
      <c r="J214" s="5" t="s">
        <v>11273</v>
      </c>
      <c r="K214" s="5"/>
      <c r="L214" s="5" t="s">
        <v>10854</v>
      </c>
      <c r="M214" s="5" t="s">
        <v>11274</v>
      </c>
      <c r="N214" s="5">
        <v>80</v>
      </c>
      <c r="O214" s="5">
        <v>0</v>
      </c>
      <c r="P214" s="5">
        <v>1</v>
      </c>
      <c r="Q214" s="5">
        <v>2</v>
      </c>
      <c r="R214" s="5">
        <v>0</v>
      </c>
      <c r="S214" s="5">
        <v>3</v>
      </c>
      <c r="T214"/>
      <c r="U214"/>
      <c r="V214" s="14">
        <f>SUM($S$9:S214)</f>
        <v>3648</v>
      </c>
      <c r="W214" s="15">
        <v>206</v>
      </c>
      <c r="X214" s="16">
        <f t="shared" si="6"/>
        <v>0.96738265712012728</v>
      </c>
      <c r="Y214" s="17">
        <f>INDEX([1]Mapping!$C$3:$C$12,MATCH($X214,[1]Mapping!$D$3:$D$12,1))</f>
        <v>1</v>
      </c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</row>
    <row r="215" spans="2:39" s="1" customFormat="1" ht="15" x14ac:dyDescent="0.25">
      <c r="B215" s="5">
        <f t="shared" si="7"/>
        <v>207</v>
      </c>
      <c r="C215" s="5" t="s">
        <v>11275</v>
      </c>
      <c r="D215" s="5" t="s">
        <v>11276</v>
      </c>
      <c r="E215" s="5"/>
      <c r="F215" s="5" t="s">
        <v>10281</v>
      </c>
      <c r="G215" s="5">
        <v>28922</v>
      </c>
      <c r="H215" s="5" t="s">
        <v>10112</v>
      </c>
      <c r="I215" s="5" t="s">
        <v>10112</v>
      </c>
      <c r="J215" s="5" t="s">
        <v>11277</v>
      </c>
      <c r="K215" s="5" t="s">
        <v>11278</v>
      </c>
      <c r="L215" s="5" t="s">
        <v>11279</v>
      </c>
      <c r="M215" s="5" t="s">
        <v>11280</v>
      </c>
      <c r="N215" s="5">
        <v>69</v>
      </c>
      <c r="O215" s="5">
        <v>1</v>
      </c>
      <c r="P215" s="5">
        <v>0</v>
      </c>
      <c r="Q215" s="5">
        <v>1</v>
      </c>
      <c r="R215" s="5">
        <v>1</v>
      </c>
      <c r="S215" s="5">
        <v>3</v>
      </c>
      <c r="T215"/>
      <c r="U215"/>
      <c r="V215" s="14">
        <f>SUM($S$9:S215)</f>
        <v>3651</v>
      </c>
      <c r="W215" s="15">
        <v>207</v>
      </c>
      <c r="X215" s="16">
        <f t="shared" si="6"/>
        <v>0.96817820206841687</v>
      </c>
      <c r="Y215" s="17">
        <f>INDEX([1]Mapping!$C$3:$C$12,MATCH($X215,[1]Mapping!$D$3:$D$12,1))</f>
        <v>1</v>
      </c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</row>
    <row r="216" spans="2:39" s="1" customFormat="1" ht="15" x14ac:dyDescent="0.25">
      <c r="B216" s="5">
        <f t="shared" si="7"/>
        <v>208</v>
      </c>
      <c r="C216" s="5" t="s">
        <v>11281</v>
      </c>
      <c r="D216" s="5" t="s">
        <v>11282</v>
      </c>
      <c r="E216" s="5"/>
      <c r="F216" s="5" t="s">
        <v>11283</v>
      </c>
      <c r="G216" s="5" t="s">
        <v>11284</v>
      </c>
      <c r="H216" s="5" t="s">
        <v>10154</v>
      </c>
      <c r="I216" s="5" t="s">
        <v>10155</v>
      </c>
      <c r="J216" s="5" t="s">
        <v>11285</v>
      </c>
      <c r="K216" s="5"/>
      <c r="L216" s="5" t="s">
        <v>11286</v>
      </c>
      <c r="M216" s="5" t="s">
        <v>11287</v>
      </c>
      <c r="N216" s="5">
        <v>120</v>
      </c>
      <c r="O216" s="5">
        <v>0</v>
      </c>
      <c r="P216" s="5">
        <v>1</v>
      </c>
      <c r="Q216" s="5">
        <v>1</v>
      </c>
      <c r="R216" s="5">
        <v>1</v>
      </c>
      <c r="S216" s="5">
        <v>3</v>
      </c>
      <c r="T216"/>
      <c r="U216"/>
      <c r="V216" s="14">
        <f>SUM($S$9:S216)</f>
        <v>3654</v>
      </c>
      <c r="W216" s="15">
        <v>208</v>
      </c>
      <c r="X216" s="16">
        <f t="shared" si="6"/>
        <v>0.96897374701670647</v>
      </c>
      <c r="Y216" s="17">
        <f>INDEX([1]Mapping!$C$3:$C$12,MATCH($X216,[1]Mapping!$D$3:$D$12,1))</f>
        <v>1</v>
      </c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</row>
    <row r="217" spans="2:39" s="1" customFormat="1" ht="15" x14ac:dyDescent="0.25">
      <c r="B217" s="5">
        <f t="shared" si="7"/>
        <v>209</v>
      </c>
      <c r="C217" s="5" t="s">
        <v>11288</v>
      </c>
      <c r="D217" s="5" t="s">
        <v>11289</v>
      </c>
      <c r="E217" s="5"/>
      <c r="F217" s="5" t="s">
        <v>10533</v>
      </c>
      <c r="G217" s="5" t="s">
        <v>11290</v>
      </c>
      <c r="H217" s="5" t="s">
        <v>10154</v>
      </c>
      <c r="I217" s="5" t="s">
        <v>10155</v>
      </c>
      <c r="J217" s="5" t="s">
        <v>11291</v>
      </c>
      <c r="K217" s="5" t="s">
        <v>11292</v>
      </c>
      <c r="L217" s="5" t="s">
        <v>11293</v>
      </c>
      <c r="M217" s="5" t="s">
        <v>11294</v>
      </c>
      <c r="N217" s="5">
        <v>56</v>
      </c>
      <c r="O217" s="5">
        <v>1</v>
      </c>
      <c r="P217" s="5">
        <v>0</v>
      </c>
      <c r="Q217" s="5">
        <v>0</v>
      </c>
      <c r="R217" s="5">
        <v>2</v>
      </c>
      <c r="S217" s="5">
        <v>3</v>
      </c>
      <c r="T217"/>
      <c r="U217"/>
      <c r="V217" s="14">
        <f>SUM($S$9:S217)</f>
        <v>3657</v>
      </c>
      <c r="W217" s="15">
        <v>209</v>
      </c>
      <c r="X217" s="16">
        <f t="shared" si="6"/>
        <v>0.96976929196499606</v>
      </c>
      <c r="Y217" s="17">
        <f>INDEX([1]Mapping!$C$3:$C$12,MATCH($X217,[1]Mapping!$D$3:$D$12,1))</f>
        <v>1</v>
      </c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</row>
    <row r="218" spans="2:39" s="1" customFormat="1" ht="15" x14ac:dyDescent="0.25">
      <c r="B218" s="5">
        <f t="shared" si="7"/>
        <v>210</v>
      </c>
      <c r="C218" s="5" t="s">
        <v>11295</v>
      </c>
      <c r="D218" s="5" t="s">
        <v>11296</v>
      </c>
      <c r="E218" s="5"/>
      <c r="F218" s="5" t="s">
        <v>10640</v>
      </c>
      <c r="G218" s="5" t="s">
        <v>11297</v>
      </c>
      <c r="H218" s="5" t="s">
        <v>10154</v>
      </c>
      <c r="I218" s="5" t="s">
        <v>10155</v>
      </c>
      <c r="J218" s="5" t="s">
        <v>11298</v>
      </c>
      <c r="K218" s="5"/>
      <c r="L218" s="5" t="s">
        <v>11299</v>
      </c>
      <c r="M218" s="5" t="s">
        <v>11300</v>
      </c>
      <c r="N218" s="5">
        <v>43</v>
      </c>
      <c r="O218" s="5">
        <v>1</v>
      </c>
      <c r="P218" s="5">
        <v>1</v>
      </c>
      <c r="Q218" s="5">
        <v>0</v>
      </c>
      <c r="R218" s="5">
        <v>1</v>
      </c>
      <c r="S218" s="5">
        <v>3</v>
      </c>
      <c r="T218"/>
      <c r="U218"/>
      <c r="V218" s="14">
        <f>SUM($S$9:S218)</f>
        <v>3660</v>
      </c>
      <c r="W218" s="15">
        <v>210</v>
      </c>
      <c r="X218" s="16">
        <f t="shared" si="6"/>
        <v>0.97056483691328566</v>
      </c>
      <c r="Y218" s="17">
        <f>INDEX([1]Mapping!$C$3:$C$12,MATCH($X218,[1]Mapping!$D$3:$D$12,1))</f>
        <v>1</v>
      </c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</row>
    <row r="219" spans="2:39" s="1" customFormat="1" ht="15" x14ac:dyDescent="0.25">
      <c r="B219" s="5">
        <f t="shared" si="7"/>
        <v>211</v>
      </c>
      <c r="C219" s="5" t="s">
        <v>11301</v>
      </c>
      <c r="D219" s="5" t="s">
        <v>11302</v>
      </c>
      <c r="E219" s="5"/>
      <c r="F219" s="5" t="s">
        <v>10154</v>
      </c>
      <c r="G219" s="5" t="s">
        <v>10940</v>
      </c>
      <c r="H219" s="5" t="s">
        <v>10154</v>
      </c>
      <c r="I219" s="5" t="s">
        <v>10155</v>
      </c>
      <c r="J219" s="5" t="s">
        <v>11303</v>
      </c>
      <c r="K219" s="5" t="s">
        <v>11304</v>
      </c>
      <c r="L219" s="5" t="s">
        <v>11305</v>
      </c>
      <c r="M219" s="5" t="s">
        <v>11306</v>
      </c>
      <c r="N219" s="5">
        <v>45</v>
      </c>
      <c r="O219" s="5">
        <v>1</v>
      </c>
      <c r="P219" s="5">
        <v>0</v>
      </c>
      <c r="Q219" s="5">
        <v>1</v>
      </c>
      <c r="R219" s="5">
        <v>1</v>
      </c>
      <c r="S219" s="5">
        <v>3</v>
      </c>
      <c r="T219"/>
      <c r="U219"/>
      <c r="V219" s="14">
        <f>SUM($S$9:S219)</f>
        <v>3663</v>
      </c>
      <c r="W219" s="15">
        <v>211</v>
      </c>
      <c r="X219" s="16">
        <f t="shared" si="6"/>
        <v>0.97136038186157514</v>
      </c>
      <c r="Y219" s="17">
        <f>INDEX([1]Mapping!$C$3:$C$12,MATCH($X219,[1]Mapping!$D$3:$D$12,1))</f>
        <v>1</v>
      </c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</row>
    <row r="220" spans="2:39" s="1" customFormat="1" ht="15" x14ac:dyDescent="0.25">
      <c r="B220" s="5">
        <f t="shared" si="7"/>
        <v>212</v>
      </c>
      <c r="C220" s="5" t="s">
        <v>11307</v>
      </c>
      <c r="D220" s="5" t="s">
        <v>11308</v>
      </c>
      <c r="E220" s="5"/>
      <c r="F220" s="5" t="s">
        <v>10154</v>
      </c>
      <c r="G220" s="5" t="s">
        <v>10482</v>
      </c>
      <c r="H220" s="5" t="s">
        <v>10154</v>
      </c>
      <c r="I220" s="5" t="s">
        <v>10155</v>
      </c>
      <c r="J220" s="5" t="s">
        <v>11309</v>
      </c>
      <c r="K220" s="5" t="s">
        <v>11310</v>
      </c>
      <c r="L220" s="5" t="s">
        <v>11311</v>
      </c>
      <c r="M220" s="5" t="s">
        <v>11312</v>
      </c>
      <c r="N220" s="5">
        <v>155</v>
      </c>
      <c r="O220" s="5">
        <v>1</v>
      </c>
      <c r="P220" s="5">
        <v>0</v>
      </c>
      <c r="Q220" s="5">
        <v>1</v>
      </c>
      <c r="R220" s="5">
        <v>1</v>
      </c>
      <c r="S220" s="5">
        <v>3</v>
      </c>
      <c r="T220"/>
      <c r="U220"/>
      <c r="V220" s="14">
        <f>SUM($S$9:S220)</f>
        <v>3666</v>
      </c>
      <c r="W220" s="15">
        <v>212</v>
      </c>
      <c r="X220" s="16">
        <f t="shared" si="6"/>
        <v>0.97215592680986473</v>
      </c>
      <c r="Y220" s="17">
        <f>INDEX([1]Mapping!$C$3:$C$12,MATCH($X220,[1]Mapping!$D$3:$D$12,1))</f>
        <v>1</v>
      </c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</row>
    <row r="221" spans="2:39" s="1" customFormat="1" ht="15" x14ac:dyDescent="0.25">
      <c r="B221" s="5">
        <f t="shared" si="7"/>
        <v>213</v>
      </c>
      <c r="C221" s="5" t="s">
        <v>11313</v>
      </c>
      <c r="D221" s="5" t="s">
        <v>11314</v>
      </c>
      <c r="E221" s="5"/>
      <c r="F221" s="5" t="s">
        <v>11315</v>
      </c>
      <c r="G221" s="5" t="s">
        <v>11316</v>
      </c>
      <c r="H221" s="5" t="s">
        <v>10739</v>
      </c>
      <c r="I221" s="5" t="s">
        <v>10739</v>
      </c>
      <c r="J221" s="5" t="s">
        <v>11317</v>
      </c>
      <c r="K221" s="5"/>
      <c r="L221" s="5"/>
      <c r="M221" s="5" t="s">
        <v>11318</v>
      </c>
      <c r="N221" s="5">
        <v>262</v>
      </c>
      <c r="O221" s="5">
        <v>1</v>
      </c>
      <c r="P221" s="5">
        <v>0</v>
      </c>
      <c r="Q221" s="5">
        <v>1</v>
      </c>
      <c r="R221" s="5">
        <v>1</v>
      </c>
      <c r="S221" s="5">
        <v>3</v>
      </c>
      <c r="T221"/>
      <c r="U221"/>
      <c r="V221" s="14">
        <f>SUM($S$9:S221)</f>
        <v>3669</v>
      </c>
      <c r="W221" s="15">
        <v>213</v>
      </c>
      <c r="X221" s="16">
        <f t="shared" si="6"/>
        <v>0.97295147175815433</v>
      </c>
      <c r="Y221" s="17">
        <f>INDEX([1]Mapping!$C$3:$C$12,MATCH($X221,[1]Mapping!$D$3:$D$12,1))</f>
        <v>1</v>
      </c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</row>
    <row r="222" spans="2:39" s="1" customFormat="1" ht="15" x14ac:dyDescent="0.25">
      <c r="B222" s="5">
        <f t="shared" si="7"/>
        <v>214</v>
      </c>
      <c r="C222" s="5" t="s">
        <v>11319</v>
      </c>
      <c r="D222" s="5" t="s">
        <v>11320</v>
      </c>
      <c r="E222" s="5"/>
      <c r="F222" s="5" t="s">
        <v>10737</v>
      </c>
      <c r="G222" s="5" t="s">
        <v>11321</v>
      </c>
      <c r="H222" s="5" t="s">
        <v>10739</v>
      </c>
      <c r="I222" s="5" t="s">
        <v>10739</v>
      </c>
      <c r="J222" s="5" t="s">
        <v>11322</v>
      </c>
      <c r="K222" s="5"/>
      <c r="L222" s="5" t="s">
        <v>11323</v>
      </c>
      <c r="M222" s="5" t="s">
        <v>11324</v>
      </c>
      <c r="N222" s="5">
        <v>95</v>
      </c>
      <c r="O222" s="5">
        <v>1</v>
      </c>
      <c r="P222" s="5">
        <v>1</v>
      </c>
      <c r="Q222" s="5">
        <v>1</v>
      </c>
      <c r="R222" s="5">
        <v>0</v>
      </c>
      <c r="S222" s="5">
        <v>3</v>
      </c>
      <c r="T222"/>
      <c r="U222"/>
      <c r="V222" s="14">
        <f>SUM($S$9:S222)</f>
        <v>3672</v>
      </c>
      <c r="W222" s="15">
        <v>214</v>
      </c>
      <c r="X222" s="16">
        <f t="shared" si="6"/>
        <v>0.97374701670644392</v>
      </c>
      <c r="Y222" s="17">
        <f>INDEX([1]Mapping!$C$3:$C$12,MATCH($X222,[1]Mapping!$D$3:$D$12,1))</f>
        <v>1</v>
      </c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</row>
    <row r="223" spans="2:39" s="1" customFormat="1" ht="15" x14ac:dyDescent="0.25">
      <c r="B223" s="5">
        <f t="shared" si="7"/>
        <v>215</v>
      </c>
      <c r="C223" s="5" t="s">
        <v>11325</v>
      </c>
      <c r="D223" s="5" t="s">
        <v>11326</v>
      </c>
      <c r="E223" s="5"/>
      <c r="F223" s="5" t="s">
        <v>10751</v>
      </c>
      <c r="G223" s="5">
        <v>33204</v>
      </c>
      <c r="H223" s="5" t="s">
        <v>10603</v>
      </c>
      <c r="I223" s="5" t="s">
        <v>10603</v>
      </c>
      <c r="J223" s="5" t="s">
        <v>11327</v>
      </c>
      <c r="K223" s="5" t="s">
        <v>11328</v>
      </c>
      <c r="L223" s="5" t="s">
        <v>11329</v>
      </c>
      <c r="M223" s="5" t="s">
        <v>11330</v>
      </c>
      <c r="N223" s="5">
        <v>52</v>
      </c>
      <c r="O223" s="5">
        <v>0</v>
      </c>
      <c r="P223" s="5">
        <v>1</v>
      </c>
      <c r="Q223" s="5">
        <v>1</v>
      </c>
      <c r="R223" s="5">
        <v>1</v>
      </c>
      <c r="S223" s="5">
        <v>3</v>
      </c>
      <c r="T223"/>
      <c r="U223"/>
      <c r="V223" s="14">
        <f>SUM($S$9:S223)</f>
        <v>3675</v>
      </c>
      <c r="W223" s="15">
        <v>215</v>
      </c>
      <c r="X223" s="16">
        <f t="shared" si="6"/>
        <v>0.97454256165473352</v>
      </c>
      <c r="Y223" s="17">
        <f>INDEX([1]Mapping!$C$3:$C$12,MATCH($X223,[1]Mapping!$D$3:$D$12,1))</f>
        <v>1</v>
      </c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</row>
    <row r="224" spans="2:39" s="1" customFormat="1" ht="15" x14ac:dyDescent="0.25">
      <c r="B224" s="5">
        <f t="shared" si="7"/>
        <v>216</v>
      </c>
      <c r="C224" s="5" t="s">
        <v>11331</v>
      </c>
      <c r="D224" s="5" t="s">
        <v>11332</v>
      </c>
      <c r="E224" s="5"/>
      <c r="F224" s="5" t="s">
        <v>10737</v>
      </c>
      <c r="G224" s="5" t="s">
        <v>11333</v>
      </c>
      <c r="H224" s="5" t="s">
        <v>10739</v>
      </c>
      <c r="I224" s="5" t="s">
        <v>10739</v>
      </c>
      <c r="J224" s="5" t="s">
        <v>11334</v>
      </c>
      <c r="K224" s="5"/>
      <c r="L224" s="5" t="s">
        <v>11335</v>
      </c>
      <c r="M224" s="5" t="s">
        <v>11336</v>
      </c>
      <c r="N224" s="5">
        <v>186</v>
      </c>
      <c r="O224" s="5">
        <v>1</v>
      </c>
      <c r="P224" s="5">
        <v>0</v>
      </c>
      <c r="Q224" s="5">
        <v>1</v>
      </c>
      <c r="R224" s="5">
        <v>1</v>
      </c>
      <c r="S224" s="5">
        <v>3</v>
      </c>
      <c r="T224"/>
      <c r="U224"/>
      <c r="V224" s="14">
        <f>SUM($S$9:S224)</f>
        <v>3678</v>
      </c>
      <c r="W224" s="15">
        <v>216</v>
      </c>
      <c r="X224" s="16">
        <f t="shared" si="6"/>
        <v>0.97533810660302311</v>
      </c>
      <c r="Y224" s="17">
        <f>INDEX([1]Mapping!$C$3:$C$12,MATCH($X224,[1]Mapping!$D$3:$D$12,1))</f>
        <v>1</v>
      </c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</row>
    <row r="225" spans="2:39" s="1" customFormat="1" ht="15" x14ac:dyDescent="0.25">
      <c r="B225" s="5">
        <f t="shared" si="7"/>
        <v>217</v>
      </c>
      <c r="C225" s="5" t="s">
        <v>11337</v>
      </c>
      <c r="D225" s="5" t="s">
        <v>11338</v>
      </c>
      <c r="E225" s="5"/>
      <c r="F225" s="5" t="s">
        <v>10258</v>
      </c>
      <c r="G225" s="5">
        <v>47003</v>
      </c>
      <c r="H225" s="5" t="s">
        <v>10258</v>
      </c>
      <c r="I225" s="5" t="s">
        <v>10259</v>
      </c>
      <c r="J225" s="5" t="s">
        <v>11339</v>
      </c>
      <c r="K225" s="5"/>
      <c r="L225" s="5" t="s">
        <v>11170</v>
      </c>
      <c r="M225" s="5" t="s">
        <v>11340</v>
      </c>
      <c r="N225" s="5">
        <v>79</v>
      </c>
      <c r="O225" s="5">
        <v>0</v>
      </c>
      <c r="P225" s="5">
        <v>2</v>
      </c>
      <c r="Q225" s="5">
        <v>1</v>
      </c>
      <c r="R225" s="5">
        <v>0</v>
      </c>
      <c r="S225" s="5">
        <v>3</v>
      </c>
      <c r="T225"/>
      <c r="U225"/>
      <c r="V225" s="14">
        <f>SUM($S$9:S225)</f>
        <v>3681</v>
      </c>
      <c r="W225" s="15">
        <v>217</v>
      </c>
      <c r="X225" s="16">
        <f t="shared" si="6"/>
        <v>0.9761336515513126</v>
      </c>
      <c r="Y225" s="17">
        <f>INDEX([1]Mapping!$C$3:$C$12,MATCH($X225,[1]Mapping!$D$3:$D$12,1))</f>
        <v>1</v>
      </c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</row>
    <row r="226" spans="2:39" s="1" customFormat="1" ht="15" x14ac:dyDescent="0.25">
      <c r="B226" s="5">
        <f t="shared" si="7"/>
        <v>218</v>
      </c>
      <c r="C226" s="5" t="s">
        <v>11341</v>
      </c>
      <c r="D226" s="5" t="s">
        <v>11342</v>
      </c>
      <c r="E226" s="5"/>
      <c r="F226" s="5" t="s">
        <v>11343</v>
      </c>
      <c r="G226" s="5">
        <v>43700</v>
      </c>
      <c r="H226" s="5" t="s">
        <v>10507</v>
      </c>
      <c r="I226" s="5" t="s">
        <v>10155</v>
      </c>
      <c r="J226" s="5" t="s">
        <v>11344</v>
      </c>
      <c r="K226" s="5"/>
      <c r="L226" s="5" t="s">
        <v>10879</v>
      </c>
      <c r="M226" s="5" t="s">
        <v>11345</v>
      </c>
      <c r="N226" s="5">
        <v>99</v>
      </c>
      <c r="O226" s="5">
        <v>0</v>
      </c>
      <c r="P226" s="5">
        <v>0</v>
      </c>
      <c r="Q226" s="5">
        <v>2</v>
      </c>
      <c r="R226" s="5">
        <v>1</v>
      </c>
      <c r="S226" s="5">
        <v>3</v>
      </c>
      <c r="T226"/>
      <c r="U226"/>
      <c r="V226" s="14">
        <f>SUM($S$9:S226)</f>
        <v>3684</v>
      </c>
      <c r="W226" s="15">
        <v>218</v>
      </c>
      <c r="X226" s="16">
        <f t="shared" si="6"/>
        <v>0.97692919649960219</v>
      </c>
      <c r="Y226" s="17">
        <f>INDEX([1]Mapping!$C$3:$C$12,MATCH($X226,[1]Mapping!$D$3:$D$12,1))</f>
        <v>1</v>
      </c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</row>
    <row r="227" spans="2:39" s="1" customFormat="1" ht="15" x14ac:dyDescent="0.25">
      <c r="B227" s="5">
        <f t="shared" si="7"/>
        <v>219</v>
      </c>
      <c r="C227" s="5" t="s">
        <v>11346</v>
      </c>
      <c r="D227" s="5" t="s">
        <v>11347</v>
      </c>
      <c r="E227" s="5"/>
      <c r="F227" s="5" t="s">
        <v>11348</v>
      </c>
      <c r="G227" s="5">
        <v>26500</v>
      </c>
      <c r="H227" s="5" t="s">
        <v>11349</v>
      </c>
      <c r="I227" s="5" t="s">
        <v>11349</v>
      </c>
      <c r="J227" s="5" t="s">
        <v>11350</v>
      </c>
      <c r="K227" s="5" t="s">
        <v>11351</v>
      </c>
      <c r="L227" s="5" t="s">
        <v>11352</v>
      </c>
      <c r="M227" s="5" t="s">
        <v>11353</v>
      </c>
      <c r="N227" s="5">
        <v>86</v>
      </c>
      <c r="O227" s="5">
        <v>1</v>
      </c>
      <c r="P227" s="5">
        <v>1</v>
      </c>
      <c r="Q227" s="5">
        <v>1</v>
      </c>
      <c r="R227" s="5">
        <v>0</v>
      </c>
      <c r="S227" s="5">
        <v>3</v>
      </c>
      <c r="T227"/>
      <c r="U227"/>
      <c r="V227" s="14">
        <f>SUM($S$9:S227)</f>
        <v>3687</v>
      </c>
      <c r="W227" s="15">
        <v>219</v>
      </c>
      <c r="X227" s="16">
        <f t="shared" si="6"/>
        <v>0.97772474144789179</v>
      </c>
      <c r="Y227" s="17">
        <f>INDEX([1]Mapping!$C$3:$C$12,MATCH($X227,[1]Mapping!$D$3:$D$12,1))</f>
        <v>1</v>
      </c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</row>
    <row r="228" spans="2:39" s="1" customFormat="1" ht="15" x14ac:dyDescent="0.25">
      <c r="B228" s="5">
        <f t="shared" si="7"/>
        <v>220</v>
      </c>
      <c r="C228" s="5" t="s">
        <v>11354</v>
      </c>
      <c r="D228" s="5" t="s">
        <v>11355</v>
      </c>
      <c r="E228" s="5"/>
      <c r="F228" s="5" t="s">
        <v>10226</v>
      </c>
      <c r="G228" s="5">
        <v>20014</v>
      </c>
      <c r="H228" s="5" t="s">
        <v>10227</v>
      </c>
      <c r="I228" s="5" t="s">
        <v>10228</v>
      </c>
      <c r="J228" s="5" t="s">
        <v>11356</v>
      </c>
      <c r="K228" s="5"/>
      <c r="L228" s="5"/>
      <c r="M228" s="5" t="s">
        <v>11357</v>
      </c>
      <c r="N228" s="5">
        <v>52</v>
      </c>
      <c r="O228" s="5">
        <v>0</v>
      </c>
      <c r="P228" s="5">
        <v>1</v>
      </c>
      <c r="Q228" s="5">
        <v>1</v>
      </c>
      <c r="R228" s="5">
        <v>1</v>
      </c>
      <c r="S228" s="5">
        <v>3</v>
      </c>
      <c r="T228"/>
      <c r="U228"/>
      <c r="V228" s="14">
        <f>SUM($S$9:S228)</f>
        <v>3690</v>
      </c>
      <c r="W228" s="15">
        <v>220</v>
      </c>
      <c r="X228" s="16">
        <f t="shared" si="6"/>
        <v>0.97852028639618138</v>
      </c>
      <c r="Y228" s="17">
        <f>INDEX([1]Mapping!$C$3:$C$12,MATCH($X228,[1]Mapping!$D$3:$D$12,1))</f>
        <v>1</v>
      </c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</row>
    <row r="229" spans="2:39" s="1" customFormat="1" ht="15" x14ac:dyDescent="0.25">
      <c r="B229" s="5">
        <f t="shared" si="7"/>
        <v>221</v>
      </c>
      <c r="C229" s="5" t="s">
        <v>11358</v>
      </c>
      <c r="D229" s="5" t="s">
        <v>11359</v>
      </c>
      <c r="E229" s="5"/>
      <c r="F229" s="5" t="s">
        <v>10161</v>
      </c>
      <c r="G229" s="5">
        <v>15705</v>
      </c>
      <c r="H229" s="5" t="s">
        <v>10136</v>
      </c>
      <c r="I229" s="5" t="s">
        <v>10137</v>
      </c>
      <c r="J229" s="5" t="s">
        <v>11360</v>
      </c>
      <c r="K229" s="5"/>
      <c r="L229" s="5" t="s">
        <v>10854</v>
      </c>
      <c r="M229" s="5" t="s">
        <v>11361</v>
      </c>
      <c r="N229" s="5">
        <v>48</v>
      </c>
      <c r="O229" s="5">
        <v>0</v>
      </c>
      <c r="P229" s="5">
        <v>0</v>
      </c>
      <c r="Q229" s="5">
        <v>2</v>
      </c>
      <c r="R229" s="5">
        <v>1</v>
      </c>
      <c r="S229" s="5">
        <v>3</v>
      </c>
      <c r="T229"/>
      <c r="U229"/>
      <c r="V229" s="14">
        <f>SUM($S$9:S229)</f>
        <v>3693</v>
      </c>
      <c r="W229" s="15">
        <v>221</v>
      </c>
      <c r="X229" s="16">
        <f t="shared" si="6"/>
        <v>0.97931583134447098</v>
      </c>
      <c r="Y229" s="17">
        <f>INDEX([1]Mapping!$C$3:$C$12,MATCH($X229,[1]Mapping!$D$3:$D$12,1))</f>
        <v>1</v>
      </c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</row>
    <row r="230" spans="2:39" s="1" customFormat="1" ht="15" x14ac:dyDescent="0.25">
      <c r="B230" s="5">
        <f t="shared" si="7"/>
        <v>222</v>
      </c>
      <c r="C230" s="5" t="s">
        <v>11362</v>
      </c>
      <c r="D230" s="5" t="s">
        <v>11363</v>
      </c>
      <c r="E230" s="5"/>
      <c r="F230" s="5" t="s">
        <v>11364</v>
      </c>
      <c r="G230" s="5">
        <v>44002</v>
      </c>
      <c r="H230" s="5" t="s">
        <v>11364</v>
      </c>
      <c r="I230" s="5" t="s">
        <v>10476</v>
      </c>
      <c r="J230" s="5" t="s">
        <v>11365</v>
      </c>
      <c r="K230" s="5" t="s">
        <v>11366</v>
      </c>
      <c r="L230" s="5" t="s">
        <v>11367</v>
      </c>
      <c r="M230" s="5" t="s">
        <v>11368</v>
      </c>
      <c r="N230" s="5">
        <v>248</v>
      </c>
      <c r="O230" s="5">
        <v>0</v>
      </c>
      <c r="P230" s="5">
        <v>2</v>
      </c>
      <c r="Q230" s="5">
        <v>1</v>
      </c>
      <c r="R230" s="5">
        <v>0</v>
      </c>
      <c r="S230" s="5">
        <v>3</v>
      </c>
      <c r="T230"/>
      <c r="U230"/>
      <c r="V230" s="14">
        <f>SUM($S$9:S230)</f>
        <v>3696</v>
      </c>
      <c r="W230" s="15">
        <v>222</v>
      </c>
      <c r="X230" s="16">
        <f t="shared" si="6"/>
        <v>0.98011137629276057</v>
      </c>
      <c r="Y230" s="17">
        <f>INDEX([1]Mapping!$C$3:$C$12,MATCH($X230,[1]Mapping!$D$3:$D$12,1))</f>
        <v>1</v>
      </c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</row>
    <row r="231" spans="2:39" s="1" customFormat="1" ht="15" x14ac:dyDescent="0.25">
      <c r="B231" s="5">
        <f t="shared" si="7"/>
        <v>223</v>
      </c>
      <c r="C231" s="5" t="s">
        <v>11369</v>
      </c>
      <c r="D231" s="5" t="s">
        <v>11370</v>
      </c>
      <c r="E231" s="5"/>
      <c r="F231" s="5" t="s">
        <v>11371</v>
      </c>
      <c r="G231" s="5">
        <v>32600</v>
      </c>
      <c r="H231" s="5" t="s">
        <v>10181</v>
      </c>
      <c r="I231" s="5" t="s">
        <v>10137</v>
      </c>
      <c r="J231" s="5" t="s">
        <v>11372</v>
      </c>
      <c r="K231" s="5"/>
      <c r="L231" s="5"/>
      <c r="M231" s="5"/>
      <c r="N231" s="5">
        <v>79</v>
      </c>
      <c r="O231" s="5">
        <v>0</v>
      </c>
      <c r="P231" s="5">
        <v>0</v>
      </c>
      <c r="Q231" s="5">
        <v>2</v>
      </c>
      <c r="R231" s="5">
        <v>1</v>
      </c>
      <c r="S231" s="5">
        <v>3</v>
      </c>
      <c r="T231"/>
      <c r="U231"/>
      <c r="V231" s="14">
        <f>SUM($S$9:S231)</f>
        <v>3699</v>
      </c>
      <c r="W231" s="15">
        <v>223</v>
      </c>
      <c r="X231" s="16">
        <f t="shared" si="6"/>
        <v>0.98090692124105017</v>
      </c>
      <c r="Y231" s="17">
        <f>INDEX([1]Mapping!$C$3:$C$12,MATCH($X231,[1]Mapping!$D$3:$D$12,1))</f>
        <v>1</v>
      </c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</row>
    <row r="232" spans="2:39" s="1" customFormat="1" ht="15" x14ac:dyDescent="0.25">
      <c r="B232" s="5">
        <f t="shared" si="7"/>
        <v>224</v>
      </c>
      <c r="C232" s="5" t="s">
        <v>11373</v>
      </c>
      <c r="D232" s="5" t="s">
        <v>11374</v>
      </c>
      <c r="E232" s="5"/>
      <c r="F232" s="5" t="s">
        <v>10737</v>
      </c>
      <c r="G232" s="5" t="s">
        <v>11375</v>
      </c>
      <c r="H232" s="5" t="s">
        <v>10739</v>
      </c>
      <c r="I232" s="5" t="s">
        <v>10739</v>
      </c>
      <c r="J232" s="5" t="s">
        <v>11376</v>
      </c>
      <c r="K232" s="5"/>
      <c r="L232" s="5" t="s">
        <v>11377</v>
      </c>
      <c r="M232" s="5" t="s">
        <v>11378</v>
      </c>
      <c r="N232" s="5">
        <v>175</v>
      </c>
      <c r="O232" s="5">
        <v>0</v>
      </c>
      <c r="P232" s="5">
        <v>1</v>
      </c>
      <c r="Q232" s="5">
        <v>2</v>
      </c>
      <c r="R232" s="5">
        <v>0</v>
      </c>
      <c r="S232" s="5">
        <v>3</v>
      </c>
      <c r="T232"/>
      <c r="U232"/>
      <c r="V232" s="14">
        <f>SUM($S$9:S232)</f>
        <v>3702</v>
      </c>
      <c r="W232" s="15">
        <v>224</v>
      </c>
      <c r="X232" s="16">
        <f t="shared" si="6"/>
        <v>0.98170246618933965</v>
      </c>
      <c r="Y232" s="17">
        <f>INDEX([1]Mapping!$C$3:$C$12,MATCH($X232,[1]Mapping!$D$3:$D$12,1))</f>
        <v>1</v>
      </c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</row>
    <row r="233" spans="2:39" s="1" customFormat="1" ht="15" x14ac:dyDescent="0.25">
      <c r="B233" s="5">
        <f t="shared" si="7"/>
        <v>225</v>
      </c>
      <c r="C233" s="5" t="s">
        <v>11379</v>
      </c>
      <c r="D233" s="5" t="s">
        <v>11380</v>
      </c>
      <c r="E233" s="5"/>
      <c r="F233" s="5" t="s">
        <v>10737</v>
      </c>
      <c r="G233" s="5" t="s">
        <v>11381</v>
      </c>
      <c r="H233" s="5" t="s">
        <v>10739</v>
      </c>
      <c r="I233" s="5" t="s">
        <v>10739</v>
      </c>
      <c r="J233" s="5" t="s">
        <v>11382</v>
      </c>
      <c r="K233" s="5"/>
      <c r="L233" s="5" t="s">
        <v>11383</v>
      </c>
      <c r="M233" s="5" t="s">
        <v>11384</v>
      </c>
      <c r="N233" s="5">
        <v>185</v>
      </c>
      <c r="O233" s="5">
        <v>1</v>
      </c>
      <c r="P233" s="5">
        <v>0</v>
      </c>
      <c r="Q233" s="5">
        <v>2</v>
      </c>
      <c r="R233" s="5">
        <v>0</v>
      </c>
      <c r="S233" s="5">
        <v>3</v>
      </c>
      <c r="T233"/>
      <c r="U233"/>
      <c r="V233" s="14">
        <f>SUM($S$9:S233)</f>
        <v>3705</v>
      </c>
      <c r="W233" s="15">
        <v>225</v>
      </c>
      <c r="X233" s="16">
        <f t="shared" si="6"/>
        <v>0.98249801113762925</v>
      </c>
      <c r="Y233" s="17">
        <f>INDEX([1]Mapping!$C$3:$C$12,MATCH($X233,[1]Mapping!$D$3:$D$12,1))</f>
        <v>1</v>
      </c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</row>
    <row r="234" spans="2:39" s="1" customFormat="1" ht="15" x14ac:dyDescent="0.25">
      <c r="B234" s="5">
        <f t="shared" si="7"/>
        <v>226</v>
      </c>
      <c r="C234" s="5" t="s">
        <v>11385</v>
      </c>
      <c r="D234" s="5" t="s">
        <v>11386</v>
      </c>
      <c r="E234" s="5"/>
      <c r="F234" s="5" t="s">
        <v>11387</v>
      </c>
      <c r="G234" s="5">
        <v>25530</v>
      </c>
      <c r="H234" s="5" t="s">
        <v>10331</v>
      </c>
      <c r="I234" s="5" t="s">
        <v>10155</v>
      </c>
      <c r="J234" s="5" t="s">
        <v>11388</v>
      </c>
      <c r="K234" s="5"/>
      <c r="L234" s="5"/>
      <c r="M234" s="5" t="s">
        <v>11389</v>
      </c>
      <c r="N234" s="5">
        <v>31</v>
      </c>
      <c r="O234" s="5">
        <v>0</v>
      </c>
      <c r="P234" s="5">
        <v>1</v>
      </c>
      <c r="Q234" s="5">
        <v>1</v>
      </c>
      <c r="R234" s="5">
        <v>0</v>
      </c>
      <c r="S234" s="5">
        <v>2</v>
      </c>
      <c r="T234"/>
      <c r="U234"/>
      <c r="V234" s="14">
        <f>SUM($S$9:S234)</f>
        <v>3707</v>
      </c>
      <c r="W234" s="15">
        <v>226</v>
      </c>
      <c r="X234" s="16">
        <f t="shared" si="6"/>
        <v>0.98302837443648905</v>
      </c>
      <c r="Y234" s="17">
        <f>INDEX([1]Mapping!$C$3:$C$12,MATCH($X234,[1]Mapping!$D$3:$D$12,1))</f>
        <v>1</v>
      </c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</row>
    <row r="235" spans="2:39" s="1" customFormat="1" ht="15" x14ac:dyDescent="0.25">
      <c r="B235" s="5">
        <f t="shared" si="7"/>
        <v>227</v>
      </c>
      <c r="C235" s="5" t="s">
        <v>11390</v>
      </c>
      <c r="D235" s="5" t="s">
        <v>11391</v>
      </c>
      <c r="E235" s="5"/>
      <c r="F235" s="5" t="s">
        <v>10154</v>
      </c>
      <c r="G235" s="5" t="s">
        <v>10344</v>
      </c>
      <c r="H235" s="5" t="s">
        <v>10154</v>
      </c>
      <c r="I235" s="5" t="s">
        <v>10155</v>
      </c>
      <c r="J235" s="5" t="s">
        <v>11392</v>
      </c>
      <c r="K235" s="5"/>
      <c r="L235" s="5"/>
      <c r="M235" s="5" t="s">
        <v>11393</v>
      </c>
      <c r="N235" s="5">
        <v>83</v>
      </c>
      <c r="O235" s="5">
        <v>0</v>
      </c>
      <c r="P235" s="5">
        <v>0</v>
      </c>
      <c r="Q235" s="5">
        <v>0</v>
      </c>
      <c r="R235" s="5">
        <v>2</v>
      </c>
      <c r="S235" s="5">
        <v>2</v>
      </c>
      <c r="T235"/>
      <c r="U235"/>
      <c r="V235" s="14">
        <f>SUM($S$9:S235)</f>
        <v>3709</v>
      </c>
      <c r="W235" s="15">
        <v>227</v>
      </c>
      <c r="X235" s="16">
        <f t="shared" si="6"/>
        <v>0.98355873773534874</v>
      </c>
      <c r="Y235" s="17">
        <f>INDEX([1]Mapping!$C$3:$C$12,MATCH($X235,[1]Mapping!$D$3:$D$12,1))</f>
        <v>1</v>
      </c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</row>
    <row r="236" spans="2:39" s="1" customFormat="1" ht="15" x14ac:dyDescent="0.25">
      <c r="B236" s="5">
        <f t="shared" si="7"/>
        <v>228</v>
      </c>
      <c r="C236" s="5" t="s">
        <v>11394</v>
      </c>
      <c r="D236" s="5" t="s">
        <v>11395</v>
      </c>
      <c r="E236" s="5"/>
      <c r="F236" s="5" t="s">
        <v>10112</v>
      </c>
      <c r="G236" s="5">
        <v>28022</v>
      </c>
      <c r="H236" s="5" t="s">
        <v>10112</v>
      </c>
      <c r="I236" s="5" t="s">
        <v>10112</v>
      </c>
      <c r="J236" s="5" t="s">
        <v>10273</v>
      </c>
      <c r="K236" s="5" t="s">
        <v>11396</v>
      </c>
      <c r="L236" s="5" t="s">
        <v>11397</v>
      </c>
      <c r="M236" s="5" t="s">
        <v>11398</v>
      </c>
      <c r="N236" s="5">
        <v>72</v>
      </c>
      <c r="O236" s="5">
        <v>1</v>
      </c>
      <c r="P236" s="5">
        <v>0</v>
      </c>
      <c r="Q236" s="5">
        <v>0</v>
      </c>
      <c r="R236" s="5">
        <v>1</v>
      </c>
      <c r="S236" s="5">
        <v>2</v>
      </c>
      <c r="T236"/>
      <c r="U236"/>
      <c r="V236" s="14">
        <f>SUM($S$9:S236)</f>
        <v>3711</v>
      </c>
      <c r="W236" s="15">
        <v>228</v>
      </c>
      <c r="X236" s="16">
        <f t="shared" si="6"/>
        <v>0.98408910103420844</v>
      </c>
      <c r="Y236" s="17">
        <f>INDEX([1]Mapping!$C$3:$C$12,MATCH($X236,[1]Mapping!$D$3:$D$12,1))</f>
        <v>1</v>
      </c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</row>
    <row r="237" spans="2:39" s="1" customFormat="1" ht="15" x14ac:dyDescent="0.25">
      <c r="B237" s="5">
        <f t="shared" si="7"/>
        <v>229</v>
      </c>
      <c r="C237" s="5" t="s">
        <v>11399</v>
      </c>
      <c r="D237" s="5" t="s">
        <v>11400</v>
      </c>
      <c r="E237" s="5"/>
      <c r="F237" s="5" t="s">
        <v>10324</v>
      </c>
      <c r="G237" s="5" t="s">
        <v>11401</v>
      </c>
      <c r="H237" s="5" t="s">
        <v>10154</v>
      </c>
      <c r="I237" s="5" t="s">
        <v>10155</v>
      </c>
      <c r="J237" s="5" t="s">
        <v>11402</v>
      </c>
      <c r="K237" s="5" t="s">
        <v>11403</v>
      </c>
      <c r="L237" s="5"/>
      <c r="M237" s="5" t="s">
        <v>11404</v>
      </c>
      <c r="N237" s="5">
        <v>71</v>
      </c>
      <c r="O237" s="5">
        <v>1</v>
      </c>
      <c r="P237" s="5">
        <v>0</v>
      </c>
      <c r="Q237" s="5">
        <v>1</v>
      </c>
      <c r="R237" s="5">
        <v>0</v>
      </c>
      <c r="S237" s="5">
        <v>2</v>
      </c>
      <c r="T237"/>
      <c r="U237"/>
      <c r="V237" s="14">
        <f>SUM($S$9:S237)</f>
        <v>3713</v>
      </c>
      <c r="W237" s="15">
        <v>229</v>
      </c>
      <c r="X237" s="16">
        <f t="shared" si="6"/>
        <v>0.98461946433306813</v>
      </c>
      <c r="Y237" s="17">
        <f>INDEX([1]Mapping!$C$3:$C$12,MATCH($X237,[1]Mapping!$D$3:$D$12,1))</f>
        <v>1</v>
      </c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</row>
    <row r="238" spans="2:39" s="1" customFormat="1" ht="15" x14ac:dyDescent="0.25">
      <c r="B238" s="5">
        <f t="shared" si="7"/>
        <v>230</v>
      </c>
      <c r="C238" s="5" t="s">
        <v>11405</v>
      </c>
      <c r="D238" s="5" t="s">
        <v>11406</v>
      </c>
      <c r="E238" s="5"/>
      <c r="F238" s="5" t="s">
        <v>10337</v>
      </c>
      <c r="G238" s="5" t="s">
        <v>10338</v>
      </c>
      <c r="H238" s="5" t="s">
        <v>10154</v>
      </c>
      <c r="I238" s="5" t="s">
        <v>10155</v>
      </c>
      <c r="J238" s="5" t="s">
        <v>11407</v>
      </c>
      <c r="K238" s="5"/>
      <c r="L238" s="5" t="s">
        <v>11408</v>
      </c>
      <c r="M238" s="5" t="s">
        <v>11409</v>
      </c>
      <c r="N238" s="5">
        <v>80</v>
      </c>
      <c r="O238" s="5">
        <v>1</v>
      </c>
      <c r="P238" s="5">
        <v>0</v>
      </c>
      <c r="Q238" s="5">
        <v>1</v>
      </c>
      <c r="R238" s="5">
        <v>0</v>
      </c>
      <c r="S238" s="5">
        <v>2</v>
      </c>
      <c r="T238"/>
      <c r="U238"/>
      <c r="V238" s="14">
        <f>SUM($S$9:S238)</f>
        <v>3715</v>
      </c>
      <c r="W238" s="15">
        <v>230</v>
      </c>
      <c r="X238" s="16">
        <f t="shared" si="6"/>
        <v>0.98514982763192782</v>
      </c>
      <c r="Y238" s="17">
        <f>INDEX([1]Mapping!$C$3:$C$12,MATCH($X238,[1]Mapping!$D$3:$D$12,1))</f>
        <v>1</v>
      </c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</row>
    <row r="239" spans="2:39" s="1" customFormat="1" ht="15" x14ac:dyDescent="0.25">
      <c r="B239" s="5">
        <f t="shared" si="7"/>
        <v>231</v>
      </c>
      <c r="C239" s="5" t="s">
        <v>11410</v>
      </c>
      <c r="D239" s="5" t="s">
        <v>11411</v>
      </c>
      <c r="E239" s="5"/>
      <c r="F239" s="5" t="s">
        <v>11412</v>
      </c>
      <c r="G239" s="5" t="s">
        <v>11413</v>
      </c>
      <c r="H239" s="5" t="s">
        <v>10154</v>
      </c>
      <c r="I239" s="5" t="s">
        <v>10155</v>
      </c>
      <c r="J239" s="5" t="s">
        <v>11414</v>
      </c>
      <c r="K239" s="5"/>
      <c r="L239" s="5"/>
      <c r="M239" s="5" t="s">
        <v>11415</v>
      </c>
      <c r="N239" s="5">
        <v>47</v>
      </c>
      <c r="O239" s="5">
        <v>0</v>
      </c>
      <c r="P239" s="5">
        <v>0</v>
      </c>
      <c r="Q239" s="5">
        <v>0</v>
      </c>
      <c r="R239" s="5">
        <v>2</v>
      </c>
      <c r="S239" s="5">
        <v>2</v>
      </c>
      <c r="T239"/>
      <c r="U239"/>
      <c r="V239" s="14">
        <f>SUM($S$9:S239)</f>
        <v>3717</v>
      </c>
      <c r="W239" s="15">
        <v>231</v>
      </c>
      <c r="X239" s="16">
        <f t="shared" si="6"/>
        <v>0.98568019093078763</v>
      </c>
      <c r="Y239" s="17">
        <f>INDEX([1]Mapping!$C$3:$C$12,MATCH($X239,[1]Mapping!$D$3:$D$12,1))</f>
        <v>1</v>
      </c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</row>
    <row r="240" spans="2:39" s="1" customFormat="1" ht="15" x14ac:dyDescent="0.25">
      <c r="B240" s="5">
        <f t="shared" si="7"/>
        <v>232</v>
      </c>
      <c r="C240" s="5" t="s">
        <v>11416</v>
      </c>
      <c r="D240" s="5" t="s">
        <v>11417</v>
      </c>
      <c r="E240" s="5"/>
      <c r="F240" s="5" t="s">
        <v>10154</v>
      </c>
      <c r="G240" s="5" t="s">
        <v>10645</v>
      </c>
      <c r="H240" s="5" t="s">
        <v>10154</v>
      </c>
      <c r="I240" s="5" t="s">
        <v>10155</v>
      </c>
      <c r="J240" s="5" t="s">
        <v>11418</v>
      </c>
      <c r="K240" s="5" t="s">
        <v>11419</v>
      </c>
      <c r="L240" s="5" t="s">
        <v>11420</v>
      </c>
      <c r="M240" s="5" t="s">
        <v>11421</v>
      </c>
      <c r="N240" s="5">
        <v>135</v>
      </c>
      <c r="O240" s="5">
        <v>0</v>
      </c>
      <c r="P240" s="5">
        <v>0</v>
      </c>
      <c r="Q240" s="5">
        <v>2</v>
      </c>
      <c r="R240" s="5">
        <v>0</v>
      </c>
      <c r="S240" s="5">
        <v>2</v>
      </c>
      <c r="T240"/>
      <c r="U240"/>
      <c r="V240" s="14">
        <f>SUM($S$9:S240)</f>
        <v>3719</v>
      </c>
      <c r="W240" s="15">
        <v>232</v>
      </c>
      <c r="X240" s="16">
        <f t="shared" si="6"/>
        <v>0.98621055422964732</v>
      </c>
      <c r="Y240" s="17">
        <f>INDEX([1]Mapping!$C$3:$C$12,MATCH($X240,[1]Mapping!$D$3:$D$12,1))</f>
        <v>1</v>
      </c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</row>
    <row r="241" spans="2:39" s="1" customFormat="1" ht="15" x14ac:dyDescent="0.25">
      <c r="B241" s="5">
        <f t="shared" si="7"/>
        <v>233</v>
      </c>
      <c r="C241" s="5" t="s">
        <v>11422</v>
      </c>
      <c r="D241" s="5" t="s">
        <v>11423</v>
      </c>
      <c r="E241" s="5"/>
      <c r="F241" s="5" t="s">
        <v>11315</v>
      </c>
      <c r="G241" s="5" t="s">
        <v>11316</v>
      </c>
      <c r="H241" s="5" t="s">
        <v>10739</v>
      </c>
      <c r="I241" s="5" t="s">
        <v>10739</v>
      </c>
      <c r="J241" s="5" t="s">
        <v>11424</v>
      </c>
      <c r="K241" s="5"/>
      <c r="L241" s="5" t="s">
        <v>11425</v>
      </c>
      <c r="M241" s="5" t="s">
        <v>11426</v>
      </c>
      <c r="N241" s="5">
        <v>70</v>
      </c>
      <c r="O241" s="5">
        <v>0</v>
      </c>
      <c r="P241" s="5">
        <v>0</v>
      </c>
      <c r="Q241" s="5">
        <v>1</v>
      </c>
      <c r="R241" s="5">
        <v>1</v>
      </c>
      <c r="S241" s="5">
        <v>2</v>
      </c>
      <c r="T241"/>
      <c r="U241"/>
      <c r="V241" s="14">
        <f>SUM($S$9:S241)</f>
        <v>3721</v>
      </c>
      <c r="W241" s="15">
        <v>233</v>
      </c>
      <c r="X241" s="16">
        <f t="shared" si="6"/>
        <v>0.98674091752850701</v>
      </c>
      <c r="Y241" s="17">
        <f>INDEX([1]Mapping!$C$3:$C$12,MATCH($X241,[1]Mapping!$D$3:$D$12,1))</f>
        <v>1</v>
      </c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</row>
    <row r="242" spans="2:39" s="1" customFormat="1" ht="15" x14ac:dyDescent="0.25">
      <c r="B242" s="5">
        <f t="shared" si="7"/>
        <v>234</v>
      </c>
      <c r="C242" s="5" t="s">
        <v>11427</v>
      </c>
      <c r="D242" s="5" t="s">
        <v>11428</v>
      </c>
      <c r="E242" s="5"/>
      <c r="F242" s="5" t="s">
        <v>11429</v>
      </c>
      <c r="G242" s="5">
        <v>33795</v>
      </c>
      <c r="H242" s="5" t="s">
        <v>10603</v>
      </c>
      <c r="I242" s="5" t="s">
        <v>10603</v>
      </c>
      <c r="J242" s="5" t="s">
        <v>11430</v>
      </c>
      <c r="K242" s="5" t="s">
        <v>11431</v>
      </c>
      <c r="L242" s="5"/>
      <c r="M242" s="5"/>
      <c r="N242" s="5">
        <v>109</v>
      </c>
      <c r="O242" s="5">
        <v>0</v>
      </c>
      <c r="P242" s="5">
        <v>0</v>
      </c>
      <c r="Q242" s="5">
        <v>2</v>
      </c>
      <c r="R242" s="5">
        <v>0</v>
      </c>
      <c r="S242" s="5">
        <v>2</v>
      </c>
      <c r="T242"/>
      <c r="U242"/>
      <c r="V242" s="14">
        <f>SUM($S$9:S242)</f>
        <v>3723</v>
      </c>
      <c r="W242" s="15">
        <v>234</v>
      </c>
      <c r="X242" s="16">
        <f t="shared" si="6"/>
        <v>0.9872712808273667</v>
      </c>
      <c r="Y242" s="17">
        <f>INDEX([1]Mapping!$C$3:$C$12,MATCH($X242,[1]Mapping!$D$3:$D$12,1))</f>
        <v>1</v>
      </c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</row>
    <row r="243" spans="2:39" s="1" customFormat="1" ht="15" x14ac:dyDescent="0.25">
      <c r="B243" s="5">
        <f t="shared" si="7"/>
        <v>235</v>
      </c>
      <c r="C243" s="5" t="s">
        <v>11432</v>
      </c>
      <c r="D243" s="5" t="s">
        <v>11433</v>
      </c>
      <c r="E243" s="5"/>
      <c r="F243" s="5" t="s">
        <v>10250</v>
      </c>
      <c r="G243" s="5" t="s">
        <v>11434</v>
      </c>
      <c r="H243" s="5" t="s">
        <v>10252</v>
      </c>
      <c r="I243" s="5" t="s">
        <v>10228</v>
      </c>
      <c r="J243" s="5" t="s">
        <v>11435</v>
      </c>
      <c r="K243" s="5"/>
      <c r="L243" s="5" t="s">
        <v>11436</v>
      </c>
      <c r="M243" s="5" t="s">
        <v>11437</v>
      </c>
      <c r="N243" s="5">
        <v>65</v>
      </c>
      <c r="O243" s="5">
        <v>0</v>
      </c>
      <c r="P243" s="5">
        <v>0</v>
      </c>
      <c r="Q243" s="5">
        <v>1</v>
      </c>
      <c r="R243" s="5">
        <v>1</v>
      </c>
      <c r="S243" s="5">
        <v>2</v>
      </c>
      <c r="T243"/>
      <c r="U243"/>
      <c r="V243" s="14">
        <f>SUM($S$9:S243)</f>
        <v>3725</v>
      </c>
      <c r="W243" s="15">
        <v>235</v>
      </c>
      <c r="X243" s="16">
        <f t="shared" si="6"/>
        <v>0.98780164412622651</v>
      </c>
      <c r="Y243" s="17">
        <f>INDEX([1]Mapping!$C$3:$C$12,MATCH($X243,[1]Mapping!$D$3:$D$12,1))</f>
        <v>1</v>
      </c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</row>
    <row r="244" spans="2:39" s="1" customFormat="1" ht="15" x14ac:dyDescent="0.25">
      <c r="B244" s="5">
        <f t="shared" si="7"/>
        <v>236</v>
      </c>
      <c r="C244" s="5" t="s">
        <v>11438</v>
      </c>
      <c r="D244" s="5" t="s">
        <v>11439</v>
      </c>
      <c r="E244" s="5"/>
      <c r="F244" s="5" t="s">
        <v>10512</v>
      </c>
      <c r="G244" s="5">
        <v>40003</v>
      </c>
      <c r="H244" s="5" t="s">
        <v>10512</v>
      </c>
      <c r="I244" s="5" t="s">
        <v>10259</v>
      </c>
      <c r="J244" s="5" t="s">
        <v>11440</v>
      </c>
      <c r="K244" s="5"/>
      <c r="L244" s="5" t="s">
        <v>11170</v>
      </c>
      <c r="M244" s="5" t="s">
        <v>11441</v>
      </c>
      <c r="N244" s="5">
        <v>50</v>
      </c>
      <c r="O244" s="5">
        <v>0</v>
      </c>
      <c r="P244" s="5">
        <v>0</v>
      </c>
      <c r="Q244" s="5">
        <v>1</v>
      </c>
      <c r="R244" s="5">
        <v>1</v>
      </c>
      <c r="S244" s="5">
        <v>2</v>
      </c>
      <c r="T244"/>
      <c r="U244"/>
      <c r="V244" s="14">
        <f>SUM($S$9:S244)</f>
        <v>3727</v>
      </c>
      <c r="W244" s="15">
        <v>236</v>
      </c>
      <c r="X244" s="16">
        <f t="shared" si="6"/>
        <v>0.9883320074250862</v>
      </c>
      <c r="Y244" s="17">
        <f>INDEX([1]Mapping!$C$3:$C$12,MATCH($X244,[1]Mapping!$D$3:$D$12,1))</f>
        <v>1</v>
      </c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</row>
    <row r="245" spans="2:39" s="1" customFormat="1" ht="15" x14ac:dyDescent="0.25">
      <c r="B245" s="5">
        <f t="shared" si="7"/>
        <v>237</v>
      </c>
      <c r="C245" s="5" t="s">
        <v>11442</v>
      </c>
      <c r="D245" s="5" t="s">
        <v>11443</v>
      </c>
      <c r="E245" s="5"/>
      <c r="F245" s="5" t="s">
        <v>11444</v>
      </c>
      <c r="G245" s="5">
        <v>34005</v>
      </c>
      <c r="H245" s="5" t="s">
        <v>11444</v>
      </c>
      <c r="I245" s="5" t="s">
        <v>10259</v>
      </c>
      <c r="J245" s="5" t="s">
        <v>11445</v>
      </c>
      <c r="K245" s="5"/>
      <c r="L245" s="5" t="s">
        <v>11170</v>
      </c>
      <c r="M245" s="5" t="s">
        <v>11446</v>
      </c>
      <c r="N245" s="5">
        <v>44</v>
      </c>
      <c r="O245" s="5">
        <v>1</v>
      </c>
      <c r="P245" s="5">
        <v>0</v>
      </c>
      <c r="Q245" s="5">
        <v>1</v>
      </c>
      <c r="R245" s="5">
        <v>0</v>
      </c>
      <c r="S245" s="5">
        <v>2</v>
      </c>
      <c r="T245"/>
      <c r="U245"/>
      <c r="V245" s="14">
        <f>SUM($S$9:S245)</f>
        <v>3729</v>
      </c>
      <c r="W245" s="15">
        <v>237</v>
      </c>
      <c r="X245" s="16">
        <f t="shared" si="6"/>
        <v>0.98886237072394589</v>
      </c>
      <c r="Y245" s="17">
        <f>INDEX([1]Mapping!$C$3:$C$12,MATCH($X245,[1]Mapping!$D$3:$D$12,1))</f>
        <v>1</v>
      </c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</row>
    <row r="246" spans="2:39" s="1" customFormat="1" ht="15" x14ac:dyDescent="0.25">
      <c r="B246" s="5">
        <f t="shared" si="7"/>
        <v>238</v>
      </c>
      <c r="C246" s="5" t="s">
        <v>11447</v>
      </c>
      <c r="D246" s="5" t="s">
        <v>11448</v>
      </c>
      <c r="E246" s="5"/>
      <c r="F246" s="5" t="s">
        <v>10181</v>
      </c>
      <c r="G246" s="5">
        <v>32003</v>
      </c>
      <c r="H246" s="5" t="s">
        <v>10181</v>
      </c>
      <c r="I246" s="5" t="s">
        <v>10137</v>
      </c>
      <c r="J246" s="5" t="s">
        <v>11449</v>
      </c>
      <c r="K246" s="5" t="s">
        <v>11450</v>
      </c>
      <c r="L246" s="5" t="s">
        <v>11451</v>
      </c>
      <c r="M246" s="5" t="s">
        <v>11452</v>
      </c>
      <c r="N246" s="5">
        <v>37</v>
      </c>
      <c r="O246" s="5">
        <v>0</v>
      </c>
      <c r="P246" s="5">
        <v>0</v>
      </c>
      <c r="Q246" s="5">
        <v>1</v>
      </c>
      <c r="R246" s="5">
        <v>1</v>
      </c>
      <c r="S246" s="5">
        <v>2</v>
      </c>
      <c r="T246"/>
      <c r="U246"/>
      <c r="V246" s="14">
        <f>SUM($S$9:S246)</f>
        <v>3731</v>
      </c>
      <c r="W246" s="15">
        <v>238</v>
      </c>
      <c r="X246" s="16">
        <f t="shared" si="6"/>
        <v>0.98939273402280559</v>
      </c>
      <c r="Y246" s="17">
        <f>INDEX([1]Mapping!$C$3:$C$12,MATCH($X246,[1]Mapping!$D$3:$D$12,1))</f>
        <v>1</v>
      </c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</row>
    <row r="247" spans="2:39" s="1" customFormat="1" ht="15" x14ac:dyDescent="0.25">
      <c r="B247" s="5">
        <f t="shared" si="7"/>
        <v>239</v>
      </c>
      <c r="C247" s="5" t="s">
        <v>11453</v>
      </c>
      <c r="D247" s="5" t="s">
        <v>11454</v>
      </c>
      <c r="E247" s="5"/>
      <c r="F247" s="5" t="s">
        <v>10220</v>
      </c>
      <c r="G247" s="5">
        <v>31006</v>
      </c>
      <c r="H247" s="5" t="s">
        <v>10221</v>
      </c>
      <c r="I247" s="5" t="s">
        <v>10221</v>
      </c>
      <c r="J247" s="5" t="s">
        <v>11455</v>
      </c>
      <c r="K247" s="5" t="s">
        <v>11456</v>
      </c>
      <c r="L247" s="5" t="s">
        <v>11457</v>
      </c>
      <c r="M247" s="5" t="s">
        <v>11458</v>
      </c>
      <c r="N247" s="5">
        <v>80</v>
      </c>
      <c r="O247" s="5">
        <v>0</v>
      </c>
      <c r="P247" s="5">
        <v>1</v>
      </c>
      <c r="Q247" s="5">
        <v>1</v>
      </c>
      <c r="R247" s="5">
        <v>0</v>
      </c>
      <c r="S247" s="5">
        <v>2</v>
      </c>
      <c r="T247"/>
      <c r="U247"/>
      <c r="V247" s="14">
        <f>SUM($S$9:S247)</f>
        <v>3733</v>
      </c>
      <c r="W247" s="15">
        <v>239</v>
      </c>
      <c r="X247" s="16">
        <f t="shared" si="6"/>
        <v>0.98992309732166539</v>
      </c>
      <c r="Y247" s="17">
        <f>INDEX([1]Mapping!$C$3:$C$12,MATCH($X247,[1]Mapping!$D$3:$D$12,1))</f>
        <v>1</v>
      </c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</row>
    <row r="248" spans="2:39" s="1" customFormat="1" ht="15" x14ac:dyDescent="0.25">
      <c r="B248" s="5">
        <f t="shared" si="7"/>
        <v>240</v>
      </c>
      <c r="C248" s="5" t="s">
        <v>11459</v>
      </c>
      <c r="D248" s="5" t="s">
        <v>11460</v>
      </c>
      <c r="E248" s="5"/>
      <c r="F248" s="5" t="s">
        <v>10112</v>
      </c>
      <c r="G248" s="5">
        <v>28015</v>
      </c>
      <c r="H248" s="5" t="s">
        <v>10112</v>
      </c>
      <c r="I248" s="5" t="s">
        <v>10112</v>
      </c>
      <c r="J248" s="5" t="s">
        <v>11461</v>
      </c>
      <c r="K248" s="5"/>
      <c r="L248" s="5" t="s">
        <v>10854</v>
      </c>
      <c r="M248" s="5" t="s">
        <v>11462</v>
      </c>
      <c r="N248" s="5">
        <v>100</v>
      </c>
      <c r="O248" s="5">
        <v>1</v>
      </c>
      <c r="P248" s="5">
        <v>0</v>
      </c>
      <c r="Q248" s="5">
        <v>1</v>
      </c>
      <c r="R248" s="5">
        <v>0</v>
      </c>
      <c r="S248" s="5">
        <v>2</v>
      </c>
      <c r="T248"/>
      <c r="U248"/>
      <c r="V248" s="14">
        <f>SUM($S$9:S248)</f>
        <v>3735</v>
      </c>
      <c r="W248" s="15">
        <v>240</v>
      </c>
      <c r="X248" s="16">
        <f t="shared" si="6"/>
        <v>0.99045346062052508</v>
      </c>
      <c r="Y248" s="17">
        <f>INDEX([1]Mapping!$C$3:$C$12,MATCH($X248,[1]Mapping!$D$3:$D$12,1))</f>
        <v>1</v>
      </c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</row>
    <row r="249" spans="2:39" s="1" customFormat="1" ht="15" x14ac:dyDescent="0.25">
      <c r="B249" s="5">
        <f t="shared" si="7"/>
        <v>241</v>
      </c>
      <c r="C249" s="5" t="s">
        <v>11463</v>
      </c>
      <c r="D249" s="5" t="s">
        <v>11464</v>
      </c>
      <c r="E249" s="5"/>
      <c r="F249" s="5" t="s">
        <v>10112</v>
      </c>
      <c r="G249" s="5">
        <v>28043</v>
      </c>
      <c r="H249" s="5" t="s">
        <v>10112</v>
      </c>
      <c r="I249" s="5" t="s">
        <v>10112</v>
      </c>
      <c r="J249" s="5" t="s">
        <v>11465</v>
      </c>
      <c r="K249" s="5"/>
      <c r="L249" s="5" t="s">
        <v>10854</v>
      </c>
      <c r="M249" s="5" t="s">
        <v>11466</v>
      </c>
      <c r="N249" s="5">
        <v>65</v>
      </c>
      <c r="O249" s="5">
        <v>0</v>
      </c>
      <c r="P249" s="5">
        <v>1</v>
      </c>
      <c r="Q249" s="5">
        <v>1</v>
      </c>
      <c r="R249" s="5">
        <v>0</v>
      </c>
      <c r="S249" s="5">
        <v>2</v>
      </c>
      <c r="T249"/>
      <c r="U249"/>
      <c r="V249" s="14">
        <f>SUM($S$9:S249)</f>
        <v>3737</v>
      </c>
      <c r="W249" s="15">
        <v>241</v>
      </c>
      <c r="X249" s="16">
        <f t="shared" si="6"/>
        <v>0.99098382391938478</v>
      </c>
      <c r="Y249" s="17">
        <f>INDEX([1]Mapping!$C$3:$C$12,MATCH($X249,[1]Mapping!$D$3:$D$12,1))</f>
        <v>1</v>
      </c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</row>
    <row r="250" spans="2:39" s="1" customFormat="1" ht="15" x14ac:dyDescent="0.25">
      <c r="B250" s="5">
        <f t="shared" si="7"/>
        <v>242</v>
      </c>
      <c r="C250" s="5" t="s">
        <v>11467</v>
      </c>
      <c r="D250" s="5" t="s">
        <v>11468</v>
      </c>
      <c r="E250" s="5"/>
      <c r="F250" s="5" t="s">
        <v>11469</v>
      </c>
      <c r="G250" s="5">
        <v>25700</v>
      </c>
      <c r="H250" s="5" t="s">
        <v>10331</v>
      </c>
      <c r="I250" s="5" t="s">
        <v>10155</v>
      </c>
      <c r="J250" s="5" t="s">
        <v>11470</v>
      </c>
      <c r="K250" s="5"/>
      <c r="L250" s="5" t="s">
        <v>11471</v>
      </c>
      <c r="M250" s="5" t="s">
        <v>11472</v>
      </c>
      <c r="N250" s="5">
        <v>56</v>
      </c>
      <c r="O250" s="5">
        <v>1</v>
      </c>
      <c r="P250" s="5">
        <v>1</v>
      </c>
      <c r="Q250" s="5">
        <v>0</v>
      </c>
      <c r="R250" s="5">
        <v>0</v>
      </c>
      <c r="S250" s="5">
        <v>2</v>
      </c>
      <c r="T250"/>
      <c r="U250"/>
      <c r="V250" s="14">
        <f>SUM($S$9:S250)</f>
        <v>3739</v>
      </c>
      <c r="W250" s="15">
        <v>242</v>
      </c>
      <c r="X250" s="16">
        <f t="shared" si="6"/>
        <v>0.99151418721824447</v>
      </c>
      <c r="Y250" s="17">
        <f>INDEX([1]Mapping!$C$3:$C$12,MATCH($X250,[1]Mapping!$D$3:$D$12,1))</f>
        <v>1</v>
      </c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</row>
    <row r="251" spans="2:39" s="1" customFormat="1" ht="15" x14ac:dyDescent="0.25">
      <c r="B251" s="5">
        <f t="shared" si="7"/>
        <v>243</v>
      </c>
      <c r="C251" s="5" t="s">
        <v>11473</v>
      </c>
      <c r="D251" s="5" t="s">
        <v>11474</v>
      </c>
      <c r="E251" s="5"/>
      <c r="F251" s="5" t="s">
        <v>10331</v>
      </c>
      <c r="G251" s="5">
        <v>25002</v>
      </c>
      <c r="H251" s="5" t="s">
        <v>10331</v>
      </c>
      <c r="I251" s="5" t="s">
        <v>10155</v>
      </c>
      <c r="J251" s="5" t="s">
        <v>11475</v>
      </c>
      <c r="K251" s="5"/>
      <c r="L251" s="5" t="s">
        <v>11476</v>
      </c>
      <c r="M251" s="5" t="s">
        <v>11477</v>
      </c>
      <c r="N251" s="5">
        <v>41</v>
      </c>
      <c r="O251" s="5">
        <v>0</v>
      </c>
      <c r="P251" s="5">
        <v>0</v>
      </c>
      <c r="Q251" s="5">
        <v>2</v>
      </c>
      <c r="R251" s="5">
        <v>0</v>
      </c>
      <c r="S251" s="5">
        <v>2</v>
      </c>
      <c r="T251"/>
      <c r="U251"/>
      <c r="V251" s="14">
        <f>SUM($S$9:S251)</f>
        <v>3741</v>
      </c>
      <c r="W251" s="15">
        <v>243</v>
      </c>
      <c r="X251" s="16">
        <f t="shared" si="6"/>
        <v>0.99204455051710416</v>
      </c>
      <c r="Y251" s="17">
        <f>INDEX([1]Mapping!$C$3:$C$12,MATCH($X251,[1]Mapping!$D$3:$D$12,1))</f>
        <v>1</v>
      </c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</row>
    <row r="252" spans="2:39" s="1" customFormat="1" ht="15" x14ac:dyDescent="0.25">
      <c r="B252" s="5">
        <f t="shared" si="7"/>
        <v>244</v>
      </c>
      <c r="C252" s="5" t="s">
        <v>11478</v>
      </c>
      <c r="D252" s="5" t="s">
        <v>11479</v>
      </c>
      <c r="E252" s="5"/>
      <c r="F252" s="5" t="s">
        <v>11480</v>
      </c>
      <c r="G252" s="5">
        <v>24401</v>
      </c>
      <c r="H252" s="5" t="s">
        <v>10464</v>
      </c>
      <c r="I252" s="5" t="s">
        <v>10259</v>
      </c>
      <c r="J252" s="5" t="s">
        <v>11481</v>
      </c>
      <c r="K252" s="5" t="s">
        <v>11482</v>
      </c>
      <c r="L252" s="5" t="s">
        <v>11483</v>
      </c>
      <c r="M252" s="5" t="s">
        <v>11484</v>
      </c>
      <c r="N252" s="5">
        <v>88</v>
      </c>
      <c r="O252" s="5">
        <v>1</v>
      </c>
      <c r="P252" s="5">
        <v>0</v>
      </c>
      <c r="Q252" s="5">
        <v>1</v>
      </c>
      <c r="R252" s="5">
        <v>0</v>
      </c>
      <c r="S252" s="5">
        <v>2</v>
      </c>
      <c r="T252"/>
      <c r="U252"/>
      <c r="V252" s="14">
        <f>SUM($S$9:S252)</f>
        <v>3743</v>
      </c>
      <c r="W252" s="15">
        <v>244</v>
      </c>
      <c r="X252" s="16">
        <f t="shared" si="6"/>
        <v>0.99257491381596397</v>
      </c>
      <c r="Y252" s="17">
        <f>INDEX([1]Mapping!$C$3:$C$12,MATCH($X252,[1]Mapping!$D$3:$D$12,1))</f>
        <v>1</v>
      </c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</row>
    <row r="253" spans="2:39" s="1" customFormat="1" ht="15" x14ac:dyDescent="0.25">
      <c r="B253" s="5">
        <f t="shared" si="7"/>
        <v>245</v>
      </c>
      <c r="C253" s="5" t="s">
        <v>11485</v>
      </c>
      <c r="D253" s="5" t="s">
        <v>11486</v>
      </c>
      <c r="E253" s="5"/>
      <c r="F253" s="5" t="s">
        <v>11487</v>
      </c>
      <c r="G253" s="5">
        <v>24003</v>
      </c>
      <c r="H253" s="5" t="s">
        <v>10464</v>
      </c>
      <c r="I253" s="5" t="s">
        <v>10259</v>
      </c>
      <c r="J253" s="5" t="s">
        <v>11488</v>
      </c>
      <c r="K253" s="5"/>
      <c r="L253" s="5" t="s">
        <v>10854</v>
      </c>
      <c r="M253" s="5" t="s">
        <v>11489</v>
      </c>
      <c r="N253" s="5">
        <v>46</v>
      </c>
      <c r="O253" s="5">
        <v>0</v>
      </c>
      <c r="P253" s="5">
        <v>0</v>
      </c>
      <c r="Q253" s="5">
        <v>2</v>
      </c>
      <c r="R253" s="5">
        <v>0</v>
      </c>
      <c r="S253" s="5">
        <v>2</v>
      </c>
      <c r="T253"/>
      <c r="U253"/>
      <c r="V253" s="14">
        <f>SUM($S$9:S253)</f>
        <v>3745</v>
      </c>
      <c r="W253" s="15">
        <v>245</v>
      </c>
      <c r="X253" s="16">
        <f t="shared" si="6"/>
        <v>0.99310527711482366</v>
      </c>
      <c r="Y253" s="17">
        <f>INDEX([1]Mapping!$C$3:$C$12,MATCH($X253,[1]Mapping!$D$3:$D$12,1))</f>
        <v>1</v>
      </c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</row>
    <row r="254" spans="2:39" s="1" customFormat="1" ht="15" x14ac:dyDescent="0.25">
      <c r="B254" s="5">
        <f t="shared" si="7"/>
        <v>246</v>
      </c>
      <c r="C254" s="5" t="s">
        <v>11490</v>
      </c>
      <c r="D254" s="5" t="s">
        <v>11491</v>
      </c>
      <c r="E254" s="5"/>
      <c r="F254" s="5" t="s">
        <v>11487</v>
      </c>
      <c r="G254" s="5">
        <v>24004</v>
      </c>
      <c r="H254" s="5" t="s">
        <v>10464</v>
      </c>
      <c r="I254" s="5" t="s">
        <v>10259</v>
      </c>
      <c r="J254" s="5" t="s">
        <v>11492</v>
      </c>
      <c r="K254" s="5" t="s">
        <v>11493</v>
      </c>
      <c r="L254" s="5" t="s">
        <v>11494</v>
      </c>
      <c r="M254" s="5" t="s">
        <v>11495</v>
      </c>
      <c r="N254" s="5">
        <v>46</v>
      </c>
      <c r="O254" s="5">
        <v>1</v>
      </c>
      <c r="P254" s="5">
        <v>1</v>
      </c>
      <c r="Q254" s="5">
        <v>0</v>
      </c>
      <c r="R254" s="5">
        <v>0</v>
      </c>
      <c r="S254" s="5">
        <v>2</v>
      </c>
      <c r="T254"/>
      <c r="U254"/>
      <c r="V254" s="14">
        <f>SUM($S$9:S254)</f>
        <v>3747</v>
      </c>
      <c r="W254" s="15">
        <v>246</v>
      </c>
      <c r="X254" s="16">
        <f t="shared" si="6"/>
        <v>0.99363564041368335</v>
      </c>
      <c r="Y254" s="17">
        <f>INDEX([1]Mapping!$C$3:$C$12,MATCH($X254,[1]Mapping!$D$3:$D$12,1))</f>
        <v>1</v>
      </c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</row>
    <row r="255" spans="2:39" s="1" customFormat="1" ht="15" x14ac:dyDescent="0.25">
      <c r="B255" s="5">
        <f t="shared" si="7"/>
        <v>247</v>
      </c>
      <c r="C255" s="5" t="s">
        <v>11496</v>
      </c>
      <c r="D255" s="5" t="s">
        <v>11497</v>
      </c>
      <c r="E255" s="5"/>
      <c r="F255" s="5" t="s">
        <v>11498</v>
      </c>
      <c r="G255" s="5">
        <v>34004</v>
      </c>
      <c r="H255" s="5" t="s">
        <v>11444</v>
      </c>
      <c r="I255" s="5" t="s">
        <v>10259</v>
      </c>
      <c r="J255" s="5" t="s">
        <v>11499</v>
      </c>
      <c r="K255" s="5" t="s">
        <v>11500</v>
      </c>
      <c r="L255" s="5"/>
      <c r="M255" s="5" t="s">
        <v>11501</v>
      </c>
      <c r="N255" s="5">
        <v>126</v>
      </c>
      <c r="O255" s="5">
        <v>0</v>
      </c>
      <c r="P255" s="5">
        <v>2</v>
      </c>
      <c r="Q255" s="5">
        <v>0</v>
      </c>
      <c r="R255" s="5">
        <v>0</v>
      </c>
      <c r="S255" s="5">
        <v>2</v>
      </c>
      <c r="T255"/>
      <c r="U255"/>
      <c r="V255" s="14">
        <f>SUM($S$9:S255)</f>
        <v>3749</v>
      </c>
      <c r="W255" s="15">
        <v>247</v>
      </c>
      <c r="X255" s="16">
        <f t="shared" si="6"/>
        <v>0.99416600371254304</v>
      </c>
      <c r="Y255" s="17">
        <f>INDEX([1]Mapping!$C$3:$C$12,MATCH($X255,[1]Mapping!$D$3:$D$12,1))</f>
        <v>1</v>
      </c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</row>
    <row r="256" spans="2:39" s="1" customFormat="1" ht="15" x14ac:dyDescent="0.25">
      <c r="B256" s="5">
        <f t="shared" si="7"/>
        <v>248</v>
      </c>
      <c r="C256" s="5" t="s">
        <v>11502</v>
      </c>
      <c r="D256" s="5" t="s">
        <v>11503</v>
      </c>
      <c r="E256" s="5"/>
      <c r="F256" s="5" t="s">
        <v>11255</v>
      </c>
      <c r="G256" s="5" t="s">
        <v>11504</v>
      </c>
      <c r="H256" s="5" t="s">
        <v>11255</v>
      </c>
      <c r="I256" s="5" t="s">
        <v>10259</v>
      </c>
      <c r="J256" s="5" t="s">
        <v>11505</v>
      </c>
      <c r="K256" s="5"/>
      <c r="L256" s="5" t="s">
        <v>11170</v>
      </c>
      <c r="M256" s="5" t="s">
        <v>11506</v>
      </c>
      <c r="N256" s="5">
        <v>116</v>
      </c>
      <c r="O256" s="5">
        <v>0</v>
      </c>
      <c r="P256" s="5">
        <v>1</v>
      </c>
      <c r="Q256" s="5">
        <v>0</v>
      </c>
      <c r="R256" s="5">
        <v>1</v>
      </c>
      <c r="S256" s="5">
        <v>2</v>
      </c>
      <c r="T256"/>
      <c r="U256"/>
      <c r="V256" s="14">
        <f>SUM($S$9:S256)</f>
        <v>3751</v>
      </c>
      <c r="W256" s="15">
        <v>248</v>
      </c>
      <c r="X256" s="16">
        <f t="shared" si="6"/>
        <v>0.99469636701140285</v>
      </c>
      <c r="Y256" s="17">
        <f>INDEX([1]Mapping!$C$3:$C$12,MATCH($X256,[1]Mapping!$D$3:$D$12,1))</f>
        <v>1</v>
      </c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</row>
    <row r="257" spans="2:39" s="1" customFormat="1" ht="15" x14ac:dyDescent="0.25">
      <c r="B257" s="5">
        <f t="shared" si="7"/>
        <v>249</v>
      </c>
      <c r="C257" s="5" t="s">
        <v>11507</v>
      </c>
      <c r="D257" s="5" t="s">
        <v>11508</v>
      </c>
      <c r="E257" s="5"/>
      <c r="F257" s="5" t="s">
        <v>11509</v>
      </c>
      <c r="G257" s="5" t="s">
        <v>11510</v>
      </c>
      <c r="H257" s="5" t="s">
        <v>10154</v>
      </c>
      <c r="I257" s="5" t="s">
        <v>10155</v>
      </c>
      <c r="J257" s="5" t="s">
        <v>11511</v>
      </c>
      <c r="K257" s="5"/>
      <c r="L257" s="5"/>
      <c r="M257" s="5" t="s">
        <v>11512</v>
      </c>
      <c r="N257" s="5">
        <v>100</v>
      </c>
      <c r="O257" s="5">
        <v>0</v>
      </c>
      <c r="P257" s="5">
        <v>1</v>
      </c>
      <c r="Q257" s="5">
        <v>1</v>
      </c>
      <c r="R257" s="5">
        <v>0</v>
      </c>
      <c r="S257" s="5">
        <v>2</v>
      </c>
      <c r="T257"/>
      <c r="U257"/>
      <c r="V257" s="14">
        <f>SUM($S$9:S257)</f>
        <v>3753</v>
      </c>
      <c r="W257" s="15">
        <v>249</v>
      </c>
      <c r="X257" s="16">
        <f t="shared" si="6"/>
        <v>0.99522673031026254</v>
      </c>
      <c r="Y257" s="17">
        <f>INDEX([1]Mapping!$C$3:$C$12,MATCH($X257,[1]Mapping!$D$3:$D$12,1))</f>
        <v>1</v>
      </c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</row>
    <row r="258" spans="2:39" s="1" customFormat="1" ht="15" x14ac:dyDescent="0.25">
      <c r="B258" s="5">
        <f t="shared" si="7"/>
        <v>250</v>
      </c>
      <c r="C258" s="5" t="s">
        <v>11513</v>
      </c>
      <c r="D258" s="5" t="s">
        <v>11514</v>
      </c>
      <c r="E258" s="5"/>
      <c r="F258" s="5" t="s">
        <v>10172</v>
      </c>
      <c r="G258" s="5" t="s">
        <v>11515</v>
      </c>
      <c r="H258" s="5" t="s">
        <v>10174</v>
      </c>
      <c r="I258" s="5" t="s">
        <v>10175</v>
      </c>
      <c r="J258" s="5" t="s">
        <v>11516</v>
      </c>
      <c r="K258" s="5"/>
      <c r="L258" s="5" t="s">
        <v>11517</v>
      </c>
      <c r="M258" s="5" t="s">
        <v>11518</v>
      </c>
      <c r="N258" s="5">
        <v>66</v>
      </c>
      <c r="O258" s="5">
        <v>0</v>
      </c>
      <c r="P258" s="5">
        <v>0</v>
      </c>
      <c r="Q258" s="5">
        <v>2</v>
      </c>
      <c r="R258" s="5">
        <v>0</v>
      </c>
      <c r="S258" s="5">
        <v>2</v>
      </c>
      <c r="T258"/>
      <c r="U258"/>
      <c r="V258" s="14">
        <f>SUM($S$9:S258)</f>
        <v>3755</v>
      </c>
      <c r="W258" s="15">
        <v>250</v>
      </c>
      <c r="X258" s="16">
        <f t="shared" si="6"/>
        <v>0.99575709360912223</v>
      </c>
      <c r="Y258" s="17">
        <f>INDEX([1]Mapping!$C$3:$C$12,MATCH($X258,[1]Mapping!$D$3:$D$12,1))</f>
        <v>1</v>
      </c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</row>
    <row r="259" spans="2:39" s="1" customFormat="1" ht="15" x14ac:dyDescent="0.25">
      <c r="B259" s="5">
        <f t="shared" si="7"/>
        <v>251</v>
      </c>
      <c r="C259" s="5" t="s">
        <v>11519</v>
      </c>
      <c r="D259" s="5" t="s">
        <v>11520</v>
      </c>
      <c r="E259" s="5"/>
      <c r="F259" s="5" t="s">
        <v>10696</v>
      </c>
      <c r="G259" s="5" t="s">
        <v>10697</v>
      </c>
      <c r="H259" s="5" t="s">
        <v>10174</v>
      </c>
      <c r="I259" s="5" t="s">
        <v>10175</v>
      </c>
      <c r="J259" s="5" t="s">
        <v>11521</v>
      </c>
      <c r="K259" s="5"/>
      <c r="L259" s="5" t="s">
        <v>10387</v>
      </c>
      <c r="M259" s="5" t="s">
        <v>11522</v>
      </c>
      <c r="N259" s="5">
        <v>35</v>
      </c>
      <c r="O259" s="5">
        <v>1</v>
      </c>
      <c r="P259" s="5">
        <v>0</v>
      </c>
      <c r="Q259" s="5">
        <v>0</v>
      </c>
      <c r="R259" s="5">
        <v>1</v>
      </c>
      <c r="S259" s="5">
        <v>2</v>
      </c>
      <c r="T259"/>
      <c r="U259"/>
      <c r="V259" s="14">
        <f>SUM($S$9:S259)</f>
        <v>3757</v>
      </c>
      <c r="W259" s="15">
        <v>251</v>
      </c>
      <c r="X259" s="16">
        <f t="shared" si="6"/>
        <v>0.99628745690798193</v>
      </c>
      <c r="Y259" s="17">
        <f>INDEX([1]Mapping!$C$3:$C$12,MATCH($X259,[1]Mapping!$D$3:$D$12,1))</f>
        <v>1</v>
      </c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</row>
    <row r="260" spans="2:39" s="1" customFormat="1" ht="15" x14ac:dyDescent="0.25">
      <c r="B260" s="5">
        <f t="shared" si="7"/>
        <v>252</v>
      </c>
      <c r="C260" s="5" t="s">
        <v>11523</v>
      </c>
      <c r="D260" s="5" t="s">
        <v>11524</v>
      </c>
      <c r="E260" s="5"/>
      <c r="F260" s="5" t="s">
        <v>11525</v>
      </c>
      <c r="G260" s="5">
        <v>48950</v>
      </c>
      <c r="H260" s="5" t="s">
        <v>10244</v>
      </c>
      <c r="I260" s="5" t="s">
        <v>10228</v>
      </c>
      <c r="J260" s="5" t="s">
        <v>11526</v>
      </c>
      <c r="K260" s="5" t="s">
        <v>11527</v>
      </c>
      <c r="L260" s="5"/>
      <c r="M260" s="5" t="s">
        <v>11528</v>
      </c>
      <c r="N260" s="5">
        <v>110</v>
      </c>
      <c r="O260" s="5">
        <v>0</v>
      </c>
      <c r="P260" s="5">
        <v>0</v>
      </c>
      <c r="Q260" s="5">
        <v>0</v>
      </c>
      <c r="R260" s="5">
        <v>1</v>
      </c>
      <c r="S260" s="5">
        <v>1</v>
      </c>
      <c r="T260"/>
      <c r="U260"/>
      <c r="V260" s="14">
        <f>SUM($S$9:S260)</f>
        <v>3758</v>
      </c>
      <c r="W260" s="15">
        <v>252</v>
      </c>
      <c r="X260" s="16">
        <f t="shared" si="6"/>
        <v>0.99655263855741183</v>
      </c>
      <c r="Y260" s="17">
        <f>INDEX([1]Mapping!$C$3:$C$12,MATCH($X260,[1]Mapping!$D$3:$D$12,1))</f>
        <v>1</v>
      </c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</row>
    <row r="261" spans="2:39" s="1" customFormat="1" ht="15" x14ac:dyDescent="0.25">
      <c r="B261" s="5">
        <f t="shared" si="7"/>
        <v>253</v>
      </c>
      <c r="C261" s="5" t="s">
        <v>11529</v>
      </c>
      <c r="D261" s="5" t="s">
        <v>11530</v>
      </c>
      <c r="E261" s="5"/>
      <c r="F261" s="5" t="s">
        <v>10794</v>
      </c>
      <c r="G261" s="5">
        <v>45005</v>
      </c>
      <c r="H261" s="5" t="s">
        <v>10794</v>
      </c>
      <c r="I261" s="5" t="s">
        <v>10668</v>
      </c>
      <c r="J261" s="5" t="s">
        <v>11531</v>
      </c>
      <c r="K261" s="5"/>
      <c r="L261" s="5" t="s">
        <v>11532</v>
      </c>
      <c r="M261" s="5" t="s">
        <v>11533</v>
      </c>
      <c r="N261" s="5">
        <v>80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/>
      <c r="U261"/>
      <c r="V261" s="14">
        <f>SUM($S$9:S261)</f>
        <v>3759</v>
      </c>
      <c r="W261" s="15">
        <v>253</v>
      </c>
      <c r="X261" s="16">
        <f t="shared" si="6"/>
        <v>0.99681782020684173</v>
      </c>
      <c r="Y261" s="17">
        <f>INDEX([1]Mapping!$C$3:$C$12,MATCH($X261,[1]Mapping!$D$3:$D$12,1))</f>
        <v>1</v>
      </c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</row>
    <row r="262" spans="2:39" s="1" customFormat="1" ht="15" x14ac:dyDescent="0.25">
      <c r="B262" s="5">
        <f t="shared" si="7"/>
        <v>254</v>
      </c>
      <c r="C262" s="5" t="s">
        <v>11534</v>
      </c>
      <c r="D262" s="5" t="s">
        <v>11535</v>
      </c>
      <c r="E262" s="5"/>
      <c r="F262" s="5" t="s">
        <v>11536</v>
      </c>
      <c r="G262" s="5">
        <v>17520</v>
      </c>
      <c r="H262" s="5" t="s">
        <v>10440</v>
      </c>
      <c r="I262" s="5" t="s">
        <v>10155</v>
      </c>
      <c r="J262" s="5" t="s">
        <v>11537</v>
      </c>
      <c r="K262" s="5"/>
      <c r="L262" s="5"/>
      <c r="M262" s="5" t="s">
        <v>11538</v>
      </c>
      <c r="N262" s="5">
        <v>64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/>
      <c r="U262"/>
      <c r="V262" s="14">
        <f>SUM($S$9:S262)</f>
        <v>3760</v>
      </c>
      <c r="W262" s="15">
        <v>254</v>
      </c>
      <c r="X262" s="16">
        <f t="shared" si="6"/>
        <v>0.99708300185627152</v>
      </c>
      <c r="Y262" s="17">
        <f>INDEX([1]Mapping!$C$3:$C$12,MATCH($X262,[1]Mapping!$D$3:$D$12,1))</f>
        <v>1</v>
      </c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</row>
    <row r="263" spans="2:39" s="1" customFormat="1" ht="15" x14ac:dyDescent="0.25">
      <c r="B263" s="5">
        <f t="shared" si="7"/>
        <v>255</v>
      </c>
      <c r="C263" s="5" t="s">
        <v>11539</v>
      </c>
      <c r="D263" s="5" t="s">
        <v>11540</v>
      </c>
      <c r="E263" s="5"/>
      <c r="F263" s="5" t="s">
        <v>11541</v>
      </c>
      <c r="G263" s="5">
        <v>10002</v>
      </c>
      <c r="H263" s="5" t="s">
        <v>10778</v>
      </c>
      <c r="I263" s="5" t="s">
        <v>10630</v>
      </c>
      <c r="J263" s="5" t="s">
        <v>11542</v>
      </c>
      <c r="K263" s="5"/>
      <c r="L263" s="5"/>
      <c r="M263" s="5" t="s">
        <v>11543</v>
      </c>
      <c r="N263" s="5">
        <v>27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/>
      <c r="U263"/>
      <c r="V263" s="14">
        <f>SUM($S$9:S263)</f>
        <v>3761</v>
      </c>
      <c r="W263" s="15">
        <v>255</v>
      </c>
      <c r="X263" s="16">
        <f t="shared" si="6"/>
        <v>0.99734818350570142</v>
      </c>
      <c r="Y263" s="17">
        <f>INDEX([1]Mapping!$C$3:$C$12,MATCH($X263,[1]Mapping!$D$3:$D$12,1))</f>
        <v>1</v>
      </c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</row>
    <row r="264" spans="2:39" s="1" customFormat="1" ht="15" x14ac:dyDescent="0.25">
      <c r="B264" s="5">
        <f t="shared" si="7"/>
        <v>256</v>
      </c>
      <c r="C264" s="5" t="s">
        <v>11544</v>
      </c>
      <c r="D264" s="5" t="s">
        <v>11545</v>
      </c>
      <c r="E264" s="5"/>
      <c r="F264" s="5" t="s">
        <v>10440</v>
      </c>
      <c r="G264" s="5">
        <v>17007</v>
      </c>
      <c r="H264" s="5" t="s">
        <v>10440</v>
      </c>
      <c r="I264" s="5" t="s">
        <v>10155</v>
      </c>
      <c r="J264" s="5" t="s">
        <v>11546</v>
      </c>
      <c r="K264" s="5"/>
      <c r="L264" s="5" t="s">
        <v>11082</v>
      </c>
      <c r="M264" s="5" t="s">
        <v>11547</v>
      </c>
      <c r="N264" s="5">
        <v>26</v>
      </c>
      <c r="O264" s="5">
        <v>0</v>
      </c>
      <c r="P264" s="5">
        <v>0</v>
      </c>
      <c r="Q264" s="5">
        <v>0</v>
      </c>
      <c r="R264" s="5">
        <v>1</v>
      </c>
      <c r="S264" s="5">
        <v>1</v>
      </c>
      <c r="T264"/>
      <c r="U264"/>
      <c r="V264" s="14">
        <f>SUM($S$9:S264)</f>
        <v>3762</v>
      </c>
      <c r="W264" s="15">
        <v>256</v>
      </c>
      <c r="X264" s="16">
        <f t="shared" si="6"/>
        <v>0.99761336515513122</v>
      </c>
      <c r="Y264" s="17">
        <f>INDEX([1]Mapping!$C$3:$C$12,MATCH($X264,[1]Mapping!$D$3:$D$12,1))</f>
        <v>1</v>
      </c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</row>
    <row r="265" spans="2:39" s="1" customFormat="1" ht="15" x14ac:dyDescent="0.25">
      <c r="B265" s="5">
        <f t="shared" si="7"/>
        <v>257</v>
      </c>
      <c r="C265" s="5" t="s">
        <v>11548</v>
      </c>
      <c r="D265" s="5" t="s">
        <v>11549</v>
      </c>
      <c r="E265" s="5"/>
      <c r="F265" s="5" t="s">
        <v>10475</v>
      </c>
      <c r="G265" s="5">
        <v>50006</v>
      </c>
      <c r="H265" s="5" t="s">
        <v>10475</v>
      </c>
      <c r="I265" s="5" t="s">
        <v>10476</v>
      </c>
      <c r="J265" s="5" t="s">
        <v>11550</v>
      </c>
      <c r="K265" s="5" t="s">
        <v>11551</v>
      </c>
      <c r="L265" s="5"/>
      <c r="M265" s="5" t="s">
        <v>11552</v>
      </c>
      <c r="N265" s="5">
        <v>100</v>
      </c>
      <c r="O265" s="5">
        <v>0</v>
      </c>
      <c r="P265" s="5">
        <v>0</v>
      </c>
      <c r="Q265" s="5">
        <v>0</v>
      </c>
      <c r="R265" s="5">
        <v>1</v>
      </c>
      <c r="S265" s="5">
        <v>1</v>
      </c>
      <c r="T265"/>
      <c r="U265"/>
      <c r="V265" s="14">
        <f>SUM($S$9:S265)</f>
        <v>3763</v>
      </c>
      <c r="W265" s="15">
        <v>257</v>
      </c>
      <c r="X265" s="16">
        <f t="shared" si="6"/>
        <v>0.99787854680456112</v>
      </c>
      <c r="Y265" s="17">
        <f>INDEX([1]Mapping!$C$3:$C$12,MATCH($X265,[1]Mapping!$D$3:$D$12,1))</f>
        <v>1</v>
      </c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</row>
    <row r="266" spans="2:39" s="1" customFormat="1" ht="15" x14ac:dyDescent="0.25">
      <c r="B266" s="5">
        <f t="shared" si="7"/>
        <v>258</v>
      </c>
      <c r="C266" s="5" t="s">
        <v>11553</v>
      </c>
      <c r="D266" s="5" t="s">
        <v>11554</v>
      </c>
      <c r="E266" s="5"/>
      <c r="F266" s="5" t="s">
        <v>10475</v>
      </c>
      <c r="G266" s="5">
        <v>50015</v>
      </c>
      <c r="H266" s="5" t="s">
        <v>10475</v>
      </c>
      <c r="I266" s="5" t="s">
        <v>10476</v>
      </c>
      <c r="J266" s="5" t="s">
        <v>11555</v>
      </c>
      <c r="K266" s="5" t="s">
        <v>11556</v>
      </c>
      <c r="L266" s="5"/>
      <c r="M266" s="5" t="s">
        <v>11557</v>
      </c>
      <c r="N266" s="5">
        <v>235</v>
      </c>
      <c r="O266" s="5">
        <v>0</v>
      </c>
      <c r="P266" s="5">
        <v>0</v>
      </c>
      <c r="Q266" s="5">
        <v>1</v>
      </c>
      <c r="R266" s="5">
        <v>0</v>
      </c>
      <c r="S266" s="5">
        <v>1</v>
      </c>
      <c r="T266"/>
      <c r="U266"/>
      <c r="V266" s="14">
        <f>SUM($S$9:S266)</f>
        <v>3764</v>
      </c>
      <c r="W266" s="15">
        <v>258</v>
      </c>
      <c r="X266" s="16">
        <f t="shared" ref="X266:X273" si="8">(V266/$V$273)</f>
        <v>0.99814372845399102</v>
      </c>
      <c r="Y266" s="17">
        <f>INDEX([1]Mapping!$C$3:$C$12,MATCH($X266,[1]Mapping!$D$3:$D$12,1))</f>
        <v>1</v>
      </c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</row>
    <row r="267" spans="2:39" s="1" customFormat="1" ht="15" x14ac:dyDescent="0.25">
      <c r="B267" s="5">
        <f t="shared" ref="B267:B273" si="9">B266+1</f>
        <v>259</v>
      </c>
      <c r="C267" s="5" t="s">
        <v>11558</v>
      </c>
      <c r="D267" s="5" t="s">
        <v>11559</v>
      </c>
      <c r="E267" s="5"/>
      <c r="F267" s="5" t="s">
        <v>10475</v>
      </c>
      <c r="G267" s="5">
        <v>50012</v>
      </c>
      <c r="H267" s="5" t="s">
        <v>10475</v>
      </c>
      <c r="I267" s="5" t="s">
        <v>10476</v>
      </c>
      <c r="J267" s="5" t="s">
        <v>11560</v>
      </c>
      <c r="K267" s="5"/>
      <c r="L267" s="5" t="s">
        <v>10387</v>
      </c>
      <c r="M267" s="5" t="s">
        <v>11561</v>
      </c>
      <c r="N267" s="5">
        <v>86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/>
      <c r="U267"/>
      <c r="V267" s="14">
        <f>SUM($S$9:S267)</f>
        <v>3765</v>
      </c>
      <c r="W267" s="15">
        <v>259</v>
      </c>
      <c r="X267" s="16">
        <f t="shared" si="8"/>
        <v>0.99840891010342081</v>
      </c>
      <c r="Y267" s="17">
        <f>INDEX([1]Mapping!$C$3:$C$12,MATCH($X267,[1]Mapping!$D$3:$D$12,1))</f>
        <v>1</v>
      </c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</row>
    <row r="268" spans="2:39" s="1" customFormat="1" ht="15" x14ac:dyDescent="0.25">
      <c r="B268" s="5">
        <f t="shared" si="9"/>
        <v>260</v>
      </c>
      <c r="C268" s="5" t="s">
        <v>11562</v>
      </c>
      <c r="D268" s="5" t="s">
        <v>11563</v>
      </c>
      <c r="E268" s="5" t="s">
        <v>11564</v>
      </c>
      <c r="F268" s="5" t="s">
        <v>10112</v>
      </c>
      <c r="G268" s="5">
        <v>28023</v>
      </c>
      <c r="H268" s="5" t="s">
        <v>10112</v>
      </c>
      <c r="I268" s="5" t="s">
        <v>10112</v>
      </c>
      <c r="J268" s="5" t="s">
        <v>11565</v>
      </c>
      <c r="K268" s="5"/>
      <c r="L268" s="5"/>
      <c r="M268" s="5" t="s">
        <v>11566</v>
      </c>
      <c r="N268" s="5">
        <v>92</v>
      </c>
      <c r="O268" s="5">
        <v>0</v>
      </c>
      <c r="P268" s="5">
        <v>0</v>
      </c>
      <c r="Q268" s="5">
        <v>1</v>
      </c>
      <c r="R268" s="5">
        <v>0</v>
      </c>
      <c r="S268" s="5">
        <v>1</v>
      </c>
      <c r="T268"/>
      <c r="U268"/>
      <c r="V268" s="14">
        <f>SUM($S$9:S268)</f>
        <v>3766</v>
      </c>
      <c r="W268" s="15">
        <v>260</v>
      </c>
      <c r="X268" s="16">
        <f t="shared" si="8"/>
        <v>0.99867409175285071</v>
      </c>
      <c r="Y268" s="17">
        <f>INDEX([1]Mapping!$C$3:$C$12,MATCH($X268,[1]Mapping!$D$3:$D$12,1))</f>
        <v>1</v>
      </c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</row>
    <row r="269" spans="2:39" s="1" customFormat="1" ht="15" x14ac:dyDescent="0.25">
      <c r="B269" s="5">
        <f t="shared" si="9"/>
        <v>261</v>
      </c>
      <c r="C269" s="5" t="s">
        <v>11567</v>
      </c>
      <c r="D269" s="5" t="s">
        <v>11568</v>
      </c>
      <c r="E269" s="5"/>
      <c r="F269" s="5" t="s">
        <v>10112</v>
      </c>
      <c r="G269" s="5">
        <v>28003</v>
      </c>
      <c r="H269" s="5" t="s">
        <v>10112</v>
      </c>
      <c r="I269" s="5" t="s">
        <v>10112</v>
      </c>
      <c r="J269" s="5" t="s">
        <v>11569</v>
      </c>
      <c r="K269" s="5"/>
      <c r="L269" s="5" t="s">
        <v>11570</v>
      </c>
      <c r="M269" s="5" t="s">
        <v>11571</v>
      </c>
      <c r="N269" s="5">
        <v>76</v>
      </c>
      <c r="O269" s="5">
        <v>0</v>
      </c>
      <c r="P269" s="5">
        <v>1</v>
      </c>
      <c r="Q269" s="5">
        <v>0</v>
      </c>
      <c r="R269" s="5">
        <v>0</v>
      </c>
      <c r="S269" s="5">
        <v>1</v>
      </c>
      <c r="T269"/>
      <c r="U269"/>
      <c r="V269" s="14">
        <f>SUM($S$9:S269)</f>
        <v>3767</v>
      </c>
      <c r="W269" s="15">
        <v>261</v>
      </c>
      <c r="X269" s="16">
        <f t="shared" si="8"/>
        <v>0.99893927340228061</v>
      </c>
      <c r="Y269" s="17">
        <f>INDEX([1]Mapping!$C$3:$C$12,MATCH($X269,[1]Mapping!$D$3:$D$12,1))</f>
        <v>1</v>
      </c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</row>
    <row r="270" spans="2:39" s="1" customFormat="1" ht="15" x14ac:dyDescent="0.25">
      <c r="B270" s="5">
        <f t="shared" si="9"/>
        <v>262</v>
      </c>
      <c r="C270" s="5" t="s">
        <v>11572</v>
      </c>
      <c r="D270" s="5" t="s">
        <v>11573</v>
      </c>
      <c r="E270" s="5"/>
      <c r="F270" s="5" t="s">
        <v>10967</v>
      </c>
      <c r="G270" s="5">
        <v>19003</v>
      </c>
      <c r="H270" s="5" t="s">
        <v>10967</v>
      </c>
      <c r="I270" s="5" t="s">
        <v>10668</v>
      </c>
      <c r="J270" s="5" t="s">
        <v>11574</v>
      </c>
      <c r="K270" s="5" t="s">
        <v>11575</v>
      </c>
      <c r="L270" s="5" t="s">
        <v>11576</v>
      </c>
      <c r="M270" s="5" t="s">
        <v>11577</v>
      </c>
      <c r="N270" s="5">
        <v>57</v>
      </c>
      <c r="O270" s="5">
        <v>0</v>
      </c>
      <c r="P270" s="5">
        <v>0</v>
      </c>
      <c r="Q270" s="5">
        <v>1</v>
      </c>
      <c r="R270" s="5">
        <v>0</v>
      </c>
      <c r="S270" s="5">
        <v>1</v>
      </c>
      <c r="T270"/>
      <c r="U270"/>
      <c r="V270" s="14">
        <f>SUM($S$9:S270)</f>
        <v>3768</v>
      </c>
      <c r="W270" s="15">
        <v>262</v>
      </c>
      <c r="X270" s="16">
        <f t="shared" si="8"/>
        <v>0.99920445505171041</v>
      </c>
      <c r="Y270" s="17">
        <f>INDEX([1]Mapping!$C$3:$C$12,MATCH($X270,[1]Mapping!$D$3:$D$12,1))</f>
        <v>1</v>
      </c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</row>
    <row r="271" spans="2:39" s="1" customFormat="1" ht="15" x14ac:dyDescent="0.25">
      <c r="B271" s="5">
        <f t="shared" si="9"/>
        <v>263</v>
      </c>
      <c r="C271" s="5" t="s">
        <v>11578</v>
      </c>
      <c r="D271" s="5" t="s">
        <v>11579</v>
      </c>
      <c r="E271" s="5"/>
      <c r="F271" s="5" t="s">
        <v>10135</v>
      </c>
      <c r="G271" s="5">
        <v>15009</v>
      </c>
      <c r="H271" s="5" t="s">
        <v>10136</v>
      </c>
      <c r="I271" s="5" t="s">
        <v>10137</v>
      </c>
      <c r="J271" s="5" t="s">
        <v>11580</v>
      </c>
      <c r="K271" s="5" t="s">
        <v>11581</v>
      </c>
      <c r="L271" s="5" t="s">
        <v>11582</v>
      </c>
      <c r="M271" s="5" t="s">
        <v>11583</v>
      </c>
      <c r="N271" s="5">
        <v>27</v>
      </c>
      <c r="O271" s="5">
        <v>0</v>
      </c>
      <c r="P271" s="5">
        <v>0</v>
      </c>
      <c r="Q271" s="5">
        <v>1</v>
      </c>
      <c r="R271" s="5">
        <v>0</v>
      </c>
      <c r="S271" s="5">
        <v>1</v>
      </c>
      <c r="T271"/>
      <c r="U271"/>
      <c r="V271" s="14">
        <f>SUM($S$9:S271)</f>
        <v>3769</v>
      </c>
      <c r="W271" s="15">
        <v>263</v>
      </c>
      <c r="X271" s="16">
        <f t="shared" si="8"/>
        <v>0.99946963670114031</v>
      </c>
      <c r="Y271" s="17">
        <f>INDEX([1]Mapping!$C$3:$C$12,MATCH($X271,[1]Mapping!$D$3:$D$12,1))</f>
        <v>1</v>
      </c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</row>
    <row r="272" spans="2:39" s="1" customFormat="1" ht="15" x14ac:dyDescent="0.25">
      <c r="B272" s="10">
        <f t="shared" si="9"/>
        <v>264</v>
      </c>
      <c r="C272" s="10" t="s">
        <v>11584</v>
      </c>
      <c r="D272" s="10" t="s">
        <v>11585</v>
      </c>
      <c r="E272" s="10"/>
      <c r="F272" s="10" t="s">
        <v>10258</v>
      </c>
      <c r="G272" s="10">
        <v>47007</v>
      </c>
      <c r="H272" s="10" t="s">
        <v>10258</v>
      </c>
      <c r="I272" s="10" t="s">
        <v>10259</v>
      </c>
      <c r="J272" s="10" t="s">
        <v>11586</v>
      </c>
      <c r="K272" s="10"/>
      <c r="L272" s="10" t="s">
        <v>11170</v>
      </c>
      <c r="M272" s="10" t="s">
        <v>11587</v>
      </c>
      <c r="N272" s="10">
        <v>78</v>
      </c>
      <c r="O272" s="10">
        <v>1</v>
      </c>
      <c r="P272" s="10">
        <v>0</v>
      </c>
      <c r="Q272" s="10">
        <v>0</v>
      </c>
      <c r="R272" s="10">
        <v>0</v>
      </c>
      <c r="S272" s="10">
        <v>1</v>
      </c>
      <c r="T272"/>
      <c r="U272"/>
      <c r="V272" s="18">
        <f>SUM($S$9:S272)</f>
        <v>3770</v>
      </c>
      <c r="W272" s="15">
        <v>264</v>
      </c>
      <c r="X272" s="31">
        <f t="shared" si="8"/>
        <v>0.9997348183505701</v>
      </c>
      <c r="Y272" s="19">
        <f>INDEX([1]Mapping!$C$3:$C$12,MATCH($X272,[1]Mapping!$D$3:$D$12,1))</f>
        <v>1</v>
      </c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</row>
    <row r="273" spans="2:39" s="1" customFormat="1" ht="15" x14ac:dyDescent="0.25">
      <c r="B273" s="5">
        <f t="shared" si="9"/>
        <v>265</v>
      </c>
      <c r="C273" s="5" t="s">
        <v>11588</v>
      </c>
      <c r="D273" s="5" t="s">
        <v>11589</v>
      </c>
      <c r="E273" s="5"/>
      <c r="F273" s="5" t="s">
        <v>11590</v>
      </c>
      <c r="G273" s="5">
        <v>44600</v>
      </c>
      <c r="H273" s="5" t="s">
        <v>11364</v>
      </c>
      <c r="I273" s="5" t="s">
        <v>10476</v>
      </c>
      <c r="J273" s="5" t="s">
        <v>11591</v>
      </c>
      <c r="K273" s="5" t="s">
        <v>11592</v>
      </c>
      <c r="L273" s="5"/>
      <c r="M273" s="5"/>
      <c r="N273" s="5">
        <v>155</v>
      </c>
      <c r="O273" s="5">
        <v>0</v>
      </c>
      <c r="P273" s="5">
        <v>0</v>
      </c>
      <c r="Q273" s="5">
        <v>1</v>
      </c>
      <c r="R273" s="5">
        <v>0</v>
      </c>
      <c r="S273" s="5">
        <v>1</v>
      </c>
      <c r="T273" s="9"/>
      <c r="U273" s="9"/>
      <c r="V273" s="14">
        <f>SUM($S$9:S273)</f>
        <v>3771</v>
      </c>
      <c r="W273" s="17">
        <v>265</v>
      </c>
      <c r="X273" s="16">
        <f t="shared" si="8"/>
        <v>1</v>
      </c>
      <c r="Y273" s="17">
        <f>INDEX([1]Mapping!$C$3:$C$12,MATCH($X273,[1]Mapping!$D$3:$D$12,1))</f>
        <v>1</v>
      </c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</row>
    <row r="274" spans="2:39" s="1" customFormat="1" ht="15" x14ac:dyDescent="0.25">
      <c r="B274" s="21"/>
      <c r="G274" s="22"/>
      <c r="V274" s="21"/>
      <c r="X274" s="23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</row>
    <row r="275" spans="2:39" s="1" customFormat="1" ht="15" x14ac:dyDescent="0.25">
      <c r="B275" s="21"/>
      <c r="G275" s="22"/>
      <c r="V275" s="21"/>
      <c r="X275" s="23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</row>
    <row r="276" spans="2:39" s="1" customFormat="1" ht="15" x14ac:dyDescent="0.25">
      <c r="B276" s="21"/>
      <c r="G276" s="22"/>
      <c r="V276" s="21"/>
      <c r="X276" s="23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</row>
    <row r="277" spans="2:39" customFormat="1" ht="15" hidden="1" x14ac:dyDescent="0.25">
      <c r="B277" s="11"/>
      <c r="G277" s="7"/>
      <c r="V277" s="11"/>
      <c r="X277" s="20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</row>
    <row r="278" spans="2:39" customFormat="1" ht="15" hidden="1" x14ac:dyDescent="0.25">
      <c r="B278" s="11"/>
      <c r="G278" s="7"/>
      <c r="V278" s="11"/>
      <c r="X278" s="20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</row>
    <row r="279" spans="2:39" customFormat="1" ht="15" hidden="1" x14ac:dyDescent="0.25">
      <c r="B279" s="11"/>
      <c r="G279" s="7"/>
      <c r="V279" s="11"/>
      <c r="X279" s="20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</row>
    <row r="280" spans="2:39" customFormat="1" ht="15" hidden="1" x14ac:dyDescent="0.25">
      <c r="B280" s="11"/>
      <c r="G280" s="7"/>
      <c r="V280" s="11"/>
      <c r="X280" s="20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</row>
    <row r="281" spans="2:39" customFormat="1" ht="15" hidden="1" x14ac:dyDescent="0.25">
      <c r="B281" s="11"/>
      <c r="G281" s="7"/>
      <c r="V281" s="11"/>
      <c r="X281" s="20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</row>
    <row r="282" spans="2:39" customFormat="1" ht="15" hidden="1" x14ac:dyDescent="0.25">
      <c r="B282" s="11"/>
      <c r="G282" s="7"/>
      <c r="V282" s="11"/>
      <c r="X282" s="20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</row>
    <row r="283" spans="2:39" customFormat="1" ht="15" hidden="1" x14ac:dyDescent="0.25">
      <c r="B283" s="11"/>
      <c r="G283" s="7"/>
      <c r="V283" s="11"/>
      <c r="X283" s="20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</row>
    <row r="284" spans="2:39" customFormat="1" ht="15" hidden="1" x14ac:dyDescent="0.25">
      <c r="B284" s="11"/>
      <c r="G284" s="7"/>
      <c r="V284" s="11"/>
      <c r="X284" s="20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</row>
    <row r="285" spans="2:39" customFormat="1" ht="15" hidden="1" x14ac:dyDescent="0.25">
      <c r="B285" s="11"/>
      <c r="G285" s="7"/>
      <c r="V285" s="11"/>
      <c r="X285" s="20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</row>
    <row r="286" spans="2:39" customFormat="1" ht="15" hidden="1" x14ac:dyDescent="0.25">
      <c r="B286" s="11"/>
      <c r="G286" s="7"/>
      <c r="V286" s="11"/>
      <c r="X286" s="20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</row>
    <row r="287" spans="2:39" customFormat="1" ht="15" hidden="1" x14ac:dyDescent="0.25">
      <c r="B287" s="11"/>
      <c r="G287" s="7"/>
      <c r="V287" s="11"/>
      <c r="X287" s="20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</row>
    <row r="288" spans="2:39" customFormat="1" ht="15" hidden="1" x14ac:dyDescent="0.25">
      <c r="B288" s="11"/>
      <c r="G288" s="7"/>
      <c r="V288" s="11"/>
      <c r="X288" s="20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</row>
    <row r="289" spans="2:39" customFormat="1" ht="15" hidden="1" x14ac:dyDescent="0.25">
      <c r="B289" s="11"/>
      <c r="G289" s="7"/>
      <c r="V289" s="11"/>
      <c r="X289" s="20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</row>
    <row r="290" spans="2:39" customFormat="1" ht="15" hidden="1" x14ac:dyDescent="0.25">
      <c r="B290" s="11"/>
      <c r="G290" s="7"/>
      <c r="V290" s="11"/>
      <c r="X290" s="20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</row>
    <row r="291" spans="2:39" customFormat="1" ht="15" hidden="1" x14ac:dyDescent="0.25">
      <c r="B291" s="11"/>
      <c r="G291" s="7"/>
      <c r="V291" s="11"/>
      <c r="X291" s="20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</row>
    <row r="292" spans="2:39" customFormat="1" ht="15" hidden="1" x14ac:dyDescent="0.25">
      <c r="B292" s="11"/>
      <c r="G292" s="7"/>
      <c r="V292" s="11"/>
      <c r="X292" s="20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</row>
    <row r="293" spans="2:39" customFormat="1" ht="15" hidden="1" x14ac:dyDescent="0.25">
      <c r="B293" s="11"/>
      <c r="G293" s="7"/>
      <c r="V293" s="11"/>
      <c r="X293" s="20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</row>
    <row r="294" spans="2:39" customFormat="1" ht="15" hidden="1" x14ac:dyDescent="0.25">
      <c r="B294" s="11"/>
      <c r="G294" s="7"/>
      <c r="V294" s="11"/>
      <c r="X294" s="20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</row>
    <row r="295" spans="2:39" customFormat="1" ht="15" hidden="1" x14ac:dyDescent="0.25">
      <c r="B295" s="11"/>
      <c r="G295" s="7"/>
      <c r="V295" s="11"/>
      <c r="X295" s="20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</row>
    <row r="296" spans="2:39" customFormat="1" ht="15" hidden="1" x14ac:dyDescent="0.25">
      <c r="B296" s="11"/>
      <c r="G296" s="7"/>
      <c r="V296" s="11"/>
      <c r="X296" s="20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</row>
    <row r="297" spans="2:39" customFormat="1" ht="15" hidden="1" x14ac:dyDescent="0.25">
      <c r="B297" s="11"/>
      <c r="G297" s="7"/>
      <c r="V297" s="11"/>
      <c r="X297" s="20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</row>
    <row r="298" spans="2:39" customFormat="1" ht="15" hidden="1" x14ac:dyDescent="0.25">
      <c r="B298" s="11"/>
      <c r="G298" s="7"/>
      <c r="V298" s="11"/>
      <c r="X298" s="20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</row>
    <row r="299" spans="2:39" customFormat="1" ht="15" hidden="1" x14ac:dyDescent="0.25">
      <c r="B299" s="11"/>
      <c r="G299" s="7"/>
      <c r="V299" s="11"/>
      <c r="X299" s="20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</row>
    <row r="300" spans="2:39" customFormat="1" ht="15" hidden="1" x14ac:dyDescent="0.25">
      <c r="B300" s="11"/>
      <c r="G300" s="7"/>
      <c r="V300" s="11"/>
      <c r="X300" s="20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</row>
    <row r="301" spans="2:39" customFormat="1" ht="15" hidden="1" x14ac:dyDescent="0.25">
      <c r="B301" s="11"/>
      <c r="G301" s="7"/>
      <c r="V301" s="11"/>
      <c r="X301" s="20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</row>
    <row r="302" spans="2:39" customFormat="1" ht="15" hidden="1" x14ac:dyDescent="0.25">
      <c r="B302" s="11"/>
      <c r="G302" s="7"/>
      <c r="V302" s="11"/>
      <c r="X302" s="20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</row>
    <row r="303" spans="2:39" customFormat="1" ht="15" hidden="1" x14ac:dyDescent="0.25">
      <c r="B303" s="11"/>
      <c r="G303" s="7"/>
      <c r="V303" s="11"/>
      <c r="X303" s="20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</row>
    <row r="304" spans="2:39" customFormat="1" ht="15" hidden="1" x14ac:dyDescent="0.25">
      <c r="B304" s="11"/>
      <c r="G304" s="7"/>
      <c r="V304" s="11"/>
      <c r="X304" s="20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</row>
    <row r="305" spans="2:39" customFormat="1" ht="15" hidden="1" x14ac:dyDescent="0.25">
      <c r="B305" s="11"/>
      <c r="G305" s="7"/>
      <c r="V305" s="11"/>
      <c r="X305" s="20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</row>
    <row r="306" spans="2:39" customFormat="1" ht="15" hidden="1" x14ac:dyDescent="0.25">
      <c r="B306" s="11"/>
      <c r="G306" s="7"/>
      <c r="V306" s="11"/>
      <c r="X306" s="20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</row>
    <row r="307" spans="2:39" customFormat="1" ht="15" hidden="1" x14ac:dyDescent="0.25">
      <c r="B307" s="11"/>
      <c r="G307" s="7"/>
      <c r="V307" s="11"/>
      <c r="X307" s="20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</row>
    <row r="308" spans="2:39" customFormat="1" ht="15" hidden="1" x14ac:dyDescent="0.25">
      <c r="B308" s="11"/>
      <c r="G308" s="7"/>
      <c r="V308" s="11"/>
      <c r="X308" s="20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</row>
    <row r="309" spans="2:39" customFormat="1" ht="15" hidden="1" x14ac:dyDescent="0.25">
      <c r="B309" s="11"/>
      <c r="G309" s="7"/>
      <c r="V309" s="11"/>
      <c r="X309" s="20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</row>
    <row r="310" spans="2:39" customFormat="1" ht="15" hidden="1" x14ac:dyDescent="0.25">
      <c r="B310" s="11"/>
      <c r="G310" s="7"/>
      <c r="V310" s="11"/>
      <c r="X310" s="20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</row>
    <row r="311" spans="2:39" customFormat="1" ht="15" hidden="1" x14ac:dyDescent="0.25">
      <c r="B311" s="11"/>
      <c r="G311" s="7"/>
      <c r="V311" s="11"/>
      <c r="X311" s="20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</row>
    <row r="312" spans="2:39" customFormat="1" ht="15" hidden="1" x14ac:dyDescent="0.25">
      <c r="B312" s="11"/>
      <c r="G312" s="7"/>
      <c r="V312" s="11"/>
      <c r="X312" s="20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</row>
    <row r="313" spans="2:39" customFormat="1" ht="15" hidden="1" x14ac:dyDescent="0.25">
      <c r="B313" s="11"/>
      <c r="G313" s="7"/>
      <c r="V313" s="11"/>
      <c r="X313" s="20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</row>
    <row r="314" spans="2:39" customFormat="1" ht="15" hidden="1" x14ac:dyDescent="0.25">
      <c r="B314" s="11"/>
      <c r="G314" s="7"/>
      <c r="V314" s="11"/>
      <c r="X314" s="20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</row>
    <row r="315" spans="2:39" customFormat="1" ht="15" hidden="1" x14ac:dyDescent="0.25">
      <c r="B315" s="11"/>
      <c r="G315" s="7"/>
      <c r="V315" s="11"/>
      <c r="X315" s="20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</row>
    <row r="316" spans="2:39" customFormat="1" ht="15" hidden="1" x14ac:dyDescent="0.25">
      <c r="B316" s="11"/>
      <c r="G316" s="7"/>
      <c r="V316" s="11"/>
      <c r="X316" s="20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</row>
    <row r="317" spans="2:39" customFormat="1" ht="15" hidden="1" x14ac:dyDescent="0.25">
      <c r="B317" s="11"/>
      <c r="G317" s="7"/>
      <c r="V317" s="11"/>
      <c r="X317" s="20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</row>
    <row r="318" spans="2:39" customFormat="1" ht="15" hidden="1" x14ac:dyDescent="0.25">
      <c r="B318" s="11"/>
      <c r="G318" s="7"/>
      <c r="V318" s="11"/>
      <c r="X318" s="20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</row>
    <row r="319" spans="2:39" customFormat="1" ht="15" hidden="1" x14ac:dyDescent="0.25">
      <c r="B319" s="11"/>
      <c r="G319" s="7"/>
      <c r="V319" s="11"/>
      <c r="X319" s="20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</row>
    <row r="320" spans="2:39" customFormat="1" ht="15" hidden="1" x14ac:dyDescent="0.25">
      <c r="B320" s="11"/>
      <c r="G320" s="7"/>
      <c r="V320" s="11"/>
      <c r="X320" s="20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</row>
    <row r="321" spans="2:39" customFormat="1" ht="15" hidden="1" x14ac:dyDescent="0.25">
      <c r="B321" s="11"/>
      <c r="G321" s="7"/>
      <c r="V321" s="11"/>
      <c r="X321" s="20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</row>
    <row r="322" spans="2:39" customFormat="1" ht="15" hidden="1" x14ac:dyDescent="0.25">
      <c r="B322" s="11"/>
      <c r="G322" s="7"/>
      <c r="V322" s="11"/>
      <c r="X322" s="20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</row>
    <row r="323" spans="2:39" customFormat="1" ht="15" hidden="1" x14ac:dyDescent="0.25">
      <c r="B323" s="11"/>
      <c r="G323" s="7"/>
      <c r="V323" s="11"/>
      <c r="X323" s="20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</row>
    <row r="324" spans="2:39" customFormat="1" ht="15" hidden="1" x14ac:dyDescent="0.25">
      <c r="B324" s="11"/>
      <c r="G324" s="7"/>
      <c r="V324" s="11"/>
      <c r="X324" s="20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</row>
    <row r="325" spans="2:39" customFormat="1" ht="15" hidden="1" x14ac:dyDescent="0.25">
      <c r="B325" s="11"/>
      <c r="G325" s="7"/>
      <c r="V325" s="11"/>
      <c r="X325" s="20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</row>
    <row r="326" spans="2:39" customFormat="1" ht="15" hidden="1" x14ac:dyDescent="0.25">
      <c r="B326" s="11"/>
      <c r="G326" s="7"/>
      <c r="V326" s="11"/>
      <c r="X326" s="20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</row>
    <row r="327" spans="2:39" customFormat="1" ht="15" hidden="1" x14ac:dyDescent="0.25">
      <c r="B327" s="11"/>
      <c r="G327" s="7"/>
      <c r="V327" s="11"/>
      <c r="X327" s="20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</row>
    <row r="328" spans="2:39" customFormat="1" ht="15" hidden="1" x14ac:dyDescent="0.25">
      <c r="B328" s="11"/>
      <c r="G328" s="7"/>
      <c r="V328" s="11"/>
      <c r="X328" s="20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</row>
    <row r="329" spans="2:39" customFormat="1" ht="15" hidden="1" x14ac:dyDescent="0.25">
      <c r="B329" s="11"/>
      <c r="G329" s="7"/>
      <c r="V329" s="11"/>
      <c r="X329" s="20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</row>
    <row r="330" spans="2:39" customFormat="1" ht="15" hidden="1" x14ac:dyDescent="0.25">
      <c r="B330" s="11"/>
      <c r="G330" s="7"/>
      <c r="V330" s="11"/>
      <c r="X330" s="20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</row>
    <row r="331" spans="2:39" customFormat="1" ht="15" hidden="1" x14ac:dyDescent="0.25">
      <c r="B331" s="11"/>
      <c r="G331" s="7"/>
      <c r="V331" s="11"/>
      <c r="X331" s="20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</row>
    <row r="332" spans="2:39" customFormat="1" ht="15" hidden="1" x14ac:dyDescent="0.25">
      <c r="B332" s="11"/>
      <c r="G332" s="7"/>
      <c r="V332" s="11"/>
      <c r="X332" s="20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</row>
    <row r="333" spans="2:39" customFormat="1" ht="15" hidden="1" x14ac:dyDescent="0.25">
      <c r="B333" s="11"/>
      <c r="G333" s="7"/>
      <c r="V333" s="11"/>
      <c r="X333" s="20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</row>
    <row r="334" spans="2:39" customFormat="1" ht="15" hidden="1" x14ac:dyDescent="0.25">
      <c r="B334" s="11"/>
      <c r="G334" s="7"/>
      <c r="V334" s="11"/>
      <c r="X334" s="20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</row>
    <row r="335" spans="2:39" customFormat="1" ht="15" hidden="1" x14ac:dyDescent="0.25">
      <c r="B335" s="11"/>
      <c r="G335" s="7"/>
      <c r="V335" s="11"/>
      <c r="X335" s="20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</row>
    <row r="336" spans="2:39" customFormat="1" ht="15" hidden="1" x14ac:dyDescent="0.25">
      <c r="B336" s="11"/>
      <c r="G336" s="7"/>
      <c r="V336" s="11"/>
      <c r="X336" s="20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</row>
    <row r="337" spans="2:39" customFormat="1" ht="15" hidden="1" x14ac:dyDescent="0.25">
      <c r="B337" s="11"/>
      <c r="G337" s="7"/>
      <c r="V337" s="11"/>
      <c r="X337" s="20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</row>
    <row r="338" spans="2:39" customFormat="1" ht="15" hidden="1" x14ac:dyDescent="0.25">
      <c r="B338" s="11"/>
      <c r="G338" s="7"/>
      <c r="V338" s="11"/>
      <c r="X338" s="20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</row>
    <row r="339" spans="2:39" customFormat="1" ht="15" hidden="1" x14ac:dyDescent="0.25">
      <c r="B339" s="11"/>
      <c r="G339" s="7"/>
      <c r="V339" s="11"/>
      <c r="X339" s="20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</row>
    <row r="340" spans="2:39" customFormat="1" ht="15" hidden="1" x14ac:dyDescent="0.25">
      <c r="B340" s="11"/>
      <c r="G340" s="7"/>
      <c r="V340" s="11"/>
      <c r="X340" s="20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</row>
    <row r="341" spans="2:39" customFormat="1" ht="15" hidden="1" x14ac:dyDescent="0.25">
      <c r="B341" s="11"/>
      <c r="G341" s="7"/>
      <c r="V341" s="11"/>
      <c r="X341" s="20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</row>
    <row r="342" spans="2:39" customFormat="1" ht="15" hidden="1" x14ac:dyDescent="0.25">
      <c r="B342" s="11"/>
      <c r="G342" s="7"/>
      <c r="V342" s="11"/>
      <c r="X342" s="20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</row>
    <row r="343" spans="2:39" customFormat="1" ht="15" hidden="1" x14ac:dyDescent="0.25">
      <c r="B343" s="11"/>
      <c r="G343" s="7"/>
      <c r="V343" s="11"/>
      <c r="X343" s="20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</row>
    <row r="344" spans="2:39" customFormat="1" ht="15" hidden="1" x14ac:dyDescent="0.25">
      <c r="B344" s="11"/>
      <c r="G344" s="7"/>
      <c r="V344" s="11"/>
      <c r="X344" s="20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</row>
    <row r="345" spans="2:39" customFormat="1" ht="15" hidden="1" x14ac:dyDescent="0.25">
      <c r="B345" s="11"/>
      <c r="G345" s="7"/>
      <c r="V345" s="11"/>
      <c r="X345" s="20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</row>
    <row r="346" spans="2:39" customFormat="1" ht="15" hidden="1" x14ac:dyDescent="0.25">
      <c r="B346" s="11"/>
      <c r="G346" s="7"/>
      <c r="V346" s="11"/>
      <c r="X346" s="20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</row>
    <row r="347" spans="2:39" customFormat="1" ht="15" hidden="1" x14ac:dyDescent="0.25">
      <c r="B347" s="11"/>
      <c r="G347" s="7"/>
      <c r="V347" s="11"/>
      <c r="X347" s="20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</row>
    <row r="348" spans="2:39" customFormat="1" ht="15" hidden="1" x14ac:dyDescent="0.25">
      <c r="B348" s="11"/>
      <c r="G348" s="7"/>
      <c r="V348" s="11"/>
      <c r="X348" s="20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</row>
    <row r="349" spans="2:39" customFormat="1" ht="15" hidden="1" x14ac:dyDescent="0.25">
      <c r="B349" s="11"/>
      <c r="G349" s="7"/>
      <c r="V349" s="11"/>
      <c r="X349" s="20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</row>
    <row r="350" spans="2:39" customFormat="1" ht="15" hidden="1" x14ac:dyDescent="0.25">
      <c r="B350" s="11"/>
      <c r="G350" s="7"/>
      <c r="V350" s="11"/>
      <c r="X350" s="20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</row>
    <row r="351" spans="2:39" customFormat="1" ht="15" hidden="1" x14ac:dyDescent="0.25">
      <c r="B351" s="11"/>
      <c r="G351" s="7"/>
      <c r="V351" s="11"/>
      <c r="X351" s="20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</row>
    <row r="352" spans="2:39" customFormat="1" ht="15" hidden="1" x14ac:dyDescent="0.25">
      <c r="B352" s="11"/>
      <c r="G352" s="7"/>
      <c r="V352" s="11"/>
      <c r="X352" s="20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</row>
    <row r="353" spans="2:39" customFormat="1" ht="15" hidden="1" x14ac:dyDescent="0.25">
      <c r="B353" s="11"/>
      <c r="G353" s="7"/>
      <c r="V353" s="11"/>
      <c r="X353" s="20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</row>
    <row r="354" spans="2:39" customFormat="1" ht="15" hidden="1" x14ac:dyDescent="0.25">
      <c r="B354" s="11"/>
      <c r="G354" s="7"/>
      <c r="V354" s="11"/>
      <c r="X354" s="20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</row>
    <row r="355" spans="2:39" customFormat="1" ht="15" hidden="1" x14ac:dyDescent="0.25">
      <c r="B355" s="11"/>
      <c r="G355" s="7"/>
      <c r="V355" s="11"/>
      <c r="X355" s="20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</row>
    <row r="356" spans="2:39" customFormat="1" ht="15" hidden="1" x14ac:dyDescent="0.25">
      <c r="B356" s="11"/>
      <c r="G356" s="7"/>
      <c r="V356" s="11"/>
      <c r="X356" s="20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</row>
    <row r="357" spans="2:39" customFormat="1" ht="15" hidden="1" x14ac:dyDescent="0.25">
      <c r="B357" s="11"/>
      <c r="G357" s="7"/>
      <c r="V357" s="11"/>
      <c r="X357" s="20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</row>
    <row r="358" spans="2:39" customFormat="1" ht="15" hidden="1" x14ac:dyDescent="0.25">
      <c r="B358" s="11"/>
      <c r="G358" s="7"/>
      <c r="V358" s="11"/>
      <c r="X358" s="20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</row>
    <row r="359" spans="2:39" customFormat="1" ht="15" hidden="1" x14ac:dyDescent="0.25">
      <c r="B359" s="11"/>
      <c r="G359" s="7"/>
      <c r="V359" s="11"/>
      <c r="X359" s="20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</row>
    <row r="360" spans="2:39" customFormat="1" ht="15" hidden="1" x14ac:dyDescent="0.25">
      <c r="B360" s="11"/>
      <c r="G360" s="7"/>
      <c r="V360" s="11"/>
      <c r="X360" s="20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</row>
    <row r="361" spans="2:39" customFormat="1" ht="15" hidden="1" x14ac:dyDescent="0.25">
      <c r="B361" s="11"/>
      <c r="G361" s="7"/>
      <c r="V361" s="11"/>
      <c r="X361" s="20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</row>
    <row r="362" spans="2:39" customFormat="1" ht="15" hidden="1" x14ac:dyDescent="0.25">
      <c r="B362" s="11"/>
      <c r="G362" s="7"/>
      <c r="V362" s="11"/>
      <c r="X362" s="20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</row>
    <row r="363" spans="2:39" customFormat="1" ht="15" hidden="1" x14ac:dyDescent="0.25">
      <c r="B363" s="11"/>
      <c r="G363" s="7"/>
      <c r="V363" s="11"/>
      <c r="X363" s="20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</row>
    <row r="364" spans="2:39" customFormat="1" ht="15" hidden="1" x14ac:dyDescent="0.25">
      <c r="B364" s="11"/>
      <c r="G364" s="7"/>
      <c r="V364" s="11"/>
      <c r="X364" s="20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</row>
    <row r="365" spans="2:39" customFormat="1" ht="15" hidden="1" x14ac:dyDescent="0.25">
      <c r="B365" s="11"/>
      <c r="G365" s="7"/>
      <c r="V365" s="11"/>
      <c r="X365" s="20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</row>
    <row r="366" spans="2:39" customFormat="1" ht="15" hidden="1" x14ac:dyDescent="0.25">
      <c r="B366" s="11"/>
      <c r="G366" s="7"/>
      <c r="V366" s="11"/>
      <c r="X366" s="20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</row>
    <row r="367" spans="2:39" customFormat="1" ht="15" hidden="1" x14ac:dyDescent="0.25">
      <c r="B367" s="11"/>
      <c r="G367" s="7"/>
      <c r="V367" s="11"/>
      <c r="X367" s="20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</row>
    <row r="368" spans="2:39" customFormat="1" ht="15" hidden="1" x14ac:dyDescent="0.25">
      <c r="B368" s="11"/>
      <c r="G368" s="7"/>
      <c r="V368" s="11"/>
      <c r="X368" s="20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</row>
    <row r="369" spans="2:39" customFormat="1" ht="15" hidden="1" x14ac:dyDescent="0.25">
      <c r="B369" s="11"/>
      <c r="G369" s="7"/>
      <c r="V369" s="11"/>
      <c r="X369" s="20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</row>
    <row r="370" spans="2:39" customFormat="1" ht="15" hidden="1" x14ac:dyDescent="0.25">
      <c r="B370" s="11"/>
      <c r="G370" s="7"/>
      <c r="V370" s="11"/>
      <c r="X370" s="20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</row>
    <row r="371" spans="2:39" customFormat="1" ht="15" hidden="1" x14ac:dyDescent="0.25">
      <c r="B371" s="11"/>
      <c r="G371" s="7"/>
      <c r="V371" s="11"/>
      <c r="X371" s="20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</row>
    <row r="372" spans="2:39" customFormat="1" ht="15" hidden="1" x14ac:dyDescent="0.25">
      <c r="B372" s="11"/>
      <c r="G372" s="7"/>
      <c r="V372" s="11"/>
      <c r="X372" s="20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</row>
    <row r="373" spans="2:39" customFormat="1" ht="15" hidden="1" x14ac:dyDescent="0.25">
      <c r="B373" s="11"/>
      <c r="G373" s="7"/>
      <c r="V373" s="11"/>
      <c r="X373" s="20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</row>
    <row r="374" spans="2:39" customFormat="1" ht="15" hidden="1" x14ac:dyDescent="0.25">
      <c r="B374" s="11"/>
      <c r="G374" s="7"/>
      <c r="V374" s="11"/>
      <c r="X374" s="20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</row>
    <row r="375" spans="2:39" customFormat="1" ht="15" hidden="1" x14ac:dyDescent="0.25">
      <c r="B375" s="11"/>
      <c r="G375" s="7"/>
      <c r="V375" s="11"/>
      <c r="X375" s="20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</row>
    <row r="376" spans="2:39" customFormat="1" ht="15" hidden="1" x14ac:dyDescent="0.25">
      <c r="B376" s="11"/>
      <c r="G376" s="7"/>
      <c r="V376" s="11"/>
      <c r="X376" s="20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</row>
    <row r="377" spans="2:39" customFormat="1" ht="15" hidden="1" x14ac:dyDescent="0.25">
      <c r="B377" s="11"/>
      <c r="G377" s="7"/>
      <c r="V377" s="11"/>
      <c r="X377" s="20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</row>
    <row r="378" spans="2:39" customFormat="1" ht="15" hidden="1" x14ac:dyDescent="0.25">
      <c r="B378" s="11"/>
      <c r="G378" s="7"/>
      <c r="V378" s="11"/>
      <c r="X378" s="20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</row>
    <row r="379" spans="2:39" customFormat="1" ht="15" hidden="1" x14ac:dyDescent="0.25">
      <c r="B379" s="11"/>
      <c r="G379" s="7"/>
      <c r="V379" s="11"/>
      <c r="X379" s="20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  <c r="AM379" s="8"/>
    </row>
    <row r="380" spans="2:39" customFormat="1" ht="15" hidden="1" x14ac:dyDescent="0.25">
      <c r="B380" s="11"/>
      <c r="G380" s="7"/>
      <c r="V380" s="11"/>
      <c r="X380" s="20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</row>
    <row r="381" spans="2:39" customFormat="1" ht="15" hidden="1" x14ac:dyDescent="0.25">
      <c r="B381" s="11"/>
      <c r="G381" s="7"/>
      <c r="V381" s="11"/>
      <c r="X381" s="20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</row>
    <row r="382" spans="2:39" customFormat="1" ht="15" hidden="1" x14ac:dyDescent="0.25">
      <c r="B382" s="11"/>
      <c r="G382" s="7"/>
      <c r="V382" s="11"/>
      <c r="X382" s="20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</row>
    <row r="383" spans="2:39" customFormat="1" ht="15" hidden="1" x14ac:dyDescent="0.25">
      <c r="B383" s="11"/>
      <c r="G383" s="7"/>
      <c r="V383" s="11"/>
      <c r="X383" s="20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</row>
    <row r="384" spans="2:39" customFormat="1" ht="15" hidden="1" x14ac:dyDescent="0.25">
      <c r="B384" s="11"/>
      <c r="G384" s="7"/>
      <c r="V384" s="11"/>
      <c r="X384" s="20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  <c r="AM384" s="8"/>
    </row>
    <row r="385" spans="2:39" customFormat="1" ht="15" hidden="1" x14ac:dyDescent="0.25">
      <c r="B385" s="11"/>
      <c r="G385" s="7"/>
      <c r="V385" s="11"/>
      <c r="X385" s="20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</row>
    <row r="386" spans="2:39" customFormat="1" ht="15" hidden="1" x14ac:dyDescent="0.25">
      <c r="B386" s="11"/>
      <c r="G386" s="7"/>
      <c r="V386" s="11"/>
      <c r="X386" s="20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</row>
    <row r="387" spans="2:39" customFormat="1" ht="15" hidden="1" x14ac:dyDescent="0.25">
      <c r="B387" s="11"/>
      <c r="G387" s="7"/>
      <c r="V387" s="11"/>
      <c r="X387" s="20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</row>
    <row r="388" spans="2:39" customFormat="1" ht="15" hidden="1" x14ac:dyDescent="0.25">
      <c r="B388" s="11"/>
      <c r="G388" s="7"/>
      <c r="V388" s="11"/>
      <c r="X388" s="20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</row>
    <row r="389" spans="2:39" customFormat="1" ht="15" hidden="1" x14ac:dyDescent="0.25">
      <c r="B389" s="11"/>
      <c r="G389" s="7"/>
      <c r="V389" s="11"/>
      <c r="X389" s="20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8"/>
      <c r="AM389" s="8"/>
    </row>
    <row r="390" spans="2:39" customFormat="1" ht="15" hidden="1" x14ac:dyDescent="0.25">
      <c r="B390" s="11"/>
      <c r="G390" s="7"/>
      <c r="V390" s="11"/>
      <c r="X390" s="20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</row>
    <row r="391" spans="2:39" customFormat="1" ht="15" hidden="1" x14ac:dyDescent="0.25">
      <c r="B391" s="11"/>
      <c r="G391" s="7"/>
      <c r="V391" s="11"/>
      <c r="X391" s="20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</row>
    <row r="392" spans="2:39" customFormat="1" ht="15" hidden="1" x14ac:dyDescent="0.25">
      <c r="B392" s="11"/>
      <c r="G392" s="7"/>
      <c r="V392" s="11"/>
      <c r="X392" s="20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</row>
    <row r="393" spans="2:39" customFormat="1" ht="15" hidden="1" x14ac:dyDescent="0.25">
      <c r="B393" s="11"/>
      <c r="G393" s="7"/>
      <c r="V393" s="11"/>
      <c r="X393" s="20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</row>
    <row r="394" spans="2:39" customFormat="1" ht="15" hidden="1" x14ac:dyDescent="0.25">
      <c r="B394" s="11"/>
      <c r="G394" s="7"/>
      <c r="V394" s="11"/>
      <c r="X394" s="20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  <c r="AM394" s="8"/>
    </row>
    <row r="395" spans="2:39" customFormat="1" ht="15" hidden="1" x14ac:dyDescent="0.25">
      <c r="B395" s="11"/>
      <c r="G395" s="7"/>
      <c r="V395" s="11"/>
      <c r="X395" s="20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/>
    </row>
    <row r="396" spans="2:39" customFormat="1" ht="15" hidden="1" x14ac:dyDescent="0.25">
      <c r="B396" s="11"/>
      <c r="G396" s="7"/>
      <c r="V396" s="11"/>
      <c r="X396" s="20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8"/>
      <c r="AK396" s="8"/>
      <c r="AL396" s="8"/>
      <c r="AM396" s="8"/>
    </row>
    <row r="397" spans="2:39" customFormat="1" ht="15" hidden="1" x14ac:dyDescent="0.25">
      <c r="B397" s="11"/>
      <c r="G397" s="7"/>
      <c r="V397" s="11"/>
      <c r="X397" s="20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8"/>
      <c r="AK397" s="8"/>
      <c r="AL397" s="8"/>
      <c r="AM397" s="8"/>
    </row>
    <row r="398" spans="2:39" customFormat="1" ht="15" hidden="1" x14ac:dyDescent="0.25">
      <c r="B398" s="11"/>
      <c r="G398" s="7"/>
      <c r="V398" s="11"/>
      <c r="X398" s="20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8"/>
      <c r="AK398" s="8"/>
      <c r="AL398" s="8"/>
      <c r="AM398" s="8"/>
    </row>
    <row r="399" spans="2:39" customFormat="1" ht="15" hidden="1" x14ac:dyDescent="0.25">
      <c r="B399" s="11"/>
      <c r="G399" s="7"/>
      <c r="V399" s="11"/>
      <c r="X399" s="20"/>
      <c r="Z399" s="8"/>
      <c r="AA399" s="8"/>
      <c r="AB399" s="8"/>
      <c r="AC399" s="8"/>
      <c r="AD399" s="8"/>
      <c r="AE399" s="8"/>
      <c r="AF399" s="8"/>
      <c r="AG399" s="8"/>
      <c r="AH399" s="8"/>
      <c r="AI399" s="8"/>
      <c r="AJ399" s="8"/>
      <c r="AK399" s="8"/>
      <c r="AL399" s="8"/>
      <c r="AM399" s="8"/>
    </row>
    <row r="400" spans="2:39" customFormat="1" ht="15" hidden="1" x14ac:dyDescent="0.25">
      <c r="B400" s="11"/>
      <c r="G400" s="7"/>
      <c r="V400" s="11"/>
      <c r="X400" s="20"/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8"/>
      <c r="AK400" s="8"/>
      <c r="AL400" s="8"/>
      <c r="AM400" s="8"/>
    </row>
    <row r="401" spans="2:39" customFormat="1" ht="15" hidden="1" x14ac:dyDescent="0.25">
      <c r="B401" s="11"/>
      <c r="G401" s="7"/>
      <c r="V401" s="11"/>
      <c r="X401" s="20"/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8"/>
      <c r="AK401" s="8"/>
      <c r="AL401" s="8"/>
      <c r="AM401" s="8"/>
    </row>
    <row r="402" spans="2:39" customFormat="1" ht="15" hidden="1" x14ac:dyDescent="0.25">
      <c r="B402" s="11"/>
      <c r="G402" s="7"/>
      <c r="V402" s="11"/>
      <c r="X402" s="20"/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8"/>
      <c r="AK402" s="8"/>
      <c r="AL402" s="8"/>
      <c r="AM402" s="8"/>
    </row>
    <row r="403" spans="2:39" customFormat="1" ht="15" hidden="1" x14ac:dyDescent="0.25">
      <c r="B403" s="11"/>
      <c r="G403" s="7"/>
      <c r="V403" s="11"/>
      <c r="X403" s="20"/>
      <c r="Z403" s="8"/>
      <c r="AA403" s="8"/>
      <c r="AB403" s="8"/>
      <c r="AC403" s="8"/>
      <c r="AD403" s="8"/>
      <c r="AE403" s="8"/>
      <c r="AF403" s="8"/>
      <c r="AG403" s="8"/>
      <c r="AH403" s="8"/>
      <c r="AI403" s="8"/>
      <c r="AJ403" s="8"/>
      <c r="AK403" s="8"/>
      <c r="AL403" s="8"/>
      <c r="AM403" s="8"/>
    </row>
    <row r="404" spans="2:39" customFormat="1" ht="15" hidden="1" x14ac:dyDescent="0.25">
      <c r="B404" s="11"/>
      <c r="G404" s="7"/>
      <c r="V404" s="11"/>
      <c r="X404" s="20"/>
      <c r="Z404" s="8"/>
      <c r="AA404" s="8"/>
      <c r="AB404" s="8"/>
      <c r="AC404" s="8"/>
      <c r="AD404" s="8"/>
      <c r="AE404" s="8"/>
      <c r="AF404" s="8"/>
      <c r="AG404" s="8"/>
      <c r="AH404" s="8"/>
      <c r="AI404" s="8"/>
      <c r="AJ404" s="8"/>
      <c r="AK404" s="8"/>
      <c r="AL404" s="8"/>
      <c r="AM404" s="8"/>
    </row>
    <row r="405" spans="2:39" customFormat="1" ht="15" hidden="1" x14ac:dyDescent="0.25">
      <c r="B405" s="11"/>
      <c r="G405" s="7"/>
      <c r="V405" s="11"/>
      <c r="X405" s="20"/>
      <c r="Z405" s="8"/>
      <c r="AA405" s="8"/>
      <c r="AB405" s="8"/>
      <c r="AC405" s="8"/>
      <c r="AD405" s="8"/>
      <c r="AE405" s="8"/>
      <c r="AF405" s="8"/>
      <c r="AG405" s="8"/>
      <c r="AH405" s="8"/>
      <c r="AI405" s="8"/>
      <c r="AJ405" s="8"/>
      <c r="AK405" s="8"/>
      <c r="AL405" s="8"/>
      <c r="AM405" s="8"/>
    </row>
    <row r="406" spans="2:39" customFormat="1" ht="15" hidden="1" x14ac:dyDescent="0.25">
      <c r="B406" s="11"/>
      <c r="G406" s="7"/>
      <c r="V406" s="11"/>
      <c r="X406" s="20"/>
      <c r="Z406" s="8"/>
      <c r="AA406" s="8"/>
      <c r="AB406" s="8"/>
      <c r="AC406" s="8"/>
      <c r="AD406" s="8"/>
      <c r="AE406" s="8"/>
      <c r="AF406" s="8"/>
      <c r="AG406" s="8"/>
      <c r="AH406" s="8"/>
      <c r="AI406" s="8"/>
      <c r="AJ406" s="8"/>
      <c r="AK406" s="8"/>
      <c r="AL406" s="8"/>
      <c r="AM406" s="8"/>
    </row>
    <row r="407" spans="2:39" customFormat="1" ht="15" hidden="1" x14ac:dyDescent="0.25">
      <c r="B407" s="11"/>
      <c r="G407" s="7"/>
      <c r="V407" s="11"/>
      <c r="X407" s="20"/>
      <c r="Z407" s="8"/>
      <c r="AA407" s="8"/>
      <c r="AB407" s="8"/>
      <c r="AC407" s="8"/>
      <c r="AD407" s="8"/>
      <c r="AE407" s="8"/>
      <c r="AF407" s="8"/>
      <c r="AG407" s="8"/>
      <c r="AH407" s="8"/>
      <c r="AI407" s="8"/>
      <c r="AJ407" s="8"/>
      <c r="AK407" s="8"/>
      <c r="AL407" s="8"/>
      <c r="AM407" s="8"/>
    </row>
    <row r="408" spans="2:39" customFormat="1" ht="15" hidden="1" x14ac:dyDescent="0.25">
      <c r="B408" s="11"/>
      <c r="G408" s="7"/>
      <c r="V408" s="11"/>
      <c r="X408" s="20"/>
      <c r="Z408" s="8"/>
      <c r="AA408" s="8"/>
      <c r="AB408" s="8"/>
      <c r="AC408" s="8"/>
      <c r="AD408" s="8"/>
      <c r="AE408" s="8"/>
      <c r="AF408" s="8"/>
      <c r="AG408" s="8"/>
      <c r="AH408" s="8"/>
      <c r="AI408" s="8"/>
      <c r="AJ408" s="8"/>
      <c r="AK408" s="8"/>
      <c r="AL408" s="8"/>
      <c r="AM408" s="8"/>
    </row>
    <row r="409" spans="2:39" customFormat="1" ht="15" hidden="1" x14ac:dyDescent="0.25">
      <c r="B409" s="11"/>
      <c r="G409" s="7"/>
      <c r="V409" s="11"/>
      <c r="X409" s="20"/>
      <c r="Z409" s="8"/>
      <c r="AA409" s="8"/>
      <c r="AB409" s="8"/>
      <c r="AC409" s="8"/>
      <c r="AD409" s="8"/>
      <c r="AE409" s="8"/>
      <c r="AF409" s="8"/>
      <c r="AG409" s="8"/>
      <c r="AH409" s="8"/>
      <c r="AI409" s="8"/>
      <c r="AJ409" s="8"/>
      <c r="AK409" s="8"/>
      <c r="AL409" s="8"/>
      <c r="AM409" s="8"/>
    </row>
    <row r="410" spans="2:39" customFormat="1" ht="15" hidden="1" x14ac:dyDescent="0.25">
      <c r="B410" s="11"/>
      <c r="G410" s="7"/>
      <c r="V410" s="11"/>
      <c r="X410" s="20"/>
      <c r="Z410" s="8"/>
      <c r="AA410" s="8"/>
      <c r="AB410" s="8"/>
      <c r="AC410" s="8"/>
      <c r="AD410" s="8"/>
      <c r="AE410" s="8"/>
      <c r="AF410" s="8"/>
      <c r="AG410" s="8"/>
      <c r="AH410" s="8"/>
      <c r="AI410" s="8"/>
      <c r="AJ410" s="8"/>
      <c r="AK410" s="8"/>
      <c r="AL410" s="8"/>
      <c r="AM410" s="8"/>
    </row>
    <row r="411" spans="2:39" customFormat="1" ht="15" hidden="1" x14ac:dyDescent="0.25">
      <c r="B411" s="11"/>
      <c r="G411" s="7"/>
      <c r="V411" s="11"/>
      <c r="X411" s="20"/>
      <c r="Z411" s="8"/>
      <c r="AA411" s="8"/>
      <c r="AB411" s="8"/>
      <c r="AC411" s="8"/>
      <c r="AD411" s="8"/>
      <c r="AE411" s="8"/>
      <c r="AF411" s="8"/>
      <c r="AG411" s="8"/>
      <c r="AH411" s="8"/>
      <c r="AI411" s="8"/>
      <c r="AJ411" s="8"/>
      <c r="AK411" s="8"/>
      <c r="AL411" s="8"/>
      <c r="AM411" s="8"/>
    </row>
    <row r="412" spans="2:39" customFormat="1" ht="15" hidden="1" x14ac:dyDescent="0.25">
      <c r="B412" s="11"/>
      <c r="G412" s="7"/>
      <c r="V412" s="11"/>
      <c r="X412" s="20"/>
      <c r="Z412" s="8"/>
      <c r="AA412" s="8"/>
      <c r="AB412" s="8"/>
      <c r="AC412" s="8"/>
      <c r="AD412" s="8"/>
      <c r="AE412" s="8"/>
      <c r="AF412" s="8"/>
      <c r="AG412" s="8"/>
      <c r="AH412" s="8"/>
      <c r="AI412" s="8"/>
      <c r="AJ412" s="8"/>
      <c r="AK412" s="8"/>
      <c r="AL412" s="8"/>
      <c r="AM412" s="8"/>
    </row>
    <row r="413" spans="2:39" customFormat="1" ht="15" hidden="1" x14ac:dyDescent="0.25">
      <c r="B413" s="11"/>
      <c r="G413" s="7"/>
      <c r="V413" s="11"/>
      <c r="X413" s="20"/>
      <c r="Z413" s="8"/>
      <c r="AA413" s="8"/>
      <c r="AB413" s="8"/>
      <c r="AC413" s="8"/>
      <c r="AD413" s="8"/>
      <c r="AE413" s="8"/>
      <c r="AF413" s="8"/>
      <c r="AG413" s="8"/>
      <c r="AH413" s="8"/>
      <c r="AI413" s="8"/>
      <c r="AJ413" s="8"/>
      <c r="AK413" s="8"/>
      <c r="AL413" s="8"/>
      <c r="AM413" s="8"/>
    </row>
    <row r="414" spans="2:39" customFormat="1" ht="15" hidden="1" x14ac:dyDescent="0.25">
      <c r="B414" s="11"/>
      <c r="G414" s="7"/>
      <c r="V414" s="11"/>
      <c r="X414" s="20"/>
      <c r="Z414" s="8"/>
      <c r="AA414" s="8"/>
      <c r="AB414" s="8"/>
      <c r="AC414" s="8"/>
      <c r="AD414" s="8"/>
      <c r="AE414" s="8"/>
      <c r="AF414" s="8"/>
      <c r="AG414" s="8"/>
      <c r="AH414" s="8"/>
      <c r="AI414" s="8"/>
      <c r="AJ414" s="8"/>
      <c r="AK414" s="8"/>
      <c r="AL414" s="8"/>
      <c r="AM414" s="8"/>
    </row>
    <row r="415" spans="2:39" customFormat="1" ht="15" hidden="1" x14ac:dyDescent="0.25">
      <c r="B415" s="11"/>
      <c r="G415" s="7"/>
      <c r="V415" s="11"/>
      <c r="X415" s="20"/>
      <c r="Z415" s="8"/>
      <c r="AA415" s="8"/>
      <c r="AB415" s="8"/>
      <c r="AC415" s="8"/>
      <c r="AD415" s="8"/>
      <c r="AE415" s="8"/>
      <c r="AF415" s="8"/>
      <c r="AG415" s="8"/>
      <c r="AH415" s="8"/>
      <c r="AI415" s="8"/>
      <c r="AJ415" s="8"/>
      <c r="AK415" s="8"/>
      <c r="AL415" s="8"/>
      <c r="AM415" s="8"/>
    </row>
    <row r="416" spans="2:39" customFormat="1" ht="15" hidden="1" x14ac:dyDescent="0.25">
      <c r="B416" s="11"/>
      <c r="G416" s="7"/>
      <c r="V416" s="11"/>
      <c r="X416" s="20"/>
      <c r="Z416" s="8"/>
      <c r="AA416" s="8"/>
      <c r="AB416" s="8"/>
      <c r="AC416" s="8"/>
      <c r="AD416" s="8"/>
      <c r="AE416" s="8"/>
      <c r="AF416" s="8"/>
      <c r="AG416" s="8"/>
      <c r="AH416" s="8"/>
      <c r="AI416" s="8"/>
      <c r="AJ416" s="8"/>
      <c r="AK416" s="8"/>
      <c r="AL416" s="8"/>
      <c r="AM416" s="8"/>
    </row>
    <row r="417" spans="2:39" customFormat="1" ht="15" hidden="1" x14ac:dyDescent="0.25">
      <c r="B417" s="11"/>
      <c r="G417" s="7"/>
      <c r="V417" s="11"/>
      <c r="X417" s="20"/>
      <c r="Z417" s="8"/>
      <c r="AA417" s="8"/>
      <c r="AB417" s="8"/>
      <c r="AC417" s="8"/>
      <c r="AD417" s="8"/>
      <c r="AE417" s="8"/>
      <c r="AF417" s="8"/>
      <c r="AG417" s="8"/>
      <c r="AH417" s="8"/>
      <c r="AI417" s="8"/>
      <c r="AJ417" s="8"/>
      <c r="AK417" s="8"/>
      <c r="AL417" s="8"/>
      <c r="AM417" s="8"/>
    </row>
    <row r="418" spans="2:39" customFormat="1" ht="15" hidden="1" x14ac:dyDescent="0.25">
      <c r="B418" s="11"/>
      <c r="G418" s="7"/>
      <c r="V418" s="11"/>
      <c r="X418" s="20"/>
      <c r="Z418" s="8"/>
      <c r="AA418" s="8"/>
      <c r="AB418" s="8"/>
      <c r="AC418" s="8"/>
      <c r="AD418" s="8"/>
      <c r="AE418" s="8"/>
      <c r="AF418" s="8"/>
      <c r="AG418" s="8"/>
      <c r="AH418" s="8"/>
      <c r="AI418" s="8"/>
      <c r="AJ418" s="8"/>
      <c r="AK418" s="8"/>
      <c r="AL418" s="8"/>
      <c r="AM418" s="8"/>
    </row>
    <row r="419" spans="2:39" customFormat="1" ht="15" hidden="1" x14ac:dyDescent="0.25">
      <c r="B419" s="11"/>
      <c r="G419" s="7"/>
      <c r="V419" s="11"/>
      <c r="X419" s="20"/>
      <c r="Z419" s="8"/>
      <c r="AA419" s="8"/>
      <c r="AB419" s="8"/>
      <c r="AC419" s="8"/>
      <c r="AD419" s="8"/>
      <c r="AE419" s="8"/>
      <c r="AF419" s="8"/>
      <c r="AG419" s="8"/>
      <c r="AH419" s="8"/>
      <c r="AI419" s="8"/>
      <c r="AJ419" s="8"/>
      <c r="AK419" s="8"/>
      <c r="AL419" s="8"/>
      <c r="AM419" s="8"/>
    </row>
    <row r="420" spans="2:39" customFormat="1" ht="15" hidden="1" x14ac:dyDescent="0.25">
      <c r="B420" s="11"/>
      <c r="G420" s="7"/>
      <c r="V420" s="11"/>
      <c r="X420" s="20"/>
      <c r="Z420" s="8"/>
      <c r="AA420" s="8"/>
      <c r="AB420" s="8"/>
      <c r="AC420" s="8"/>
      <c r="AD420" s="8"/>
      <c r="AE420" s="8"/>
      <c r="AF420" s="8"/>
      <c r="AG420" s="8"/>
      <c r="AH420" s="8"/>
      <c r="AI420" s="8"/>
      <c r="AJ420" s="8"/>
      <c r="AK420" s="8"/>
      <c r="AL420" s="8"/>
      <c r="AM420" s="8"/>
    </row>
    <row r="421" spans="2:39" customFormat="1" ht="15" hidden="1" x14ac:dyDescent="0.25">
      <c r="B421" s="11"/>
      <c r="G421" s="7"/>
      <c r="V421" s="11"/>
      <c r="X421" s="20"/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8"/>
      <c r="AK421" s="8"/>
      <c r="AL421" s="8"/>
      <c r="AM421" s="8"/>
    </row>
    <row r="422" spans="2:39" customFormat="1" ht="15" hidden="1" x14ac:dyDescent="0.25">
      <c r="B422" s="11"/>
      <c r="G422" s="7"/>
      <c r="V422" s="11"/>
      <c r="X422" s="20"/>
      <c r="Z422" s="8"/>
      <c r="AA422" s="8"/>
      <c r="AB422" s="8"/>
      <c r="AC422" s="8"/>
      <c r="AD422" s="8"/>
      <c r="AE422" s="8"/>
      <c r="AF422" s="8"/>
      <c r="AG422" s="8"/>
      <c r="AH422" s="8"/>
      <c r="AI422" s="8"/>
      <c r="AJ422" s="8"/>
      <c r="AK422" s="8"/>
      <c r="AL422" s="8"/>
      <c r="AM422" s="8"/>
    </row>
    <row r="423" spans="2:39" customFormat="1" ht="15" hidden="1" x14ac:dyDescent="0.25">
      <c r="B423" s="11"/>
      <c r="G423" s="7"/>
      <c r="V423" s="11"/>
      <c r="X423" s="20"/>
      <c r="Z423" s="8"/>
      <c r="AA423" s="8"/>
      <c r="AB423" s="8"/>
      <c r="AC423" s="8"/>
      <c r="AD423" s="8"/>
      <c r="AE423" s="8"/>
      <c r="AF423" s="8"/>
      <c r="AG423" s="8"/>
      <c r="AH423" s="8"/>
      <c r="AI423" s="8"/>
      <c r="AJ423" s="8"/>
      <c r="AK423" s="8"/>
      <c r="AL423" s="8"/>
      <c r="AM423" s="8"/>
    </row>
    <row r="424" spans="2:39" customFormat="1" ht="15" hidden="1" x14ac:dyDescent="0.25">
      <c r="B424" s="11"/>
      <c r="G424" s="7"/>
      <c r="V424" s="11"/>
      <c r="X424" s="20"/>
      <c r="Z424" s="8"/>
      <c r="AA424" s="8"/>
      <c r="AB424" s="8"/>
      <c r="AC424" s="8"/>
      <c r="AD424" s="8"/>
      <c r="AE424" s="8"/>
      <c r="AF424" s="8"/>
      <c r="AG424" s="8"/>
      <c r="AH424" s="8"/>
      <c r="AI424" s="8"/>
      <c r="AJ424" s="8"/>
      <c r="AK424" s="8"/>
      <c r="AL424" s="8"/>
      <c r="AM424" s="8"/>
    </row>
    <row r="425" spans="2:39" customFormat="1" ht="15" hidden="1" x14ac:dyDescent="0.25">
      <c r="B425" s="11"/>
      <c r="G425" s="7"/>
      <c r="V425" s="11"/>
      <c r="X425" s="20"/>
      <c r="Z425" s="8"/>
      <c r="AA425" s="8"/>
      <c r="AB425" s="8"/>
      <c r="AC425" s="8"/>
      <c r="AD425" s="8"/>
      <c r="AE425" s="8"/>
      <c r="AF425" s="8"/>
      <c r="AG425" s="8"/>
      <c r="AH425" s="8"/>
      <c r="AI425" s="8"/>
      <c r="AJ425" s="8"/>
      <c r="AK425" s="8"/>
      <c r="AL425" s="8"/>
      <c r="AM425" s="8"/>
    </row>
    <row r="426" spans="2:39" customFormat="1" ht="15" hidden="1" x14ac:dyDescent="0.25">
      <c r="B426" s="11"/>
      <c r="G426" s="7"/>
      <c r="V426" s="11"/>
      <c r="X426" s="20"/>
      <c r="Z426" s="8"/>
      <c r="AA426" s="8"/>
      <c r="AB426" s="8"/>
      <c r="AC426" s="8"/>
      <c r="AD426" s="8"/>
      <c r="AE426" s="8"/>
      <c r="AF426" s="8"/>
      <c r="AG426" s="8"/>
      <c r="AH426" s="8"/>
      <c r="AI426" s="8"/>
      <c r="AJ426" s="8"/>
      <c r="AK426" s="8"/>
      <c r="AL426" s="8"/>
      <c r="AM426" s="8"/>
    </row>
    <row r="427" spans="2:39" customFormat="1" ht="15" hidden="1" x14ac:dyDescent="0.25">
      <c r="B427" s="11"/>
      <c r="G427" s="7"/>
      <c r="V427" s="11"/>
      <c r="X427" s="20"/>
      <c r="Z427" s="8"/>
      <c r="AA427" s="8"/>
      <c r="AB427" s="8"/>
      <c r="AC427" s="8"/>
      <c r="AD427" s="8"/>
      <c r="AE427" s="8"/>
      <c r="AF427" s="8"/>
      <c r="AG427" s="8"/>
      <c r="AH427" s="8"/>
      <c r="AI427" s="8"/>
      <c r="AJ427" s="8"/>
      <c r="AK427" s="8"/>
      <c r="AL427" s="8"/>
      <c r="AM427" s="8"/>
    </row>
    <row r="428" spans="2:39" customFormat="1" ht="15" hidden="1" x14ac:dyDescent="0.25">
      <c r="B428" s="11"/>
      <c r="G428" s="7"/>
      <c r="V428" s="11"/>
      <c r="X428" s="20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8"/>
      <c r="AK428" s="8"/>
      <c r="AL428" s="8"/>
      <c r="AM428" s="8"/>
    </row>
    <row r="429" spans="2:39" customFormat="1" ht="15" hidden="1" x14ac:dyDescent="0.25">
      <c r="B429" s="11"/>
      <c r="G429" s="7"/>
      <c r="V429" s="11"/>
      <c r="X429" s="20"/>
      <c r="Z429" s="8"/>
      <c r="AA429" s="8"/>
      <c r="AB429" s="8"/>
      <c r="AC429" s="8"/>
      <c r="AD429" s="8"/>
      <c r="AE429" s="8"/>
      <c r="AF429" s="8"/>
      <c r="AG429" s="8"/>
      <c r="AH429" s="8"/>
      <c r="AI429" s="8"/>
      <c r="AJ429" s="8"/>
      <c r="AK429" s="8"/>
      <c r="AL429" s="8"/>
      <c r="AM429" s="8"/>
    </row>
    <row r="430" spans="2:39" customFormat="1" ht="15" hidden="1" x14ac:dyDescent="0.25">
      <c r="B430" s="11"/>
      <c r="G430" s="7"/>
      <c r="V430" s="11"/>
      <c r="X430" s="20"/>
      <c r="Z430" s="8"/>
      <c r="AA430" s="8"/>
      <c r="AB430" s="8"/>
      <c r="AC430" s="8"/>
      <c r="AD430" s="8"/>
      <c r="AE430" s="8"/>
      <c r="AF430" s="8"/>
      <c r="AG430" s="8"/>
      <c r="AH430" s="8"/>
      <c r="AI430" s="8"/>
      <c r="AJ430" s="8"/>
      <c r="AK430" s="8"/>
      <c r="AL430" s="8"/>
      <c r="AM430" s="8"/>
    </row>
    <row r="431" spans="2:39" customFormat="1" ht="15" hidden="1" x14ac:dyDescent="0.25">
      <c r="B431" s="11"/>
      <c r="G431" s="7"/>
      <c r="V431" s="11"/>
      <c r="X431" s="20"/>
      <c r="Z431" s="8"/>
      <c r="AA431" s="8"/>
      <c r="AB431" s="8"/>
      <c r="AC431" s="8"/>
      <c r="AD431" s="8"/>
      <c r="AE431" s="8"/>
      <c r="AF431" s="8"/>
      <c r="AG431" s="8"/>
      <c r="AH431" s="8"/>
      <c r="AI431" s="8"/>
      <c r="AJ431" s="8"/>
      <c r="AK431" s="8"/>
      <c r="AL431" s="8"/>
      <c r="AM431" s="8"/>
    </row>
    <row r="432" spans="2:39" customFormat="1" ht="15" hidden="1" x14ac:dyDescent="0.25">
      <c r="B432" s="11"/>
      <c r="G432" s="7"/>
      <c r="V432" s="11"/>
      <c r="X432" s="20"/>
      <c r="Z432" s="8"/>
      <c r="AA432" s="8"/>
      <c r="AB432" s="8"/>
      <c r="AC432" s="8"/>
      <c r="AD432" s="8"/>
      <c r="AE432" s="8"/>
      <c r="AF432" s="8"/>
      <c r="AG432" s="8"/>
      <c r="AH432" s="8"/>
      <c r="AI432" s="8"/>
      <c r="AJ432" s="8"/>
      <c r="AK432" s="8"/>
      <c r="AL432" s="8"/>
      <c r="AM432" s="8"/>
    </row>
    <row r="433" spans="2:39" customFormat="1" ht="15" hidden="1" x14ac:dyDescent="0.25">
      <c r="B433" s="11"/>
      <c r="G433" s="7"/>
      <c r="V433" s="11"/>
      <c r="X433" s="20"/>
      <c r="Z433" s="8"/>
      <c r="AA433" s="8"/>
      <c r="AB433" s="8"/>
      <c r="AC433" s="8"/>
      <c r="AD433" s="8"/>
      <c r="AE433" s="8"/>
      <c r="AF433" s="8"/>
      <c r="AG433" s="8"/>
      <c r="AH433" s="8"/>
      <c r="AI433" s="8"/>
      <c r="AJ433" s="8"/>
      <c r="AK433" s="8"/>
      <c r="AL433" s="8"/>
      <c r="AM433" s="8"/>
    </row>
    <row r="434" spans="2:39" customFormat="1" ht="15" hidden="1" x14ac:dyDescent="0.25">
      <c r="B434" s="11"/>
      <c r="G434" s="7"/>
      <c r="V434" s="11"/>
      <c r="X434" s="20"/>
      <c r="Z434" s="8"/>
      <c r="AA434" s="8"/>
      <c r="AB434" s="8"/>
      <c r="AC434" s="8"/>
      <c r="AD434" s="8"/>
      <c r="AE434" s="8"/>
      <c r="AF434" s="8"/>
      <c r="AG434" s="8"/>
      <c r="AH434" s="8"/>
      <c r="AI434" s="8"/>
      <c r="AJ434" s="8"/>
      <c r="AK434" s="8"/>
      <c r="AL434" s="8"/>
      <c r="AM434" s="8"/>
    </row>
    <row r="435" spans="2:39" customFormat="1" ht="15" hidden="1" x14ac:dyDescent="0.25">
      <c r="B435" s="11"/>
      <c r="G435" s="7"/>
      <c r="V435" s="11"/>
      <c r="X435" s="20"/>
      <c r="Z435" s="8"/>
      <c r="AA435" s="8"/>
      <c r="AB435" s="8"/>
      <c r="AC435" s="8"/>
      <c r="AD435" s="8"/>
      <c r="AE435" s="8"/>
      <c r="AF435" s="8"/>
      <c r="AG435" s="8"/>
      <c r="AH435" s="8"/>
      <c r="AI435" s="8"/>
      <c r="AJ435" s="8"/>
      <c r="AK435" s="8"/>
      <c r="AL435" s="8"/>
      <c r="AM435" s="8"/>
    </row>
    <row r="436" spans="2:39" customFormat="1" ht="15" hidden="1" x14ac:dyDescent="0.25">
      <c r="B436" s="11"/>
      <c r="G436" s="7"/>
      <c r="V436" s="11"/>
      <c r="X436" s="20"/>
      <c r="Z436" s="8"/>
      <c r="AA436" s="8"/>
      <c r="AB436" s="8"/>
      <c r="AC436" s="8"/>
      <c r="AD436" s="8"/>
      <c r="AE436" s="8"/>
      <c r="AF436" s="8"/>
      <c r="AG436" s="8"/>
      <c r="AH436" s="8"/>
      <c r="AI436" s="8"/>
      <c r="AJ436" s="8"/>
      <c r="AK436" s="8"/>
      <c r="AL436" s="8"/>
      <c r="AM436" s="8"/>
    </row>
    <row r="437" spans="2:39" customFormat="1" ht="15" hidden="1" x14ac:dyDescent="0.25">
      <c r="B437" s="11"/>
      <c r="G437" s="7"/>
      <c r="V437" s="11"/>
      <c r="X437" s="20"/>
      <c r="Z437" s="8"/>
      <c r="AA437" s="8"/>
      <c r="AB437" s="8"/>
      <c r="AC437" s="8"/>
      <c r="AD437" s="8"/>
      <c r="AE437" s="8"/>
      <c r="AF437" s="8"/>
      <c r="AG437" s="8"/>
      <c r="AH437" s="8"/>
      <c r="AI437" s="8"/>
      <c r="AJ437" s="8"/>
      <c r="AK437" s="8"/>
      <c r="AL437" s="8"/>
      <c r="AM437" s="8"/>
    </row>
    <row r="438" spans="2:39" customFormat="1" ht="15" hidden="1" x14ac:dyDescent="0.25">
      <c r="B438" s="11"/>
      <c r="G438" s="7"/>
      <c r="V438" s="11"/>
      <c r="X438" s="20"/>
      <c r="Z438" s="8"/>
      <c r="AA438" s="8"/>
      <c r="AB438" s="8"/>
      <c r="AC438" s="8"/>
      <c r="AD438" s="8"/>
      <c r="AE438" s="8"/>
      <c r="AF438" s="8"/>
      <c r="AG438" s="8"/>
      <c r="AH438" s="8"/>
      <c r="AI438" s="8"/>
      <c r="AJ438" s="8"/>
      <c r="AK438" s="8"/>
      <c r="AL438" s="8"/>
      <c r="AM438" s="8"/>
    </row>
    <row r="439" spans="2:39" customFormat="1" ht="15" hidden="1" x14ac:dyDescent="0.25">
      <c r="B439" s="11"/>
      <c r="G439" s="7"/>
      <c r="V439" s="11"/>
      <c r="X439" s="20"/>
      <c r="Z439" s="8"/>
      <c r="AA439" s="8"/>
      <c r="AB439" s="8"/>
      <c r="AC439" s="8"/>
      <c r="AD439" s="8"/>
      <c r="AE439" s="8"/>
      <c r="AF439" s="8"/>
      <c r="AG439" s="8"/>
      <c r="AH439" s="8"/>
      <c r="AI439" s="8"/>
      <c r="AJ439" s="8"/>
      <c r="AK439" s="8"/>
      <c r="AL439" s="8"/>
      <c r="AM439" s="8"/>
    </row>
    <row r="440" spans="2:39" customFormat="1" ht="15" hidden="1" x14ac:dyDescent="0.25">
      <c r="B440" s="11"/>
      <c r="G440" s="7"/>
      <c r="V440" s="11"/>
      <c r="X440" s="20"/>
      <c r="Z440" s="8"/>
      <c r="AA440" s="8"/>
      <c r="AB440" s="8"/>
      <c r="AC440" s="8"/>
      <c r="AD440" s="8"/>
      <c r="AE440" s="8"/>
      <c r="AF440" s="8"/>
      <c r="AG440" s="8"/>
      <c r="AH440" s="8"/>
      <c r="AI440" s="8"/>
      <c r="AJ440" s="8"/>
      <c r="AK440" s="8"/>
      <c r="AL440" s="8"/>
      <c r="AM440" s="8"/>
    </row>
    <row r="441" spans="2:39" customFormat="1" ht="15" hidden="1" x14ac:dyDescent="0.25">
      <c r="B441" s="11"/>
      <c r="G441" s="7"/>
      <c r="V441" s="11"/>
      <c r="X441" s="20"/>
      <c r="Z441" s="8"/>
      <c r="AA441" s="8"/>
      <c r="AB441" s="8"/>
      <c r="AC441" s="8"/>
      <c r="AD441" s="8"/>
      <c r="AE441" s="8"/>
      <c r="AF441" s="8"/>
      <c r="AG441" s="8"/>
      <c r="AH441" s="8"/>
      <c r="AI441" s="8"/>
      <c r="AJ441" s="8"/>
      <c r="AK441" s="8"/>
      <c r="AL441" s="8"/>
      <c r="AM441" s="8"/>
    </row>
    <row r="442" spans="2:39" customFormat="1" ht="15" hidden="1" x14ac:dyDescent="0.25">
      <c r="B442" s="11"/>
      <c r="G442" s="7"/>
      <c r="V442" s="11"/>
      <c r="X442" s="20"/>
      <c r="Z442" s="8"/>
      <c r="AA442" s="8"/>
      <c r="AB442" s="8"/>
      <c r="AC442" s="8"/>
      <c r="AD442" s="8"/>
      <c r="AE442" s="8"/>
      <c r="AF442" s="8"/>
      <c r="AG442" s="8"/>
      <c r="AH442" s="8"/>
      <c r="AI442" s="8"/>
      <c r="AJ442" s="8"/>
      <c r="AK442" s="8"/>
      <c r="AL442" s="8"/>
      <c r="AM442" s="8"/>
    </row>
    <row r="443" spans="2:39" customFormat="1" ht="15" hidden="1" x14ac:dyDescent="0.25">
      <c r="B443" s="11"/>
      <c r="G443" s="7"/>
      <c r="V443" s="11"/>
      <c r="X443" s="20"/>
      <c r="Z443" s="8"/>
      <c r="AA443" s="8"/>
      <c r="AB443" s="8"/>
      <c r="AC443" s="8"/>
      <c r="AD443" s="8"/>
      <c r="AE443" s="8"/>
      <c r="AF443" s="8"/>
      <c r="AG443" s="8"/>
      <c r="AH443" s="8"/>
      <c r="AI443" s="8"/>
      <c r="AJ443" s="8"/>
      <c r="AK443" s="8"/>
      <c r="AL443" s="8"/>
      <c r="AM443" s="8"/>
    </row>
    <row r="444" spans="2:39" customFormat="1" ht="15" hidden="1" x14ac:dyDescent="0.25">
      <c r="B444" s="11"/>
      <c r="G444" s="7"/>
      <c r="V444" s="11"/>
      <c r="X444" s="20"/>
      <c r="Z444" s="8"/>
      <c r="AA444" s="8"/>
      <c r="AB444" s="8"/>
      <c r="AC444" s="8"/>
      <c r="AD444" s="8"/>
      <c r="AE444" s="8"/>
      <c r="AF444" s="8"/>
      <c r="AG444" s="8"/>
      <c r="AH444" s="8"/>
      <c r="AI444" s="8"/>
      <c r="AJ444" s="8"/>
      <c r="AK444" s="8"/>
      <c r="AL444" s="8"/>
      <c r="AM444" s="8"/>
    </row>
    <row r="445" spans="2:39" customFormat="1" ht="15" hidden="1" x14ac:dyDescent="0.25">
      <c r="B445" s="11"/>
      <c r="G445" s="7"/>
      <c r="V445" s="11"/>
      <c r="X445" s="20"/>
      <c r="Z445" s="8"/>
      <c r="AA445" s="8"/>
      <c r="AB445" s="8"/>
      <c r="AC445" s="8"/>
      <c r="AD445" s="8"/>
      <c r="AE445" s="8"/>
      <c r="AF445" s="8"/>
      <c r="AG445" s="8"/>
      <c r="AH445" s="8"/>
      <c r="AI445" s="8"/>
      <c r="AJ445" s="8"/>
      <c r="AK445" s="8"/>
      <c r="AL445" s="8"/>
      <c r="AM445" s="8"/>
    </row>
    <row r="446" spans="2:39" customFormat="1" ht="15" hidden="1" x14ac:dyDescent="0.25">
      <c r="B446" s="11"/>
      <c r="G446" s="7"/>
      <c r="V446" s="11"/>
      <c r="X446" s="20"/>
      <c r="Z446" s="8"/>
      <c r="AA446" s="8"/>
      <c r="AB446" s="8"/>
      <c r="AC446" s="8"/>
      <c r="AD446" s="8"/>
      <c r="AE446" s="8"/>
      <c r="AF446" s="8"/>
      <c r="AG446" s="8"/>
      <c r="AH446" s="8"/>
      <c r="AI446" s="8"/>
      <c r="AJ446" s="8"/>
      <c r="AK446" s="8"/>
      <c r="AL446" s="8"/>
      <c r="AM446" s="8"/>
    </row>
    <row r="447" spans="2:39" customFormat="1" ht="15" hidden="1" x14ac:dyDescent="0.25">
      <c r="B447" s="11"/>
      <c r="G447" s="7"/>
      <c r="V447" s="11"/>
      <c r="X447" s="20"/>
      <c r="Z447" s="8"/>
      <c r="AA447" s="8"/>
      <c r="AB447" s="8"/>
      <c r="AC447" s="8"/>
      <c r="AD447" s="8"/>
      <c r="AE447" s="8"/>
      <c r="AF447" s="8"/>
      <c r="AG447" s="8"/>
      <c r="AH447" s="8"/>
      <c r="AI447" s="8"/>
      <c r="AJ447" s="8"/>
      <c r="AK447" s="8"/>
      <c r="AL447" s="8"/>
      <c r="AM447" s="8"/>
    </row>
    <row r="448" spans="2:39" customFormat="1" ht="15" hidden="1" x14ac:dyDescent="0.25">
      <c r="B448" s="11"/>
      <c r="G448" s="7"/>
      <c r="V448" s="11"/>
      <c r="X448" s="20"/>
      <c r="Z448" s="8"/>
      <c r="AA448" s="8"/>
      <c r="AB448" s="8"/>
      <c r="AC448" s="8"/>
      <c r="AD448" s="8"/>
      <c r="AE448" s="8"/>
      <c r="AF448" s="8"/>
      <c r="AG448" s="8"/>
      <c r="AH448" s="8"/>
      <c r="AI448" s="8"/>
      <c r="AJ448" s="8"/>
      <c r="AK448" s="8"/>
      <c r="AL448" s="8"/>
      <c r="AM448" s="8"/>
    </row>
    <row r="449" spans="2:39" customFormat="1" ht="15" hidden="1" x14ac:dyDescent="0.25">
      <c r="B449" s="11"/>
      <c r="G449" s="7"/>
      <c r="V449" s="11"/>
      <c r="X449" s="20"/>
      <c r="Z449" s="8"/>
      <c r="AA449" s="8"/>
      <c r="AB449" s="8"/>
      <c r="AC449" s="8"/>
      <c r="AD449" s="8"/>
      <c r="AE449" s="8"/>
      <c r="AF449" s="8"/>
      <c r="AG449" s="8"/>
      <c r="AH449" s="8"/>
      <c r="AI449" s="8"/>
      <c r="AJ449" s="8"/>
      <c r="AK449" s="8"/>
      <c r="AL449" s="8"/>
      <c r="AM449" s="8"/>
    </row>
    <row r="450" spans="2:39" customFormat="1" ht="15" hidden="1" x14ac:dyDescent="0.25">
      <c r="B450" s="11"/>
      <c r="G450" s="7"/>
      <c r="V450" s="11"/>
      <c r="X450" s="20"/>
      <c r="Z450" s="8"/>
      <c r="AA450" s="8"/>
      <c r="AB450" s="8"/>
      <c r="AC450" s="8"/>
      <c r="AD450" s="8"/>
      <c r="AE450" s="8"/>
      <c r="AF450" s="8"/>
      <c r="AG450" s="8"/>
      <c r="AH450" s="8"/>
      <c r="AI450" s="8"/>
      <c r="AJ450" s="8"/>
      <c r="AK450" s="8"/>
      <c r="AL450" s="8"/>
      <c r="AM450" s="8"/>
    </row>
    <row r="451" spans="2:39" customFormat="1" ht="15" hidden="1" x14ac:dyDescent="0.25">
      <c r="B451" s="11"/>
      <c r="G451" s="7"/>
      <c r="V451" s="11"/>
      <c r="X451" s="20"/>
      <c r="Z451" s="8"/>
      <c r="AA451" s="8"/>
      <c r="AB451" s="8"/>
      <c r="AC451" s="8"/>
      <c r="AD451" s="8"/>
      <c r="AE451" s="8"/>
      <c r="AF451" s="8"/>
      <c r="AG451" s="8"/>
      <c r="AH451" s="8"/>
      <c r="AI451" s="8"/>
      <c r="AJ451" s="8"/>
      <c r="AK451" s="8"/>
      <c r="AL451" s="8"/>
      <c r="AM451" s="8"/>
    </row>
    <row r="452" spans="2:39" customFormat="1" ht="15" hidden="1" x14ac:dyDescent="0.25">
      <c r="B452" s="11"/>
      <c r="G452" s="7"/>
      <c r="V452" s="11"/>
      <c r="X452" s="20"/>
      <c r="Z452" s="8"/>
      <c r="AA452" s="8"/>
      <c r="AB452" s="8"/>
      <c r="AC452" s="8"/>
      <c r="AD452" s="8"/>
      <c r="AE452" s="8"/>
      <c r="AF452" s="8"/>
      <c r="AG452" s="8"/>
      <c r="AH452" s="8"/>
      <c r="AI452" s="8"/>
      <c r="AJ452" s="8"/>
      <c r="AK452" s="8"/>
      <c r="AL452" s="8"/>
      <c r="AM452" s="8"/>
    </row>
    <row r="453" spans="2:39" customFormat="1" ht="15" hidden="1" x14ac:dyDescent="0.25">
      <c r="B453" s="11"/>
      <c r="G453" s="7"/>
      <c r="V453" s="11"/>
      <c r="X453" s="20"/>
      <c r="Z453" s="8"/>
      <c r="AA453" s="8"/>
      <c r="AB453" s="8"/>
      <c r="AC453" s="8"/>
      <c r="AD453" s="8"/>
      <c r="AE453" s="8"/>
      <c r="AF453" s="8"/>
      <c r="AG453" s="8"/>
      <c r="AH453" s="8"/>
      <c r="AI453" s="8"/>
      <c r="AJ453" s="8"/>
      <c r="AK453" s="8"/>
      <c r="AL453" s="8"/>
      <c r="AM453" s="8"/>
    </row>
    <row r="454" spans="2:39" customFormat="1" ht="15" hidden="1" x14ac:dyDescent="0.25">
      <c r="B454" s="11"/>
      <c r="G454" s="7"/>
      <c r="V454" s="11"/>
      <c r="X454" s="20"/>
      <c r="Z454" s="8"/>
      <c r="AA454" s="8"/>
      <c r="AB454" s="8"/>
      <c r="AC454" s="8"/>
      <c r="AD454" s="8"/>
      <c r="AE454" s="8"/>
      <c r="AF454" s="8"/>
      <c r="AG454" s="8"/>
      <c r="AH454" s="8"/>
      <c r="AI454" s="8"/>
      <c r="AJ454" s="8"/>
      <c r="AK454" s="8"/>
      <c r="AL454" s="8"/>
      <c r="AM454" s="8"/>
    </row>
    <row r="455" spans="2:39" customFormat="1" ht="15" hidden="1" x14ac:dyDescent="0.25">
      <c r="B455" s="11"/>
      <c r="G455" s="7"/>
      <c r="V455" s="11"/>
      <c r="X455" s="20"/>
      <c r="Z455" s="8"/>
      <c r="AA455" s="8"/>
      <c r="AB455" s="8"/>
      <c r="AC455" s="8"/>
      <c r="AD455" s="8"/>
      <c r="AE455" s="8"/>
      <c r="AF455" s="8"/>
      <c r="AG455" s="8"/>
      <c r="AH455" s="8"/>
      <c r="AI455" s="8"/>
      <c r="AJ455" s="8"/>
      <c r="AK455" s="8"/>
      <c r="AL455" s="8"/>
      <c r="AM455" s="8"/>
    </row>
    <row r="456" spans="2:39" customFormat="1" ht="15" hidden="1" x14ac:dyDescent="0.25">
      <c r="B456" s="11"/>
      <c r="G456" s="7"/>
      <c r="V456" s="11"/>
      <c r="X456" s="20"/>
      <c r="Z456" s="8"/>
      <c r="AA456" s="8"/>
      <c r="AB456" s="8"/>
      <c r="AC456" s="8"/>
      <c r="AD456" s="8"/>
      <c r="AE456" s="8"/>
      <c r="AF456" s="8"/>
      <c r="AG456" s="8"/>
      <c r="AH456" s="8"/>
      <c r="AI456" s="8"/>
      <c r="AJ456" s="8"/>
      <c r="AK456" s="8"/>
      <c r="AL456" s="8"/>
      <c r="AM456" s="8"/>
    </row>
    <row r="457" spans="2:39" customFormat="1" ht="15" hidden="1" x14ac:dyDescent="0.25">
      <c r="B457" s="11"/>
      <c r="G457" s="7"/>
      <c r="V457" s="11"/>
      <c r="X457" s="20"/>
      <c r="Z457" s="8"/>
      <c r="AA457" s="8"/>
      <c r="AB457" s="8"/>
      <c r="AC457" s="8"/>
      <c r="AD457" s="8"/>
      <c r="AE457" s="8"/>
      <c r="AF457" s="8"/>
      <c r="AG457" s="8"/>
      <c r="AH457" s="8"/>
      <c r="AI457" s="8"/>
      <c r="AJ457" s="8"/>
      <c r="AK457" s="8"/>
      <c r="AL457" s="8"/>
      <c r="AM457" s="8"/>
    </row>
    <row r="458" spans="2:39" customFormat="1" ht="15" hidden="1" x14ac:dyDescent="0.25">
      <c r="B458" s="11"/>
      <c r="G458" s="7"/>
      <c r="V458" s="11"/>
      <c r="X458" s="20"/>
      <c r="Z458" s="8"/>
      <c r="AA458" s="8"/>
      <c r="AB458" s="8"/>
      <c r="AC458" s="8"/>
      <c r="AD458" s="8"/>
      <c r="AE458" s="8"/>
      <c r="AF458" s="8"/>
      <c r="AG458" s="8"/>
      <c r="AH458" s="8"/>
      <c r="AI458" s="8"/>
      <c r="AJ458" s="8"/>
      <c r="AK458" s="8"/>
      <c r="AL458" s="8"/>
      <c r="AM458" s="8"/>
    </row>
    <row r="459" spans="2:39" customFormat="1" ht="15" hidden="1" x14ac:dyDescent="0.25">
      <c r="B459" s="11"/>
      <c r="G459" s="7"/>
      <c r="V459" s="11"/>
      <c r="X459" s="20"/>
      <c r="Z459" s="8"/>
      <c r="AA459" s="8"/>
      <c r="AB459" s="8"/>
      <c r="AC459" s="8"/>
      <c r="AD459" s="8"/>
      <c r="AE459" s="8"/>
      <c r="AF459" s="8"/>
      <c r="AG459" s="8"/>
      <c r="AH459" s="8"/>
      <c r="AI459" s="8"/>
      <c r="AJ459" s="8"/>
      <c r="AK459" s="8"/>
      <c r="AL459" s="8"/>
      <c r="AM459" s="8"/>
    </row>
    <row r="460" spans="2:39" customFormat="1" ht="15" hidden="1" x14ac:dyDescent="0.25">
      <c r="B460" s="11"/>
      <c r="G460" s="7"/>
      <c r="V460" s="11"/>
      <c r="X460" s="20"/>
      <c r="Z460" s="8"/>
      <c r="AA460" s="8"/>
      <c r="AB460" s="8"/>
      <c r="AC460" s="8"/>
      <c r="AD460" s="8"/>
      <c r="AE460" s="8"/>
      <c r="AF460" s="8"/>
      <c r="AG460" s="8"/>
      <c r="AH460" s="8"/>
      <c r="AI460" s="8"/>
      <c r="AJ460" s="8"/>
      <c r="AK460" s="8"/>
      <c r="AL460" s="8"/>
      <c r="AM460" s="8"/>
    </row>
    <row r="461" spans="2:39" customFormat="1" ht="15" hidden="1" x14ac:dyDescent="0.25">
      <c r="B461" s="11"/>
      <c r="G461" s="7"/>
      <c r="V461" s="11"/>
      <c r="X461" s="20"/>
      <c r="Z461" s="8"/>
      <c r="AA461" s="8"/>
      <c r="AB461" s="8"/>
      <c r="AC461" s="8"/>
      <c r="AD461" s="8"/>
      <c r="AE461" s="8"/>
      <c r="AF461" s="8"/>
      <c r="AG461" s="8"/>
      <c r="AH461" s="8"/>
      <c r="AI461" s="8"/>
      <c r="AJ461" s="8"/>
      <c r="AK461" s="8"/>
      <c r="AL461" s="8"/>
      <c r="AM461" s="8"/>
    </row>
    <row r="462" spans="2:39" customFormat="1" ht="15" hidden="1" x14ac:dyDescent="0.25">
      <c r="B462" s="11"/>
      <c r="G462" s="7"/>
      <c r="V462" s="11"/>
      <c r="X462" s="20"/>
      <c r="Z462" s="8"/>
      <c r="AA462" s="8"/>
      <c r="AB462" s="8"/>
      <c r="AC462" s="8"/>
      <c r="AD462" s="8"/>
      <c r="AE462" s="8"/>
      <c r="AF462" s="8"/>
      <c r="AG462" s="8"/>
      <c r="AH462" s="8"/>
      <c r="AI462" s="8"/>
      <c r="AJ462" s="8"/>
      <c r="AK462" s="8"/>
      <c r="AL462" s="8"/>
      <c r="AM462" s="8"/>
    </row>
    <row r="463" spans="2:39" customFormat="1" ht="15" hidden="1" x14ac:dyDescent="0.25">
      <c r="B463" s="11"/>
      <c r="G463" s="7"/>
      <c r="V463" s="11"/>
      <c r="X463" s="20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8"/>
      <c r="AK463" s="8"/>
      <c r="AL463" s="8"/>
      <c r="AM463" s="8"/>
    </row>
    <row r="464" spans="2:39" customFormat="1" ht="15" hidden="1" x14ac:dyDescent="0.25">
      <c r="B464" s="11"/>
      <c r="G464" s="7"/>
      <c r="V464" s="11"/>
      <c r="X464" s="20"/>
      <c r="Z464" s="8"/>
      <c r="AA464" s="8"/>
      <c r="AB464" s="8"/>
      <c r="AC464" s="8"/>
      <c r="AD464" s="8"/>
      <c r="AE464" s="8"/>
      <c r="AF464" s="8"/>
      <c r="AG464" s="8"/>
      <c r="AH464" s="8"/>
      <c r="AI464" s="8"/>
      <c r="AJ464" s="8"/>
      <c r="AK464" s="8"/>
      <c r="AL464" s="8"/>
      <c r="AM464" s="8"/>
    </row>
    <row r="465" spans="2:39" customFormat="1" ht="15" hidden="1" x14ac:dyDescent="0.25">
      <c r="B465" s="11"/>
      <c r="G465" s="7"/>
      <c r="V465" s="11"/>
      <c r="X465" s="20"/>
      <c r="Z465" s="8"/>
      <c r="AA465" s="8"/>
      <c r="AB465" s="8"/>
      <c r="AC465" s="8"/>
      <c r="AD465" s="8"/>
      <c r="AE465" s="8"/>
      <c r="AF465" s="8"/>
      <c r="AG465" s="8"/>
      <c r="AH465" s="8"/>
      <c r="AI465" s="8"/>
      <c r="AJ465" s="8"/>
      <c r="AK465" s="8"/>
      <c r="AL465" s="8"/>
      <c r="AM465" s="8"/>
    </row>
    <row r="466" spans="2:39" customFormat="1" ht="15" hidden="1" x14ac:dyDescent="0.25">
      <c r="B466" s="11"/>
      <c r="G466" s="7"/>
      <c r="V466" s="11"/>
      <c r="X466" s="20"/>
      <c r="Z466" s="8"/>
      <c r="AA466" s="8"/>
      <c r="AB466" s="8"/>
      <c r="AC466" s="8"/>
      <c r="AD466" s="8"/>
      <c r="AE466" s="8"/>
      <c r="AF466" s="8"/>
      <c r="AG466" s="8"/>
      <c r="AH466" s="8"/>
      <c r="AI466" s="8"/>
      <c r="AJ466" s="8"/>
      <c r="AK466" s="8"/>
      <c r="AL466" s="8"/>
      <c r="AM466" s="8"/>
    </row>
    <row r="467" spans="2:39" customFormat="1" ht="15" hidden="1" x14ac:dyDescent="0.25">
      <c r="B467" s="11"/>
      <c r="G467" s="7"/>
      <c r="V467" s="11"/>
      <c r="X467" s="20"/>
      <c r="Z467" s="8"/>
      <c r="AA467" s="8"/>
      <c r="AB467" s="8"/>
      <c r="AC467" s="8"/>
      <c r="AD467" s="8"/>
      <c r="AE467" s="8"/>
      <c r="AF467" s="8"/>
      <c r="AG467" s="8"/>
      <c r="AH467" s="8"/>
      <c r="AI467" s="8"/>
      <c r="AJ467" s="8"/>
      <c r="AK467" s="8"/>
      <c r="AL467" s="8"/>
      <c r="AM467" s="8"/>
    </row>
    <row r="468" spans="2:39" customFormat="1" ht="15" hidden="1" x14ac:dyDescent="0.25">
      <c r="B468" s="11"/>
      <c r="G468" s="7"/>
      <c r="V468" s="11"/>
      <c r="X468" s="20"/>
      <c r="Z468" s="8"/>
      <c r="AA468" s="8"/>
      <c r="AB468" s="8"/>
      <c r="AC468" s="8"/>
      <c r="AD468" s="8"/>
      <c r="AE468" s="8"/>
      <c r="AF468" s="8"/>
      <c r="AG468" s="8"/>
      <c r="AH468" s="8"/>
      <c r="AI468" s="8"/>
      <c r="AJ468" s="8"/>
      <c r="AK468" s="8"/>
      <c r="AL468" s="8"/>
      <c r="AM468" s="8"/>
    </row>
    <row r="469" spans="2:39" customFormat="1" ht="15" hidden="1" x14ac:dyDescent="0.25">
      <c r="B469" s="11"/>
      <c r="G469" s="7"/>
      <c r="V469" s="11"/>
      <c r="X469" s="20"/>
      <c r="Z469" s="8"/>
      <c r="AA469" s="8"/>
      <c r="AB469" s="8"/>
      <c r="AC469" s="8"/>
      <c r="AD469" s="8"/>
      <c r="AE469" s="8"/>
      <c r="AF469" s="8"/>
      <c r="AG469" s="8"/>
      <c r="AH469" s="8"/>
      <c r="AI469" s="8"/>
      <c r="AJ469" s="8"/>
      <c r="AK469" s="8"/>
      <c r="AL469" s="8"/>
      <c r="AM469" s="8"/>
    </row>
    <row r="470" spans="2:39" customFormat="1" ht="15" hidden="1" x14ac:dyDescent="0.25">
      <c r="B470" s="11"/>
      <c r="G470" s="7"/>
      <c r="V470" s="11"/>
      <c r="X470" s="20"/>
      <c r="Z470" s="8"/>
      <c r="AA470" s="8"/>
      <c r="AB470" s="8"/>
      <c r="AC470" s="8"/>
      <c r="AD470" s="8"/>
      <c r="AE470" s="8"/>
      <c r="AF470" s="8"/>
      <c r="AG470" s="8"/>
      <c r="AH470" s="8"/>
      <c r="AI470" s="8"/>
      <c r="AJ470" s="8"/>
      <c r="AK470" s="8"/>
      <c r="AL470" s="8"/>
      <c r="AM470" s="8"/>
    </row>
    <row r="471" spans="2:39" customFormat="1" ht="15" hidden="1" x14ac:dyDescent="0.25">
      <c r="B471" s="11"/>
      <c r="G471" s="7"/>
      <c r="V471" s="11"/>
      <c r="X471" s="20"/>
      <c r="Z471" s="8"/>
      <c r="AA471" s="8"/>
      <c r="AB471" s="8"/>
      <c r="AC471" s="8"/>
      <c r="AD471" s="8"/>
      <c r="AE471" s="8"/>
      <c r="AF471" s="8"/>
      <c r="AG471" s="8"/>
      <c r="AH471" s="8"/>
      <c r="AI471" s="8"/>
      <c r="AJ471" s="8"/>
      <c r="AK471" s="8"/>
      <c r="AL471" s="8"/>
      <c r="AM471" s="8"/>
    </row>
    <row r="472" spans="2:39" customFormat="1" ht="15" hidden="1" x14ac:dyDescent="0.25">
      <c r="B472" s="11"/>
      <c r="G472" s="7"/>
      <c r="V472" s="11"/>
      <c r="X472" s="20"/>
      <c r="Z472" s="8"/>
      <c r="AA472" s="8"/>
      <c r="AB472" s="8"/>
      <c r="AC472" s="8"/>
      <c r="AD472" s="8"/>
      <c r="AE472" s="8"/>
      <c r="AF472" s="8"/>
      <c r="AG472" s="8"/>
      <c r="AH472" s="8"/>
      <c r="AI472" s="8"/>
      <c r="AJ472" s="8"/>
      <c r="AK472" s="8"/>
      <c r="AL472" s="8"/>
      <c r="AM472" s="8"/>
    </row>
    <row r="473" spans="2:39" customFormat="1" ht="15" hidden="1" x14ac:dyDescent="0.25">
      <c r="B473" s="11"/>
      <c r="G473" s="7"/>
      <c r="V473" s="11"/>
      <c r="X473" s="20"/>
      <c r="Z473" s="8"/>
      <c r="AA473" s="8"/>
      <c r="AB473" s="8"/>
      <c r="AC473" s="8"/>
      <c r="AD473" s="8"/>
      <c r="AE473" s="8"/>
      <c r="AF473" s="8"/>
      <c r="AG473" s="8"/>
      <c r="AH473" s="8"/>
      <c r="AI473" s="8"/>
      <c r="AJ473" s="8"/>
      <c r="AK473" s="8"/>
      <c r="AL473" s="8"/>
      <c r="AM473" s="8"/>
    </row>
    <row r="474" spans="2:39" customFormat="1" ht="15" hidden="1" x14ac:dyDescent="0.25">
      <c r="B474" s="11"/>
      <c r="G474" s="7"/>
      <c r="V474" s="11"/>
      <c r="X474" s="20"/>
      <c r="Z474" s="8"/>
      <c r="AA474" s="8"/>
      <c r="AB474" s="8"/>
      <c r="AC474" s="8"/>
      <c r="AD474" s="8"/>
      <c r="AE474" s="8"/>
      <c r="AF474" s="8"/>
      <c r="AG474" s="8"/>
      <c r="AH474" s="8"/>
      <c r="AI474" s="8"/>
      <c r="AJ474" s="8"/>
      <c r="AK474" s="8"/>
      <c r="AL474" s="8"/>
      <c r="AM474" s="8"/>
    </row>
    <row r="475" spans="2:39" customFormat="1" ht="15" hidden="1" x14ac:dyDescent="0.25">
      <c r="B475" s="11"/>
      <c r="G475" s="7"/>
      <c r="V475" s="11"/>
      <c r="X475" s="20"/>
      <c r="Z475" s="8"/>
      <c r="AA475" s="8"/>
      <c r="AB475" s="8"/>
      <c r="AC475" s="8"/>
      <c r="AD475" s="8"/>
      <c r="AE475" s="8"/>
      <c r="AF475" s="8"/>
      <c r="AG475" s="8"/>
      <c r="AH475" s="8"/>
      <c r="AI475" s="8"/>
      <c r="AJ475" s="8"/>
      <c r="AK475" s="8"/>
      <c r="AL475" s="8"/>
      <c r="AM475" s="8"/>
    </row>
    <row r="476" spans="2:39" customFormat="1" ht="15" hidden="1" x14ac:dyDescent="0.25">
      <c r="B476" s="11"/>
      <c r="G476" s="7"/>
      <c r="V476" s="11"/>
      <c r="X476" s="20"/>
      <c r="Z476" s="8"/>
      <c r="AA476" s="8"/>
      <c r="AB476" s="8"/>
      <c r="AC476" s="8"/>
      <c r="AD476" s="8"/>
      <c r="AE476" s="8"/>
      <c r="AF476" s="8"/>
      <c r="AG476" s="8"/>
      <c r="AH476" s="8"/>
      <c r="AI476" s="8"/>
      <c r="AJ476" s="8"/>
      <c r="AK476" s="8"/>
      <c r="AL476" s="8"/>
      <c r="AM476" s="8"/>
    </row>
    <row r="477" spans="2:39" customFormat="1" ht="15" hidden="1" x14ac:dyDescent="0.25">
      <c r="B477" s="11"/>
      <c r="G477" s="7"/>
      <c r="V477" s="11"/>
      <c r="X477" s="20"/>
      <c r="Z477" s="8"/>
      <c r="AA477" s="8"/>
      <c r="AB477" s="8"/>
      <c r="AC477" s="8"/>
      <c r="AD477" s="8"/>
      <c r="AE477" s="8"/>
      <c r="AF477" s="8"/>
      <c r="AG477" s="8"/>
      <c r="AH477" s="8"/>
      <c r="AI477" s="8"/>
      <c r="AJ477" s="8"/>
      <c r="AK477" s="8"/>
      <c r="AL477" s="8"/>
      <c r="AM477" s="8"/>
    </row>
    <row r="478" spans="2:39" customFormat="1" ht="15" hidden="1" x14ac:dyDescent="0.25">
      <c r="B478" s="11"/>
      <c r="G478" s="7"/>
      <c r="V478" s="11"/>
      <c r="X478" s="20"/>
      <c r="Z478" s="8"/>
      <c r="AA478" s="8"/>
      <c r="AB478" s="8"/>
      <c r="AC478" s="8"/>
      <c r="AD478" s="8"/>
      <c r="AE478" s="8"/>
      <c r="AF478" s="8"/>
      <c r="AG478" s="8"/>
      <c r="AH478" s="8"/>
      <c r="AI478" s="8"/>
      <c r="AJ478" s="8"/>
      <c r="AK478" s="8"/>
      <c r="AL478" s="8"/>
      <c r="AM478" s="8"/>
    </row>
    <row r="479" spans="2:39" customFormat="1" ht="15" hidden="1" x14ac:dyDescent="0.25">
      <c r="B479" s="11"/>
      <c r="G479" s="7"/>
      <c r="V479" s="11"/>
      <c r="X479" s="20"/>
      <c r="Z479" s="8"/>
      <c r="AA479" s="8"/>
      <c r="AB479" s="8"/>
      <c r="AC479" s="8"/>
      <c r="AD479" s="8"/>
      <c r="AE479" s="8"/>
      <c r="AF479" s="8"/>
      <c r="AG479" s="8"/>
      <c r="AH479" s="8"/>
      <c r="AI479" s="8"/>
      <c r="AJ479" s="8"/>
      <c r="AK479" s="8"/>
      <c r="AL479" s="8"/>
      <c r="AM479" s="8"/>
    </row>
    <row r="480" spans="2:39" customFormat="1" ht="15" hidden="1" x14ac:dyDescent="0.25">
      <c r="B480" s="11"/>
      <c r="G480" s="7"/>
      <c r="V480" s="11"/>
      <c r="X480" s="20"/>
      <c r="Z480" s="8"/>
      <c r="AA480" s="8"/>
      <c r="AB480" s="8"/>
      <c r="AC480" s="8"/>
      <c r="AD480" s="8"/>
      <c r="AE480" s="8"/>
      <c r="AF480" s="8"/>
      <c r="AG480" s="8"/>
      <c r="AH480" s="8"/>
      <c r="AI480" s="8"/>
      <c r="AJ480" s="8"/>
      <c r="AK480" s="8"/>
      <c r="AL480" s="8"/>
      <c r="AM480" s="8"/>
    </row>
    <row r="481" spans="2:39" customFormat="1" ht="15" hidden="1" x14ac:dyDescent="0.25">
      <c r="B481" s="11"/>
      <c r="G481" s="7"/>
      <c r="V481" s="11"/>
      <c r="X481" s="20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  <c r="AM481" s="8"/>
    </row>
    <row r="482" spans="2:39" customFormat="1" ht="15" hidden="1" x14ac:dyDescent="0.25">
      <c r="B482" s="11"/>
      <c r="G482" s="7"/>
      <c r="V482" s="11"/>
      <c r="X482" s="20"/>
      <c r="Z482" s="8"/>
      <c r="AA482" s="8"/>
      <c r="AB482" s="8"/>
      <c r="AC482" s="8"/>
      <c r="AD482" s="8"/>
      <c r="AE482" s="8"/>
      <c r="AF482" s="8"/>
      <c r="AG482" s="8"/>
      <c r="AH482" s="8"/>
      <c r="AI482" s="8"/>
      <c r="AJ482" s="8"/>
      <c r="AK482" s="8"/>
      <c r="AL482" s="8"/>
      <c r="AM482" s="8"/>
    </row>
    <row r="483" spans="2:39" customFormat="1" ht="15" hidden="1" x14ac:dyDescent="0.25">
      <c r="B483" s="11"/>
      <c r="G483" s="7"/>
      <c r="V483" s="11"/>
      <c r="X483" s="20"/>
      <c r="Z483" s="8"/>
      <c r="AA483" s="8"/>
      <c r="AB483" s="8"/>
      <c r="AC483" s="8"/>
      <c r="AD483" s="8"/>
      <c r="AE483" s="8"/>
      <c r="AF483" s="8"/>
      <c r="AG483" s="8"/>
      <c r="AH483" s="8"/>
      <c r="AI483" s="8"/>
      <c r="AJ483" s="8"/>
      <c r="AK483" s="8"/>
      <c r="AL483" s="8"/>
      <c r="AM483" s="8"/>
    </row>
    <row r="484" spans="2:39" customFormat="1" ht="15" hidden="1" x14ac:dyDescent="0.25">
      <c r="B484" s="11"/>
      <c r="G484" s="7"/>
      <c r="V484" s="11"/>
      <c r="X484" s="20"/>
      <c r="Z484" s="8"/>
      <c r="AA484" s="8"/>
      <c r="AB484" s="8"/>
      <c r="AC484" s="8"/>
      <c r="AD484" s="8"/>
      <c r="AE484" s="8"/>
      <c r="AF484" s="8"/>
      <c r="AG484" s="8"/>
      <c r="AH484" s="8"/>
      <c r="AI484" s="8"/>
      <c r="AJ484" s="8"/>
      <c r="AK484" s="8"/>
      <c r="AL484" s="8"/>
      <c r="AM484" s="8"/>
    </row>
    <row r="485" spans="2:39" customFormat="1" ht="15" hidden="1" x14ac:dyDescent="0.25">
      <c r="B485" s="11"/>
      <c r="G485" s="7"/>
      <c r="V485" s="11"/>
      <c r="X485" s="20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</row>
    <row r="486" spans="2:39" customFormat="1" ht="15" hidden="1" x14ac:dyDescent="0.25">
      <c r="B486" s="11"/>
      <c r="G486" s="7"/>
      <c r="V486" s="11"/>
      <c r="X486" s="20"/>
      <c r="Z486" s="8"/>
      <c r="AA486" s="8"/>
      <c r="AB486" s="8"/>
      <c r="AC486" s="8"/>
      <c r="AD486" s="8"/>
      <c r="AE486" s="8"/>
      <c r="AF486" s="8"/>
      <c r="AG486" s="8"/>
      <c r="AH486" s="8"/>
      <c r="AI486" s="8"/>
      <c r="AJ486" s="8"/>
      <c r="AK486" s="8"/>
      <c r="AL486" s="8"/>
      <c r="AM486" s="8"/>
    </row>
    <row r="487" spans="2:39" customFormat="1" ht="15" hidden="1" x14ac:dyDescent="0.25">
      <c r="B487" s="11"/>
      <c r="G487" s="7"/>
      <c r="V487" s="11"/>
      <c r="X487" s="20"/>
      <c r="Z487" s="8"/>
      <c r="AA487" s="8"/>
      <c r="AB487" s="8"/>
      <c r="AC487" s="8"/>
      <c r="AD487" s="8"/>
      <c r="AE487" s="8"/>
      <c r="AF487" s="8"/>
      <c r="AG487" s="8"/>
      <c r="AH487" s="8"/>
      <c r="AI487" s="8"/>
      <c r="AJ487" s="8"/>
      <c r="AK487" s="8"/>
      <c r="AL487" s="8"/>
      <c r="AM487" s="8"/>
    </row>
    <row r="488" spans="2:39" customFormat="1" ht="15" hidden="1" x14ac:dyDescent="0.25">
      <c r="B488" s="11"/>
      <c r="G488" s="7"/>
      <c r="V488" s="11"/>
      <c r="X488" s="20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</row>
    <row r="489" spans="2:39" customFormat="1" ht="15" hidden="1" x14ac:dyDescent="0.25">
      <c r="B489" s="11"/>
      <c r="G489" s="7"/>
      <c r="V489" s="11"/>
      <c r="X489" s="20"/>
      <c r="Z489" s="8"/>
      <c r="AA489" s="8"/>
      <c r="AB489" s="8"/>
      <c r="AC489" s="8"/>
      <c r="AD489" s="8"/>
      <c r="AE489" s="8"/>
      <c r="AF489" s="8"/>
      <c r="AG489" s="8"/>
      <c r="AH489" s="8"/>
      <c r="AI489" s="8"/>
      <c r="AJ489" s="8"/>
      <c r="AK489" s="8"/>
      <c r="AL489" s="8"/>
      <c r="AM489" s="8"/>
    </row>
    <row r="490" spans="2:39" customFormat="1" ht="15" hidden="1" x14ac:dyDescent="0.25">
      <c r="B490" s="11"/>
      <c r="G490" s="7"/>
      <c r="V490" s="11"/>
      <c r="X490" s="20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  <c r="AM490" s="8"/>
    </row>
    <row r="491" spans="2:39" customFormat="1" ht="15" hidden="1" x14ac:dyDescent="0.25">
      <c r="B491" s="11"/>
      <c r="G491" s="7"/>
      <c r="V491" s="11"/>
      <c r="X491" s="20"/>
      <c r="Z491" s="8"/>
      <c r="AA491" s="8"/>
      <c r="AB491" s="8"/>
      <c r="AC491" s="8"/>
      <c r="AD491" s="8"/>
      <c r="AE491" s="8"/>
      <c r="AF491" s="8"/>
      <c r="AG491" s="8"/>
      <c r="AH491" s="8"/>
      <c r="AI491" s="8"/>
      <c r="AJ491" s="8"/>
      <c r="AK491" s="8"/>
      <c r="AL491" s="8"/>
      <c r="AM491" s="8"/>
    </row>
    <row r="492" spans="2:39" customFormat="1" ht="15" hidden="1" x14ac:dyDescent="0.25">
      <c r="B492" s="11"/>
      <c r="G492" s="7"/>
      <c r="V492" s="11"/>
      <c r="X492" s="20"/>
      <c r="Z492" s="8"/>
      <c r="AA492" s="8"/>
      <c r="AB492" s="8"/>
      <c r="AC492" s="8"/>
      <c r="AD492" s="8"/>
      <c r="AE492" s="8"/>
      <c r="AF492" s="8"/>
      <c r="AG492" s="8"/>
      <c r="AH492" s="8"/>
      <c r="AI492" s="8"/>
      <c r="AJ492" s="8"/>
      <c r="AK492" s="8"/>
      <c r="AL492" s="8"/>
      <c r="AM492" s="8"/>
    </row>
    <row r="493" spans="2:39" customFormat="1" ht="15" hidden="1" x14ac:dyDescent="0.25">
      <c r="B493" s="11"/>
      <c r="G493" s="7"/>
      <c r="V493" s="11"/>
      <c r="X493" s="20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  <c r="AM493" s="8"/>
    </row>
    <row r="494" spans="2:39" customFormat="1" ht="15" hidden="1" x14ac:dyDescent="0.25">
      <c r="B494" s="11"/>
      <c r="G494" s="7"/>
      <c r="V494" s="11"/>
      <c r="X494" s="20"/>
      <c r="Z494" s="8"/>
      <c r="AA494" s="8"/>
      <c r="AB494" s="8"/>
      <c r="AC494" s="8"/>
      <c r="AD494" s="8"/>
      <c r="AE494" s="8"/>
      <c r="AF494" s="8"/>
      <c r="AG494" s="8"/>
      <c r="AH494" s="8"/>
      <c r="AI494" s="8"/>
      <c r="AJ494" s="8"/>
      <c r="AK494" s="8"/>
      <c r="AL494" s="8"/>
      <c r="AM494" s="8"/>
    </row>
    <row r="495" spans="2:39" customFormat="1" ht="15" hidden="1" x14ac:dyDescent="0.25">
      <c r="B495" s="11"/>
      <c r="G495" s="7"/>
      <c r="V495" s="11"/>
      <c r="X495" s="20"/>
      <c r="Z495" s="8"/>
      <c r="AA495" s="8"/>
      <c r="AB495" s="8"/>
      <c r="AC495" s="8"/>
      <c r="AD495" s="8"/>
      <c r="AE495" s="8"/>
      <c r="AF495" s="8"/>
      <c r="AG495" s="8"/>
      <c r="AH495" s="8"/>
      <c r="AI495" s="8"/>
      <c r="AJ495" s="8"/>
      <c r="AK495" s="8"/>
      <c r="AL495" s="8"/>
      <c r="AM495" s="8"/>
    </row>
    <row r="496" spans="2:39" customFormat="1" ht="15" hidden="1" x14ac:dyDescent="0.25">
      <c r="B496" s="11"/>
      <c r="G496" s="7"/>
      <c r="V496" s="11"/>
      <c r="X496" s="20"/>
      <c r="Z496" s="8"/>
      <c r="AA496" s="8"/>
      <c r="AB496" s="8"/>
      <c r="AC496" s="8"/>
      <c r="AD496" s="8"/>
      <c r="AE496" s="8"/>
      <c r="AF496" s="8"/>
      <c r="AG496" s="8"/>
      <c r="AH496" s="8"/>
      <c r="AI496" s="8"/>
      <c r="AJ496" s="8"/>
      <c r="AK496" s="8"/>
      <c r="AL496" s="8"/>
      <c r="AM496" s="8"/>
    </row>
    <row r="497" spans="2:39" customFormat="1" ht="15" hidden="1" x14ac:dyDescent="0.25">
      <c r="B497" s="11"/>
      <c r="G497" s="7"/>
      <c r="V497" s="11"/>
      <c r="X497" s="20"/>
      <c r="Z497" s="8"/>
      <c r="AA497" s="8"/>
      <c r="AB497" s="8"/>
      <c r="AC497" s="8"/>
      <c r="AD497" s="8"/>
      <c r="AE497" s="8"/>
      <c r="AF497" s="8"/>
      <c r="AG497" s="8"/>
      <c r="AH497" s="8"/>
      <c r="AI497" s="8"/>
      <c r="AJ497" s="8"/>
      <c r="AK497" s="8"/>
      <c r="AL497" s="8"/>
      <c r="AM497" s="8"/>
    </row>
    <row r="498" spans="2:39" customFormat="1" ht="15" hidden="1" x14ac:dyDescent="0.25">
      <c r="B498" s="11"/>
      <c r="G498" s="7"/>
      <c r="V498" s="11"/>
      <c r="X498" s="20"/>
      <c r="Z498" s="8"/>
      <c r="AA498" s="8"/>
      <c r="AB498" s="8"/>
      <c r="AC498" s="8"/>
      <c r="AD498" s="8"/>
      <c r="AE498" s="8"/>
      <c r="AF498" s="8"/>
      <c r="AG498" s="8"/>
      <c r="AH498" s="8"/>
      <c r="AI498" s="8"/>
      <c r="AJ498" s="8"/>
      <c r="AK498" s="8"/>
      <c r="AL498" s="8"/>
      <c r="AM498" s="8"/>
    </row>
    <row r="499" spans="2:39" customFormat="1" ht="15" hidden="1" x14ac:dyDescent="0.25">
      <c r="B499" s="11"/>
      <c r="G499" s="7"/>
      <c r="V499" s="11"/>
      <c r="X499" s="20"/>
      <c r="Z499" s="8"/>
      <c r="AA499" s="8"/>
      <c r="AB499" s="8"/>
      <c r="AC499" s="8"/>
      <c r="AD499" s="8"/>
      <c r="AE499" s="8"/>
      <c r="AF499" s="8"/>
      <c r="AG499" s="8"/>
      <c r="AH499" s="8"/>
      <c r="AI499" s="8"/>
      <c r="AJ499" s="8"/>
      <c r="AK499" s="8"/>
      <c r="AL499" s="8"/>
      <c r="AM499" s="8"/>
    </row>
    <row r="500" spans="2:39" customFormat="1" ht="15" hidden="1" x14ac:dyDescent="0.25">
      <c r="B500" s="11"/>
      <c r="G500" s="7"/>
      <c r="V500" s="11"/>
      <c r="X500" s="20"/>
      <c r="Z500" s="8"/>
      <c r="AA500" s="8"/>
      <c r="AB500" s="8"/>
      <c r="AC500" s="8"/>
      <c r="AD500" s="8"/>
      <c r="AE500" s="8"/>
      <c r="AF500" s="8"/>
      <c r="AG500" s="8"/>
      <c r="AH500" s="8"/>
      <c r="AI500" s="8"/>
      <c r="AJ500" s="8"/>
      <c r="AK500" s="8"/>
      <c r="AL500" s="8"/>
      <c r="AM500" s="8"/>
    </row>
    <row r="501" spans="2:39" customFormat="1" ht="15" hidden="1" x14ac:dyDescent="0.25">
      <c r="B501" s="11"/>
      <c r="G501" s="7"/>
      <c r="V501" s="11"/>
      <c r="X501" s="20"/>
      <c r="Z501" s="8"/>
      <c r="AA501" s="8"/>
      <c r="AB501" s="8"/>
      <c r="AC501" s="8"/>
      <c r="AD501" s="8"/>
      <c r="AE501" s="8"/>
      <c r="AF501" s="8"/>
      <c r="AG501" s="8"/>
      <c r="AH501" s="8"/>
      <c r="AI501" s="8"/>
      <c r="AJ501" s="8"/>
      <c r="AK501" s="8"/>
      <c r="AL501" s="8"/>
      <c r="AM501" s="8"/>
    </row>
    <row r="502" spans="2:39" customFormat="1" ht="15" hidden="1" x14ac:dyDescent="0.25">
      <c r="B502" s="11"/>
      <c r="G502" s="7"/>
      <c r="V502" s="11"/>
      <c r="X502" s="20"/>
      <c r="Z502" s="8"/>
      <c r="AA502" s="8"/>
      <c r="AB502" s="8"/>
      <c r="AC502" s="8"/>
      <c r="AD502" s="8"/>
      <c r="AE502" s="8"/>
      <c r="AF502" s="8"/>
      <c r="AG502" s="8"/>
      <c r="AH502" s="8"/>
      <c r="AI502" s="8"/>
      <c r="AJ502" s="8"/>
      <c r="AK502" s="8"/>
      <c r="AL502" s="8"/>
      <c r="AM502" s="8"/>
    </row>
    <row r="503" spans="2:39" customFormat="1" ht="15" hidden="1" x14ac:dyDescent="0.25">
      <c r="B503" s="11"/>
      <c r="G503" s="7"/>
      <c r="V503" s="11"/>
      <c r="X503" s="20"/>
      <c r="Z503" s="8"/>
      <c r="AA503" s="8"/>
      <c r="AB503" s="8"/>
      <c r="AC503" s="8"/>
      <c r="AD503" s="8"/>
      <c r="AE503" s="8"/>
      <c r="AF503" s="8"/>
      <c r="AG503" s="8"/>
      <c r="AH503" s="8"/>
      <c r="AI503" s="8"/>
      <c r="AJ503" s="8"/>
      <c r="AK503" s="8"/>
      <c r="AL503" s="8"/>
      <c r="AM503" s="8"/>
    </row>
    <row r="504" spans="2:39" customFormat="1" ht="15" hidden="1" x14ac:dyDescent="0.25">
      <c r="B504" s="11"/>
      <c r="G504" s="7"/>
      <c r="V504" s="11"/>
      <c r="X504" s="20"/>
      <c r="Z504" s="8"/>
      <c r="AA504" s="8"/>
      <c r="AB504" s="8"/>
      <c r="AC504" s="8"/>
      <c r="AD504" s="8"/>
      <c r="AE504" s="8"/>
      <c r="AF504" s="8"/>
      <c r="AG504" s="8"/>
      <c r="AH504" s="8"/>
      <c r="AI504" s="8"/>
      <c r="AJ504" s="8"/>
      <c r="AK504" s="8"/>
      <c r="AL504" s="8"/>
      <c r="AM504" s="8"/>
    </row>
    <row r="505" spans="2:39" customFormat="1" ht="15" hidden="1" x14ac:dyDescent="0.25">
      <c r="B505" s="11"/>
      <c r="G505" s="7"/>
      <c r="V505" s="11"/>
      <c r="X505" s="20"/>
      <c r="Z505" s="8"/>
      <c r="AA505" s="8"/>
      <c r="AB505" s="8"/>
      <c r="AC505" s="8"/>
      <c r="AD505" s="8"/>
      <c r="AE505" s="8"/>
      <c r="AF505" s="8"/>
      <c r="AG505" s="8"/>
      <c r="AH505" s="8"/>
      <c r="AI505" s="8"/>
      <c r="AJ505" s="8"/>
      <c r="AK505" s="8"/>
      <c r="AL505" s="8"/>
      <c r="AM505" s="8"/>
    </row>
    <row r="506" spans="2:39" customFormat="1" ht="15" hidden="1" x14ac:dyDescent="0.25">
      <c r="B506" s="11"/>
      <c r="G506" s="7"/>
      <c r="V506" s="11"/>
      <c r="X506" s="20"/>
      <c r="Z506" s="8"/>
      <c r="AA506" s="8"/>
      <c r="AB506" s="8"/>
      <c r="AC506" s="8"/>
      <c r="AD506" s="8"/>
      <c r="AE506" s="8"/>
      <c r="AF506" s="8"/>
      <c r="AG506" s="8"/>
      <c r="AH506" s="8"/>
      <c r="AI506" s="8"/>
      <c r="AJ506" s="8"/>
      <c r="AK506" s="8"/>
      <c r="AL506" s="8"/>
      <c r="AM506" s="8"/>
    </row>
    <row r="507" spans="2:39" customFormat="1" ht="15" hidden="1" x14ac:dyDescent="0.25">
      <c r="B507" s="11"/>
      <c r="G507" s="7"/>
      <c r="V507" s="11"/>
      <c r="X507" s="20"/>
      <c r="Z507" s="8"/>
      <c r="AA507" s="8"/>
      <c r="AB507" s="8"/>
      <c r="AC507" s="8"/>
      <c r="AD507" s="8"/>
      <c r="AE507" s="8"/>
      <c r="AF507" s="8"/>
      <c r="AG507" s="8"/>
      <c r="AH507" s="8"/>
      <c r="AI507" s="8"/>
      <c r="AJ507" s="8"/>
      <c r="AK507" s="8"/>
      <c r="AL507" s="8"/>
      <c r="AM507" s="8"/>
    </row>
    <row r="508" spans="2:39" customFormat="1" ht="15" hidden="1" x14ac:dyDescent="0.25">
      <c r="B508" s="11"/>
      <c r="G508" s="7"/>
      <c r="V508" s="11"/>
      <c r="X508" s="20"/>
      <c r="Z508" s="8"/>
      <c r="AA508" s="8"/>
      <c r="AB508" s="8"/>
      <c r="AC508" s="8"/>
      <c r="AD508" s="8"/>
      <c r="AE508" s="8"/>
      <c r="AF508" s="8"/>
      <c r="AG508" s="8"/>
      <c r="AH508" s="8"/>
      <c r="AI508" s="8"/>
      <c r="AJ508" s="8"/>
      <c r="AK508" s="8"/>
      <c r="AL508" s="8"/>
      <c r="AM508" s="8"/>
    </row>
    <row r="509" spans="2:39" customFormat="1" ht="15" hidden="1" x14ac:dyDescent="0.25">
      <c r="B509" s="11"/>
      <c r="G509" s="7"/>
      <c r="V509" s="11"/>
      <c r="X509" s="20"/>
      <c r="Z509" s="8"/>
      <c r="AA509" s="8"/>
      <c r="AB509" s="8"/>
      <c r="AC509" s="8"/>
      <c r="AD509" s="8"/>
      <c r="AE509" s="8"/>
      <c r="AF509" s="8"/>
      <c r="AG509" s="8"/>
      <c r="AH509" s="8"/>
      <c r="AI509" s="8"/>
      <c r="AJ509" s="8"/>
      <c r="AK509" s="8"/>
      <c r="AL509" s="8"/>
      <c r="AM509" s="8"/>
    </row>
    <row r="510" spans="2:39" customFormat="1" ht="15" hidden="1" x14ac:dyDescent="0.25">
      <c r="B510" s="11"/>
      <c r="G510" s="7"/>
      <c r="V510" s="11"/>
      <c r="X510" s="20"/>
      <c r="Z510" s="8"/>
      <c r="AA510" s="8"/>
      <c r="AB510" s="8"/>
      <c r="AC510" s="8"/>
      <c r="AD510" s="8"/>
      <c r="AE510" s="8"/>
      <c r="AF510" s="8"/>
      <c r="AG510" s="8"/>
      <c r="AH510" s="8"/>
      <c r="AI510" s="8"/>
      <c r="AJ510" s="8"/>
      <c r="AK510" s="8"/>
      <c r="AL510" s="8"/>
      <c r="AM510" s="8"/>
    </row>
    <row r="511" spans="2:39" customFormat="1" ht="15" hidden="1" x14ac:dyDescent="0.25">
      <c r="B511" s="11"/>
      <c r="G511" s="7"/>
      <c r="V511" s="11"/>
      <c r="X511" s="20"/>
      <c r="Z511" s="8"/>
      <c r="AA511" s="8"/>
      <c r="AB511" s="8"/>
      <c r="AC511" s="8"/>
      <c r="AD511" s="8"/>
      <c r="AE511" s="8"/>
      <c r="AF511" s="8"/>
      <c r="AG511" s="8"/>
      <c r="AH511" s="8"/>
      <c r="AI511" s="8"/>
      <c r="AJ511" s="8"/>
      <c r="AK511" s="8"/>
      <c r="AL511" s="8"/>
      <c r="AM511" s="8"/>
    </row>
    <row r="512" spans="2:39" customFormat="1" ht="15" hidden="1" x14ac:dyDescent="0.25">
      <c r="B512" s="11"/>
      <c r="G512" s="7"/>
      <c r="V512" s="11"/>
      <c r="X512" s="20"/>
      <c r="Z512" s="8"/>
      <c r="AA512" s="8"/>
      <c r="AB512" s="8"/>
      <c r="AC512" s="8"/>
      <c r="AD512" s="8"/>
      <c r="AE512" s="8"/>
      <c r="AF512" s="8"/>
      <c r="AG512" s="8"/>
      <c r="AH512" s="8"/>
      <c r="AI512" s="8"/>
      <c r="AJ512" s="8"/>
      <c r="AK512" s="8"/>
      <c r="AL512" s="8"/>
      <c r="AM512" s="8"/>
    </row>
    <row r="513" spans="2:39" customFormat="1" ht="15" hidden="1" x14ac:dyDescent="0.25">
      <c r="B513" s="11"/>
      <c r="G513" s="7"/>
      <c r="V513" s="11"/>
      <c r="X513" s="20"/>
      <c r="Z513" s="8"/>
      <c r="AA513" s="8"/>
      <c r="AB513" s="8"/>
      <c r="AC513" s="8"/>
      <c r="AD513" s="8"/>
      <c r="AE513" s="8"/>
      <c r="AF513" s="8"/>
      <c r="AG513" s="8"/>
      <c r="AH513" s="8"/>
      <c r="AI513" s="8"/>
      <c r="AJ513" s="8"/>
      <c r="AK513" s="8"/>
      <c r="AL513" s="8"/>
      <c r="AM513" s="8"/>
    </row>
    <row r="514" spans="2:39" customFormat="1" ht="15" hidden="1" x14ac:dyDescent="0.25">
      <c r="B514" s="11"/>
      <c r="G514" s="7"/>
      <c r="V514" s="11"/>
      <c r="X514" s="20"/>
      <c r="Z514" s="8"/>
      <c r="AA514" s="8"/>
      <c r="AB514" s="8"/>
      <c r="AC514" s="8"/>
      <c r="AD514" s="8"/>
      <c r="AE514" s="8"/>
      <c r="AF514" s="8"/>
      <c r="AG514" s="8"/>
      <c r="AH514" s="8"/>
      <c r="AI514" s="8"/>
      <c r="AJ514" s="8"/>
      <c r="AK514" s="8"/>
      <c r="AL514" s="8"/>
      <c r="AM514" s="8"/>
    </row>
    <row r="515" spans="2:39" customFormat="1" ht="15" hidden="1" x14ac:dyDescent="0.25">
      <c r="B515" s="11"/>
      <c r="G515" s="7"/>
      <c r="V515" s="11"/>
      <c r="X515" s="20"/>
      <c r="Z515" s="8"/>
      <c r="AA515" s="8"/>
      <c r="AB515" s="8"/>
      <c r="AC515" s="8"/>
      <c r="AD515" s="8"/>
      <c r="AE515" s="8"/>
      <c r="AF515" s="8"/>
      <c r="AG515" s="8"/>
      <c r="AH515" s="8"/>
      <c r="AI515" s="8"/>
      <c r="AJ515" s="8"/>
      <c r="AK515" s="8"/>
      <c r="AL515" s="8"/>
      <c r="AM515" s="8"/>
    </row>
    <row r="516" spans="2:39" customFormat="1" ht="15" hidden="1" x14ac:dyDescent="0.25">
      <c r="B516" s="11"/>
      <c r="G516" s="7"/>
      <c r="V516" s="11"/>
      <c r="X516" s="20"/>
      <c r="Z516" s="8"/>
      <c r="AA516" s="8"/>
      <c r="AB516" s="8"/>
      <c r="AC516" s="8"/>
      <c r="AD516" s="8"/>
      <c r="AE516" s="8"/>
      <c r="AF516" s="8"/>
      <c r="AG516" s="8"/>
      <c r="AH516" s="8"/>
      <c r="AI516" s="8"/>
      <c r="AJ516" s="8"/>
      <c r="AK516" s="8"/>
      <c r="AL516" s="8"/>
      <c r="AM516" s="8"/>
    </row>
    <row r="517" spans="2:39" customFormat="1" ht="15" hidden="1" x14ac:dyDescent="0.25">
      <c r="B517" s="11"/>
      <c r="G517" s="7"/>
      <c r="V517" s="11"/>
      <c r="X517" s="20"/>
      <c r="Z517" s="8"/>
      <c r="AA517" s="8"/>
      <c r="AB517" s="8"/>
      <c r="AC517" s="8"/>
      <c r="AD517" s="8"/>
      <c r="AE517" s="8"/>
      <c r="AF517" s="8"/>
      <c r="AG517" s="8"/>
      <c r="AH517" s="8"/>
      <c r="AI517" s="8"/>
      <c r="AJ517" s="8"/>
      <c r="AK517" s="8"/>
      <c r="AL517" s="8"/>
      <c r="AM517" s="8"/>
    </row>
    <row r="518" spans="2:39" customFormat="1" ht="15" hidden="1" x14ac:dyDescent="0.25">
      <c r="B518" s="11"/>
      <c r="G518" s="7"/>
      <c r="V518" s="11"/>
      <c r="X518" s="20"/>
      <c r="Z518" s="8"/>
      <c r="AA518" s="8"/>
      <c r="AB518" s="8"/>
      <c r="AC518" s="8"/>
      <c r="AD518" s="8"/>
      <c r="AE518" s="8"/>
      <c r="AF518" s="8"/>
      <c r="AG518" s="8"/>
      <c r="AH518" s="8"/>
      <c r="AI518" s="8"/>
      <c r="AJ518" s="8"/>
      <c r="AK518" s="8"/>
      <c r="AL518" s="8"/>
      <c r="AM518" s="8"/>
    </row>
    <row r="519" spans="2:39" customFormat="1" ht="15" hidden="1" x14ac:dyDescent="0.25">
      <c r="B519" s="11"/>
      <c r="G519" s="7"/>
      <c r="V519" s="11"/>
      <c r="X519" s="20"/>
      <c r="Z519" s="8"/>
      <c r="AA519" s="8"/>
      <c r="AB519" s="8"/>
      <c r="AC519" s="8"/>
      <c r="AD519" s="8"/>
      <c r="AE519" s="8"/>
      <c r="AF519" s="8"/>
      <c r="AG519" s="8"/>
      <c r="AH519" s="8"/>
      <c r="AI519" s="8"/>
      <c r="AJ519" s="8"/>
      <c r="AK519" s="8"/>
      <c r="AL519" s="8"/>
      <c r="AM519" s="8"/>
    </row>
    <row r="520" spans="2:39" customFormat="1" ht="15" hidden="1" x14ac:dyDescent="0.25">
      <c r="B520" s="11"/>
      <c r="G520" s="7"/>
      <c r="V520" s="11"/>
      <c r="X520" s="20"/>
      <c r="Z520" s="8"/>
      <c r="AA520" s="8"/>
      <c r="AB520" s="8"/>
      <c r="AC520" s="8"/>
      <c r="AD520" s="8"/>
      <c r="AE520" s="8"/>
      <c r="AF520" s="8"/>
      <c r="AG520" s="8"/>
      <c r="AH520" s="8"/>
      <c r="AI520" s="8"/>
      <c r="AJ520" s="8"/>
      <c r="AK520" s="8"/>
      <c r="AL520" s="8"/>
      <c r="AM520" s="8"/>
    </row>
    <row r="521" spans="2:39" customFormat="1" ht="15" hidden="1" x14ac:dyDescent="0.25">
      <c r="B521" s="11"/>
      <c r="G521" s="7"/>
      <c r="V521" s="11"/>
      <c r="X521" s="20"/>
      <c r="Z521" s="8"/>
      <c r="AA521" s="8"/>
      <c r="AB521" s="8"/>
      <c r="AC521" s="8"/>
      <c r="AD521" s="8"/>
      <c r="AE521" s="8"/>
      <c r="AF521" s="8"/>
      <c r="AG521" s="8"/>
      <c r="AH521" s="8"/>
      <c r="AI521" s="8"/>
      <c r="AJ521" s="8"/>
      <c r="AK521" s="8"/>
      <c r="AL521" s="8"/>
      <c r="AM521" s="8"/>
    </row>
    <row r="522" spans="2:39" customFormat="1" ht="15" hidden="1" x14ac:dyDescent="0.25">
      <c r="B522" s="11"/>
      <c r="G522" s="7"/>
      <c r="V522" s="11"/>
      <c r="X522" s="20"/>
      <c r="Z522" s="8"/>
      <c r="AA522" s="8"/>
      <c r="AB522" s="8"/>
      <c r="AC522" s="8"/>
      <c r="AD522" s="8"/>
      <c r="AE522" s="8"/>
      <c r="AF522" s="8"/>
      <c r="AG522" s="8"/>
      <c r="AH522" s="8"/>
      <c r="AI522" s="8"/>
      <c r="AJ522" s="8"/>
      <c r="AK522" s="8"/>
      <c r="AL522" s="8"/>
      <c r="AM522" s="8"/>
    </row>
    <row r="523" spans="2:39" customFormat="1" ht="15" hidden="1" x14ac:dyDescent="0.25">
      <c r="B523" s="11"/>
      <c r="G523" s="7"/>
      <c r="V523" s="11"/>
      <c r="X523" s="20"/>
      <c r="Z523" s="8"/>
      <c r="AA523" s="8"/>
      <c r="AB523" s="8"/>
      <c r="AC523" s="8"/>
      <c r="AD523" s="8"/>
      <c r="AE523" s="8"/>
      <c r="AF523" s="8"/>
      <c r="AG523" s="8"/>
      <c r="AH523" s="8"/>
      <c r="AI523" s="8"/>
      <c r="AJ523" s="8"/>
      <c r="AK523" s="8"/>
      <c r="AL523" s="8"/>
      <c r="AM523" s="8"/>
    </row>
    <row r="524" spans="2:39" customFormat="1" ht="15" hidden="1" x14ac:dyDescent="0.25">
      <c r="B524" s="11"/>
      <c r="G524" s="7"/>
      <c r="V524" s="11"/>
      <c r="X524" s="20"/>
      <c r="Z524" s="8"/>
      <c r="AA524" s="8"/>
      <c r="AB524" s="8"/>
      <c r="AC524" s="8"/>
      <c r="AD524" s="8"/>
      <c r="AE524" s="8"/>
      <c r="AF524" s="8"/>
      <c r="AG524" s="8"/>
      <c r="AH524" s="8"/>
      <c r="AI524" s="8"/>
      <c r="AJ524" s="8"/>
      <c r="AK524" s="8"/>
      <c r="AL524" s="8"/>
      <c r="AM524" s="8"/>
    </row>
    <row r="525" spans="2:39" customFormat="1" ht="15" hidden="1" x14ac:dyDescent="0.25">
      <c r="B525" s="11"/>
      <c r="G525" s="7"/>
      <c r="V525" s="11"/>
      <c r="X525" s="20"/>
      <c r="Z525" s="8"/>
      <c r="AA525" s="8"/>
      <c r="AB525" s="8"/>
      <c r="AC525" s="8"/>
      <c r="AD525" s="8"/>
      <c r="AE525" s="8"/>
      <c r="AF525" s="8"/>
      <c r="AG525" s="8"/>
      <c r="AH525" s="8"/>
      <c r="AI525" s="8"/>
      <c r="AJ525" s="8"/>
      <c r="AK525" s="8"/>
      <c r="AL525" s="8"/>
      <c r="AM525" s="8"/>
    </row>
    <row r="526" spans="2:39" customFormat="1" ht="15" hidden="1" x14ac:dyDescent="0.25">
      <c r="B526" s="11"/>
      <c r="G526" s="7"/>
      <c r="V526" s="11"/>
      <c r="X526" s="20"/>
      <c r="Z526" s="8"/>
      <c r="AA526" s="8"/>
      <c r="AB526" s="8"/>
      <c r="AC526" s="8"/>
      <c r="AD526" s="8"/>
      <c r="AE526" s="8"/>
      <c r="AF526" s="8"/>
      <c r="AG526" s="8"/>
      <c r="AH526" s="8"/>
      <c r="AI526" s="8"/>
      <c r="AJ526" s="8"/>
      <c r="AK526" s="8"/>
      <c r="AL526" s="8"/>
      <c r="AM526" s="8"/>
    </row>
    <row r="527" spans="2:39" customFormat="1" ht="15" hidden="1" x14ac:dyDescent="0.25">
      <c r="B527" s="11"/>
      <c r="G527" s="7"/>
      <c r="V527" s="11"/>
      <c r="X527" s="20"/>
      <c r="Z527" s="8"/>
      <c r="AA527" s="8"/>
      <c r="AB527" s="8"/>
      <c r="AC527" s="8"/>
      <c r="AD527" s="8"/>
      <c r="AE527" s="8"/>
      <c r="AF527" s="8"/>
      <c r="AG527" s="8"/>
      <c r="AH527" s="8"/>
      <c r="AI527" s="8"/>
      <c r="AJ527" s="8"/>
      <c r="AK527" s="8"/>
      <c r="AL527" s="8"/>
      <c r="AM527" s="8"/>
    </row>
    <row r="528" spans="2:39" customFormat="1" ht="15" hidden="1" x14ac:dyDescent="0.25">
      <c r="B528" s="11"/>
      <c r="G528" s="7"/>
      <c r="V528" s="11"/>
      <c r="X528" s="20"/>
      <c r="Z528" s="8"/>
      <c r="AA528" s="8"/>
      <c r="AB528" s="8"/>
      <c r="AC528" s="8"/>
      <c r="AD528" s="8"/>
      <c r="AE528" s="8"/>
      <c r="AF528" s="8"/>
      <c r="AG528" s="8"/>
      <c r="AH528" s="8"/>
      <c r="AI528" s="8"/>
      <c r="AJ528" s="8"/>
      <c r="AK528" s="8"/>
      <c r="AL528" s="8"/>
      <c r="AM528" s="8"/>
    </row>
    <row r="529" spans="2:39" customFormat="1" ht="15" hidden="1" x14ac:dyDescent="0.25">
      <c r="B529" s="11"/>
      <c r="G529" s="7"/>
      <c r="V529" s="11"/>
      <c r="X529" s="20"/>
      <c r="Z529" s="8"/>
      <c r="AA529" s="8"/>
      <c r="AB529" s="8"/>
      <c r="AC529" s="8"/>
      <c r="AD529" s="8"/>
      <c r="AE529" s="8"/>
      <c r="AF529" s="8"/>
      <c r="AG529" s="8"/>
      <c r="AH529" s="8"/>
      <c r="AI529" s="8"/>
      <c r="AJ529" s="8"/>
      <c r="AK529" s="8"/>
      <c r="AL529" s="8"/>
      <c r="AM529" s="8"/>
    </row>
    <row r="530" spans="2:39" customFormat="1" ht="15" hidden="1" x14ac:dyDescent="0.25">
      <c r="B530" s="11"/>
      <c r="G530" s="7"/>
      <c r="V530" s="11"/>
      <c r="X530" s="20"/>
      <c r="Z530" s="8"/>
      <c r="AA530" s="8"/>
      <c r="AB530" s="8"/>
      <c r="AC530" s="8"/>
      <c r="AD530" s="8"/>
      <c r="AE530" s="8"/>
      <c r="AF530" s="8"/>
      <c r="AG530" s="8"/>
      <c r="AH530" s="8"/>
      <c r="AI530" s="8"/>
      <c r="AJ530" s="8"/>
      <c r="AK530" s="8"/>
      <c r="AL530" s="8"/>
      <c r="AM530" s="8"/>
    </row>
    <row r="531" spans="2:39" customFormat="1" ht="15" hidden="1" x14ac:dyDescent="0.25">
      <c r="B531" s="11"/>
      <c r="G531" s="7"/>
      <c r="V531" s="11"/>
      <c r="X531" s="20"/>
      <c r="Z531" s="8"/>
      <c r="AA531" s="8"/>
      <c r="AB531" s="8"/>
      <c r="AC531" s="8"/>
      <c r="AD531" s="8"/>
      <c r="AE531" s="8"/>
      <c r="AF531" s="8"/>
      <c r="AG531" s="8"/>
      <c r="AH531" s="8"/>
      <c r="AI531" s="8"/>
      <c r="AJ531" s="8"/>
      <c r="AK531" s="8"/>
      <c r="AL531" s="8"/>
      <c r="AM531" s="8"/>
    </row>
    <row r="532" spans="2:39" customFormat="1" ht="15" hidden="1" x14ac:dyDescent="0.25">
      <c r="B532" s="11"/>
      <c r="G532" s="7"/>
      <c r="V532" s="11"/>
      <c r="X532" s="20"/>
      <c r="Z532" s="8"/>
      <c r="AA532" s="8"/>
      <c r="AB532" s="8"/>
      <c r="AC532" s="8"/>
      <c r="AD532" s="8"/>
      <c r="AE532" s="8"/>
      <c r="AF532" s="8"/>
      <c r="AG532" s="8"/>
      <c r="AH532" s="8"/>
      <c r="AI532" s="8"/>
      <c r="AJ532" s="8"/>
      <c r="AK532" s="8"/>
      <c r="AL532" s="8"/>
      <c r="AM532" s="8"/>
    </row>
    <row r="533" spans="2:39" customFormat="1" ht="15" hidden="1" x14ac:dyDescent="0.25">
      <c r="B533" s="11"/>
      <c r="G533" s="7"/>
      <c r="V533" s="11"/>
      <c r="X533" s="20"/>
      <c r="Z533" s="8"/>
      <c r="AA533" s="8"/>
      <c r="AB533" s="8"/>
      <c r="AC533" s="8"/>
      <c r="AD533" s="8"/>
      <c r="AE533" s="8"/>
      <c r="AF533" s="8"/>
      <c r="AG533" s="8"/>
      <c r="AH533" s="8"/>
      <c r="AI533" s="8"/>
      <c r="AJ533" s="8"/>
      <c r="AK533" s="8"/>
      <c r="AL533" s="8"/>
      <c r="AM533" s="8"/>
    </row>
    <row r="534" spans="2:39" customFormat="1" ht="15" hidden="1" x14ac:dyDescent="0.25">
      <c r="B534" s="11"/>
      <c r="G534" s="7"/>
      <c r="V534" s="11"/>
      <c r="X534" s="20"/>
      <c r="Z534" s="8"/>
      <c r="AA534" s="8"/>
      <c r="AB534" s="8"/>
      <c r="AC534" s="8"/>
      <c r="AD534" s="8"/>
      <c r="AE534" s="8"/>
      <c r="AF534" s="8"/>
      <c r="AG534" s="8"/>
      <c r="AH534" s="8"/>
      <c r="AI534" s="8"/>
      <c r="AJ534" s="8"/>
      <c r="AK534" s="8"/>
      <c r="AL534" s="8"/>
      <c r="AM534" s="8"/>
    </row>
    <row r="535" spans="2:39" customFormat="1" ht="15" hidden="1" x14ac:dyDescent="0.25">
      <c r="B535" s="11"/>
      <c r="G535" s="7"/>
      <c r="V535" s="11"/>
      <c r="X535" s="20"/>
      <c r="Z535" s="8"/>
      <c r="AA535" s="8"/>
      <c r="AB535" s="8"/>
      <c r="AC535" s="8"/>
      <c r="AD535" s="8"/>
      <c r="AE535" s="8"/>
      <c r="AF535" s="8"/>
      <c r="AG535" s="8"/>
      <c r="AH535" s="8"/>
      <c r="AI535" s="8"/>
      <c r="AJ535" s="8"/>
      <c r="AK535" s="8"/>
      <c r="AL535" s="8"/>
      <c r="AM535" s="8"/>
    </row>
    <row r="536" spans="2:39" customFormat="1" ht="15" hidden="1" x14ac:dyDescent="0.25">
      <c r="B536" s="11"/>
      <c r="G536" s="7"/>
      <c r="V536" s="11"/>
      <c r="X536" s="20"/>
      <c r="Z536" s="8"/>
      <c r="AA536" s="8"/>
      <c r="AB536" s="8"/>
      <c r="AC536" s="8"/>
      <c r="AD536" s="8"/>
      <c r="AE536" s="8"/>
      <c r="AF536" s="8"/>
      <c r="AG536" s="8"/>
      <c r="AH536" s="8"/>
      <c r="AI536" s="8"/>
      <c r="AJ536" s="8"/>
      <c r="AK536" s="8"/>
      <c r="AL536" s="8"/>
      <c r="AM536" s="8"/>
    </row>
    <row r="537" spans="2:39" customFormat="1" ht="15" hidden="1" x14ac:dyDescent="0.25">
      <c r="B537" s="11"/>
      <c r="G537" s="7"/>
      <c r="V537" s="11"/>
      <c r="X537" s="20"/>
      <c r="Z537" s="8"/>
      <c r="AA537" s="8"/>
      <c r="AB537" s="8"/>
      <c r="AC537" s="8"/>
      <c r="AD537" s="8"/>
      <c r="AE537" s="8"/>
      <c r="AF537" s="8"/>
      <c r="AG537" s="8"/>
      <c r="AH537" s="8"/>
      <c r="AI537" s="8"/>
      <c r="AJ537" s="8"/>
      <c r="AK537" s="8"/>
      <c r="AL537" s="8"/>
      <c r="AM537" s="8"/>
    </row>
    <row r="538" spans="2:39" customFormat="1" ht="15" hidden="1" x14ac:dyDescent="0.25">
      <c r="B538" s="11"/>
      <c r="G538" s="7"/>
      <c r="V538" s="11"/>
      <c r="X538" s="20"/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8"/>
      <c r="AK538" s="8"/>
      <c r="AL538" s="8"/>
      <c r="AM538" s="8"/>
    </row>
    <row r="539" spans="2:39" customFormat="1" ht="15" hidden="1" x14ac:dyDescent="0.25">
      <c r="B539" s="11"/>
      <c r="G539" s="7"/>
      <c r="V539" s="11"/>
      <c r="X539" s="20"/>
      <c r="Z539" s="8"/>
      <c r="AA539" s="8"/>
      <c r="AB539" s="8"/>
      <c r="AC539" s="8"/>
      <c r="AD539" s="8"/>
      <c r="AE539" s="8"/>
      <c r="AF539" s="8"/>
      <c r="AG539" s="8"/>
      <c r="AH539" s="8"/>
      <c r="AI539" s="8"/>
      <c r="AJ539" s="8"/>
      <c r="AK539" s="8"/>
      <c r="AL539" s="8"/>
      <c r="AM539" s="8"/>
    </row>
    <row r="540" spans="2:39" customFormat="1" ht="15" hidden="1" x14ac:dyDescent="0.25">
      <c r="B540" s="11"/>
      <c r="G540" s="7"/>
      <c r="V540" s="11"/>
      <c r="X540" s="20"/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8"/>
      <c r="AK540" s="8"/>
      <c r="AL540" s="8"/>
      <c r="AM540" s="8"/>
    </row>
    <row r="541" spans="2:39" customFormat="1" ht="15" hidden="1" x14ac:dyDescent="0.25">
      <c r="B541" s="11"/>
      <c r="G541" s="7"/>
      <c r="V541" s="11"/>
      <c r="X541" s="20"/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8"/>
      <c r="AK541" s="8"/>
      <c r="AL541" s="8"/>
      <c r="AM541" s="8"/>
    </row>
    <row r="542" spans="2:39" customFormat="1" ht="15" hidden="1" x14ac:dyDescent="0.25">
      <c r="B542" s="11"/>
      <c r="G542" s="7"/>
      <c r="V542" s="11"/>
      <c r="X542" s="20"/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8"/>
      <c r="AK542" s="8"/>
      <c r="AL542" s="8"/>
      <c r="AM542" s="8"/>
    </row>
    <row r="543" spans="2:39" customFormat="1" ht="15" hidden="1" x14ac:dyDescent="0.25">
      <c r="B543" s="11"/>
      <c r="G543" s="7"/>
      <c r="V543" s="11"/>
      <c r="X543" s="20"/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8"/>
      <c r="AK543" s="8"/>
      <c r="AL543" s="8"/>
      <c r="AM543" s="8"/>
    </row>
    <row r="544" spans="2:39" customFormat="1" ht="15" hidden="1" x14ac:dyDescent="0.25">
      <c r="B544" s="11"/>
      <c r="G544" s="7"/>
      <c r="V544" s="11"/>
      <c r="X544" s="20"/>
      <c r="Z544" s="8"/>
      <c r="AA544" s="8"/>
      <c r="AB544" s="8"/>
      <c r="AC544" s="8"/>
      <c r="AD544" s="8"/>
      <c r="AE544" s="8"/>
      <c r="AF544" s="8"/>
      <c r="AG544" s="8"/>
      <c r="AH544" s="8"/>
      <c r="AI544" s="8"/>
      <c r="AJ544" s="8"/>
      <c r="AK544" s="8"/>
      <c r="AL544" s="8"/>
      <c r="AM544" s="8"/>
    </row>
    <row r="545" spans="2:39" customFormat="1" ht="15" hidden="1" x14ac:dyDescent="0.25">
      <c r="B545" s="11"/>
      <c r="G545" s="7"/>
      <c r="V545" s="11"/>
      <c r="X545" s="20"/>
      <c r="Z545" s="8"/>
      <c r="AA545" s="8"/>
      <c r="AB545" s="8"/>
      <c r="AC545" s="8"/>
      <c r="AD545" s="8"/>
      <c r="AE545" s="8"/>
      <c r="AF545" s="8"/>
      <c r="AG545" s="8"/>
      <c r="AH545" s="8"/>
      <c r="AI545" s="8"/>
      <c r="AJ545" s="8"/>
      <c r="AK545" s="8"/>
      <c r="AL545" s="8"/>
      <c r="AM545" s="8"/>
    </row>
    <row r="546" spans="2:39" customFormat="1" ht="15" hidden="1" x14ac:dyDescent="0.25">
      <c r="B546" s="11"/>
      <c r="G546" s="7"/>
      <c r="V546" s="11"/>
      <c r="X546" s="20"/>
      <c r="Z546" s="8"/>
      <c r="AA546" s="8"/>
      <c r="AB546" s="8"/>
      <c r="AC546" s="8"/>
      <c r="AD546" s="8"/>
      <c r="AE546" s="8"/>
      <c r="AF546" s="8"/>
      <c r="AG546" s="8"/>
      <c r="AH546" s="8"/>
      <c r="AI546" s="8"/>
      <c r="AJ546" s="8"/>
      <c r="AK546" s="8"/>
      <c r="AL546" s="8"/>
      <c r="AM546" s="8"/>
    </row>
    <row r="547" spans="2:39" customFormat="1" ht="15" hidden="1" x14ac:dyDescent="0.25">
      <c r="B547" s="11"/>
      <c r="G547" s="7"/>
      <c r="V547" s="11"/>
      <c r="X547" s="20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8"/>
      <c r="AM547" s="8"/>
    </row>
    <row r="548" spans="2:39" customFormat="1" ht="15" hidden="1" x14ac:dyDescent="0.25">
      <c r="B548" s="11"/>
      <c r="G548" s="7"/>
      <c r="V548" s="11"/>
      <c r="X548" s="20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</row>
    <row r="549" spans="2:39" customFormat="1" ht="15" hidden="1" x14ac:dyDescent="0.25">
      <c r="B549" s="11"/>
      <c r="G549" s="7"/>
      <c r="V549" s="11"/>
      <c r="X549" s="20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</row>
    <row r="550" spans="2:39" customFormat="1" ht="15" hidden="1" x14ac:dyDescent="0.25">
      <c r="B550" s="11"/>
      <c r="G550" s="7"/>
      <c r="V550" s="11"/>
      <c r="X550" s="20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</row>
    <row r="551" spans="2:39" customFormat="1" ht="15" hidden="1" x14ac:dyDescent="0.25">
      <c r="B551" s="11"/>
      <c r="G551" s="7"/>
      <c r="V551" s="11"/>
      <c r="X551" s="20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</row>
    <row r="552" spans="2:39" customFormat="1" ht="15" hidden="1" x14ac:dyDescent="0.25">
      <c r="B552" s="11"/>
      <c r="G552" s="7"/>
      <c r="V552" s="11"/>
      <c r="X552" s="20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</row>
    <row r="553" spans="2:39" customFormat="1" ht="15" hidden="1" x14ac:dyDescent="0.25">
      <c r="B553" s="11"/>
      <c r="G553" s="7"/>
      <c r="V553" s="11"/>
      <c r="X553" s="20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</row>
    <row r="554" spans="2:39" customFormat="1" ht="15" hidden="1" x14ac:dyDescent="0.25">
      <c r="B554" s="11"/>
      <c r="G554" s="7"/>
      <c r="V554" s="11"/>
      <c r="X554" s="20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</row>
    <row r="555" spans="2:39" customFormat="1" ht="15" hidden="1" x14ac:dyDescent="0.25">
      <c r="B555" s="11"/>
      <c r="G555" s="7"/>
      <c r="V555" s="11"/>
      <c r="X555" s="20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</row>
    <row r="556" spans="2:39" customFormat="1" ht="15" hidden="1" x14ac:dyDescent="0.25">
      <c r="B556" s="11"/>
      <c r="G556" s="7"/>
      <c r="V556" s="11"/>
      <c r="X556" s="20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  <c r="AL556" s="8"/>
      <c r="AM556" s="8"/>
    </row>
    <row r="557" spans="2:39" customFormat="1" ht="15" hidden="1" x14ac:dyDescent="0.25">
      <c r="B557" s="11"/>
      <c r="G557" s="7"/>
      <c r="V557" s="11"/>
      <c r="X557" s="20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  <c r="AL557" s="8"/>
      <c r="AM557" s="8"/>
    </row>
    <row r="558" spans="2:39" customFormat="1" ht="15" hidden="1" x14ac:dyDescent="0.25">
      <c r="B558" s="11"/>
      <c r="G558" s="7"/>
      <c r="V558" s="11"/>
      <c r="X558" s="20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  <c r="AL558" s="8"/>
      <c r="AM558" s="8"/>
    </row>
    <row r="559" spans="2:39" customFormat="1" ht="15" hidden="1" x14ac:dyDescent="0.25">
      <c r="B559" s="11"/>
      <c r="G559" s="7"/>
      <c r="V559" s="11"/>
      <c r="X559" s="20"/>
      <c r="Z559" s="8"/>
      <c r="AA559" s="8"/>
      <c r="AB559" s="8"/>
      <c r="AC559" s="8"/>
      <c r="AD559" s="8"/>
      <c r="AE559" s="8"/>
      <c r="AF559" s="8"/>
      <c r="AG559" s="8"/>
      <c r="AH559" s="8"/>
      <c r="AI559" s="8"/>
      <c r="AJ559" s="8"/>
      <c r="AK559" s="8"/>
      <c r="AL559" s="8"/>
      <c r="AM559" s="8"/>
    </row>
    <row r="560" spans="2:39" customFormat="1" ht="15" hidden="1" x14ac:dyDescent="0.25">
      <c r="B560" s="11"/>
      <c r="G560" s="7"/>
      <c r="V560" s="11"/>
      <c r="X560" s="20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8"/>
      <c r="AK560" s="8"/>
      <c r="AL560" s="8"/>
      <c r="AM560" s="8"/>
    </row>
    <row r="561" spans="2:39" customFormat="1" ht="15" hidden="1" x14ac:dyDescent="0.25">
      <c r="B561" s="11"/>
      <c r="G561" s="7"/>
      <c r="V561" s="11"/>
      <c r="X561" s="20"/>
      <c r="Z561" s="8"/>
      <c r="AA561" s="8"/>
      <c r="AB561" s="8"/>
      <c r="AC561" s="8"/>
      <c r="AD561" s="8"/>
      <c r="AE561" s="8"/>
      <c r="AF561" s="8"/>
      <c r="AG561" s="8"/>
      <c r="AH561" s="8"/>
      <c r="AI561" s="8"/>
      <c r="AJ561" s="8"/>
      <c r="AK561" s="8"/>
      <c r="AL561" s="8"/>
      <c r="AM561" s="8"/>
    </row>
    <row r="562" spans="2:39" customFormat="1" ht="15" hidden="1" x14ac:dyDescent="0.25">
      <c r="B562" s="11"/>
      <c r="G562" s="7"/>
      <c r="V562" s="11"/>
      <c r="X562" s="20"/>
      <c r="Z562" s="8"/>
      <c r="AA562" s="8"/>
      <c r="AB562" s="8"/>
      <c r="AC562" s="8"/>
      <c r="AD562" s="8"/>
      <c r="AE562" s="8"/>
      <c r="AF562" s="8"/>
      <c r="AG562" s="8"/>
      <c r="AH562" s="8"/>
      <c r="AI562" s="8"/>
      <c r="AJ562" s="8"/>
      <c r="AK562" s="8"/>
      <c r="AL562" s="8"/>
      <c r="AM562" s="8"/>
    </row>
    <row r="563" spans="2:39" customFormat="1" ht="15" hidden="1" x14ac:dyDescent="0.25">
      <c r="B563" s="11"/>
      <c r="G563" s="7"/>
      <c r="V563" s="11"/>
      <c r="X563" s="20"/>
      <c r="Z563" s="8"/>
      <c r="AA563" s="8"/>
      <c r="AB563" s="8"/>
      <c r="AC563" s="8"/>
      <c r="AD563" s="8"/>
      <c r="AE563" s="8"/>
      <c r="AF563" s="8"/>
      <c r="AG563" s="8"/>
      <c r="AH563" s="8"/>
      <c r="AI563" s="8"/>
      <c r="AJ563" s="8"/>
      <c r="AK563" s="8"/>
      <c r="AL563" s="8"/>
      <c r="AM563" s="8"/>
    </row>
    <row r="564" spans="2:39" customFormat="1" ht="15" hidden="1" x14ac:dyDescent="0.25">
      <c r="B564" s="11"/>
      <c r="G564" s="7"/>
      <c r="V564" s="11"/>
      <c r="X564" s="20"/>
      <c r="Z564" s="8"/>
      <c r="AA564" s="8"/>
      <c r="AB564" s="8"/>
      <c r="AC564" s="8"/>
      <c r="AD564" s="8"/>
      <c r="AE564" s="8"/>
      <c r="AF564" s="8"/>
      <c r="AG564" s="8"/>
      <c r="AH564" s="8"/>
      <c r="AI564" s="8"/>
      <c r="AJ564" s="8"/>
      <c r="AK564" s="8"/>
      <c r="AL564" s="8"/>
      <c r="AM564" s="8"/>
    </row>
    <row r="565" spans="2:39" customFormat="1" ht="15" hidden="1" x14ac:dyDescent="0.25">
      <c r="B565" s="11"/>
      <c r="G565" s="7"/>
      <c r="V565" s="11"/>
      <c r="X565" s="20"/>
      <c r="Z565" s="8"/>
      <c r="AA565" s="8"/>
      <c r="AB565" s="8"/>
      <c r="AC565" s="8"/>
      <c r="AD565" s="8"/>
      <c r="AE565" s="8"/>
      <c r="AF565" s="8"/>
      <c r="AG565" s="8"/>
      <c r="AH565" s="8"/>
      <c r="AI565" s="8"/>
      <c r="AJ565" s="8"/>
      <c r="AK565" s="8"/>
      <c r="AL565" s="8"/>
      <c r="AM565" s="8"/>
    </row>
    <row r="566" spans="2:39" customFormat="1" ht="15" hidden="1" x14ac:dyDescent="0.25">
      <c r="B566" s="11"/>
      <c r="G566" s="7"/>
      <c r="V566" s="11"/>
      <c r="X566" s="20"/>
      <c r="Z566" s="8"/>
      <c r="AA566" s="8"/>
      <c r="AB566" s="8"/>
      <c r="AC566" s="8"/>
      <c r="AD566" s="8"/>
      <c r="AE566" s="8"/>
      <c r="AF566" s="8"/>
      <c r="AG566" s="8"/>
      <c r="AH566" s="8"/>
      <c r="AI566" s="8"/>
      <c r="AJ566" s="8"/>
      <c r="AK566" s="8"/>
      <c r="AL566" s="8"/>
      <c r="AM566" s="8"/>
    </row>
    <row r="567" spans="2:39" customFormat="1" ht="15" hidden="1" x14ac:dyDescent="0.25">
      <c r="B567" s="11"/>
      <c r="G567" s="7"/>
      <c r="V567" s="11"/>
      <c r="X567" s="20"/>
      <c r="Z567" s="8"/>
      <c r="AA567" s="8"/>
      <c r="AB567" s="8"/>
      <c r="AC567" s="8"/>
      <c r="AD567" s="8"/>
      <c r="AE567" s="8"/>
      <c r="AF567" s="8"/>
      <c r="AG567" s="8"/>
      <c r="AH567" s="8"/>
      <c r="AI567" s="8"/>
      <c r="AJ567" s="8"/>
      <c r="AK567" s="8"/>
      <c r="AL567" s="8"/>
      <c r="AM567" s="8"/>
    </row>
    <row r="568" spans="2:39" customFormat="1" ht="15" hidden="1" x14ac:dyDescent="0.25">
      <c r="B568" s="11"/>
      <c r="G568" s="7"/>
      <c r="V568" s="11"/>
      <c r="X568" s="20"/>
      <c r="Z568" s="8"/>
      <c r="AA568" s="8"/>
      <c r="AB568" s="8"/>
      <c r="AC568" s="8"/>
      <c r="AD568" s="8"/>
      <c r="AE568" s="8"/>
      <c r="AF568" s="8"/>
      <c r="AG568" s="8"/>
      <c r="AH568" s="8"/>
      <c r="AI568" s="8"/>
      <c r="AJ568" s="8"/>
      <c r="AK568" s="8"/>
      <c r="AL568" s="8"/>
      <c r="AM568" s="8"/>
    </row>
    <row r="569" spans="2:39" customFormat="1" ht="15" hidden="1" x14ac:dyDescent="0.25">
      <c r="B569" s="11"/>
      <c r="G569" s="7"/>
      <c r="V569" s="11"/>
      <c r="X569" s="20"/>
      <c r="Z569" s="8"/>
      <c r="AA569" s="8"/>
      <c r="AB569" s="8"/>
      <c r="AC569" s="8"/>
      <c r="AD569" s="8"/>
      <c r="AE569" s="8"/>
      <c r="AF569" s="8"/>
      <c r="AG569" s="8"/>
      <c r="AH569" s="8"/>
      <c r="AI569" s="8"/>
      <c r="AJ569" s="8"/>
      <c r="AK569" s="8"/>
      <c r="AL569" s="8"/>
      <c r="AM569" s="8"/>
    </row>
    <row r="570" spans="2:39" customFormat="1" ht="15" hidden="1" x14ac:dyDescent="0.25">
      <c r="B570" s="11"/>
      <c r="G570" s="7"/>
      <c r="V570" s="11"/>
      <c r="X570" s="20"/>
      <c r="Z570" s="8"/>
      <c r="AA570" s="8"/>
      <c r="AB570" s="8"/>
      <c r="AC570" s="8"/>
      <c r="AD570" s="8"/>
      <c r="AE570" s="8"/>
      <c r="AF570" s="8"/>
      <c r="AG570" s="8"/>
      <c r="AH570" s="8"/>
      <c r="AI570" s="8"/>
      <c r="AJ570" s="8"/>
      <c r="AK570" s="8"/>
      <c r="AL570" s="8"/>
      <c r="AM570" s="8"/>
    </row>
    <row r="571" spans="2:39" customFormat="1" ht="15" hidden="1" x14ac:dyDescent="0.25">
      <c r="B571" s="11"/>
      <c r="G571" s="7"/>
      <c r="V571" s="11"/>
      <c r="X571" s="20"/>
      <c r="Z571" s="8"/>
      <c r="AA571" s="8"/>
      <c r="AB571" s="8"/>
      <c r="AC571" s="8"/>
      <c r="AD571" s="8"/>
      <c r="AE571" s="8"/>
      <c r="AF571" s="8"/>
      <c r="AG571" s="8"/>
      <c r="AH571" s="8"/>
      <c r="AI571" s="8"/>
      <c r="AJ571" s="8"/>
      <c r="AK571" s="8"/>
      <c r="AL571" s="8"/>
      <c r="AM571" s="8"/>
    </row>
    <row r="572" spans="2:39" customFormat="1" ht="15" hidden="1" x14ac:dyDescent="0.25">
      <c r="B572" s="11"/>
      <c r="G572" s="7"/>
      <c r="V572" s="11"/>
      <c r="X572" s="20"/>
      <c r="Z572" s="8"/>
      <c r="AA572" s="8"/>
      <c r="AB572" s="8"/>
      <c r="AC572" s="8"/>
      <c r="AD572" s="8"/>
      <c r="AE572" s="8"/>
      <c r="AF572" s="8"/>
      <c r="AG572" s="8"/>
      <c r="AH572" s="8"/>
      <c r="AI572" s="8"/>
      <c r="AJ572" s="8"/>
      <c r="AK572" s="8"/>
      <c r="AL572" s="8"/>
      <c r="AM572" s="8"/>
    </row>
    <row r="573" spans="2:39" customFormat="1" ht="15" hidden="1" x14ac:dyDescent="0.25">
      <c r="B573" s="11"/>
      <c r="G573" s="7"/>
      <c r="V573" s="11"/>
      <c r="X573" s="20"/>
      <c r="Z573" s="8"/>
      <c r="AA573" s="8"/>
      <c r="AB573" s="8"/>
      <c r="AC573" s="8"/>
      <c r="AD573" s="8"/>
      <c r="AE573" s="8"/>
      <c r="AF573" s="8"/>
      <c r="AG573" s="8"/>
      <c r="AH573" s="8"/>
      <c r="AI573" s="8"/>
      <c r="AJ573" s="8"/>
      <c r="AK573" s="8"/>
      <c r="AL573" s="8"/>
      <c r="AM573" s="8"/>
    </row>
    <row r="574" spans="2:39" customFormat="1" ht="15" hidden="1" x14ac:dyDescent="0.25">
      <c r="B574" s="11"/>
      <c r="G574" s="7"/>
      <c r="V574" s="11"/>
      <c r="X574" s="20"/>
      <c r="Z574" s="8"/>
      <c r="AA574" s="8"/>
      <c r="AB574" s="8"/>
      <c r="AC574" s="8"/>
      <c r="AD574" s="8"/>
      <c r="AE574" s="8"/>
      <c r="AF574" s="8"/>
      <c r="AG574" s="8"/>
      <c r="AH574" s="8"/>
      <c r="AI574" s="8"/>
      <c r="AJ574" s="8"/>
      <c r="AK574" s="8"/>
      <c r="AL574" s="8"/>
      <c r="AM574" s="8"/>
    </row>
    <row r="575" spans="2:39" customFormat="1" ht="15" hidden="1" x14ac:dyDescent="0.25">
      <c r="B575" s="11"/>
      <c r="G575" s="7"/>
      <c r="V575" s="11"/>
      <c r="X575" s="20"/>
      <c r="Z575" s="8"/>
      <c r="AA575" s="8"/>
      <c r="AB575" s="8"/>
      <c r="AC575" s="8"/>
      <c r="AD575" s="8"/>
      <c r="AE575" s="8"/>
      <c r="AF575" s="8"/>
      <c r="AG575" s="8"/>
      <c r="AH575" s="8"/>
      <c r="AI575" s="8"/>
      <c r="AJ575" s="8"/>
      <c r="AK575" s="8"/>
      <c r="AL575" s="8"/>
      <c r="AM575" s="8"/>
    </row>
    <row r="576" spans="2:39" customFormat="1" ht="15" hidden="1" x14ac:dyDescent="0.25">
      <c r="B576" s="11"/>
      <c r="G576" s="7"/>
      <c r="V576" s="11"/>
      <c r="X576" s="20"/>
      <c r="Z576" s="8"/>
      <c r="AA576" s="8"/>
      <c r="AB576" s="8"/>
      <c r="AC576" s="8"/>
      <c r="AD576" s="8"/>
      <c r="AE576" s="8"/>
      <c r="AF576" s="8"/>
      <c r="AG576" s="8"/>
      <c r="AH576" s="8"/>
      <c r="AI576" s="8"/>
      <c r="AJ576" s="8"/>
      <c r="AK576" s="8"/>
      <c r="AL576" s="8"/>
      <c r="AM576" s="8"/>
    </row>
    <row r="577" spans="2:39" customFormat="1" ht="15" hidden="1" x14ac:dyDescent="0.25">
      <c r="B577" s="11"/>
      <c r="G577" s="7"/>
      <c r="V577" s="11"/>
      <c r="X577" s="20"/>
      <c r="Z577" s="8"/>
      <c r="AA577" s="8"/>
      <c r="AB577" s="8"/>
      <c r="AC577" s="8"/>
      <c r="AD577" s="8"/>
      <c r="AE577" s="8"/>
      <c r="AF577" s="8"/>
      <c r="AG577" s="8"/>
      <c r="AH577" s="8"/>
      <c r="AI577" s="8"/>
      <c r="AJ577" s="8"/>
      <c r="AK577" s="8"/>
      <c r="AL577" s="8"/>
      <c r="AM577" s="8"/>
    </row>
    <row r="578" spans="2:39" customFormat="1" ht="15" hidden="1" x14ac:dyDescent="0.25">
      <c r="B578" s="11"/>
      <c r="G578" s="7"/>
      <c r="V578" s="11"/>
      <c r="X578" s="20"/>
      <c r="Z578" s="8"/>
      <c r="AA578" s="8"/>
      <c r="AB578" s="8"/>
      <c r="AC578" s="8"/>
      <c r="AD578" s="8"/>
      <c r="AE578" s="8"/>
      <c r="AF578" s="8"/>
      <c r="AG578" s="8"/>
      <c r="AH578" s="8"/>
      <c r="AI578" s="8"/>
      <c r="AJ578" s="8"/>
      <c r="AK578" s="8"/>
      <c r="AL578" s="8"/>
      <c r="AM578" s="8"/>
    </row>
    <row r="579" spans="2:39" customFormat="1" ht="15" hidden="1" x14ac:dyDescent="0.25">
      <c r="B579" s="11"/>
      <c r="G579" s="7"/>
      <c r="V579" s="11"/>
      <c r="X579" s="20"/>
      <c r="Z579" s="8"/>
      <c r="AA579" s="8"/>
      <c r="AB579" s="8"/>
      <c r="AC579" s="8"/>
      <c r="AD579" s="8"/>
      <c r="AE579" s="8"/>
      <c r="AF579" s="8"/>
      <c r="AG579" s="8"/>
      <c r="AH579" s="8"/>
      <c r="AI579" s="8"/>
      <c r="AJ579" s="8"/>
      <c r="AK579" s="8"/>
      <c r="AL579" s="8"/>
      <c r="AM579" s="8"/>
    </row>
    <row r="580" spans="2:39" customFormat="1" ht="15" hidden="1" x14ac:dyDescent="0.25">
      <c r="B580" s="11"/>
      <c r="G580" s="7"/>
      <c r="V580" s="11"/>
      <c r="X580" s="20"/>
      <c r="Z580" s="8"/>
      <c r="AA580" s="8"/>
      <c r="AB580" s="8"/>
      <c r="AC580" s="8"/>
      <c r="AD580" s="8"/>
      <c r="AE580" s="8"/>
      <c r="AF580" s="8"/>
      <c r="AG580" s="8"/>
      <c r="AH580" s="8"/>
      <c r="AI580" s="8"/>
      <c r="AJ580" s="8"/>
      <c r="AK580" s="8"/>
      <c r="AL580" s="8"/>
      <c r="AM580" s="8"/>
    </row>
    <row r="581" spans="2:39" customFormat="1" ht="15" hidden="1" x14ac:dyDescent="0.25">
      <c r="B581" s="11"/>
      <c r="G581" s="7"/>
      <c r="V581" s="11"/>
      <c r="X581" s="20"/>
      <c r="Z581" s="8"/>
      <c r="AA581" s="8"/>
      <c r="AB581" s="8"/>
      <c r="AC581" s="8"/>
      <c r="AD581" s="8"/>
      <c r="AE581" s="8"/>
      <c r="AF581" s="8"/>
      <c r="AG581" s="8"/>
      <c r="AH581" s="8"/>
      <c r="AI581" s="8"/>
      <c r="AJ581" s="8"/>
      <c r="AK581" s="8"/>
      <c r="AL581" s="8"/>
      <c r="AM581" s="8"/>
    </row>
    <row r="582" spans="2:39" customFormat="1" ht="15" hidden="1" x14ac:dyDescent="0.25">
      <c r="B582" s="11"/>
      <c r="G582" s="7"/>
      <c r="V582" s="11"/>
      <c r="X582" s="20"/>
      <c r="Z582" s="8"/>
      <c r="AA582" s="8"/>
      <c r="AB582" s="8"/>
      <c r="AC582" s="8"/>
      <c r="AD582" s="8"/>
      <c r="AE582" s="8"/>
      <c r="AF582" s="8"/>
      <c r="AG582" s="8"/>
      <c r="AH582" s="8"/>
      <c r="AI582" s="8"/>
      <c r="AJ582" s="8"/>
      <c r="AK582" s="8"/>
      <c r="AL582" s="8"/>
      <c r="AM582" s="8"/>
    </row>
    <row r="583" spans="2:39" customFormat="1" ht="15" hidden="1" x14ac:dyDescent="0.25">
      <c r="B583" s="11"/>
      <c r="G583" s="7"/>
      <c r="V583" s="11"/>
      <c r="X583" s="20"/>
      <c r="Z583" s="8"/>
      <c r="AA583" s="8"/>
      <c r="AB583" s="8"/>
      <c r="AC583" s="8"/>
      <c r="AD583" s="8"/>
      <c r="AE583" s="8"/>
      <c r="AF583" s="8"/>
      <c r="AG583" s="8"/>
      <c r="AH583" s="8"/>
      <c r="AI583" s="8"/>
      <c r="AJ583" s="8"/>
      <c r="AK583" s="8"/>
      <c r="AL583" s="8"/>
      <c r="AM583" s="8"/>
    </row>
    <row r="584" spans="2:39" customFormat="1" ht="15" hidden="1" x14ac:dyDescent="0.25">
      <c r="B584" s="11"/>
      <c r="G584" s="7"/>
      <c r="V584" s="11"/>
      <c r="X584" s="20"/>
      <c r="Z584" s="8"/>
      <c r="AA584" s="8"/>
      <c r="AB584" s="8"/>
      <c r="AC584" s="8"/>
      <c r="AD584" s="8"/>
      <c r="AE584" s="8"/>
      <c r="AF584" s="8"/>
      <c r="AG584" s="8"/>
      <c r="AH584" s="8"/>
      <c r="AI584" s="8"/>
      <c r="AJ584" s="8"/>
      <c r="AK584" s="8"/>
      <c r="AL584" s="8"/>
      <c r="AM584" s="8"/>
    </row>
    <row r="585" spans="2:39" customFormat="1" ht="15" hidden="1" x14ac:dyDescent="0.25">
      <c r="B585" s="11"/>
      <c r="G585" s="7"/>
      <c r="V585" s="11"/>
      <c r="X585" s="20"/>
      <c r="Z585" s="8"/>
      <c r="AA585" s="8"/>
      <c r="AB585" s="8"/>
      <c r="AC585" s="8"/>
      <c r="AD585" s="8"/>
      <c r="AE585" s="8"/>
      <c r="AF585" s="8"/>
      <c r="AG585" s="8"/>
      <c r="AH585" s="8"/>
      <c r="AI585" s="8"/>
      <c r="AJ585" s="8"/>
      <c r="AK585" s="8"/>
      <c r="AL585" s="8"/>
      <c r="AM585" s="8"/>
    </row>
    <row r="586" spans="2:39" customFormat="1" ht="15" hidden="1" x14ac:dyDescent="0.25">
      <c r="B586" s="11"/>
      <c r="G586" s="7"/>
      <c r="V586" s="11"/>
      <c r="X586" s="20"/>
      <c r="Z586" s="8"/>
      <c r="AA586" s="8"/>
      <c r="AB586" s="8"/>
      <c r="AC586" s="8"/>
      <c r="AD586" s="8"/>
      <c r="AE586" s="8"/>
      <c r="AF586" s="8"/>
      <c r="AG586" s="8"/>
      <c r="AH586" s="8"/>
      <c r="AI586" s="8"/>
      <c r="AJ586" s="8"/>
      <c r="AK586" s="8"/>
      <c r="AL586" s="8"/>
      <c r="AM586" s="8"/>
    </row>
    <row r="587" spans="2:39" customFormat="1" ht="15" hidden="1" x14ac:dyDescent="0.25">
      <c r="B587" s="11"/>
      <c r="G587" s="7"/>
      <c r="V587" s="11"/>
      <c r="X587" s="20"/>
      <c r="Z587" s="8"/>
      <c r="AA587" s="8"/>
      <c r="AB587" s="8"/>
      <c r="AC587" s="8"/>
      <c r="AD587" s="8"/>
      <c r="AE587" s="8"/>
      <c r="AF587" s="8"/>
      <c r="AG587" s="8"/>
      <c r="AH587" s="8"/>
      <c r="AI587" s="8"/>
      <c r="AJ587" s="8"/>
      <c r="AK587" s="8"/>
      <c r="AL587" s="8"/>
      <c r="AM587" s="8"/>
    </row>
    <row r="588" spans="2:39" customFormat="1" ht="15" hidden="1" x14ac:dyDescent="0.25">
      <c r="B588" s="11"/>
      <c r="G588" s="7"/>
      <c r="V588" s="11"/>
      <c r="X588" s="20"/>
      <c r="Z588" s="8"/>
      <c r="AA588" s="8"/>
      <c r="AB588" s="8"/>
      <c r="AC588" s="8"/>
      <c r="AD588" s="8"/>
      <c r="AE588" s="8"/>
      <c r="AF588" s="8"/>
      <c r="AG588" s="8"/>
      <c r="AH588" s="8"/>
      <c r="AI588" s="8"/>
      <c r="AJ588" s="8"/>
      <c r="AK588" s="8"/>
      <c r="AL588" s="8"/>
      <c r="AM588" s="8"/>
    </row>
    <row r="589" spans="2:39" customFormat="1" ht="15" hidden="1" x14ac:dyDescent="0.25">
      <c r="B589" s="11"/>
      <c r="G589" s="7"/>
      <c r="V589" s="11"/>
      <c r="X589" s="20"/>
      <c r="Z589" s="8"/>
      <c r="AA589" s="8"/>
      <c r="AB589" s="8"/>
      <c r="AC589" s="8"/>
      <c r="AD589" s="8"/>
      <c r="AE589" s="8"/>
      <c r="AF589" s="8"/>
      <c r="AG589" s="8"/>
      <c r="AH589" s="8"/>
      <c r="AI589" s="8"/>
      <c r="AJ589" s="8"/>
      <c r="AK589" s="8"/>
      <c r="AL589" s="8"/>
      <c r="AM589" s="8"/>
    </row>
    <row r="590" spans="2:39" customFormat="1" ht="15" hidden="1" x14ac:dyDescent="0.25">
      <c r="B590" s="11"/>
      <c r="G590" s="7"/>
      <c r="V590" s="11"/>
      <c r="X590" s="20"/>
      <c r="Z590" s="8"/>
      <c r="AA590" s="8"/>
      <c r="AB590" s="8"/>
      <c r="AC590" s="8"/>
      <c r="AD590" s="8"/>
      <c r="AE590" s="8"/>
      <c r="AF590" s="8"/>
      <c r="AG590" s="8"/>
      <c r="AH590" s="8"/>
      <c r="AI590" s="8"/>
      <c r="AJ590" s="8"/>
      <c r="AK590" s="8"/>
      <c r="AL590" s="8"/>
      <c r="AM590" s="8"/>
    </row>
    <row r="591" spans="2:39" customFormat="1" ht="15" hidden="1" x14ac:dyDescent="0.25">
      <c r="B591" s="11"/>
      <c r="G591" s="7"/>
      <c r="V591" s="11"/>
      <c r="X591" s="20"/>
      <c r="Z591" s="8"/>
      <c r="AA591" s="8"/>
      <c r="AB591" s="8"/>
      <c r="AC591" s="8"/>
      <c r="AD591" s="8"/>
      <c r="AE591" s="8"/>
      <c r="AF591" s="8"/>
      <c r="AG591" s="8"/>
      <c r="AH591" s="8"/>
      <c r="AI591" s="8"/>
      <c r="AJ591" s="8"/>
      <c r="AK591" s="8"/>
      <c r="AL591" s="8"/>
      <c r="AM591" s="8"/>
    </row>
    <row r="592" spans="2:39" customFormat="1" ht="15" hidden="1" x14ac:dyDescent="0.25">
      <c r="B592" s="11"/>
      <c r="G592" s="7"/>
      <c r="V592" s="11"/>
      <c r="X592" s="20"/>
      <c r="Z592" s="8"/>
      <c r="AA592" s="8"/>
      <c r="AB592" s="8"/>
      <c r="AC592" s="8"/>
      <c r="AD592" s="8"/>
      <c r="AE592" s="8"/>
      <c r="AF592" s="8"/>
      <c r="AG592" s="8"/>
      <c r="AH592" s="8"/>
      <c r="AI592" s="8"/>
      <c r="AJ592" s="8"/>
      <c r="AK592" s="8"/>
      <c r="AL592" s="8"/>
      <c r="AM592" s="8"/>
    </row>
    <row r="593" spans="2:39" customFormat="1" ht="15" hidden="1" x14ac:dyDescent="0.25">
      <c r="B593" s="11"/>
      <c r="G593" s="7"/>
      <c r="V593" s="11"/>
      <c r="X593" s="20"/>
      <c r="Z593" s="8"/>
      <c r="AA593" s="8"/>
      <c r="AB593" s="8"/>
      <c r="AC593" s="8"/>
      <c r="AD593" s="8"/>
      <c r="AE593" s="8"/>
      <c r="AF593" s="8"/>
      <c r="AG593" s="8"/>
      <c r="AH593" s="8"/>
      <c r="AI593" s="8"/>
      <c r="AJ593" s="8"/>
      <c r="AK593" s="8"/>
      <c r="AL593" s="8"/>
      <c r="AM593" s="8"/>
    </row>
    <row r="594" spans="2:39" customFormat="1" ht="15" hidden="1" x14ac:dyDescent="0.25">
      <c r="B594" s="11"/>
      <c r="G594" s="7"/>
      <c r="V594" s="11"/>
      <c r="X594" s="20"/>
      <c r="Z594" s="8"/>
      <c r="AA594" s="8"/>
      <c r="AB594" s="8"/>
      <c r="AC594" s="8"/>
      <c r="AD594" s="8"/>
      <c r="AE594" s="8"/>
      <c r="AF594" s="8"/>
      <c r="AG594" s="8"/>
      <c r="AH594" s="8"/>
      <c r="AI594" s="8"/>
      <c r="AJ594" s="8"/>
      <c r="AK594" s="8"/>
      <c r="AL594" s="8"/>
      <c r="AM594" s="8"/>
    </row>
    <row r="595" spans="2:39" customFormat="1" ht="15" hidden="1" x14ac:dyDescent="0.25">
      <c r="B595" s="11"/>
      <c r="G595" s="7"/>
      <c r="V595" s="11"/>
      <c r="X595" s="20"/>
      <c r="Z595" s="8"/>
      <c r="AA595" s="8"/>
      <c r="AB595" s="8"/>
      <c r="AC595" s="8"/>
      <c r="AD595" s="8"/>
      <c r="AE595" s="8"/>
      <c r="AF595" s="8"/>
      <c r="AG595" s="8"/>
      <c r="AH595" s="8"/>
      <c r="AI595" s="8"/>
      <c r="AJ595" s="8"/>
      <c r="AK595" s="8"/>
      <c r="AL595" s="8"/>
      <c r="AM595" s="8"/>
    </row>
    <row r="596" spans="2:39" customFormat="1" ht="15" hidden="1" x14ac:dyDescent="0.25">
      <c r="B596" s="11"/>
      <c r="G596" s="7"/>
      <c r="V596" s="11"/>
      <c r="X596" s="20"/>
      <c r="Z596" s="8"/>
      <c r="AA596" s="8"/>
      <c r="AB596" s="8"/>
      <c r="AC596" s="8"/>
      <c r="AD596" s="8"/>
      <c r="AE596" s="8"/>
      <c r="AF596" s="8"/>
      <c r="AG596" s="8"/>
      <c r="AH596" s="8"/>
      <c r="AI596" s="8"/>
      <c r="AJ596" s="8"/>
      <c r="AK596" s="8"/>
      <c r="AL596" s="8"/>
      <c r="AM596" s="8"/>
    </row>
    <row r="597" spans="2:39" customFormat="1" ht="15" hidden="1" x14ac:dyDescent="0.25">
      <c r="B597" s="11"/>
      <c r="G597" s="7"/>
      <c r="V597" s="11"/>
      <c r="X597" s="20"/>
      <c r="Z597" s="8"/>
      <c r="AA597" s="8"/>
      <c r="AB597" s="8"/>
      <c r="AC597" s="8"/>
      <c r="AD597" s="8"/>
      <c r="AE597" s="8"/>
      <c r="AF597" s="8"/>
      <c r="AG597" s="8"/>
      <c r="AH597" s="8"/>
      <c r="AI597" s="8"/>
      <c r="AJ597" s="8"/>
      <c r="AK597" s="8"/>
      <c r="AL597" s="8"/>
      <c r="AM597" s="8"/>
    </row>
    <row r="598" spans="2:39" customFormat="1" ht="15" hidden="1" x14ac:dyDescent="0.25">
      <c r="B598" s="11"/>
      <c r="G598" s="7"/>
      <c r="V598" s="11"/>
      <c r="X598" s="20"/>
      <c r="Z598" s="8"/>
      <c r="AA598" s="8"/>
      <c r="AB598" s="8"/>
      <c r="AC598" s="8"/>
      <c r="AD598" s="8"/>
      <c r="AE598" s="8"/>
      <c r="AF598" s="8"/>
      <c r="AG598" s="8"/>
      <c r="AH598" s="8"/>
      <c r="AI598" s="8"/>
      <c r="AJ598" s="8"/>
      <c r="AK598" s="8"/>
      <c r="AL598" s="8"/>
      <c r="AM598" s="8"/>
    </row>
    <row r="599" spans="2:39" customFormat="1" ht="15" hidden="1" x14ac:dyDescent="0.25">
      <c r="B599" s="11"/>
      <c r="G599" s="7"/>
      <c r="V599" s="11"/>
      <c r="X599" s="20"/>
      <c r="Z599" s="8"/>
      <c r="AA599" s="8"/>
      <c r="AB599" s="8"/>
      <c r="AC599" s="8"/>
      <c r="AD599" s="8"/>
      <c r="AE599" s="8"/>
      <c r="AF599" s="8"/>
      <c r="AG599" s="8"/>
      <c r="AH599" s="8"/>
      <c r="AI599" s="8"/>
      <c r="AJ599" s="8"/>
      <c r="AK599" s="8"/>
      <c r="AL599" s="8"/>
      <c r="AM599" s="8"/>
    </row>
    <row r="600" spans="2:39" customFormat="1" ht="15" hidden="1" x14ac:dyDescent="0.25">
      <c r="B600" s="11"/>
      <c r="G600" s="7"/>
      <c r="V600" s="11"/>
      <c r="X600" s="20"/>
      <c r="Z600" s="8"/>
      <c r="AA600" s="8"/>
      <c r="AB600" s="8"/>
      <c r="AC600" s="8"/>
      <c r="AD600" s="8"/>
      <c r="AE600" s="8"/>
      <c r="AF600" s="8"/>
      <c r="AG600" s="8"/>
      <c r="AH600" s="8"/>
      <c r="AI600" s="8"/>
      <c r="AJ600" s="8"/>
      <c r="AK600" s="8"/>
      <c r="AL600" s="8"/>
      <c r="AM600" s="8"/>
    </row>
    <row r="601" spans="2:39" customFormat="1" ht="15" hidden="1" x14ac:dyDescent="0.25">
      <c r="B601" s="11"/>
      <c r="G601" s="7"/>
      <c r="V601" s="11"/>
      <c r="X601" s="20"/>
      <c r="Z601" s="8"/>
      <c r="AA601" s="8"/>
      <c r="AB601" s="8"/>
      <c r="AC601" s="8"/>
      <c r="AD601" s="8"/>
      <c r="AE601" s="8"/>
      <c r="AF601" s="8"/>
      <c r="AG601" s="8"/>
      <c r="AH601" s="8"/>
      <c r="AI601" s="8"/>
      <c r="AJ601" s="8"/>
      <c r="AK601" s="8"/>
      <c r="AL601" s="8"/>
      <c r="AM601" s="8"/>
    </row>
    <row r="602" spans="2:39" customFormat="1" ht="15" hidden="1" x14ac:dyDescent="0.25">
      <c r="B602" s="11"/>
      <c r="G602" s="7"/>
      <c r="V602" s="11"/>
      <c r="X602" s="20"/>
      <c r="Z602" s="8"/>
      <c r="AA602" s="8"/>
      <c r="AB602" s="8"/>
      <c r="AC602" s="8"/>
      <c r="AD602" s="8"/>
      <c r="AE602" s="8"/>
      <c r="AF602" s="8"/>
      <c r="AG602" s="8"/>
      <c r="AH602" s="8"/>
      <c r="AI602" s="8"/>
      <c r="AJ602" s="8"/>
      <c r="AK602" s="8"/>
      <c r="AL602" s="8"/>
      <c r="AM602" s="8"/>
    </row>
    <row r="603" spans="2:39" customFormat="1" ht="15" hidden="1" x14ac:dyDescent="0.25">
      <c r="B603" s="11"/>
      <c r="G603" s="7"/>
      <c r="V603" s="11"/>
      <c r="X603" s="20"/>
      <c r="Z603" s="8"/>
      <c r="AA603" s="8"/>
      <c r="AB603" s="8"/>
      <c r="AC603" s="8"/>
      <c r="AD603" s="8"/>
      <c r="AE603" s="8"/>
      <c r="AF603" s="8"/>
      <c r="AG603" s="8"/>
      <c r="AH603" s="8"/>
      <c r="AI603" s="8"/>
      <c r="AJ603" s="8"/>
      <c r="AK603" s="8"/>
      <c r="AL603" s="8"/>
      <c r="AM603" s="8"/>
    </row>
    <row r="604" spans="2:39" customFormat="1" ht="15" hidden="1" x14ac:dyDescent="0.25">
      <c r="B604" s="11"/>
      <c r="G604" s="7"/>
      <c r="V604" s="11"/>
      <c r="X604" s="20"/>
      <c r="Z604" s="8"/>
      <c r="AA604" s="8"/>
      <c r="AB604" s="8"/>
      <c r="AC604" s="8"/>
      <c r="AD604" s="8"/>
      <c r="AE604" s="8"/>
      <c r="AF604" s="8"/>
      <c r="AG604" s="8"/>
      <c r="AH604" s="8"/>
      <c r="AI604" s="8"/>
      <c r="AJ604" s="8"/>
      <c r="AK604" s="8"/>
      <c r="AL604" s="8"/>
      <c r="AM604" s="8"/>
    </row>
    <row r="605" spans="2:39" customFormat="1" ht="15" hidden="1" x14ac:dyDescent="0.25">
      <c r="B605" s="11"/>
      <c r="G605" s="7"/>
      <c r="V605" s="11"/>
      <c r="X605" s="20"/>
      <c r="Z605" s="8"/>
      <c r="AA605" s="8"/>
      <c r="AB605" s="8"/>
      <c r="AC605" s="8"/>
      <c r="AD605" s="8"/>
      <c r="AE605" s="8"/>
      <c r="AF605" s="8"/>
      <c r="AG605" s="8"/>
      <c r="AH605" s="8"/>
      <c r="AI605" s="8"/>
      <c r="AJ605" s="8"/>
      <c r="AK605" s="8"/>
      <c r="AL605" s="8"/>
      <c r="AM605" s="8"/>
    </row>
    <row r="606" spans="2:39" customFormat="1" ht="15" hidden="1" x14ac:dyDescent="0.25">
      <c r="B606" s="11"/>
      <c r="G606" s="7"/>
      <c r="V606" s="11"/>
      <c r="X606" s="20"/>
      <c r="Z606" s="8"/>
      <c r="AA606" s="8"/>
      <c r="AB606" s="8"/>
      <c r="AC606" s="8"/>
      <c r="AD606" s="8"/>
      <c r="AE606" s="8"/>
      <c r="AF606" s="8"/>
      <c r="AG606" s="8"/>
      <c r="AH606" s="8"/>
      <c r="AI606" s="8"/>
      <c r="AJ606" s="8"/>
      <c r="AK606" s="8"/>
      <c r="AL606" s="8"/>
      <c r="AM606" s="8"/>
    </row>
    <row r="607" spans="2:39" customFormat="1" ht="15" hidden="1" x14ac:dyDescent="0.25">
      <c r="B607" s="11"/>
      <c r="G607" s="7"/>
      <c r="V607" s="11"/>
      <c r="X607" s="20"/>
      <c r="Z607" s="8"/>
      <c r="AA607" s="8"/>
      <c r="AB607" s="8"/>
      <c r="AC607" s="8"/>
      <c r="AD607" s="8"/>
      <c r="AE607" s="8"/>
      <c r="AF607" s="8"/>
      <c r="AG607" s="8"/>
      <c r="AH607" s="8"/>
      <c r="AI607" s="8"/>
      <c r="AJ607" s="8"/>
      <c r="AK607" s="8"/>
      <c r="AL607" s="8"/>
      <c r="AM607" s="8"/>
    </row>
    <row r="608" spans="2:39" customFormat="1" ht="15" hidden="1" x14ac:dyDescent="0.25">
      <c r="B608" s="11"/>
      <c r="G608" s="7"/>
      <c r="V608" s="11"/>
      <c r="X608" s="20"/>
      <c r="Z608" s="8"/>
      <c r="AA608" s="8"/>
      <c r="AB608" s="8"/>
      <c r="AC608" s="8"/>
      <c r="AD608" s="8"/>
      <c r="AE608" s="8"/>
      <c r="AF608" s="8"/>
      <c r="AG608" s="8"/>
      <c r="AH608" s="8"/>
      <c r="AI608" s="8"/>
      <c r="AJ608" s="8"/>
      <c r="AK608" s="8"/>
      <c r="AL608" s="8"/>
      <c r="AM608" s="8"/>
    </row>
    <row r="609" spans="2:39" customFormat="1" ht="15" hidden="1" x14ac:dyDescent="0.25">
      <c r="B609" s="11"/>
      <c r="G609" s="7"/>
      <c r="V609" s="11"/>
      <c r="X609" s="20"/>
      <c r="Z609" s="8"/>
      <c r="AA609" s="8"/>
      <c r="AB609" s="8"/>
      <c r="AC609" s="8"/>
      <c r="AD609" s="8"/>
      <c r="AE609" s="8"/>
      <c r="AF609" s="8"/>
      <c r="AG609" s="8"/>
      <c r="AH609" s="8"/>
      <c r="AI609" s="8"/>
      <c r="AJ609" s="8"/>
      <c r="AK609" s="8"/>
      <c r="AL609" s="8"/>
      <c r="AM609" s="8"/>
    </row>
    <row r="610" spans="2:39" customFormat="1" ht="15" hidden="1" x14ac:dyDescent="0.25">
      <c r="B610" s="11"/>
      <c r="G610" s="7"/>
      <c r="V610" s="11"/>
      <c r="X610" s="20"/>
      <c r="Z610" s="8"/>
      <c r="AA610" s="8"/>
      <c r="AB610" s="8"/>
      <c r="AC610" s="8"/>
      <c r="AD610" s="8"/>
      <c r="AE610" s="8"/>
      <c r="AF610" s="8"/>
      <c r="AG610" s="8"/>
      <c r="AH610" s="8"/>
      <c r="AI610" s="8"/>
      <c r="AJ610" s="8"/>
      <c r="AK610" s="8"/>
      <c r="AL610" s="8"/>
      <c r="AM610" s="8"/>
    </row>
    <row r="611" spans="2:39" customFormat="1" ht="15" hidden="1" x14ac:dyDescent="0.25">
      <c r="B611" s="11"/>
      <c r="G611" s="7"/>
      <c r="V611" s="11"/>
      <c r="X611" s="20"/>
      <c r="Z611" s="8"/>
      <c r="AA611" s="8"/>
      <c r="AB611" s="8"/>
      <c r="AC611" s="8"/>
      <c r="AD611" s="8"/>
      <c r="AE611" s="8"/>
      <c r="AF611" s="8"/>
      <c r="AG611" s="8"/>
      <c r="AH611" s="8"/>
      <c r="AI611" s="8"/>
      <c r="AJ611" s="8"/>
      <c r="AK611" s="8"/>
      <c r="AL611" s="8"/>
      <c r="AM611" s="8"/>
    </row>
    <row r="612" spans="2:39" customFormat="1" ht="15" hidden="1" x14ac:dyDescent="0.25">
      <c r="B612" s="11"/>
      <c r="G612" s="7"/>
      <c r="V612" s="11"/>
      <c r="X612" s="20"/>
      <c r="Z612" s="8"/>
      <c r="AA612" s="8"/>
      <c r="AB612" s="8"/>
      <c r="AC612" s="8"/>
      <c r="AD612" s="8"/>
      <c r="AE612" s="8"/>
      <c r="AF612" s="8"/>
      <c r="AG612" s="8"/>
      <c r="AH612" s="8"/>
      <c r="AI612" s="8"/>
      <c r="AJ612" s="8"/>
      <c r="AK612" s="8"/>
      <c r="AL612" s="8"/>
      <c r="AM612" s="8"/>
    </row>
    <row r="613" spans="2:39" customFormat="1" ht="15" hidden="1" x14ac:dyDescent="0.25">
      <c r="B613" s="11"/>
      <c r="G613" s="7"/>
      <c r="V613" s="11"/>
      <c r="X613" s="20"/>
      <c r="Z613" s="8"/>
      <c r="AA613" s="8"/>
      <c r="AB613" s="8"/>
      <c r="AC613" s="8"/>
      <c r="AD613" s="8"/>
      <c r="AE613" s="8"/>
      <c r="AF613" s="8"/>
      <c r="AG613" s="8"/>
      <c r="AH613" s="8"/>
      <c r="AI613" s="8"/>
      <c r="AJ613" s="8"/>
      <c r="AK613" s="8"/>
      <c r="AL613" s="8"/>
      <c r="AM613" s="8"/>
    </row>
    <row r="614" spans="2:39" customFormat="1" ht="15" hidden="1" x14ac:dyDescent="0.25">
      <c r="B614" s="11"/>
      <c r="G614" s="7"/>
      <c r="V614" s="11"/>
      <c r="X614" s="20"/>
      <c r="Z614" s="8"/>
      <c r="AA614" s="8"/>
      <c r="AB614" s="8"/>
      <c r="AC614" s="8"/>
      <c r="AD614" s="8"/>
      <c r="AE614" s="8"/>
      <c r="AF614" s="8"/>
      <c r="AG614" s="8"/>
      <c r="AH614" s="8"/>
      <c r="AI614" s="8"/>
      <c r="AJ614" s="8"/>
      <c r="AK614" s="8"/>
      <c r="AL614" s="8"/>
      <c r="AM614" s="8"/>
    </row>
    <row r="615" spans="2:39" customFormat="1" ht="15" hidden="1" x14ac:dyDescent="0.25">
      <c r="B615" s="11"/>
      <c r="G615" s="7"/>
      <c r="V615" s="11"/>
      <c r="X615" s="20"/>
      <c r="Z615" s="8"/>
      <c r="AA615" s="8"/>
      <c r="AB615" s="8"/>
      <c r="AC615" s="8"/>
      <c r="AD615" s="8"/>
      <c r="AE615" s="8"/>
      <c r="AF615" s="8"/>
      <c r="AG615" s="8"/>
      <c r="AH615" s="8"/>
      <c r="AI615" s="8"/>
      <c r="AJ615" s="8"/>
      <c r="AK615" s="8"/>
      <c r="AL615" s="8"/>
      <c r="AM615" s="8"/>
    </row>
    <row r="616" spans="2:39" customFormat="1" ht="15" hidden="1" x14ac:dyDescent="0.25">
      <c r="B616" s="11"/>
      <c r="G616" s="7"/>
      <c r="V616" s="11"/>
      <c r="X616" s="20"/>
      <c r="Z616" s="8"/>
      <c r="AA616" s="8"/>
      <c r="AB616" s="8"/>
      <c r="AC616" s="8"/>
      <c r="AD616" s="8"/>
      <c r="AE616" s="8"/>
      <c r="AF616" s="8"/>
      <c r="AG616" s="8"/>
      <c r="AH616" s="8"/>
      <c r="AI616" s="8"/>
      <c r="AJ616" s="8"/>
      <c r="AK616" s="8"/>
      <c r="AL616" s="8"/>
      <c r="AM616" s="8"/>
    </row>
    <row r="617" spans="2:39" customFormat="1" ht="15" hidden="1" x14ac:dyDescent="0.25">
      <c r="B617" s="11"/>
      <c r="G617" s="7"/>
      <c r="V617" s="11"/>
      <c r="X617" s="20"/>
      <c r="Z617" s="8"/>
      <c r="AA617" s="8"/>
      <c r="AB617" s="8"/>
      <c r="AC617" s="8"/>
      <c r="AD617" s="8"/>
      <c r="AE617" s="8"/>
      <c r="AF617" s="8"/>
      <c r="AG617" s="8"/>
      <c r="AH617" s="8"/>
      <c r="AI617" s="8"/>
      <c r="AJ617" s="8"/>
      <c r="AK617" s="8"/>
      <c r="AL617" s="8"/>
      <c r="AM617" s="8"/>
    </row>
    <row r="618" spans="2:39" customFormat="1" ht="15" hidden="1" x14ac:dyDescent="0.25">
      <c r="B618" s="11"/>
      <c r="G618" s="7"/>
      <c r="V618" s="11"/>
      <c r="X618" s="20"/>
      <c r="Z618" s="8"/>
      <c r="AA618" s="8"/>
      <c r="AB618" s="8"/>
      <c r="AC618" s="8"/>
      <c r="AD618" s="8"/>
      <c r="AE618" s="8"/>
      <c r="AF618" s="8"/>
      <c r="AG618" s="8"/>
      <c r="AH618" s="8"/>
      <c r="AI618" s="8"/>
      <c r="AJ618" s="8"/>
      <c r="AK618" s="8"/>
      <c r="AL618" s="8"/>
      <c r="AM618" s="8"/>
    </row>
    <row r="619" spans="2:39" customFormat="1" ht="15" hidden="1" x14ac:dyDescent="0.25">
      <c r="B619" s="11"/>
      <c r="G619" s="7"/>
      <c r="V619" s="11"/>
      <c r="X619" s="20"/>
      <c r="Z619" s="8"/>
      <c r="AA619" s="8"/>
      <c r="AB619" s="8"/>
      <c r="AC619" s="8"/>
      <c r="AD619" s="8"/>
      <c r="AE619" s="8"/>
      <c r="AF619" s="8"/>
      <c r="AG619" s="8"/>
      <c r="AH619" s="8"/>
      <c r="AI619" s="8"/>
      <c r="AJ619" s="8"/>
      <c r="AK619" s="8"/>
      <c r="AL619" s="8"/>
      <c r="AM619" s="8"/>
    </row>
    <row r="620" spans="2:39" customFormat="1" ht="15" hidden="1" x14ac:dyDescent="0.25">
      <c r="B620" s="11"/>
      <c r="G620" s="7"/>
      <c r="V620" s="11"/>
      <c r="X620" s="20"/>
      <c r="Z620" s="8"/>
      <c r="AA620" s="8"/>
      <c r="AB620" s="8"/>
      <c r="AC620" s="8"/>
      <c r="AD620" s="8"/>
      <c r="AE620" s="8"/>
      <c r="AF620" s="8"/>
      <c r="AG620" s="8"/>
      <c r="AH620" s="8"/>
      <c r="AI620" s="8"/>
      <c r="AJ620" s="8"/>
      <c r="AK620" s="8"/>
      <c r="AL620" s="8"/>
      <c r="AM620" s="8"/>
    </row>
    <row r="621" spans="2:39" customFormat="1" ht="15" hidden="1" x14ac:dyDescent="0.25">
      <c r="B621" s="11"/>
      <c r="G621" s="7"/>
      <c r="V621" s="11"/>
      <c r="X621" s="20"/>
      <c r="Z621" s="8"/>
      <c r="AA621" s="8"/>
      <c r="AB621" s="8"/>
      <c r="AC621" s="8"/>
      <c r="AD621" s="8"/>
      <c r="AE621" s="8"/>
      <c r="AF621" s="8"/>
      <c r="AG621" s="8"/>
      <c r="AH621" s="8"/>
      <c r="AI621" s="8"/>
      <c r="AJ621" s="8"/>
      <c r="AK621" s="8"/>
      <c r="AL621" s="8"/>
      <c r="AM621" s="8"/>
    </row>
    <row r="622" spans="2:39" customFormat="1" ht="15" hidden="1" x14ac:dyDescent="0.25">
      <c r="B622" s="11"/>
      <c r="G622" s="7"/>
      <c r="V622" s="11"/>
      <c r="X622" s="20"/>
      <c r="Z622" s="8"/>
      <c r="AA622" s="8"/>
      <c r="AB622" s="8"/>
      <c r="AC622" s="8"/>
      <c r="AD622" s="8"/>
      <c r="AE622" s="8"/>
      <c r="AF622" s="8"/>
      <c r="AG622" s="8"/>
      <c r="AH622" s="8"/>
      <c r="AI622" s="8"/>
      <c r="AJ622" s="8"/>
      <c r="AK622" s="8"/>
      <c r="AL622" s="8"/>
      <c r="AM622" s="8"/>
    </row>
    <row r="623" spans="2:39" customFormat="1" ht="15" hidden="1" x14ac:dyDescent="0.25">
      <c r="B623" s="11"/>
      <c r="G623" s="7"/>
      <c r="V623" s="11"/>
      <c r="X623" s="20"/>
      <c r="Z623" s="8"/>
      <c r="AA623" s="8"/>
      <c r="AB623" s="8"/>
      <c r="AC623" s="8"/>
      <c r="AD623" s="8"/>
      <c r="AE623" s="8"/>
      <c r="AF623" s="8"/>
      <c r="AG623" s="8"/>
      <c r="AH623" s="8"/>
      <c r="AI623" s="8"/>
      <c r="AJ623" s="8"/>
      <c r="AK623" s="8"/>
      <c r="AL623" s="8"/>
      <c r="AM623" s="8"/>
    </row>
    <row r="624" spans="2:39" customFormat="1" ht="15" hidden="1" x14ac:dyDescent="0.25">
      <c r="B624" s="11"/>
      <c r="G624" s="7"/>
      <c r="V624" s="11"/>
      <c r="X624" s="20"/>
      <c r="Z624" s="8"/>
      <c r="AA624" s="8"/>
      <c r="AB624" s="8"/>
      <c r="AC624" s="8"/>
      <c r="AD624" s="8"/>
      <c r="AE624" s="8"/>
      <c r="AF624" s="8"/>
      <c r="AG624" s="8"/>
      <c r="AH624" s="8"/>
      <c r="AI624" s="8"/>
      <c r="AJ624" s="8"/>
      <c r="AK624" s="8"/>
      <c r="AL624" s="8"/>
      <c r="AM624" s="8"/>
    </row>
    <row r="625" spans="2:39" customFormat="1" ht="15" hidden="1" x14ac:dyDescent="0.25">
      <c r="B625" s="11"/>
      <c r="G625" s="7"/>
      <c r="V625" s="11"/>
      <c r="X625" s="20"/>
      <c r="Z625" s="8"/>
      <c r="AA625" s="8"/>
      <c r="AB625" s="8"/>
      <c r="AC625" s="8"/>
      <c r="AD625" s="8"/>
      <c r="AE625" s="8"/>
      <c r="AF625" s="8"/>
      <c r="AG625" s="8"/>
      <c r="AH625" s="8"/>
      <c r="AI625" s="8"/>
      <c r="AJ625" s="8"/>
      <c r="AK625" s="8"/>
      <c r="AL625" s="8"/>
      <c r="AM625" s="8"/>
    </row>
    <row r="626" spans="2:39" customFormat="1" ht="15" hidden="1" x14ac:dyDescent="0.25">
      <c r="B626" s="11"/>
      <c r="G626" s="7"/>
      <c r="V626" s="11"/>
      <c r="X626" s="20"/>
      <c r="Z626" s="8"/>
      <c r="AA626" s="8"/>
      <c r="AB626" s="8"/>
      <c r="AC626" s="8"/>
      <c r="AD626" s="8"/>
      <c r="AE626" s="8"/>
      <c r="AF626" s="8"/>
      <c r="AG626" s="8"/>
      <c r="AH626" s="8"/>
      <c r="AI626" s="8"/>
      <c r="AJ626" s="8"/>
      <c r="AK626" s="8"/>
      <c r="AL626" s="8"/>
      <c r="AM626" s="8"/>
    </row>
    <row r="627" spans="2:39" customFormat="1" ht="15" hidden="1" x14ac:dyDescent="0.25">
      <c r="B627" s="11"/>
      <c r="G627" s="7"/>
      <c r="V627" s="11"/>
      <c r="X627" s="20"/>
      <c r="Z627" s="8"/>
      <c r="AA627" s="8"/>
      <c r="AB627" s="8"/>
      <c r="AC627" s="8"/>
      <c r="AD627" s="8"/>
      <c r="AE627" s="8"/>
      <c r="AF627" s="8"/>
      <c r="AG627" s="8"/>
      <c r="AH627" s="8"/>
      <c r="AI627" s="8"/>
      <c r="AJ627" s="8"/>
      <c r="AK627" s="8"/>
      <c r="AL627" s="8"/>
      <c r="AM627" s="8"/>
    </row>
    <row r="628" spans="2:39" customFormat="1" ht="15" hidden="1" x14ac:dyDescent="0.25">
      <c r="B628" s="11"/>
      <c r="G628" s="7"/>
      <c r="V628" s="11"/>
      <c r="X628" s="20"/>
      <c r="Z628" s="8"/>
      <c r="AA628" s="8"/>
      <c r="AB628" s="8"/>
      <c r="AC628" s="8"/>
      <c r="AD628" s="8"/>
      <c r="AE628" s="8"/>
      <c r="AF628" s="8"/>
      <c r="AG628" s="8"/>
      <c r="AH628" s="8"/>
      <c r="AI628" s="8"/>
      <c r="AJ628" s="8"/>
      <c r="AK628" s="8"/>
      <c r="AL628" s="8"/>
      <c r="AM628" s="8"/>
    </row>
    <row r="629" spans="2:39" customFormat="1" ht="15" hidden="1" x14ac:dyDescent="0.25">
      <c r="B629" s="11"/>
      <c r="G629" s="7"/>
      <c r="V629" s="11"/>
      <c r="X629" s="20"/>
      <c r="Z629" s="8"/>
      <c r="AA629" s="8"/>
      <c r="AB629" s="8"/>
      <c r="AC629" s="8"/>
      <c r="AD629" s="8"/>
      <c r="AE629" s="8"/>
      <c r="AF629" s="8"/>
      <c r="AG629" s="8"/>
      <c r="AH629" s="8"/>
      <c r="AI629" s="8"/>
      <c r="AJ629" s="8"/>
      <c r="AK629" s="8"/>
      <c r="AL629" s="8"/>
      <c r="AM629" s="8"/>
    </row>
    <row r="630" spans="2:39" customFormat="1" ht="15" hidden="1" x14ac:dyDescent="0.25">
      <c r="B630" s="11"/>
      <c r="G630" s="7"/>
      <c r="V630" s="11"/>
      <c r="X630" s="20"/>
      <c r="Z630" s="8"/>
      <c r="AA630" s="8"/>
      <c r="AB630" s="8"/>
      <c r="AC630" s="8"/>
      <c r="AD630" s="8"/>
      <c r="AE630" s="8"/>
      <c r="AF630" s="8"/>
      <c r="AG630" s="8"/>
      <c r="AH630" s="8"/>
      <c r="AI630" s="8"/>
      <c r="AJ630" s="8"/>
      <c r="AK630" s="8"/>
      <c r="AL630" s="8"/>
      <c r="AM630" s="8"/>
    </row>
    <row r="631" spans="2:39" customFormat="1" ht="15" hidden="1" x14ac:dyDescent="0.25">
      <c r="B631" s="11"/>
      <c r="G631" s="7"/>
      <c r="V631" s="11"/>
      <c r="X631" s="20"/>
      <c r="Z631" s="8"/>
      <c r="AA631" s="8"/>
      <c r="AB631" s="8"/>
      <c r="AC631" s="8"/>
      <c r="AD631" s="8"/>
      <c r="AE631" s="8"/>
      <c r="AF631" s="8"/>
      <c r="AG631" s="8"/>
      <c r="AH631" s="8"/>
      <c r="AI631" s="8"/>
      <c r="AJ631" s="8"/>
      <c r="AK631" s="8"/>
      <c r="AL631" s="8"/>
      <c r="AM631" s="8"/>
    </row>
    <row r="632" spans="2:39" customFormat="1" ht="15" hidden="1" x14ac:dyDescent="0.25">
      <c r="B632" s="11"/>
      <c r="G632" s="7"/>
      <c r="V632" s="11"/>
      <c r="X632" s="20"/>
      <c r="Z632" s="8"/>
      <c r="AA632" s="8"/>
      <c r="AB632" s="8"/>
      <c r="AC632" s="8"/>
      <c r="AD632" s="8"/>
      <c r="AE632" s="8"/>
      <c r="AF632" s="8"/>
      <c r="AG632" s="8"/>
      <c r="AH632" s="8"/>
      <c r="AI632" s="8"/>
      <c r="AJ632" s="8"/>
      <c r="AK632" s="8"/>
      <c r="AL632" s="8"/>
      <c r="AM632" s="8"/>
    </row>
    <row r="633" spans="2:39" customFormat="1" ht="15" hidden="1" x14ac:dyDescent="0.25">
      <c r="B633" s="11"/>
      <c r="G633" s="7"/>
      <c r="V633" s="11"/>
      <c r="X633" s="20"/>
      <c r="Z633" s="8"/>
      <c r="AA633" s="8"/>
      <c r="AB633" s="8"/>
      <c r="AC633" s="8"/>
      <c r="AD633" s="8"/>
      <c r="AE633" s="8"/>
      <c r="AF633" s="8"/>
      <c r="AG633" s="8"/>
      <c r="AH633" s="8"/>
      <c r="AI633" s="8"/>
      <c r="AJ633" s="8"/>
      <c r="AK633" s="8"/>
      <c r="AL633" s="8"/>
      <c r="AM633" s="8"/>
    </row>
    <row r="634" spans="2:39" customFormat="1" ht="15" hidden="1" x14ac:dyDescent="0.25">
      <c r="B634" s="11"/>
      <c r="G634" s="7"/>
      <c r="V634" s="11"/>
      <c r="X634" s="20"/>
      <c r="Z634" s="8"/>
      <c r="AA634" s="8"/>
      <c r="AB634" s="8"/>
      <c r="AC634" s="8"/>
      <c r="AD634" s="8"/>
      <c r="AE634" s="8"/>
      <c r="AF634" s="8"/>
      <c r="AG634" s="8"/>
      <c r="AH634" s="8"/>
      <c r="AI634" s="8"/>
      <c r="AJ634" s="8"/>
      <c r="AK634" s="8"/>
      <c r="AL634" s="8"/>
      <c r="AM634" s="8"/>
    </row>
    <row r="635" spans="2:39" customFormat="1" ht="15" hidden="1" x14ac:dyDescent="0.25">
      <c r="B635" s="11"/>
      <c r="G635" s="7"/>
      <c r="V635" s="11"/>
      <c r="X635" s="20"/>
      <c r="Z635" s="8"/>
      <c r="AA635" s="8"/>
      <c r="AB635" s="8"/>
      <c r="AC635" s="8"/>
      <c r="AD635" s="8"/>
      <c r="AE635" s="8"/>
      <c r="AF635" s="8"/>
      <c r="AG635" s="8"/>
      <c r="AH635" s="8"/>
      <c r="AI635" s="8"/>
      <c r="AJ635" s="8"/>
      <c r="AK635" s="8"/>
      <c r="AL635" s="8"/>
      <c r="AM635" s="8"/>
    </row>
    <row r="636" spans="2:39" customFormat="1" ht="15" hidden="1" x14ac:dyDescent="0.25">
      <c r="B636" s="11"/>
      <c r="G636" s="7"/>
      <c r="V636" s="11"/>
      <c r="X636" s="20"/>
      <c r="Z636" s="8"/>
      <c r="AA636" s="8"/>
      <c r="AB636" s="8"/>
      <c r="AC636" s="8"/>
      <c r="AD636" s="8"/>
      <c r="AE636" s="8"/>
      <c r="AF636" s="8"/>
      <c r="AG636" s="8"/>
      <c r="AH636" s="8"/>
      <c r="AI636" s="8"/>
      <c r="AJ636" s="8"/>
      <c r="AK636" s="8"/>
      <c r="AL636" s="8"/>
      <c r="AM636" s="8"/>
    </row>
    <row r="637" spans="2:39" customFormat="1" ht="15" hidden="1" x14ac:dyDescent="0.25">
      <c r="B637" s="11"/>
      <c r="G637" s="7"/>
      <c r="V637" s="11"/>
      <c r="X637" s="20"/>
      <c r="Z637" s="8"/>
      <c r="AA637" s="8"/>
      <c r="AB637" s="8"/>
      <c r="AC637" s="8"/>
      <c r="AD637" s="8"/>
      <c r="AE637" s="8"/>
      <c r="AF637" s="8"/>
      <c r="AG637" s="8"/>
      <c r="AH637" s="8"/>
      <c r="AI637" s="8"/>
      <c r="AJ637" s="8"/>
      <c r="AK637" s="8"/>
      <c r="AL637" s="8"/>
      <c r="AM637" s="8"/>
    </row>
    <row r="638" spans="2:39" customFormat="1" ht="15" hidden="1" x14ac:dyDescent="0.25">
      <c r="B638" s="11"/>
      <c r="G638" s="7"/>
      <c r="V638" s="11"/>
      <c r="X638" s="20"/>
      <c r="Z638" s="8"/>
      <c r="AA638" s="8"/>
      <c r="AB638" s="8"/>
      <c r="AC638" s="8"/>
      <c r="AD638" s="8"/>
      <c r="AE638" s="8"/>
      <c r="AF638" s="8"/>
      <c r="AG638" s="8"/>
      <c r="AH638" s="8"/>
      <c r="AI638" s="8"/>
      <c r="AJ638" s="8"/>
      <c r="AK638" s="8"/>
      <c r="AL638" s="8"/>
      <c r="AM638" s="8"/>
    </row>
    <row r="639" spans="2:39" customFormat="1" ht="15" hidden="1" x14ac:dyDescent="0.25">
      <c r="B639" s="11"/>
      <c r="G639" s="7"/>
      <c r="V639" s="11"/>
      <c r="X639" s="20"/>
      <c r="Z639" s="8"/>
      <c r="AA639" s="8"/>
      <c r="AB639" s="8"/>
      <c r="AC639" s="8"/>
      <c r="AD639" s="8"/>
      <c r="AE639" s="8"/>
      <c r="AF639" s="8"/>
      <c r="AG639" s="8"/>
      <c r="AH639" s="8"/>
      <c r="AI639" s="8"/>
      <c r="AJ639" s="8"/>
      <c r="AK639" s="8"/>
      <c r="AL639" s="8"/>
      <c r="AM639" s="8"/>
    </row>
    <row r="640" spans="2:39" customFormat="1" ht="15" hidden="1" x14ac:dyDescent="0.25">
      <c r="B640" s="11"/>
      <c r="G640" s="7"/>
      <c r="V640" s="11"/>
      <c r="X640" s="20"/>
      <c r="Z640" s="8"/>
      <c r="AA640" s="8"/>
      <c r="AB640" s="8"/>
      <c r="AC640" s="8"/>
      <c r="AD640" s="8"/>
      <c r="AE640" s="8"/>
      <c r="AF640" s="8"/>
      <c r="AG640" s="8"/>
      <c r="AH640" s="8"/>
      <c r="AI640" s="8"/>
      <c r="AJ640" s="8"/>
      <c r="AK640" s="8"/>
      <c r="AL640" s="8"/>
      <c r="AM640" s="8"/>
    </row>
    <row r="641" spans="2:39" customFormat="1" ht="15" hidden="1" x14ac:dyDescent="0.25">
      <c r="B641" s="11"/>
      <c r="G641" s="7"/>
      <c r="V641" s="11"/>
      <c r="X641" s="20"/>
      <c r="Z641" s="8"/>
      <c r="AA641" s="8"/>
      <c r="AB641" s="8"/>
      <c r="AC641" s="8"/>
      <c r="AD641" s="8"/>
      <c r="AE641" s="8"/>
      <c r="AF641" s="8"/>
      <c r="AG641" s="8"/>
      <c r="AH641" s="8"/>
      <c r="AI641" s="8"/>
      <c r="AJ641" s="8"/>
      <c r="AK641" s="8"/>
      <c r="AL641" s="8"/>
      <c r="AM641" s="8"/>
    </row>
    <row r="642" spans="2:39" customFormat="1" ht="15" hidden="1" x14ac:dyDescent="0.25">
      <c r="B642" s="11"/>
      <c r="G642" s="7"/>
      <c r="V642" s="11"/>
      <c r="X642" s="20"/>
      <c r="Z642" s="8"/>
      <c r="AA642" s="8"/>
      <c r="AB642" s="8"/>
      <c r="AC642" s="8"/>
      <c r="AD642" s="8"/>
      <c r="AE642" s="8"/>
      <c r="AF642" s="8"/>
      <c r="AG642" s="8"/>
      <c r="AH642" s="8"/>
      <c r="AI642" s="8"/>
      <c r="AJ642" s="8"/>
      <c r="AK642" s="8"/>
      <c r="AL642" s="8"/>
      <c r="AM642" s="8"/>
    </row>
    <row r="643" spans="2:39" customFormat="1" ht="15" hidden="1" x14ac:dyDescent="0.25">
      <c r="B643" s="11"/>
      <c r="G643" s="7"/>
      <c r="V643" s="11"/>
      <c r="X643" s="20"/>
      <c r="Z643" s="8"/>
      <c r="AA643" s="8"/>
      <c r="AB643" s="8"/>
      <c r="AC643" s="8"/>
      <c r="AD643" s="8"/>
      <c r="AE643" s="8"/>
      <c r="AF643" s="8"/>
      <c r="AG643" s="8"/>
      <c r="AH643" s="8"/>
      <c r="AI643" s="8"/>
      <c r="AJ643" s="8"/>
      <c r="AK643" s="8"/>
      <c r="AL643" s="8"/>
      <c r="AM643" s="8"/>
    </row>
    <row r="644" spans="2:39" customFormat="1" ht="15" hidden="1" x14ac:dyDescent="0.25">
      <c r="B644" s="11"/>
      <c r="G644" s="7"/>
      <c r="V644" s="11"/>
      <c r="X644" s="20"/>
      <c r="Z644" s="8"/>
      <c r="AA644" s="8"/>
      <c r="AB644" s="8"/>
      <c r="AC644" s="8"/>
      <c r="AD644" s="8"/>
      <c r="AE644" s="8"/>
      <c r="AF644" s="8"/>
      <c r="AG644" s="8"/>
      <c r="AH644" s="8"/>
      <c r="AI644" s="8"/>
      <c r="AJ644" s="8"/>
      <c r="AK644" s="8"/>
      <c r="AL644" s="8"/>
      <c r="AM644" s="8"/>
    </row>
    <row r="645" spans="2:39" customFormat="1" ht="15" hidden="1" x14ac:dyDescent="0.25">
      <c r="B645" s="11"/>
      <c r="G645" s="7"/>
      <c r="V645" s="11"/>
      <c r="X645" s="20"/>
      <c r="Z645" s="8"/>
      <c r="AA645" s="8"/>
      <c r="AB645" s="8"/>
      <c r="AC645" s="8"/>
      <c r="AD645" s="8"/>
      <c r="AE645" s="8"/>
      <c r="AF645" s="8"/>
      <c r="AG645" s="8"/>
      <c r="AH645" s="8"/>
      <c r="AI645" s="8"/>
      <c r="AJ645" s="8"/>
      <c r="AK645" s="8"/>
      <c r="AL645" s="8"/>
      <c r="AM645" s="8"/>
    </row>
    <row r="646" spans="2:39" customFormat="1" ht="15" hidden="1" x14ac:dyDescent="0.25">
      <c r="B646" s="11"/>
      <c r="G646" s="7"/>
      <c r="V646" s="11"/>
      <c r="X646" s="20"/>
      <c r="Z646" s="8"/>
      <c r="AA646" s="8"/>
      <c r="AB646" s="8"/>
      <c r="AC646" s="8"/>
      <c r="AD646" s="8"/>
      <c r="AE646" s="8"/>
      <c r="AF646" s="8"/>
      <c r="AG646" s="8"/>
      <c r="AH646" s="8"/>
      <c r="AI646" s="8"/>
      <c r="AJ646" s="8"/>
      <c r="AK646" s="8"/>
      <c r="AL646" s="8"/>
      <c r="AM646" s="8"/>
    </row>
    <row r="647" spans="2:39" customFormat="1" ht="15" hidden="1" x14ac:dyDescent="0.25">
      <c r="B647" s="11"/>
      <c r="G647" s="7"/>
      <c r="V647" s="11"/>
      <c r="X647" s="20"/>
      <c r="Z647" s="8"/>
      <c r="AA647" s="8"/>
      <c r="AB647" s="8"/>
      <c r="AC647" s="8"/>
      <c r="AD647" s="8"/>
      <c r="AE647" s="8"/>
      <c r="AF647" s="8"/>
      <c r="AG647" s="8"/>
      <c r="AH647" s="8"/>
      <c r="AI647" s="8"/>
      <c r="AJ647" s="8"/>
      <c r="AK647" s="8"/>
      <c r="AL647" s="8"/>
      <c r="AM647" s="8"/>
    </row>
    <row r="648" spans="2:39" customFormat="1" ht="15" hidden="1" x14ac:dyDescent="0.25">
      <c r="B648" s="11"/>
      <c r="G648" s="7"/>
      <c r="V648" s="11"/>
      <c r="X648" s="20"/>
      <c r="Z648" s="8"/>
      <c r="AA648" s="8"/>
      <c r="AB648" s="8"/>
      <c r="AC648" s="8"/>
      <c r="AD648" s="8"/>
      <c r="AE648" s="8"/>
      <c r="AF648" s="8"/>
      <c r="AG648" s="8"/>
      <c r="AH648" s="8"/>
      <c r="AI648" s="8"/>
      <c r="AJ648" s="8"/>
      <c r="AK648" s="8"/>
      <c r="AL648" s="8"/>
      <c r="AM648" s="8"/>
    </row>
    <row r="649" spans="2:39" customFormat="1" ht="15" hidden="1" x14ac:dyDescent="0.25">
      <c r="B649" s="11"/>
      <c r="G649" s="7"/>
      <c r="V649" s="11"/>
      <c r="X649" s="20"/>
      <c r="Z649" s="8"/>
      <c r="AA649" s="8"/>
      <c r="AB649" s="8"/>
      <c r="AC649" s="8"/>
      <c r="AD649" s="8"/>
      <c r="AE649" s="8"/>
      <c r="AF649" s="8"/>
      <c r="AG649" s="8"/>
      <c r="AH649" s="8"/>
      <c r="AI649" s="8"/>
      <c r="AJ649" s="8"/>
      <c r="AK649" s="8"/>
      <c r="AL649" s="8"/>
      <c r="AM649" s="8"/>
    </row>
    <row r="650" spans="2:39" customFormat="1" ht="15" hidden="1" x14ac:dyDescent="0.25">
      <c r="B650" s="11"/>
      <c r="G650" s="7"/>
      <c r="V650" s="11"/>
      <c r="X650" s="20"/>
      <c r="Z650" s="8"/>
      <c r="AA650" s="8"/>
      <c r="AB650" s="8"/>
      <c r="AC650" s="8"/>
      <c r="AD650" s="8"/>
      <c r="AE650" s="8"/>
      <c r="AF650" s="8"/>
      <c r="AG650" s="8"/>
      <c r="AH650" s="8"/>
      <c r="AI650" s="8"/>
      <c r="AJ650" s="8"/>
      <c r="AK650" s="8"/>
      <c r="AL650" s="8"/>
      <c r="AM650" s="8"/>
    </row>
    <row r="651" spans="2:39" customFormat="1" ht="15" hidden="1" x14ac:dyDescent="0.25">
      <c r="B651" s="11"/>
      <c r="G651" s="7"/>
      <c r="V651" s="11"/>
      <c r="X651" s="20"/>
      <c r="Z651" s="8"/>
      <c r="AA651" s="8"/>
      <c r="AB651" s="8"/>
      <c r="AC651" s="8"/>
      <c r="AD651" s="8"/>
      <c r="AE651" s="8"/>
      <c r="AF651" s="8"/>
      <c r="AG651" s="8"/>
      <c r="AH651" s="8"/>
      <c r="AI651" s="8"/>
      <c r="AJ651" s="8"/>
      <c r="AK651" s="8"/>
      <c r="AL651" s="8"/>
      <c r="AM651" s="8"/>
    </row>
    <row r="652" spans="2:39" customFormat="1" ht="15" hidden="1" x14ac:dyDescent="0.25">
      <c r="B652" s="11"/>
      <c r="G652" s="7"/>
      <c r="V652" s="11"/>
      <c r="X652" s="20"/>
      <c r="Z652" s="8"/>
      <c r="AA652" s="8"/>
      <c r="AB652" s="8"/>
      <c r="AC652" s="8"/>
      <c r="AD652" s="8"/>
      <c r="AE652" s="8"/>
      <c r="AF652" s="8"/>
      <c r="AG652" s="8"/>
      <c r="AH652" s="8"/>
      <c r="AI652" s="8"/>
      <c r="AJ652" s="8"/>
      <c r="AK652" s="8"/>
      <c r="AL652" s="8"/>
      <c r="AM652" s="8"/>
    </row>
    <row r="653" spans="2:39" customFormat="1" ht="15" hidden="1" x14ac:dyDescent="0.25">
      <c r="B653" s="11"/>
      <c r="G653" s="7"/>
      <c r="V653" s="11"/>
      <c r="X653" s="20"/>
      <c r="Z653" s="8"/>
      <c r="AA653" s="8"/>
      <c r="AB653" s="8"/>
      <c r="AC653" s="8"/>
      <c r="AD653" s="8"/>
      <c r="AE653" s="8"/>
      <c r="AF653" s="8"/>
      <c r="AG653" s="8"/>
      <c r="AH653" s="8"/>
      <c r="AI653" s="8"/>
      <c r="AJ653" s="8"/>
      <c r="AK653" s="8"/>
      <c r="AL653" s="8"/>
      <c r="AM653" s="8"/>
    </row>
    <row r="654" spans="2:39" customFormat="1" ht="15" hidden="1" x14ac:dyDescent="0.25">
      <c r="B654" s="11"/>
      <c r="G654" s="7"/>
      <c r="V654" s="11"/>
      <c r="X654" s="20"/>
      <c r="Z654" s="8"/>
      <c r="AA654" s="8"/>
      <c r="AB654" s="8"/>
      <c r="AC654" s="8"/>
      <c r="AD654" s="8"/>
      <c r="AE654" s="8"/>
      <c r="AF654" s="8"/>
      <c r="AG654" s="8"/>
      <c r="AH654" s="8"/>
      <c r="AI654" s="8"/>
      <c r="AJ654" s="8"/>
      <c r="AK654" s="8"/>
      <c r="AL654" s="8"/>
      <c r="AM654" s="8"/>
    </row>
    <row r="655" spans="2:39" customFormat="1" ht="15" hidden="1" x14ac:dyDescent="0.25">
      <c r="B655" s="11"/>
      <c r="G655" s="7"/>
      <c r="V655" s="11"/>
      <c r="X655" s="20"/>
      <c r="Z655" s="8"/>
      <c r="AA655" s="8"/>
      <c r="AB655" s="8"/>
      <c r="AC655" s="8"/>
      <c r="AD655" s="8"/>
      <c r="AE655" s="8"/>
      <c r="AF655" s="8"/>
      <c r="AG655" s="8"/>
      <c r="AH655" s="8"/>
      <c r="AI655" s="8"/>
      <c r="AJ655" s="8"/>
      <c r="AK655" s="8"/>
      <c r="AL655" s="8"/>
      <c r="AM655" s="8"/>
    </row>
    <row r="656" spans="2:39" customFormat="1" ht="15" hidden="1" x14ac:dyDescent="0.25">
      <c r="B656" s="11"/>
      <c r="G656" s="7"/>
      <c r="V656" s="11"/>
      <c r="X656" s="20"/>
      <c r="Z656" s="8"/>
      <c r="AA656" s="8"/>
      <c r="AB656" s="8"/>
      <c r="AC656" s="8"/>
      <c r="AD656" s="8"/>
      <c r="AE656" s="8"/>
      <c r="AF656" s="8"/>
      <c r="AG656" s="8"/>
      <c r="AH656" s="8"/>
      <c r="AI656" s="8"/>
      <c r="AJ656" s="8"/>
      <c r="AK656" s="8"/>
      <c r="AL656" s="8"/>
      <c r="AM656" s="8"/>
    </row>
    <row r="657" spans="2:39" customFormat="1" ht="15" hidden="1" x14ac:dyDescent="0.25">
      <c r="B657" s="11"/>
      <c r="G657" s="7"/>
      <c r="V657" s="11"/>
      <c r="X657" s="20"/>
      <c r="Z657" s="8"/>
      <c r="AA657" s="8"/>
      <c r="AB657" s="8"/>
      <c r="AC657" s="8"/>
      <c r="AD657" s="8"/>
      <c r="AE657" s="8"/>
      <c r="AF657" s="8"/>
      <c r="AG657" s="8"/>
      <c r="AH657" s="8"/>
      <c r="AI657" s="8"/>
      <c r="AJ657" s="8"/>
      <c r="AK657" s="8"/>
      <c r="AL657" s="8"/>
      <c r="AM657" s="8"/>
    </row>
    <row r="658" spans="2:39" customFormat="1" ht="15" hidden="1" x14ac:dyDescent="0.25">
      <c r="B658" s="11"/>
      <c r="G658" s="7"/>
      <c r="V658" s="11"/>
      <c r="X658" s="20"/>
      <c r="Z658" s="8"/>
      <c r="AA658" s="8"/>
      <c r="AB658" s="8"/>
      <c r="AC658" s="8"/>
      <c r="AD658" s="8"/>
      <c r="AE658" s="8"/>
      <c r="AF658" s="8"/>
      <c r="AG658" s="8"/>
      <c r="AH658" s="8"/>
      <c r="AI658" s="8"/>
      <c r="AJ658" s="8"/>
      <c r="AK658" s="8"/>
      <c r="AL658" s="8"/>
      <c r="AM658" s="8"/>
    </row>
    <row r="659" spans="2:39" customFormat="1" ht="15" hidden="1" x14ac:dyDescent="0.25">
      <c r="B659" s="11"/>
      <c r="G659" s="7"/>
      <c r="V659" s="11"/>
      <c r="X659" s="20"/>
      <c r="Z659" s="8"/>
      <c r="AA659" s="8"/>
      <c r="AB659" s="8"/>
      <c r="AC659" s="8"/>
      <c r="AD659" s="8"/>
      <c r="AE659" s="8"/>
      <c r="AF659" s="8"/>
      <c r="AG659" s="8"/>
      <c r="AH659" s="8"/>
      <c r="AI659" s="8"/>
      <c r="AJ659" s="8"/>
      <c r="AK659" s="8"/>
      <c r="AL659" s="8"/>
      <c r="AM659" s="8"/>
    </row>
    <row r="660" spans="2:39" customFormat="1" ht="15" hidden="1" x14ac:dyDescent="0.25">
      <c r="B660" s="11"/>
      <c r="G660" s="7"/>
      <c r="V660" s="11"/>
      <c r="X660" s="20"/>
      <c r="Z660" s="8"/>
      <c r="AA660" s="8"/>
      <c r="AB660" s="8"/>
      <c r="AC660" s="8"/>
      <c r="AD660" s="8"/>
      <c r="AE660" s="8"/>
      <c r="AF660" s="8"/>
      <c r="AG660" s="8"/>
      <c r="AH660" s="8"/>
      <c r="AI660" s="8"/>
      <c r="AJ660" s="8"/>
      <c r="AK660" s="8"/>
      <c r="AL660" s="8"/>
      <c r="AM660" s="8"/>
    </row>
    <row r="661" spans="2:39" customFormat="1" ht="15" hidden="1" x14ac:dyDescent="0.25">
      <c r="B661" s="11"/>
      <c r="G661" s="7"/>
      <c r="V661" s="11"/>
      <c r="X661" s="20"/>
      <c r="Z661" s="8"/>
      <c r="AA661" s="8"/>
      <c r="AB661" s="8"/>
      <c r="AC661" s="8"/>
      <c r="AD661" s="8"/>
      <c r="AE661" s="8"/>
      <c r="AF661" s="8"/>
      <c r="AG661" s="8"/>
      <c r="AH661" s="8"/>
      <c r="AI661" s="8"/>
      <c r="AJ661" s="8"/>
      <c r="AK661" s="8"/>
      <c r="AL661" s="8"/>
      <c r="AM661" s="8"/>
    </row>
    <row r="662" spans="2:39" customFormat="1" ht="15" hidden="1" x14ac:dyDescent="0.25">
      <c r="B662" s="11"/>
      <c r="G662" s="7"/>
      <c r="V662" s="11"/>
      <c r="X662" s="20"/>
      <c r="Z662" s="8"/>
      <c r="AA662" s="8"/>
      <c r="AB662" s="8"/>
      <c r="AC662" s="8"/>
      <c r="AD662" s="8"/>
      <c r="AE662" s="8"/>
      <c r="AF662" s="8"/>
      <c r="AG662" s="8"/>
      <c r="AH662" s="8"/>
      <c r="AI662" s="8"/>
      <c r="AJ662" s="8"/>
      <c r="AK662" s="8"/>
      <c r="AL662" s="8"/>
      <c r="AM662" s="8"/>
    </row>
    <row r="663" spans="2:39" customFormat="1" ht="15" hidden="1" x14ac:dyDescent="0.25">
      <c r="B663" s="11"/>
      <c r="G663" s="7"/>
      <c r="V663" s="11"/>
      <c r="X663" s="20"/>
      <c r="Z663" s="8"/>
      <c r="AA663" s="8"/>
      <c r="AB663" s="8"/>
      <c r="AC663" s="8"/>
      <c r="AD663" s="8"/>
      <c r="AE663" s="8"/>
      <c r="AF663" s="8"/>
      <c r="AG663" s="8"/>
      <c r="AH663" s="8"/>
      <c r="AI663" s="8"/>
      <c r="AJ663" s="8"/>
      <c r="AK663" s="8"/>
      <c r="AL663" s="8"/>
      <c r="AM663" s="8"/>
    </row>
    <row r="664" spans="2:39" customFormat="1" ht="15" hidden="1" x14ac:dyDescent="0.25">
      <c r="B664" s="11"/>
      <c r="G664" s="7"/>
      <c r="V664" s="11"/>
      <c r="X664" s="20"/>
      <c r="Z664" s="8"/>
      <c r="AA664" s="8"/>
      <c r="AB664" s="8"/>
      <c r="AC664" s="8"/>
      <c r="AD664" s="8"/>
      <c r="AE664" s="8"/>
      <c r="AF664" s="8"/>
      <c r="AG664" s="8"/>
      <c r="AH664" s="8"/>
      <c r="AI664" s="8"/>
      <c r="AJ664" s="8"/>
      <c r="AK664" s="8"/>
      <c r="AL664" s="8"/>
      <c r="AM664" s="8"/>
    </row>
    <row r="665" spans="2:39" customFormat="1" ht="15" hidden="1" x14ac:dyDescent="0.25">
      <c r="B665" s="11"/>
      <c r="G665" s="7"/>
      <c r="V665" s="11"/>
      <c r="X665" s="20"/>
      <c r="Z665" s="8"/>
      <c r="AA665" s="8"/>
      <c r="AB665" s="8"/>
      <c r="AC665" s="8"/>
      <c r="AD665" s="8"/>
      <c r="AE665" s="8"/>
      <c r="AF665" s="8"/>
      <c r="AG665" s="8"/>
      <c r="AH665" s="8"/>
      <c r="AI665" s="8"/>
      <c r="AJ665" s="8"/>
      <c r="AK665" s="8"/>
      <c r="AL665" s="8"/>
      <c r="AM665" s="8"/>
    </row>
    <row r="666" spans="2:39" customFormat="1" ht="15" hidden="1" x14ac:dyDescent="0.25">
      <c r="B666" s="11"/>
      <c r="G666" s="7"/>
      <c r="V666" s="11"/>
      <c r="X666" s="20"/>
      <c r="Z666" s="8"/>
      <c r="AA666" s="8"/>
      <c r="AB666" s="8"/>
      <c r="AC666" s="8"/>
      <c r="AD666" s="8"/>
      <c r="AE666" s="8"/>
      <c r="AF666" s="8"/>
      <c r="AG666" s="8"/>
      <c r="AH666" s="8"/>
      <c r="AI666" s="8"/>
      <c r="AJ666" s="8"/>
      <c r="AK666" s="8"/>
      <c r="AL666" s="8"/>
      <c r="AM666" s="8"/>
    </row>
    <row r="667" spans="2:39" customFormat="1" ht="15" hidden="1" x14ac:dyDescent="0.25">
      <c r="B667" s="11"/>
      <c r="G667" s="7"/>
      <c r="V667" s="11"/>
      <c r="X667" s="20"/>
      <c r="Z667" s="8"/>
      <c r="AA667" s="8"/>
      <c r="AB667" s="8"/>
      <c r="AC667" s="8"/>
      <c r="AD667" s="8"/>
      <c r="AE667" s="8"/>
      <c r="AF667" s="8"/>
      <c r="AG667" s="8"/>
      <c r="AH667" s="8"/>
      <c r="AI667" s="8"/>
      <c r="AJ667" s="8"/>
      <c r="AK667" s="8"/>
      <c r="AL667" s="8"/>
      <c r="AM667" s="8"/>
    </row>
    <row r="668" spans="2:39" customFormat="1" ht="15" hidden="1" x14ac:dyDescent="0.25">
      <c r="B668" s="11"/>
      <c r="G668" s="7"/>
      <c r="V668" s="11"/>
      <c r="X668" s="20"/>
      <c r="Z668" s="8"/>
      <c r="AA668" s="8"/>
      <c r="AB668" s="8"/>
      <c r="AC668" s="8"/>
      <c r="AD668" s="8"/>
      <c r="AE668" s="8"/>
      <c r="AF668" s="8"/>
      <c r="AG668" s="8"/>
      <c r="AH668" s="8"/>
      <c r="AI668" s="8"/>
      <c r="AJ668" s="8"/>
      <c r="AK668" s="8"/>
      <c r="AL668" s="8"/>
      <c r="AM668" s="8"/>
    </row>
    <row r="669" spans="2:39" customFormat="1" ht="15" hidden="1" x14ac:dyDescent="0.25">
      <c r="B669" s="11"/>
      <c r="G669" s="7"/>
      <c r="V669" s="11"/>
      <c r="X669" s="20"/>
      <c r="Z669" s="8"/>
      <c r="AA669" s="8"/>
      <c r="AB669" s="8"/>
      <c r="AC669" s="8"/>
      <c r="AD669" s="8"/>
      <c r="AE669" s="8"/>
      <c r="AF669" s="8"/>
      <c r="AG669" s="8"/>
      <c r="AH669" s="8"/>
      <c r="AI669" s="8"/>
      <c r="AJ669" s="8"/>
      <c r="AK669" s="8"/>
      <c r="AL669" s="8"/>
      <c r="AM669" s="8"/>
    </row>
    <row r="670" spans="2:39" customFormat="1" ht="15" hidden="1" x14ac:dyDescent="0.25">
      <c r="B670" s="11"/>
      <c r="G670" s="7"/>
      <c r="V670" s="11"/>
      <c r="X670" s="20"/>
      <c r="Z670" s="8"/>
      <c r="AA670" s="8"/>
      <c r="AB670" s="8"/>
      <c r="AC670" s="8"/>
      <c r="AD670" s="8"/>
      <c r="AE670" s="8"/>
      <c r="AF670" s="8"/>
      <c r="AG670" s="8"/>
      <c r="AH670" s="8"/>
      <c r="AI670" s="8"/>
      <c r="AJ670" s="8"/>
      <c r="AK670" s="8"/>
      <c r="AL670" s="8"/>
      <c r="AM670" s="8"/>
    </row>
    <row r="671" spans="2:39" customFormat="1" ht="15" hidden="1" x14ac:dyDescent="0.25">
      <c r="B671" s="11"/>
      <c r="G671" s="7"/>
      <c r="V671" s="11"/>
      <c r="X671" s="20"/>
      <c r="Z671" s="8"/>
      <c r="AA671" s="8"/>
      <c r="AB671" s="8"/>
      <c r="AC671" s="8"/>
      <c r="AD671" s="8"/>
      <c r="AE671" s="8"/>
      <c r="AF671" s="8"/>
      <c r="AG671" s="8"/>
      <c r="AH671" s="8"/>
      <c r="AI671" s="8"/>
      <c r="AJ671" s="8"/>
      <c r="AK671" s="8"/>
      <c r="AL671" s="8"/>
      <c r="AM671" s="8"/>
    </row>
    <row r="672" spans="2:39" customFormat="1" ht="15" hidden="1" x14ac:dyDescent="0.25">
      <c r="B672" s="11"/>
      <c r="G672" s="7"/>
      <c r="V672" s="11"/>
      <c r="X672" s="20"/>
      <c r="Z672" s="8"/>
      <c r="AA672" s="8"/>
      <c r="AB672" s="8"/>
      <c r="AC672" s="8"/>
      <c r="AD672" s="8"/>
      <c r="AE672" s="8"/>
      <c r="AF672" s="8"/>
      <c r="AG672" s="8"/>
      <c r="AH672" s="8"/>
      <c r="AI672" s="8"/>
      <c r="AJ672" s="8"/>
      <c r="AK672" s="8"/>
      <c r="AL672" s="8"/>
      <c r="AM672" s="8"/>
    </row>
    <row r="673" spans="2:39" customFormat="1" ht="15" hidden="1" x14ac:dyDescent="0.25">
      <c r="B673" s="11"/>
      <c r="G673" s="7"/>
      <c r="V673" s="11"/>
      <c r="X673" s="20"/>
      <c r="Z673" s="8"/>
      <c r="AA673" s="8"/>
      <c r="AB673" s="8"/>
      <c r="AC673" s="8"/>
      <c r="AD673" s="8"/>
      <c r="AE673" s="8"/>
      <c r="AF673" s="8"/>
      <c r="AG673" s="8"/>
      <c r="AH673" s="8"/>
      <c r="AI673" s="8"/>
      <c r="AJ673" s="8"/>
      <c r="AK673" s="8"/>
      <c r="AL673" s="8"/>
      <c r="AM673" s="8"/>
    </row>
    <row r="674" spans="2:39" customFormat="1" ht="15" hidden="1" x14ac:dyDescent="0.25">
      <c r="B674" s="11"/>
      <c r="G674" s="7"/>
      <c r="V674" s="11"/>
      <c r="X674" s="20"/>
      <c r="Z674" s="8"/>
      <c r="AA674" s="8"/>
      <c r="AB674" s="8"/>
      <c r="AC674" s="8"/>
      <c r="AD674" s="8"/>
      <c r="AE674" s="8"/>
      <c r="AF674" s="8"/>
      <c r="AG674" s="8"/>
      <c r="AH674" s="8"/>
      <c r="AI674" s="8"/>
      <c r="AJ674" s="8"/>
      <c r="AK674" s="8"/>
      <c r="AL674" s="8"/>
      <c r="AM674" s="8"/>
    </row>
    <row r="675" spans="2:39" customFormat="1" ht="15" hidden="1" x14ac:dyDescent="0.25">
      <c r="B675" s="11"/>
      <c r="G675" s="7"/>
      <c r="V675" s="11"/>
      <c r="X675" s="20"/>
      <c r="Z675" s="8"/>
      <c r="AA675" s="8"/>
      <c r="AB675" s="8"/>
      <c r="AC675" s="8"/>
      <c r="AD675" s="8"/>
      <c r="AE675" s="8"/>
      <c r="AF675" s="8"/>
      <c r="AG675" s="8"/>
      <c r="AH675" s="8"/>
      <c r="AI675" s="8"/>
      <c r="AJ675" s="8"/>
      <c r="AK675" s="8"/>
      <c r="AL675" s="8"/>
      <c r="AM675" s="8"/>
    </row>
    <row r="676" spans="2:39" customFormat="1" ht="15" hidden="1" x14ac:dyDescent="0.25">
      <c r="B676" s="11"/>
      <c r="G676" s="7"/>
      <c r="V676" s="11"/>
      <c r="X676" s="20"/>
      <c r="Z676" s="8"/>
      <c r="AA676" s="8"/>
      <c r="AB676" s="8"/>
      <c r="AC676" s="8"/>
      <c r="AD676" s="8"/>
      <c r="AE676" s="8"/>
      <c r="AF676" s="8"/>
      <c r="AG676" s="8"/>
      <c r="AH676" s="8"/>
      <c r="AI676" s="8"/>
      <c r="AJ676" s="8"/>
      <c r="AK676" s="8"/>
      <c r="AL676" s="8"/>
      <c r="AM676" s="8"/>
    </row>
    <row r="677" spans="2:39" customFormat="1" ht="15" hidden="1" x14ac:dyDescent="0.25">
      <c r="B677" s="11"/>
      <c r="G677" s="7"/>
      <c r="V677" s="11"/>
      <c r="X677" s="20"/>
      <c r="Z677" s="8"/>
      <c r="AA677" s="8"/>
      <c r="AB677" s="8"/>
      <c r="AC677" s="8"/>
      <c r="AD677" s="8"/>
      <c r="AE677" s="8"/>
      <c r="AF677" s="8"/>
      <c r="AG677" s="8"/>
      <c r="AH677" s="8"/>
      <c r="AI677" s="8"/>
      <c r="AJ677" s="8"/>
      <c r="AK677" s="8"/>
      <c r="AL677" s="8"/>
      <c r="AM677" s="8"/>
    </row>
    <row r="678" spans="2:39" customFormat="1" ht="15" hidden="1" x14ac:dyDescent="0.25">
      <c r="B678" s="11"/>
      <c r="G678" s="7"/>
      <c r="V678" s="11"/>
      <c r="X678" s="20"/>
      <c r="Z678" s="8"/>
      <c r="AA678" s="8"/>
      <c r="AB678" s="8"/>
      <c r="AC678" s="8"/>
      <c r="AD678" s="8"/>
      <c r="AE678" s="8"/>
      <c r="AF678" s="8"/>
      <c r="AG678" s="8"/>
      <c r="AH678" s="8"/>
      <c r="AI678" s="8"/>
      <c r="AJ678" s="8"/>
      <c r="AK678" s="8"/>
      <c r="AL678" s="8"/>
      <c r="AM678" s="8"/>
    </row>
    <row r="679" spans="2:39" customFormat="1" ht="15" hidden="1" x14ac:dyDescent="0.25">
      <c r="B679" s="11"/>
      <c r="G679" s="7"/>
      <c r="V679" s="11"/>
      <c r="X679" s="20"/>
      <c r="Z679" s="8"/>
      <c r="AA679" s="8"/>
      <c r="AB679" s="8"/>
      <c r="AC679" s="8"/>
      <c r="AD679" s="8"/>
      <c r="AE679" s="8"/>
      <c r="AF679" s="8"/>
      <c r="AG679" s="8"/>
      <c r="AH679" s="8"/>
      <c r="AI679" s="8"/>
      <c r="AJ679" s="8"/>
      <c r="AK679" s="8"/>
      <c r="AL679" s="8"/>
      <c r="AM679" s="8"/>
    </row>
    <row r="680" spans="2:39" customFormat="1" ht="15" hidden="1" x14ac:dyDescent="0.25">
      <c r="B680" s="11"/>
      <c r="G680" s="7"/>
      <c r="V680" s="11"/>
      <c r="X680" s="20"/>
      <c r="Z680" s="8"/>
      <c r="AA680" s="8"/>
      <c r="AB680" s="8"/>
      <c r="AC680" s="8"/>
      <c r="AD680" s="8"/>
      <c r="AE680" s="8"/>
      <c r="AF680" s="8"/>
      <c r="AG680" s="8"/>
      <c r="AH680" s="8"/>
      <c r="AI680" s="8"/>
      <c r="AJ680" s="8"/>
      <c r="AK680" s="8"/>
      <c r="AL680" s="8"/>
      <c r="AM680" s="8"/>
    </row>
    <row r="681" spans="2:39" customFormat="1" ht="15" hidden="1" x14ac:dyDescent="0.25">
      <c r="B681" s="11"/>
      <c r="G681" s="7"/>
      <c r="V681" s="11"/>
      <c r="X681" s="20"/>
      <c r="Z681" s="8"/>
      <c r="AA681" s="8"/>
      <c r="AB681" s="8"/>
      <c r="AC681" s="8"/>
      <c r="AD681" s="8"/>
      <c r="AE681" s="8"/>
      <c r="AF681" s="8"/>
      <c r="AG681" s="8"/>
      <c r="AH681" s="8"/>
      <c r="AI681" s="8"/>
      <c r="AJ681" s="8"/>
      <c r="AK681" s="8"/>
      <c r="AL681" s="8"/>
      <c r="AM681" s="8"/>
    </row>
    <row r="682" spans="2:39" customFormat="1" ht="15" hidden="1" x14ac:dyDescent="0.25">
      <c r="B682" s="11"/>
      <c r="G682" s="7"/>
      <c r="V682" s="11"/>
      <c r="X682" s="20"/>
      <c r="Z682" s="8"/>
      <c r="AA682" s="8"/>
      <c r="AB682" s="8"/>
      <c r="AC682" s="8"/>
      <c r="AD682" s="8"/>
      <c r="AE682" s="8"/>
      <c r="AF682" s="8"/>
      <c r="AG682" s="8"/>
      <c r="AH682" s="8"/>
      <c r="AI682" s="8"/>
      <c r="AJ682" s="8"/>
      <c r="AK682" s="8"/>
      <c r="AL682" s="8"/>
      <c r="AM682" s="8"/>
    </row>
    <row r="683" spans="2:39" customFormat="1" ht="15" hidden="1" x14ac:dyDescent="0.25">
      <c r="B683" s="11"/>
      <c r="G683" s="7"/>
      <c r="V683" s="11"/>
      <c r="X683" s="20"/>
      <c r="Z683" s="8"/>
      <c r="AA683" s="8"/>
      <c r="AB683" s="8"/>
      <c r="AC683" s="8"/>
      <c r="AD683" s="8"/>
      <c r="AE683" s="8"/>
      <c r="AF683" s="8"/>
      <c r="AG683" s="8"/>
      <c r="AH683" s="8"/>
      <c r="AI683" s="8"/>
      <c r="AJ683" s="8"/>
      <c r="AK683" s="8"/>
      <c r="AL683" s="8"/>
      <c r="AM683" s="8"/>
    </row>
    <row r="684" spans="2:39" customFormat="1" ht="15" hidden="1" x14ac:dyDescent="0.25">
      <c r="B684" s="11"/>
      <c r="G684" s="7"/>
      <c r="V684" s="11"/>
      <c r="X684" s="20"/>
      <c r="Z684" s="8"/>
      <c r="AA684" s="8"/>
      <c r="AB684" s="8"/>
      <c r="AC684" s="8"/>
      <c r="AD684" s="8"/>
      <c r="AE684" s="8"/>
      <c r="AF684" s="8"/>
      <c r="AG684" s="8"/>
      <c r="AH684" s="8"/>
      <c r="AI684" s="8"/>
      <c r="AJ684" s="8"/>
      <c r="AK684" s="8"/>
      <c r="AL684" s="8"/>
      <c r="AM684" s="8"/>
    </row>
    <row r="685" spans="2:39" customFormat="1" ht="15" hidden="1" x14ac:dyDescent="0.25">
      <c r="B685" s="11"/>
      <c r="G685" s="7"/>
      <c r="V685" s="11"/>
      <c r="X685" s="20"/>
      <c r="Z685" s="8"/>
      <c r="AA685" s="8"/>
      <c r="AB685" s="8"/>
      <c r="AC685" s="8"/>
      <c r="AD685" s="8"/>
      <c r="AE685" s="8"/>
      <c r="AF685" s="8"/>
      <c r="AG685" s="8"/>
      <c r="AH685" s="8"/>
      <c r="AI685" s="8"/>
      <c r="AJ685" s="8"/>
      <c r="AK685" s="8"/>
      <c r="AL685" s="8"/>
      <c r="AM685" s="8"/>
    </row>
    <row r="686" spans="2:39" customFormat="1" ht="15" hidden="1" x14ac:dyDescent="0.25">
      <c r="B686" s="11"/>
      <c r="G686" s="7"/>
      <c r="V686" s="11"/>
      <c r="X686" s="20"/>
      <c r="Z686" s="8"/>
      <c r="AA686" s="8"/>
      <c r="AB686" s="8"/>
      <c r="AC686" s="8"/>
      <c r="AD686" s="8"/>
      <c r="AE686" s="8"/>
      <c r="AF686" s="8"/>
      <c r="AG686" s="8"/>
      <c r="AH686" s="8"/>
      <c r="AI686" s="8"/>
      <c r="AJ686" s="8"/>
      <c r="AK686" s="8"/>
      <c r="AL686" s="8"/>
      <c r="AM686" s="8"/>
    </row>
    <row r="687" spans="2:39" customFormat="1" ht="15" hidden="1" x14ac:dyDescent="0.25">
      <c r="B687" s="11"/>
      <c r="G687" s="7"/>
      <c r="V687" s="11"/>
      <c r="X687" s="20"/>
      <c r="Z687" s="8"/>
      <c r="AA687" s="8"/>
      <c r="AB687" s="8"/>
      <c r="AC687" s="8"/>
      <c r="AD687" s="8"/>
      <c r="AE687" s="8"/>
      <c r="AF687" s="8"/>
      <c r="AG687" s="8"/>
      <c r="AH687" s="8"/>
      <c r="AI687" s="8"/>
      <c r="AJ687" s="8"/>
      <c r="AK687" s="8"/>
      <c r="AL687" s="8"/>
      <c r="AM687" s="8"/>
    </row>
    <row r="688" spans="2:39" customFormat="1" ht="15" hidden="1" x14ac:dyDescent="0.25">
      <c r="B688" s="11"/>
      <c r="G688" s="7"/>
      <c r="V688" s="11"/>
      <c r="X688" s="20"/>
      <c r="Z688" s="8"/>
      <c r="AA688" s="8"/>
      <c r="AB688" s="8"/>
      <c r="AC688" s="8"/>
      <c r="AD688" s="8"/>
      <c r="AE688" s="8"/>
      <c r="AF688" s="8"/>
      <c r="AG688" s="8"/>
      <c r="AH688" s="8"/>
      <c r="AI688" s="8"/>
      <c r="AJ688" s="8"/>
      <c r="AK688" s="8"/>
      <c r="AL688" s="8"/>
      <c r="AM688" s="8"/>
    </row>
    <row r="689" spans="2:39" customFormat="1" ht="15" hidden="1" x14ac:dyDescent="0.25">
      <c r="B689" s="11"/>
      <c r="G689" s="7"/>
      <c r="V689" s="11"/>
      <c r="X689" s="20"/>
      <c r="Z689" s="8"/>
      <c r="AA689" s="8"/>
      <c r="AB689" s="8"/>
      <c r="AC689" s="8"/>
      <c r="AD689" s="8"/>
      <c r="AE689" s="8"/>
      <c r="AF689" s="8"/>
      <c r="AG689" s="8"/>
      <c r="AH689" s="8"/>
      <c r="AI689" s="8"/>
      <c r="AJ689" s="8"/>
      <c r="AK689" s="8"/>
      <c r="AL689" s="8"/>
      <c r="AM689" s="8"/>
    </row>
    <row r="690" spans="2:39" customFormat="1" ht="15" hidden="1" x14ac:dyDescent="0.25">
      <c r="B690" s="11"/>
      <c r="G690" s="7"/>
      <c r="V690" s="11"/>
      <c r="X690" s="20"/>
      <c r="Z690" s="8"/>
      <c r="AA690" s="8"/>
      <c r="AB690" s="8"/>
      <c r="AC690" s="8"/>
      <c r="AD690" s="8"/>
      <c r="AE690" s="8"/>
      <c r="AF690" s="8"/>
      <c r="AG690" s="8"/>
      <c r="AH690" s="8"/>
      <c r="AI690" s="8"/>
      <c r="AJ690" s="8"/>
      <c r="AK690" s="8"/>
      <c r="AL690" s="8"/>
      <c r="AM690" s="8"/>
    </row>
    <row r="691" spans="2:39" customFormat="1" ht="15" hidden="1" x14ac:dyDescent="0.25">
      <c r="B691" s="11"/>
      <c r="G691" s="7"/>
      <c r="V691" s="11"/>
      <c r="X691" s="20"/>
      <c r="Z691" s="8"/>
      <c r="AA691" s="8"/>
      <c r="AB691" s="8"/>
      <c r="AC691" s="8"/>
      <c r="AD691" s="8"/>
      <c r="AE691" s="8"/>
      <c r="AF691" s="8"/>
      <c r="AG691" s="8"/>
      <c r="AH691" s="8"/>
      <c r="AI691" s="8"/>
      <c r="AJ691" s="8"/>
      <c r="AK691" s="8"/>
      <c r="AL691" s="8"/>
      <c r="AM691" s="8"/>
    </row>
    <row r="692" spans="2:39" customFormat="1" ht="15" hidden="1" x14ac:dyDescent="0.25">
      <c r="B692" s="11"/>
      <c r="G692" s="7"/>
      <c r="V692" s="11"/>
      <c r="X692" s="20"/>
      <c r="Z692" s="8"/>
      <c r="AA692" s="8"/>
      <c r="AB692" s="8"/>
      <c r="AC692" s="8"/>
      <c r="AD692" s="8"/>
      <c r="AE692" s="8"/>
      <c r="AF692" s="8"/>
      <c r="AG692" s="8"/>
      <c r="AH692" s="8"/>
      <c r="AI692" s="8"/>
      <c r="AJ692" s="8"/>
      <c r="AK692" s="8"/>
      <c r="AL692" s="8"/>
      <c r="AM692" s="8"/>
    </row>
    <row r="693" spans="2:39" customFormat="1" ht="15" hidden="1" x14ac:dyDescent="0.25">
      <c r="B693" s="11"/>
      <c r="G693" s="7"/>
      <c r="V693" s="11"/>
      <c r="X693" s="20"/>
      <c r="Z693" s="8"/>
      <c r="AA693" s="8"/>
      <c r="AB693" s="8"/>
      <c r="AC693" s="8"/>
      <c r="AD693" s="8"/>
      <c r="AE693" s="8"/>
      <c r="AF693" s="8"/>
      <c r="AG693" s="8"/>
      <c r="AH693" s="8"/>
      <c r="AI693" s="8"/>
      <c r="AJ693" s="8"/>
      <c r="AK693" s="8"/>
      <c r="AL693" s="8"/>
      <c r="AM693" s="8"/>
    </row>
    <row r="694" spans="2:39" customFormat="1" ht="15" hidden="1" x14ac:dyDescent="0.25">
      <c r="B694" s="11"/>
      <c r="G694" s="7"/>
      <c r="V694" s="11"/>
      <c r="X694" s="20"/>
      <c r="Z694" s="8"/>
      <c r="AA694" s="8"/>
      <c r="AB694" s="8"/>
      <c r="AC694" s="8"/>
      <c r="AD694" s="8"/>
      <c r="AE694" s="8"/>
      <c r="AF694" s="8"/>
      <c r="AG694" s="8"/>
      <c r="AH694" s="8"/>
      <c r="AI694" s="8"/>
      <c r="AJ694" s="8"/>
      <c r="AK694" s="8"/>
      <c r="AL694" s="8"/>
      <c r="AM694" s="8"/>
    </row>
    <row r="695" spans="2:39" customFormat="1" ht="15" hidden="1" x14ac:dyDescent="0.25">
      <c r="B695" s="11"/>
      <c r="G695" s="7"/>
      <c r="V695" s="11"/>
      <c r="X695" s="20"/>
      <c r="Z695" s="8"/>
      <c r="AA695" s="8"/>
      <c r="AB695" s="8"/>
      <c r="AC695" s="8"/>
      <c r="AD695" s="8"/>
      <c r="AE695" s="8"/>
      <c r="AF695" s="8"/>
      <c r="AG695" s="8"/>
      <c r="AH695" s="8"/>
      <c r="AI695" s="8"/>
      <c r="AJ695" s="8"/>
      <c r="AK695" s="8"/>
      <c r="AL695" s="8"/>
      <c r="AM695" s="8"/>
    </row>
    <row r="696" spans="2:39" customFormat="1" ht="15" hidden="1" x14ac:dyDescent="0.25">
      <c r="B696" s="11"/>
      <c r="G696" s="7"/>
      <c r="V696" s="11"/>
      <c r="X696" s="20"/>
      <c r="Z696" s="8"/>
      <c r="AA696" s="8"/>
      <c r="AB696" s="8"/>
      <c r="AC696" s="8"/>
      <c r="AD696" s="8"/>
      <c r="AE696" s="8"/>
      <c r="AF696" s="8"/>
      <c r="AG696" s="8"/>
      <c r="AH696" s="8"/>
      <c r="AI696" s="8"/>
      <c r="AJ696" s="8"/>
      <c r="AK696" s="8"/>
      <c r="AL696" s="8"/>
      <c r="AM696" s="8"/>
    </row>
    <row r="697" spans="2:39" customFormat="1" ht="15" hidden="1" x14ac:dyDescent="0.25">
      <c r="B697" s="11"/>
      <c r="G697" s="7"/>
      <c r="V697" s="11"/>
      <c r="X697" s="20"/>
      <c r="Z697" s="8"/>
      <c r="AA697" s="8"/>
      <c r="AB697" s="8"/>
      <c r="AC697" s="8"/>
      <c r="AD697" s="8"/>
      <c r="AE697" s="8"/>
      <c r="AF697" s="8"/>
      <c r="AG697" s="8"/>
      <c r="AH697" s="8"/>
      <c r="AI697" s="8"/>
      <c r="AJ697" s="8"/>
      <c r="AK697" s="8"/>
      <c r="AL697" s="8"/>
      <c r="AM697" s="8"/>
    </row>
    <row r="698" spans="2:39" customFormat="1" ht="15" hidden="1" x14ac:dyDescent="0.25">
      <c r="B698" s="11"/>
      <c r="G698" s="7"/>
      <c r="V698" s="11"/>
      <c r="X698" s="20"/>
      <c r="Z698" s="8"/>
      <c r="AA698" s="8"/>
      <c r="AB698" s="8"/>
      <c r="AC698" s="8"/>
      <c r="AD698" s="8"/>
      <c r="AE698" s="8"/>
      <c r="AF698" s="8"/>
      <c r="AG698" s="8"/>
      <c r="AH698" s="8"/>
      <c r="AI698" s="8"/>
      <c r="AJ698" s="8"/>
      <c r="AK698" s="8"/>
      <c r="AL698" s="8"/>
      <c r="AM698" s="8"/>
    </row>
    <row r="699" spans="2:39" customFormat="1" ht="15" hidden="1" x14ac:dyDescent="0.25">
      <c r="B699" s="11"/>
      <c r="G699" s="7"/>
      <c r="V699" s="11"/>
      <c r="X699" s="20"/>
      <c r="Z699" s="8"/>
      <c r="AA699" s="8"/>
      <c r="AB699" s="8"/>
      <c r="AC699" s="8"/>
      <c r="AD699" s="8"/>
      <c r="AE699" s="8"/>
      <c r="AF699" s="8"/>
      <c r="AG699" s="8"/>
      <c r="AH699" s="8"/>
      <c r="AI699" s="8"/>
      <c r="AJ699" s="8"/>
      <c r="AK699" s="8"/>
      <c r="AL699" s="8"/>
      <c r="AM699" s="8"/>
    </row>
    <row r="700" spans="2:39" customFormat="1" ht="15" hidden="1" x14ac:dyDescent="0.25">
      <c r="B700" s="11"/>
      <c r="G700" s="7"/>
      <c r="V700" s="11"/>
      <c r="X700" s="20"/>
      <c r="Z700" s="8"/>
      <c r="AA700" s="8"/>
      <c r="AB700" s="8"/>
      <c r="AC700" s="8"/>
      <c r="AD700" s="8"/>
      <c r="AE700" s="8"/>
      <c r="AF700" s="8"/>
      <c r="AG700" s="8"/>
      <c r="AH700" s="8"/>
      <c r="AI700" s="8"/>
      <c r="AJ700" s="8"/>
      <c r="AK700" s="8"/>
      <c r="AL700" s="8"/>
      <c r="AM700" s="8"/>
    </row>
    <row r="701" spans="2:39" customFormat="1" ht="15" hidden="1" x14ac:dyDescent="0.25">
      <c r="B701" s="11"/>
      <c r="G701" s="7"/>
      <c r="V701" s="11"/>
      <c r="X701" s="20"/>
      <c r="Z701" s="8"/>
      <c r="AA701" s="8"/>
      <c r="AB701" s="8"/>
      <c r="AC701" s="8"/>
      <c r="AD701" s="8"/>
      <c r="AE701" s="8"/>
      <c r="AF701" s="8"/>
      <c r="AG701" s="8"/>
      <c r="AH701" s="8"/>
      <c r="AI701" s="8"/>
      <c r="AJ701" s="8"/>
      <c r="AK701" s="8"/>
      <c r="AL701" s="8"/>
      <c r="AM701" s="8"/>
    </row>
    <row r="702" spans="2:39" customFormat="1" ht="15" hidden="1" x14ac:dyDescent="0.25">
      <c r="B702" s="11"/>
      <c r="G702" s="7"/>
      <c r="V702" s="11"/>
      <c r="X702" s="20"/>
      <c r="Z702" s="8"/>
      <c r="AA702" s="8"/>
      <c r="AB702" s="8"/>
      <c r="AC702" s="8"/>
      <c r="AD702" s="8"/>
      <c r="AE702" s="8"/>
      <c r="AF702" s="8"/>
      <c r="AG702" s="8"/>
      <c r="AH702" s="8"/>
      <c r="AI702" s="8"/>
      <c r="AJ702" s="8"/>
      <c r="AK702" s="8"/>
      <c r="AL702" s="8"/>
      <c r="AM702" s="8"/>
    </row>
    <row r="703" spans="2:39" customFormat="1" ht="15" hidden="1" x14ac:dyDescent="0.25">
      <c r="B703" s="11"/>
      <c r="G703" s="7"/>
      <c r="V703" s="11"/>
      <c r="X703" s="20"/>
      <c r="Z703" s="8"/>
      <c r="AA703" s="8"/>
      <c r="AB703" s="8"/>
      <c r="AC703" s="8"/>
      <c r="AD703" s="8"/>
      <c r="AE703" s="8"/>
      <c r="AF703" s="8"/>
      <c r="AG703" s="8"/>
      <c r="AH703" s="8"/>
      <c r="AI703" s="8"/>
      <c r="AJ703" s="8"/>
      <c r="AK703" s="8"/>
      <c r="AL703" s="8"/>
      <c r="AM703" s="8"/>
    </row>
    <row r="704" spans="2:39" customFormat="1" ht="15" hidden="1" x14ac:dyDescent="0.25">
      <c r="B704" s="11"/>
      <c r="G704" s="7"/>
      <c r="V704" s="11"/>
      <c r="X704" s="20"/>
      <c r="Z704" s="8"/>
      <c r="AA704" s="8"/>
      <c r="AB704" s="8"/>
      <c r="AC704" s="8"/>
      <c r="AD704" s="8"/>
      <c r="AE704" s="8"/>
      <c r="AF704" s="8"/>
      <c r="AG704" s="8"/>
      <c r="AH704" s="8"/>
      <c r="AI704" s="8"/>
      <c r="AJ704" s="8"/>
      <c r="AK704" s="8"/>
      <c r="AL704" s="8"/>
      <c r="AM704" s="8"/>
    </row>
    <row r="705" spans="2:39" customFormat="1" ht="15" hidden="1" x14ac:dyDescent="0.25">
      <c r="B705" s="11"/>
      <c r="G705" s="7"/>
      <c r="V705" s="11"/>
      <c r="X705" s="20"/>
      <c r="Z705" s="8"/>
      <c r="AA705" s="8"/>
      <c r="AB705" s="8"/>
      <c r="AC705" s="8"/>
      <c r="AD705" s="8"/>
      <c r="AE705" s="8"/>
      <c r="AF705" s="8"/>
      <c r="AG705" s="8"/>
      <c r="AH705" s="8"/>
      <c r="AI705" s="8"/>
      <c r="AJ705" s="8"/>
      <c r="AK705" s="8"/>
      <c r="AL705" s="8"/>
      <c r="AM705" s="8"/>
    </row>
    <row r="706" spans="2:39" customFormat="1" ht="15" hidden="1" x14ac:dyDescent="0.25">
      <c r="B706" s="11"/>
      <c r="G706" s="7"/>
      <c r="V706" s="11"/>
      <c r="X706" s="20"/>
      <c r="Z706" s="8"/>
      <c r="AA706" s="8"/>
      <c r="AB706" s="8"/>
      <c r="AC706" s="8"/>
      <c r="AD706" s="8"/>
      <c r="AE706" s="8"/>
      <c r="AF706" s="8"/>
      <c r="AG706" s="8"/>
      <c r="AH706" s="8"/>
      <c r="AI706" s="8"/>
      <c r="AJ706" s="8"/>
      <c r="AK706" s="8"/>
      <c r="AL706" s="8"/>
      <c r="AM706" s="8"/>
    </row>
    <row r="707" spans="2:39" customFormat="1" ht="15" hidden="1" x14ac:dyDescent="0.25">
      <c r="B707" s="11"/>
      <c r="G707" s="7"/>
      <c r="V707" s="11"/>
      <c r="X707" s="20"/>
      <c r="Z707" s="8"/>
      <c r="AA707" s="8"/>
      <c r="AB707" s="8"/>
      <c r="AC707" s="8"/>
      <c r="AD707" s="8"/>
      <c r="AE707" s="8"/>
      <c r="AF707" s="8"/>
      <c r="AG707" s="8"/>
      <c r="AH707" s="8"/>
      <c r="AI707" s="8"/>
      <c r="AJ707" s="8"/>
      <c r="AK707" s="8"/>
      <c r="AL707" s="8"/>
      <c r="AM707" s="8"/>
    </row>
    <row r="708" spans="2:39" customFormat="1" ht="15" hidden="1" x14ac:dyDescent="0.25">
      <c r="B708" s="11"/>
      <c r="G708" s="7"/>
      <c r="V708" s="11"/>
      <c r="X708" s="20"/>
      <c r="Z708" s="8"/>
      <c r="AA708" s="8"/>
      <c r="AB708" s="8"/>
      <c r="AC708" s="8"/>
      <c r="AD708" s="8"/>
      <c r="AE708" s="8"/>
      <c r="AF708" s="8"/>
      <c r="AG708" s="8"/>
      <c r="AH708" s="8"/>
      <c r="AI708" s="8"/>
      <c r="AJ708" s="8"/>
      <c r="AK708" s="8"/>
      <c r="AL708" s="8"/>
      <c r="AM708" s="8"/>
    </row>
    <row r="709" spans="2:39" customFormat="1" ht="15" hidden="1" x14ac:dyDescent="0.25">
      <c r="B709" s="11"/>
      <c r="G709" s="7"/>
      <c r="V709" s="11"/>
      <c r="X709" s="20"/>
      <c r="Z709" s="8"/>
      <c r="AA709" s="8"/>
      <c r="AB709" s="8"/>
      <c r="AC709" s="8"/>
      <c r="AD709" s="8"/>
      <c r="AE709" s="8"/>
      <c r="AF709" s="8"/>
      <c r="AG709" s="8"/>
      <c r="AH709" s="8"/>
      <c r="AI709" s="8"/>
      <c r="AJ709" s="8"/>
      <c r="AK709" s="8"/>
      <c r="AL709" s="8"/>
      <c r="AM709" s="8"/>
    </row>
    <row r="710" spans="2:39" customFormat="1" ht="15" hidden="1" x14ac:dyDescent="0.25">
      <c r="B710" s="11"/>
      <c r="G710" s="7"/>
      <c r="V710" s="11"/>
      <c r="X710" s="20"/>
      <c r="Z710" s="8"/>
      <c r="AA710" s="8"/>
      <c r="AB710" s="8"/>
      <c r="AC710" s="8"/>
      <c r="AD710" s="8"/>
      <c r="AE710" s="8"/>
      <c r="AF710" s="8"/>
      <c r="AG710" s="8"/>
      <c r="AH710" s="8"/>
      <c r="AI710" s="8"/>
      <c r="AJ710" s="8"/>
      <c r="AK710" s="8"/>
      <c r="AL710" s="8"/>
      <c r="AM710" s="8"/>
    </row>
    <row r="711" spans="2:39" customFormat="1" ht="15" hidden="1" x14ac:dyDescent="0.25">
      <c r="B711" s="11"/>
      <c r="G711" s="7"/>
      <c r="V711" s="11"/>
      <c r="X711" s="20"/>
      <c r="Z711" s="8"/>
      <c r="AA711" s="8"/>
      <c r="AB711" s="8"/>
      <c r="AC711" s="8"/>
      <c r="AD711" s="8"/>
      <c r="AE711" s="8"/>
      <c r="AF711" s="8"/>
      <c r="AG711" s="8"/>
      <c r="AH711" s="8"/>
      <c r="AI711" s="8"/>
      <c r="AJ711" s="8"/>
      <c r="AK711" s="8"/>
      <c r="AL711" s="8"/>
      <c r="AM711" s="8"/>
    </row>
    <row r="712" spans="2:39" customFormat="1" ht="15" hidden="1" x14ac:dyDescent="0.25">
      <c r="B712" s="11"/>
      <c r="G712" s="7"/>
      <c r="V712" s="11"/>
      <c r="X712" s="20"/>
      <c r="Z712" s="8"/>
      <c r="AA712" s="8"/>
      <c r="AB712" s="8"/>
      <c r="AC712" s="8"/>
      <c r="AD712" s="8"/>
      <c r="AE712" s="8"/>
      <c r="AF712" s="8"/>
      <c r="AG712" s="8"/>
      <c r="AH712" s="8"/>
      <c r="AI712" s="8"/>
      <c r="AJ712" s="8"/>
      <c r="AK712" s="8"/>
      <c r="AL712" s="8"/>
      <c r="AM712" s="8"/>
    </row>
    <row r="713" spans="2:39" customFormat="1" ht="15" hidden="1" x14ac:dyDescent="0.25">
      <c r="B713" s="11"/>
      <c r="G713" s="7"/>
      <c r="V713" s="11"/>
      <c r="X713" s="20"/>
      <c r="Z713" s="8"/>
      <c r="AA713" s="8"/>
      <c r="AB713" s="8"/>
      <c r="AC713" s="8"/>
      <c r="AD713" s="8"/>
      <c r="AE713" s="8"/>
      <c r="AF713" s="8"/>
      <c r="AG713" s="8"/>
      <c r="AH713" s="8"/>
      <c r="AI713" s="8"/>
      <c r="AJ713" s="8"/>
      <c r="AK713" s="8"/>
      <c r="AL713" s="8"/>
      <c r="AM713" s="8"/>
    </row>
    <row r="714" spans="2:39" customFormat="1" ht="15" hidden="1" x14ac:dyDescent="0.25">
      <c r="B714" s="11"/>
      <c r="G714" s="7"/>
      <c r="V714" s="11"/>
      <c r="X714" s="20"/>
      <c r="Z714" s="8"/>
      <c r="AA714" s="8"/>
      <c r="AB714" s="8"/>
      <c r="AC714" s="8"/>
      <c r="AD714" s="8"/>
      <c r="AE714" s="8"/>
      <c r="AF714" s="8"/>
      <c r="AG714" s="8"/>
      <c r="AH714" s="8"/>
      <c r="AI714" s="8"/>
      <c r="AJ714" s="8"/>
      <c r="AK714" s="8"/>
      <c r="AL714" s="8"/>
      <c r="AM714" s="8"/>
    </row>
    <row r="715" spans="2:39" customFormat="1" ht="15" hidden="1" x14ac:dyDescent="0.25">
      <c r="B715" s="11"/>
      <c r="G715" s="7"/>
      <c r="V715" s="11"/>
      <c r="X715" s="20"/>
      <c r="Z715" s="8"/>
      <c r="AA715" s="8"/>
      <c r="AB715" s="8"/>
      <c r="AC715" s="8"/>
      <c r="AD715" s="8"/>
      <c r="AE715" s="8"/>
      <c r="AF715" s="8"/>
      <c r="AG715" s="8"/>
      <c r="AH715" s="8"/>
      <c r="AI715" s="8"/>
      <c r="AJ715" s="8"/>
      <c r="AK715" s="8"/>
      <c r="AL715" s="8"/>
      <c r="AM715" s="8"/>
    </row>
    <row r="716" spans="2:39" customFormat="1" ht="15" hidden="1" x14ac:dyDescent="0.25">
      <c r="B716" s="11"/>
      <c r="G716" s="7"/>
      <c r="V716" s="11"/>
      <c r="X716" s="20"/>
      <c r="Z716" s="8"/>
      <c r="AA716" s="8"/>
      <c r="AB716" s="8"/>
      <c r="AC716" s="8"/>
      <c r="AD716" s="8"/>
      <c r="AE716" s="8"/>
      <c r="AF716" s="8"/>
      <c r="AG716" s="8"/>
      <c r="AH716" s="8"/>
      <c r="AI716" s="8"/>
      <c r="AJ716" s="8"/>
      <c r="AK716" s="8"/>
      <c r="AL716" s="8"/>
      <c r="AM716" s="8"/>
    </row>
    <row r="717" spans="2:39" customFormat="1" ht="15" hidden="1" x14ac:dyDescent="0.25">
      <c r="B717" s="11"/>
      <c r="G717" s="7"/>
      <c r="V717" s="11"/>
      <c r="X717" s="20"/>
      <c r="Z717" s="8"/>
      <c r="AA717" s="8"/>
      <c r="AB717" s="8"/>
      <c r="AC717" s="8"/>
      <c r="AD717" s="8"/>
      <c r="AE717" s="8"/>
      <c r="AF717" s="8"/>
      <c r="AG717" s="8"/>
      <c r="AH717" s="8"/>
      <c r="AI717" s="8"/>
      <c r="AJ717" s="8"/>
      <c r="AK717" s="8"/>
      <c r="AL717" s="8"/>
      <c r="AM717" s="8"/>
    </row>
    <row r="718" spans="2:39" customFormat="1" ht="15" hidden="1" x14ac:dyDescent="0.25">
      <c r="B718" s="11"/>
      <c r="G718" s="7"/>
      <c r="V718" s="11"/>
      <c r="X718" s="20"/>
      <c r="Z718" s="8"/>
      <c r="AA718" s="8"/>
      <c r="AB718" s="8"/>
      <c r="AC718" s="8"/>
      <c r="AD718" s="8"/>
      <c r="AE718" s="8"/>
      <c r="AF718" s="8"/>
      <c r="AG718" s="8"/>
      <c r="AH718" s="8"/>
      <c r="AI718" s="8"/>
      <c r="AJ718" s="8"/>
      <c r="AK718" s="8"/>
      <c r="AL718" s="8"/>
      <c r="AM718" s="8"/>
    </row>
    <row r="719" spans="2:39" customFormat="1" ht="15" hidden="1" x14ac:dyDescent="0.25">
      <c r="B719" s="11"/>
      <c r="G719" s="7"/>
      <c r="V719" s="11"/>
      <c r="X719" s="20"/>
      <c r="Z719" s="8"/>
      <c r="AA719" s="8"/>
      <c r="AB719" s="8"/>
      <c r="AC719" s="8"/>
      <c r="AD719" s="8"/>
      <c r="AE719" s="8"/>
      <c r="AF719" s="8"/>
      <c r="AG719" s="8"/>
      <c r="AH719" s="8"/>
      <c r="AI719" s="8"/>
      <c r="AJ719" s="8"/>
      <c r="AK719" s="8"/>
      <c r="AL719" s="8"/>
      <c r="AM719" s="8"/>
    </row>
    <row r="720" spans="2:39" customFormat="1" ht="15" hidden="1" x14ac:dyDescent="0.25">
      <c r="B720" s="11"/>
      <c r="G720" s="7"/>
      <c r="V720" s="11"/>
      <c r="X720" s="20"/>
      <c r="Z720" s="8"/>
      <c r="AA720" s="8"/>
      <c r="AB720" s="8"/>
      <c r="AC720" s="8"/>
      <c r="AD720" s="8"/>
      <c r="AE720" s="8"/>
      <c r="AF720" s="8"/>
      <c r="AG720" s="8"/>
      <c r="AH720" s="8"/>
      <c r="AI720" s="8"/>
      <c r="AJ720" s="8"/>
      <c r="AK720" s="8"/>
      <c r="AL720" s="8"/>
      <c r="AM720" s="8"/>
    </row>
    <row r="721" spans="2:39" customFormat="1" ht="15" hidden="1" x14ac:dyDescent="0.25">
      <c r="B721" s="11"/>
      <c r="G721" s="7"/>
      <c r="V721" s="11"/>
      <c r="X721" s="20"/>
      <c r="Z721" s="8"/>
      <c r="AA721" s="8"/>
      <c r="AB721" s="8"/>
      <c r="AC721" s="8"/>
      <c r="AD721" s="8"/>
      <c r="AE721" s="8"/>
      <c r="AF721" s="8"/>
      <c r="AG721" s="8"/>
      <c r="AH721" s="8"/>
      <c r="AI721" s="8"/>
      <c r="AJ721" s="8"/>
      <c r="AK721" s="8"/>
      <c r="AL721" s="8"/>
      <c r="AM721" s="8"/>
    </row>
    <row r="722" spans="2:39" customFormat="1" ht="15" hidden="1" x14ac:dyDescent="0.25">
      <c r="B722" s="11"/>
      <c r="G722" s="7"/>
      <c r="V722" s="11"/>
      <c r="X722" s="20"/>
      <c r="Z722" s="8"/>
      <c r="AA722" s="8"/>
      <c r="AB722" s="8"/>
      <c r="AC722" s="8"/>
      <c r="AD722" s="8"/>
      <c r="AE722" s="8"/>
      <c r="AF722" s="8"/>
      <c r="AG722" s="8"/>
      <c r="AH722" s="8"/>
      <c r="AI722" s="8"/>
      <c r="AJ722" s="8"/>
      <c r="AK722" s="8"/>
      <c r="AL722" s="8"/>
      <c r="AM722" s="8"/>
    </row>
    <row r="723" spans="2:39" customFormat="1" ht="15" hidden="1" x14ac:dyDescent="0.25">
      <c r="B723" s="11"/>
      <c r="G723" s="7"/>
      <c r="V723" s="11"/>
      <c r="X723" s="20"/>
      <c r="Z723" s="8"/>
      <c r="AA723" s="8"/>
      <c r="AB723" s="8"/>
      <c r="AC723" s="8"/>
      <c r="AD723" s="8"/>
      <c r="AE723" s="8"/>
      <c r="AF723" s="8"/>
      <c r="AG723" s="8"/>
      <c r="AH723" s="8"/>
      <c r="AI723" s="8"/>
      <c r="AJ723" s="8"/>
      <c r="AK723" s="8"/>
      <c r="AL723" s="8"/>
      <c r="AM723" s="8"/>
    </row>
    <row r="724" spans="2:39" customFormat="1" ht="15" hidden="1" x14ac:dyDescent="0.25">
      <c r="B724" s="11"/>
      <c r="G724" s="7"/>
      <c r="V724" s="11"/>
      <c r="X724" s="20"/>
      <c r="Z724" s="8"/>
      <c r="AA724" s="8"/>
      <c r="AB724" s="8"/>
      <c r="AC724" s="8"/>
      <c r="AD724" s="8"/>
      <c r="AE724" s="8"/>
      <c r="AF724" s="8"/>
      <c r="AG724" s="8"/>
      <c r="AH724" s="8"/>
      <c r="AI724" s="8"/>
      <c r="AJ724" s="8"/>
      <c r="AK724" s="8"/>
      <c r="AL724" s="8"/>
      <c r="AM724" s="8"/>
    </row>
    <row r="725" spans="2:39" customFormat="1" ht="15" hidden="1" x14ac:dyDescent="0.25">
      <c r="B725" s="11"/>
      <c r="G725" s="7"/>
      <c r="V725" s="11"/>
      <c r="X725" s="20"/>
      <c r="Z725" s="8"/>
      <c r="AA725" s="8"/>
      <c r="AB725" s="8"/>
      <c r="AC725" s="8"/>
      <c r="AD725" s="8"/>
      <c r="AE725" s="8"/>
      <c r="AF725" s="8"/>
      <c r="AG725" s="8"/>
      <c r="AH725" s="8"/>
      <c r="AI725" s="8"/>
      <c r="AJ725" s="8"/>
      <c r="AK725" s="8"/>
      <c r="AL725" s="8"/>
      <c r="AM725" s="8"/>
    </row>
    <row r="726" spans="2:39" customFormat="1" ht="15" hidden="1" x14ac:dyDescent="0.25">
      <c r="B726" s="11"/>
      <c r="G726" s="7"/>
      <c r="V726" s="11"/>
      <c r="X726" s="20"/>
      <c r="Z726" s="8"/>
      <c r="AA726" s="8"/>
      <c r="AB726" s="8"/>
      <c r="AC726" s="8"/>
      <c r="AD726" s="8"/>
      <c r="AE726" s="8"/>
      <c r="AF726" s="8"/>
      <c r="AG726" s="8"/>
      <c r="AH726" s="8"/>
      <c r="AI726" s="8"/>
      <c r="AJ726" s="8"/>
      <c r="AK726" s="8"/>
      <c r="AL726" s="8"/>
      <c r="AM726" s="8"/>
    </row>
    <row r="727" spans="2:39" customFormat="1" ht="15" hidden="1" x14ac:dyDescent="0.25">
      <c r="B727" s="11"/>
      <c r="G727" s="7"/>
      <c r="V727" s="11"/>
      <c r="X727" s="20"/>
      <c r="Z727" s="8"/>
      <c r="AA727" s="8"/>
      <c r="AB727" s="8"/>
      <c r="AC727" s="8"/>
      <c r="AD727" s="8"/>
      <c r="AE727" s="8"/>
      <c r="AF727" s="8"/>
      <c r="AG727" s="8"/>
      <c r="AH727" s="8"/>
      <c r="AI727" s="8"/>
      <c r="AJ727" s="8"/>
      <c r="AK727" s="8"/>
      <c r="AL727" s="8"/>
      <c r="AM727" s="8"/>
    </row>
    <row r="728" spans="2:39" customFormat="1" ht="15" hidden="1" x14ac:dyDescent="0.25">
      <c r="B728" s="11"/>
      <c r="G728" s="7"/>
      <c r="V728" s="11"/>
      <c r="X728" s="20"/>
      <c r="Z728" s="8"/>
      <c r="AA728" s="8"/>
      <c r="AB728" s="8"/>
      <c r="AC728" s="8"/>
      <c r="AD728" s="8"/>
      <c r="AE728" s="8"/>
      <c r="AF728" s="8"/>
      <c r="AG728" s="8"/>
      <c r="AH728" s="8"/>
      <c r="AI728" s="8"/>
      <c r="AJ728" s="8"/>
      <c r="AK728" s="8"/>
      <c r="AL728" s="8"/>
      <c r="AM728" s="8"/>
    </row>
    <row r="729" spans="2:39" customFormat="1" ht="15" hidden="1" x14ac:dyDescent="0.25">
      <c r="B729" s="11"/>
      <c r="G729" s="7"/>
      <c r="V729" s="11"/>
      <c r="X729" s="20"/>
      <c r="Z729" s="8"/>
      <c r="AA729" s="8"/>
      <c r="AB729" s="8"/>
      <c r="AC729" s="8"/>
      <c r="AD729" s="8"/>
      <c r="AE729" s="8"/>
      <c r="AF729" s="8"/>
      <c r="AG729" s="8"/>
      <c r="AH729" s="8"/>
      <c r="AI729" s="8"/>
      <c r="AJ729" s="8"/>
      <c r="AK729" s="8"/>
      <c r="AL729" s="8"/>
      <c r="AM729" s="8"/>
    </row>
    <row r="730" spans="2:39" customFormat="1" ht="15" hidden="1" x14ac:dyDescent="0.25">
      <c r="B730" s="11"/>
      <c r="G730" s="7"/>
      <c r="V730" s="11"/>
      <c r="X730" s="20"/>
      <c r="Z730" s="8"/>
      <c r="AA730" s="8"/>
      <c r="AB730" s="8"/>
      <c r="AC730" s="8"/>
      <c r="AD730" s="8"/>
      <c r="AE730" s="8"/>
      <c r="AF730" s="8"/>
      <c r="AG730" s="8"/>
      <c r="AH730" s="8"/>
      <c r="AI730" s="8"/>
      <c r="AJ730" s="8"/>
      <c r="AK730" s="8"/>
      <c r="AL730" s="8"/>
      <c r="AM730" s="8"/>
    </row>
    <row r="731" spans="2:39" customFormat="1" ht="15" hidden="1" x14ac:dyDescent="0.25">
      <c r="B731" s="11"/>
      <c r="G731" s="7"/>
      <c r="V731" s="11"/>
      <c r="X731" s="20"/>
      <c r="Z731" s="8"/>
      <c r="AA731" s="8"/>
      <c r="AB731" s="8"/>
      <c r="AC731" s="8"/>
      <c r="AD731" s="8"/>
      <c r="AE731" s="8"/>
      <c r="AF731" s="8"/>
      <c r="AG731" s="8"/>
      <c r="AH731" s="8"/>
      <c r="AI731" s="8"/>
      <c r="AJ731" s="8"/>
      <c r="AK731" s="8"/>
      <c r="AL731" s="8"/>
      <c r="AM731" s="8"/>
    </row>
    <row r="732" spans="2:39" customFormat="1" ht="15" hidden="1" x14ac:dyDescent="0.25">
      <c r="B732" s="11"/>
      <c r="G732" s="7"/>
      <c r="V732" s="11"/>
      <c r="X732" s="20"/>
      <c r="Z732" s="8"/>
      <c r="AA732" s="8"/>
      <c r="AB732" s="8"/>
      <c r="AC732" s="8"/>
      <c r="AD732" s="8"/>
      <c r="AE732" s="8"/>
      <c r="AF732" s="8"/>
      <c r="AG732" s="8"/>
      <c r="AH732" s="8"/>
      <c r="AI732" s="8"/>
      <c r="AJ732" s="8"/>
      <c r="AK732" s="8"/>
      <c r="AL732" s="8"/>
      <c r="AM732" s="8"/>
    </row>
    <row r="733" spans="2:39" customFormat="1" ht="15" hidden="1" x14ac:dyDescent="0.25">
      <c r="B733" s="11"/>
      <c r="G733" s="7"/>
      <c r="V733" s="11"/>
      <c r="X733" s="20"/>
      <c r="Z733" s="8"/>
      <c r="AA733" s="8"/>
      <c r="AB733" s="8"/>
      <c r="AC733" s="8"/>
      <c r="AD733" s="8"/>
      <c r="AE733" s="8"/>
      <c r="AF733" s="8"/>
      <c r="AG733" s="8"/>
      <c r="AH733" s="8"/>
      <c r="AI733" s="8"/>
      <c r="AJ733" s="8"/>
      <c r="AK733" s="8"/>
      <c r="AL733" s="8"/>
      <c r="AM733" s="8"/>
    </row>
    <row r="734" spans="2:39" customFormat="1" ht="15" hidden="1" x14ac:dyDescent="0.25">
      <c r="B734" s="11"/>
      <c r="G734" s="7"/>
      <c r="V734" s="11"/>
      <c r="X734" s="20"/>
      <c r="Z734" s="8"/>
      <c r="AA734" s="8"/>
      <c r="AB734" s="8"/>
      <c r="AC734" s="8"/>
      <c r="AD734" s="8"/>
      <c r="AE734" s="8"/>
      <c r="AF734" s="8"/>
      <c r="AG734" s="8"/>
      <c r="AH734" s="8"/>
      <c r="AI734" s="8"/>
      <c r="AJ734" s="8"/>
      <c r="AK734" s="8"/>
      <c r="AL734" s="8"/>
      <c r="AM734" s="8"/>
    </row>
    <row r="735" spans="2:39" customFormat="1" ht="15" hidden="1" x14ac:dyDescent="0.25">
      <c r="B735" s="11"/>
      <c r="G735" s="7"/>
      <c r="V735" s="11"/>
      <c r="X735" s="20"/>
      <c r="Z735" s="8"/>
      <c r="AA735" s="8"/>
      <c r="AB735" s="8"/>
      <c r="AC735" s="8"/>
      <c r="AD735" s="8"/>
      <c r="AE735" s="8"/>
      <c r="AF735" s="8"/>
      <c r="AG735" s="8"/>
      <c r="AH735" s="8"/>
      <c r="AI735" s="8"/>
      <c r="AJ735" s="8"/>
      <c r="AK735" s="8"/>
      <c r="AL735" s="8"/>
      <c r="AM735" s="8"/>
    </row>
    <row r="736" spans="2:39" customFormat="1" ht="15" hidden="1" x14ac:dyDescent="0.25">
      <c r="B736" s="11"/>
      <c r="G736" s="7"/>
      <c r="V736" s="11"/>
      <c r="X736" s="20"/>
      <c r="Z736" s="8"/>
      <c r="AA736" s="8"/>
      <c r="AB736" s="8"/>
      <c r="AC736" s="8"/>
      <c r="AD736" s="8"/>
      <c r="AE736" s="8"/>
      <c r="AF736" s="8"/>
      <c r="AG736" s="8"/>
      <c r="AH736" s="8"/>
      <c r="AI736" s="8"/>
      <c r="AJ736" s="8"/>
      <c r="AK736" s="8"/>
      <c r="AL736" s="8"/>
      <c r="AM736" s="8"/>
    </row>
    <row r="737" spans="2:39" customFormat="1" ht="15" hidden="1" x14ac:dyDescent="0.25">
      <c r="B737" s="11"/>
      <c r="G737" s="7"/>
      <c r="V737" s="11"/>
      <c r="X737" s="20"/>
      <c r="Z737" s="8"/>
      <c r="AA737" s="8"/>
      <c r="AB737" s="8"/>
      <c r="AC737" s="8"/>
      <c r="AD737" s="8"/>
      <c r="AE737" s="8"/>
      <c r="AF737" s="8"/>
      <c r="AG737" s="8"/>
      <c r="AH737" s="8"/>
      <c r="AI737" s="8"/>
      <c r="AJ737" s="8"/>
      <c r="AK737" s="8"/>
      <c r="AL737" s="8"/>
      <c r="AM737" s="8"/>
    </row>
    <row r="738" spans="2:39" customFormat="1" ht="15" hidden="1" x14ac:dyDescent="0.25">
      <c r="B738" s="11"/>
      <c r="G738" s="7"/>
      <c r="V738" s="11"/>
      <c r="X738" s="20"/>
      <c r="Z738" s="8"/>
      <c r="AA738" s="8"/>
      <c r="AB738" s="8"/>
      <c r="AC738" s="8"/>
      <c r="AD738" s="8"/>
      <c r="AE738" s="8"/>
      <c r="AF738" s="8"/>
      <c r="AG738" s="8"/>
      <c r="AH738" s="8"/>
      <c r="AI738" s="8"/>
      <c r="AJ738" s="8"/>
      <c r="AK738" s="8"/>
      <c r="AL738" s="8"/>
      <c r="AM738" s="8"/>
    </row>
    <row r="739" spans="2:39" customFormat="1" ht="15" hidden="1" x14ac:dyDescent="0.25">
      <c r="B739" s="11"/>
      <c r="G739" s="7"/>
      <c r="V739" s="11"/>
      <c r="X739" s="20"/>
      <c r="Z739" s="8"/>
      <c r="AA739" s="8"/>
      <c r="AB739" s="8"/>
      <c r="AC739" s="8"/>
      <c r="AD739" s="8"/>
      <c r="AE739" s="8"/>
      <c r="AF739" s="8"/>
      <c r="AG739" s="8"/>
      <c r="AH739" s="8"/>
      <c r="AI739" s="8"/>
      <c r="AJ739" s="8"/>
      <c r="AK739" s="8"/>
      <c r="AL739" s="8"/>
      <c r="AM739" s="8"/>
    </row>
    <row r="740" spans="2:39" customFormat="1" ht="15" hidden="1" x14ac:dyDescent="0.25">
      <c r="B740" s="11"/>
      <c r="G740" s="7"/>
      <c r="V740" s="11"/>
      <c r="X740" s="20"/>
      <c r="Z740" s="8"/>
      <c r="AA740" s="8"/>
      <c r="AB740" s="8"/>
      <c r="AC740" s="8"/>
      <c r="AD740" s="8"/>
      <c r="AE740" s="8"/>
      <c r="AF740" s="8"/>
      <c r="AG740" s="8"/>
      <c r="AH740" s="8"/>
      <c r="AI740" s="8"/>
      <c r="AJ740" s="8"/>
      <c r="AK740" s="8"/>
      <c r="AL740" s="8"/>
      <c r="AM740" s="8"/>
    </row>
    <row r="741" spans="2:39" customFormat="1" ht="15" hidden="1" x14ac:dyDescent="0.25">
      <c r="B741" s="11"/>
      <c r="G741" s="7"/>
      <c r="V741" s="11"/>
      <c r="X741" s="20"/>
      <c r="Z741" s="8"/>
      <c r="AA741" s="8"/>
      <c r="AB741" s="8"/>
      <c r="AC741" s="8"/>
      <c r="AD741" s="8"/>
      <c r="AE741" s="8"/>
      <c r="AF741" s="8"/>
      <c r="AG741" s="8"/>
      <c r="AH741" s="8"/>
      <c r="AI741" s="8"/>
      <c r="AJ741" s="8"/>
      <c r="AK741" s="8"/>
      <c r="AL741" s="8"/>
      <c r="AM741" s="8"/>
    </row>
    <row r="742" spans="2:39" customFormat="1" ht="15" hidden="1" x14ac:dyDescent="0.25">
      <c r="B742" s="11"/>
      <c r="G742" s="7"/>
      <c r="V742" s="11"/>
      <c r="X742" s="20"/>
      <c r="Z742" s="8"/>
      <c r="AA742" s="8"/>
      <c r="AB742" s="8"/>
      <c r="AC742" s="8"/>
      <c r="AD742" s="8"/>
      <c r="AE742" s="8"/>
      <c r="AF742" s="8"/>
      <c r="AG742" s="8"/>
      <c r="AH742" s="8"/>
      <c r="AI742" s="8"/>
      <c r="AJ742" s="8"/>
      <c r="AK742" s="8"/>
      <c r="AL742" s="8"/>
      <c r="AM742" s="8"/>
    </row>
    <row r="743" spans="2:39" customFormat="1" ht="15" hidden="1" x14ac:dyDescent="0.25">
      <c r="B743" s="11"/>
      <c r="G743" s="7"/>
      <c r="V743" s="11"/>
      <c r="X743" s="20"/>
      <c r="Z743" s="8"/>
      <c r="AA743" s="8"/>
      <c r="AB743" s="8"/>
      <c r="AC743" s="8"/>
      <c r="AD743" s="8"/>
      <c r="AE743" s="8"/>
      <c r="AF743" s="8"/>
      <c r="AG743" s="8"/>
      <c r="AH743" s="8"/>
      <c r="AI743" s="8"/>
      <c r="AJ743" s="8"/>
      <c r="AK743" s="8"/>
      <c r="AL743" s="8"/>
      <c r="AM743" s="8"/>
    </row>
    <row r="744" spans="2:39" customFormat="1" ht="15" hidden="1" x14ac:dyDescent="0.25">
      <c r="B744" s="11"/>
      <c r="G744" s="7"/>
      <c r="V744" s="11"/>
      <c r="X744" s="20"/>
      <c r="Z744" s="8"/>
      <c r="AA744" s="8"/>
      <c r="AB744" s="8"/>
      <c r="AC744" s="8"/>
      <c r="AD744" s="8"/>
      <c r="AE744" s="8"/>
      <c r="AF744" s="8"/>
      <c r="AG744" s="8"/>
      <c r="AH744" s="8"/>
      <c r="AI744" s="8"/>
      <c r="AJ744" s="8"/>
      <c r="AK744" s="8"/>
      <c r="AL744" s="8"/>
      <c r="AM744" s="8"/>
    </row>
    <row r="745" spans="2:39" customFormat="1" ht="15" hidden="1" x14ac:dyDescent="0.25">
      <c r="B745" s="11"/>
      <c r="G745" s="7"/>
      <c r="V745" s="11"/>
      <c r="X745" s="20"/>
      <c r="Z745" s="8"/>
      <c r="AA745" s="8"/>
      <c r="AB745" s="8"/>
      <c r="AC745" s="8"/>
      <c r="AD745" s="8"/>
      <c r="AE745" s="8"/>
      <c r="AF745" s="8"/>
      <c r="AG745" s="8"/>
      <c r="AH745" s="8"/>
      <c r="AI745" s="8"/>
      <c r="AJ745" s="8"/>
      <c r="AK745" s="8"/>
      <c r="AL745" s="8"/>
      <c r="AM745" s="8"/>
    </row>
    <row r="746" spans="2:39" customFormat="1" ht="15" hidden="1" x14ac:dyDescent="0.25">
      <c r="B746" s="11"/>
      <c r="G746" s="7"/>
      <c r="V746" s="11"/>
      <c r="X746" s="20"/>
      <c r="Z746" s="8"/>
      <c r="AA746" s="8"/>
      <c r="AB746" s="8"/>
      <c r="AC746" s="8"/>
      <c r="AD746" s="8"/>
      <c r="AE746" s="8"/>
      <c r="AF746" s="8"/>
      <c r="AG746" s="8"/>
      <c r="AH746" s="8"/>
      <c r="AI746" s="8"/>
      <c r="AJ746" s="8"/>
      <c r="AK746" s="8"/>
      <c r="AL746" s="8"/>
      <c r="AM746" s="8"/>
    </row>
    <row r="747" spans="2:39" customFormat="1" ht="15" hidden="1" x14ac:dyDescent="0.25">
      <c r="B747" s="11"/>
      <c r="G747" s="7"/>
      <c r="V747" s="11"/>
      <c r="X747" s="20"/>
      <c r="Z747" s="8"/>
      <c r="AA747" s="8"/>
      <c r="AB747" s="8"/>
      <c r="AC747" s="8"/>
      <c r="AD747" s="8"/>
      <c r="AE747" s="8"/>
      <c r="AF747" s="8"/>
      <c r="AG747" s="8"/>
      <c r="AH747" s="8"/>
      <c r="AI747" s="8"/>
      <c r="AJ747" s="8"/>
      <c r="AK747" s="8"/>
      <c r="AL747" s="8"/>
      <c r="AM747" s="8"/>
    </row>
    <row r="748" spans="2:39" customFormat="1" ht="15" hidden="1" x14ac:dyDescent="0.25">
      <c r="B748" s="11"/>
      <c r="G748" s="7"/>
      <c r="V748" s="11"/>
      <c r="X748" s="20"/>
      <c r="Z748" s="8"/>
      <c r="AA748" s="8"/>
      <c r="AB748" s="8"/>
      <c r="AC748" s="8"/>
      <c r="AD748" s="8"/>
      <c r="AE748" s="8"/>
      <c r="AF748" s="8"/>
      <c r="AG748" s="8"/>
      <c r="AH748" s="8"/>
      <c r="AI748" s="8"/>
      <c r="AJ748" s="8"/>
      <c r="AK748" s="8"/>
      <c r="AL748" s="8"/>
      <c r="AM748" s="8"/>
    </row>
    <row r="749" spans="2:39" customFormat="1" ht="15" hidden="1" x14ac:dyDescent="0.25">
      <c r="B749" s="11"/>
      <c r="G749" s="7"/>
      <c r="V749" s="11"/>
      <c r="X749" s="20"/>
      <c r="Z749" s="8"/>
      <c r="AA749" s="8"/>
      <c r="AB749" s="8"/>
      <c r="AC749" s="8"/>
      <c r="AD749" s="8"/>
      <c r="AE749" s="8"/>
      <c r="AF749" s="8"/>
      <c r="AG749" s="8"/>
      <c r="AH749" s="8"/>
      <c r="AI749" s="8"/>
      <c r="AJ749" s="8"/>
      <c r="AK749" s="8"/>
      <c r="AL749" s="8"/>
      <c r="AM749" s="8"/>
    </row>
    <row r="750" spans="2:39" customFormat="1" ht="15" hidden="1" x14ac:dyDescent="0.25">
      <c r="B750" s="11"/>
      <c r="G750" s="7"/>
      <c r="V750" s="11"/>
      <c r="X750" s="20"/>
      <c r="Z750" s="8"/>
      <c r="AA750" s="8"/>
      <c r="AB750" s="8"/>
      <c r="AC750" s="8"/>
      <c r="AD750" s="8"/>
      <c r="AE750" s="8"/>
      <c r="AF750" s="8"/>
      <c r="AG750" s="8"/>
      <c r="AH750" s="8"/>
      <c r="AI750" s="8"/>
      <c r="AJ750" s="8"/>
      <c r="AK750" s="8"/>
      <c r="AL750" s="8"/>
      <c r="AM750" s="8"/>
    </row>
    <row r="751" spans="2:39" customFormat="1" ht="15" hidden="1" x14ac:dyDescent="0.25">
      <c r="B751" s="11"/>
      <c r="G751" s="7"/>
      <c r="V751" s="11"/>
      <c r="X751" s="20"/>
      <c r="Z751" s="8"/>
      <c r="AA751" s="8"/>
      <c r="AB751" s="8"/>
      <c r="AC751" s="8"/>
      <c r="AD751" s="8"/>
      <c r="AE751" s="8"/>
      <c r="AF751" s="8"/>
      <c r="AG751" s="8"/>
      <c r="AH751" s="8"/>
      <c r="AI751" s="8"/>
      <c r="AJ751" s="8"/>
      <c r="AK751" s="8"/>
      <c r="AL751" s="8"/>
      <c r="AM751" s="8"/>
    </row>
    <row r="752" spans="2:39" customFormat="1" ht="15" hidden="1" x14ac:dyDescent="0.25">
      <c r="B752" s="11"/>
      <c r="G752" s="7"/>
      <c r="V752" s="11"/>
      <c r="X752" s="20"/>
      <c r="Z752" s="8"/>
      <c r="AA752" s="8"/>
      <c r="AB752" s="8"/>
      <c r="AC752" s="8"/>
      <c r="AD752" s="8"/>
      <c r="AE752" s="8"/>
      <c r="AF752" s="8"/>
      <c r="AG752" s="8"/>
      <c r="AH752" s="8"/>
      <c r="AI752" s="8"/>
      <c r="AJ752" s="8"/>
      <c r="AK752" s="8"/>
      <c r="AL752" s="8"/>
      <c r="AM752" s="8"/>
    </row>
    <row r="753" spans="2:39" customFormat="1" ht="15" hidden="1" x14ac:dyDescent="0.25">
      <c r="B753" s="11"/>
      <c r="G753" s="7"/>
      <c r="V753" s="11"/>
      <c r="X753" s="20"/>
      <c r="Z753" s="8"/>
      <c r="AA753" s="8"/>
      <c r="AB753" s="8"/>
      <c r="AC753" s="8"/>
      <c r="AD753" s="8"/>
      <c r="AE753" s="8"/>
      <c r="AF753" s="8"/>
      <c r="AG753" s="8"/>
      <c r="AH753" s="8"/>
      <c r="AI753" s="8"/>
      <c r="AJ753" s="8"/>
      <c r="AK753" s="8"/>
      <c r="AL753" s="8"/>
      <c r="AM753" s="8"/>
    </row>
    <row r="754" spans="2:39" customFormat="1" ht="15" hidden="1" x14ac:dyDescent="0.25">
      <c r="B754" s="11"/>
      <c r="G754" s="7"/>
      <c r="V754" s="11"/>
      <c r="X754" s="20"/>
      <c r="Z754" s="8"/>
      <c r="AA754" s="8"/>
      <c r="AB754" s="8"/>
      <c r="AC754" s="8"/>
      <c r="AD754" s="8"/>
      <c r="AE754" s="8"/>
      <c r="AF754" s="8"/>
      <c r="AG754" s="8"/>
      <c r="AH754" s="8"/>
      <c r="AI754" s="8"/>
      <c r="AJ754" s="8"/>
      <c r="AK754" s="8"/>
      <c r="AL754" s="8"/>
      <c r="AM754" s="8"/>
    </row>
    <row r="755" spans="2:39" customFormat="1" ht="15" hidden="1" x14ac:dyDescent="0.25">
      <c r="B755" s="11"/>
      <c r="G755" s="7"/>
      <c r="V755" s="11"/>
      <c r="X755" s="20"/>
      <c r="Z755" s="8"/>
      <c r="AA755" s="8"/>
      <c r="AB755" s="8"/>
      <c r="AC755" s="8"/>
      <c r="AD755" s="8"/>
      <c r="AE755" s="8"/>
      <c r="AF755" s="8"/>
      <c r="AG755" s="8"/>
      <c r="AH755" s="8"/>
      <c r="AI755" s="8"/>
      <c r="AJ755" s="8"/>
      <c r="AK755" s="8"/>
      <c r="AL755" s="8"/>
      <c r="AM755" s="8"/>
    </row>
    <row r="756" spans="2:39" customFormat="1" ht="15" hidden="1" x14ac:dyDescent="0.25">
      <c r="B756" s="11"/>
      <c r="G756" s="7"/>
      <c r="V756" s="11"/>
      <c r="X756" s="20"/>
      <c r="Z756" s="8"/>
      <c r="AA756" s="8"/>
      <c r="AB756" s="8"/>
      <c r="AC756" s="8"/>
      <c r="AD756" s="8"/>
      <c r="AE756" s="8"/>
      <c r="AF756" s="8"/>
      <c r="AG756" s="8"/>
      <c r="AH756" s="8"/>
      <c r="AI756" s="8"/>
      <c r="AJ756" s="8"/>
      <c r="AK756" s="8"/>
      <c r="AL756" s="8"/>
      <c r="AM756" s="8"/>
    </row>
    <row r="757" spans="2:39" customFormat="1" ht="15" hidden="1" x14ac:dyDescent="0.25">
      <c r="B757" s="11"/>
      <c r="G757" s="7"/>
      <c r="V757" s="11"/>
      <c r="X757" s="20"/>
      <c r="Z757" s="8"/>
      <c r="AA757" s="8"/>
      <c r="AB757" s="8"/>
      <c r="AC757" s="8"/>
      <c r="AD757" s="8"/>
      <c r="AE757" s="8"/>
      <c r="AF757" s="8"/>
      <c r="AG757" s="8"/>
      <c r="AH757" s="8"/>
      <c r="AI757" s="8"/>
      <c r="AJ757" s="8"/>
      <c r="AK757" s="8"/>
      <c r="AL757" s="8"/>
      <c r="AM757" s="8"/>
    </row>
    <row r="758" spans="2:39" customFormat="1" ht="15" hidden="1" x14ac:dyDescent="0.25">
      <c r="B758" s="11"/>
      <c r="G758" s="7"/>
      <c r="V758" s="11"/>
      <c r="X758" s="20"/>
      <c r="Z758" s="8"/>
      <c r="AA758" s="8"/>
      <c r="AB758" s="8"/>
      <c r="AC758" s="8"/>
      <c r="AD758" s="8"/>
      <c r="AE758" s="8"/>
      <c r="AF758" s="8"/>
      <c r="AG758" s="8"/>
      <c r="AH758" s="8"/>
      <c r="AI758" s="8"/>
      <c r="AJ758" s="8"/>
      <c r="AK758" s="8"/>
      <c r="AL758" s="8"/>
      <c r="AM758" s="8"/>
    </row>
    <row r="759" spans="2:39" customFormat="1" ht="15" hidden="1" x14ac:dyDescent="0.25">
      <c r="B759" s="11"/>
      <c r="G759" s="7"/>
      <c r="V759" s="11"/>
      <c r="X759" s="20"/>
      <c r="Z759" s="8"/>
      <c r="AA759" s="8"/>
      <c r="AB759" s="8"/>
      <c r="AC759" s="8"/>
      <c r="AD759" s="8"/>
      <c r="AE759" s="8"/>
      <c r="AF759" s="8"/>
      <c r="AG759" s="8"/>
      <c r="AH759" s="8"/>
      <c r="AI759" s="8"/>
      <c r="AJ759" s="8"/>
      <c r="AK759" s="8"/>
      <c r="AL759" s="8"/>
      <c r="AM759" s="8"/>
    </row>
    <row r="760" spans="2:39" customFormat="1" ht="15" hidden="1" x14ac:dyDescent="0.25">
      <c r="B760" s="11"/>
      <c r="G760" s="7"/>
      <c r="V760" s="11"/>
      <c r="X760" s="20"/>
      <c r="Z760" s="8"/>
      <c r="AA760" s="8"/>
      <c r="AB760" s="8"/>
      <c r="AC760" s="8"/>
      <c r="AD760" s="8"/>
      <c r="AE760" s="8"/>
      <c r="AF760" s="8"/>
      <c r="AG760" s="8"/>
      <c r="AH760" s="8"/>
      <c r="AI760" s="8"/>
      <c r="AJ760" s="8"/>
      <c r="AK760" s="8"/>
      <c r="AL760" s="8"/>
      <c r="AM760" s="8"/>
    </row>
    <row r="761" spans="2:39" customFormat="1" ht="15" hidden="1" x14ac:dyDescent="0.25">
      <c r="B761" s="11"/>
      <c r="G761" s="7"/>
      <c r="V761" s="11"/>
      <c r="X761" s="20"/>
      <c r="Z761" s="8"/>
      <c r="AA761" s="8"/>
      <c r="AB761" s="8"/>
      <c r="AC761" s="8"/>
      <c r="AD761" s="8"/>
      <c r="AE761" s="8"/>
      <c r="AF761" s="8"/>
      <c r="AG761" s="8"/>
      <c r="AH761" s="8"/>
      <c r="AI761" s="8"/>
      <c r="AJ761" s="8"/>
      <c r="AK761" s="8"/>
      <c r="AL761" s="8"/>
      <c r="AM761" s="8"/>
    </row>
    <row r="762" spans="2:39" customFormat="1" ht="15" hidden="1" x14ac:dyDescent="0.25">
      <c r="B762" s="11"/>
      <c r="G762" s="7"/>
      <c r="V762" s="11"/>
      <c r="X762" s="20"/>
      <c r="Z762" s="8"/>
      <c r="AA762" s="8"/>
      <c r="AB762" s="8"/>
      <c r="AC762" s="8"/>
      <c r="AD762" s="8"/>
      <c r="AE762" s="8"/>
      <c r="AF762" s="8"/>
      <c r="AG762" s="8"/>
      <c r="AH762" s="8"/>
      <c r="AI762" s="8"/>
      <c r="AJ762" s="8"/>
      <c r="AK762" s="8"/>
      <c r="AL762" s="8"/>
      <c r="AM762" s="8"/>
    </row>
    <row r="763" spans="2:39" customFormat="1" ht="15" hidden="1" x14ac:dyDescent="0.25">
      <c r="B763" s="11"/>
      <c r="G763" s="7"/>
      <c r="V763" s="11"/>
      <c r="X763" s="20"/>
      <c r="Z763" s="8"/>
      <c r="AA763" s="8"/>
      <c r="AB763" s="8"/>
      <c r="AC763" s="8"/>
      <c r="AD763" s="8"/>
      <c r="AE763" s="8"/>
      <c r="AF763" s="8"/>
      <c r="AG763" s="8"/>
      <c r="AH763" s="8"/>
      <c r="AI763" s="8"/>
      <c r="AJ763" s="8"/>
      <c r="AK763" s="8"/>
      <c r="AL763" s="8"/>
      <c r="AM763" s="8"/>
    </row>
    <row r="764" spans="2:39" customFormat="1" ht="15" hidden="1" x14ac:dyDescent="0.25">
      <c r="B764" s="11"/>
      <c r="G764" s="7"/>
      <c r="V764" s="11"/>
      <c r="X764" s="20"/>
      <c r="Z764" s="8"/>
      <c r="AA764" s="8"/>
      <c r="AB764" s="8"/>
      <c r="AC764" s="8"/>
      <c r="AD764" s="8"/>
      <c r="AE764" s="8"/>
      <c r="AF764" s="8"/>
      <c r="AG764" s="8"/>
      <c r="AH764" s="8"/>
      <c r="AI764" s="8"/>
      <c r="AJ764" s="8"/>
      <c r="AK764" s="8"/>
      <c r="AL764" s="8"/>
      <c r="AM764" s="8"/>
    </row>
    <row r="765" spans="2:39" customFormat="1" ht="15" hidden="1" x14ac:dyDescent="0.25">
      <c r="B765" s="11"/>
      <c r="G765" s="7"/>
      <c r="V765" s="11"/>
      <c r="X765" s="20"/>
      <c r="Z765" s="8"/>
      <c r="AA765" s="8"/>
      <c r="AB765" s="8"/>
      <c r="AC765" s="8"/>
      <c r="AD765" s="8"/>
      <c r="AE765" s="8"/>
      <c r="AF765" s="8"/>
      <c r="AG765" s="8"/>
      <c r="AH765" s="8"/>
      <c r="AI765" s="8"/>
      <c r="AJ765" s="8"/>
      <c r="AK765" s="8"/>
      <c r="AL765" s="8"/>
      <c r="AM765" s="8"/>
    </row>
    <row r="766" spans="2:39" customFormat="1" ht="15" hidden="1" x14ac:dyDescent="0.25">
      <c r="B766" s="11"/>
      <c r="G766" s="7"/>
      <c r="V766" s="11"/>
      <c r="X766" s="20"/>
      <c r="Z766" s="8"/>
      <c r="AA766" s="8"/>
      <c r="AB766" s="8"/>
      <c r="AC766" s="8"/>
      <c r="AD766" s="8"/>
      <c r="AE766" s="8"/>
      <c r="AF766" s="8"/>
      <c r="AG766" s="8"/>
      <c r="AH766" s="8"/>
      <c r="AI766" s="8"/>
      <c r="AJ766" s="8"/>
      <c r="AK766" s="8"/>
      <c r="AL766" s="8"/>
      <c r="AM766" s="8"/>
    </row>
    <row r="767" spans="2:39" customFormat="1" ht="15" hidden="1" x14ac:dyDescent="0.25">
      <c r="B767" s="11"/>
      <c r="G767" s="7"/>
      <c r="V767" s="11"/>
      <c r="X767" s="20"/>
      <c r="Z767" s="8"/>
      <c r="AA767" s="8"/>
      <c r="AB767" s="8"/>
      <c r="AC767" s="8"/>
      <c r="AD767" s="8"/>
      <c r="AE767" s="8"/>
      <c r="AF767" s="8"/>
      <c r="AG767" s="8"/>
      <c r="AH767" s="8"/>
      <c r="AI767" s="8"/>
      <c r="AJ767" s="8"/>
      <c r="AK767" s="8"/>
      <c r="AL767" s="8"/>
      <c r="AM767" s="8"/>
    </row>
    <row r="768" spans="2:39" customFormat="1" ht="15" hidden="1" x14ac:dyDescent="0.25">
      <c r="B768" s="11"/>
      <c r="G768" s="7"/>
      <c r="V768" s="11"/>
      <c r="X768" s="20"/>
      <c r="Z768" s="8"/>
      <c r="AA768" s="8"/>
      <c r="AB768" s="8"/>
      <c r="AC768" s="8"/>
      <c r="AD768" s="8"/>
      <c r="AE768" s="8"/>
      <c r="AF768" s="8"/>
      <c r="AG768" s="8"/>
      <c r="AH768" s="8"/>
      <c r="AI768" s="8"/>
      <c r="AJ768" s="8"/>
      <c r="AK768" s="8"/>
      <c r="AL768" s="8"/>
      <c r="AM768" s="8"/>
    </row>
    <row r="769" spans="2:39" customFormat="1" ht="15" hidden="1" x14ac:dyDescent="0.25">
      <c r="B769" s="11"/>
      <c r="G769" s="7"/>
      <c r="V769" s="11"/>
      <c r="X769" s="20"/>
      <c r="Z769" s="8"/>
      <c r="AA769" s="8"/>
      <c r="AB769" s="8"/>
      <c r="AC769" s="8"/>
      <c r="AD769" s="8"/>
      <c r="AE769" s="8"/>
      <c r="AF769" s="8"/>
      <c r="AG769" s="8"/>
      <c r="AH769" s="8"/>
      <c r="AI769" s="8"/>
      <c r="AJ769" s="8"/>
      <c r="AK769" s="8"/>
      <c r="AL769" s="8"/>
      <c r="AM769" s="8"/>
    </row>
    <row r="770" spans="2:39" customFormat="1" ht="15" hidden="1" x14ac:dyDescent="0.25">
      <c r="B770" s="11"/>
      <c r="G770" s="7"/>
      <c r="V770" s="11"/>
      <c r="X770" s="20"/>
      <c r="Z770" s="8"/>
      <c r="AA770" s="8"/>
      <c r="AB770" s="8"/>
      <c r="AC770" s="8"/>
      <c r="AD770" s="8"/>
      <c r="AE770" s="8"/>
      <c r="AF770" s="8"/>
      <c r="AG770" s="8"/>
      <c r="AH770" s="8"/>
      <c r="AI770" s="8"/>
      <c r="AJ770" s="8"/>
      <c r="AK770" s="8"/>
      <c r="AL770" s="8"/>
      <c r="AM770" s="8"/>
    </row>
    <row r="771" spans="2:39" customFormat="1" ht="15" hidden="1" x14ac:dyDescent="0.25">
      <c r="B771" s="11"/>
      <c r="G771" s="7"/>
      <c r="V771" s="11"/>
      <c r="X771" s="20"/>
      <c r="Z771" s="8"/>
      <c r="AA771" s="8"/>
      <c r="AB771" s="8"/>
      <c r="AC771" s="8"/>
      <c r="AD771" s="8"/>
      <c r="AE771" s="8"/>
      <c r="AF771" s="8"/>
      <c r="AG771" s="8"/>
      <c r="AH771" s="8"/>
      <c r="AI771" s="8"/>
      <c r="AJ771" s="8"/>
      <c r="AK771" s="8"/>
      <c r="AL771" s="8"/>
      <c r="AM771" s="8"/>
    </row>
    <row r="772" spans="2:39" customFormat="1" ht="15" hidden="1" x14ac:dyDescent="0.25">
      <c r="B772" s="11"/>
      <c r="G772" s="7"/>
      <c r="V772" s="11"/>
      <c r="X772" s="20"/>
      <c r="Z772" s="8"/>
      <c r="AA772" s="8"/>
      <c r="AB772" s="8"/>
      <c r="AC772" s="8"/>
      <c r="AD772" s="8"/>
      <c r="AE772" s="8"/>
      <c r="AF772" s="8"/>
      <c r="AG772" s="8"/>
      <c r="AH772" s="8"/>
      <c r="AI772" s="8"/>
      <c r="AJ772" s="8"/>
      <c r="AK772" s="8"/>
      <c r="AL772" s="8"/>
      <c r="AM772" s="8"/>
    </row>
    <row r="773" spans="2:39" customFormat="1" ht="15" hidden="1" x14ac:dyDescent="0.25">
      <c r="B773" s="11"/>
      <c r="G773" s="7"/>
      <c r="V773" s="11"/>
      <c r="X773" s="20"/>
      <c r="Z773" s="8"/>
      <c r="AA773" s="8"/>
      <c r="AB773" s="8"/>
      <c r="AC773" s="8"/>
      <c r="AD773" s="8"/>
      <c r="AE773" s="8"/>
      <c r="AF773" s="8"/>
      <c r="AG773" s="8"/>
      <c r="AH773" s="8"/>
      <c r="AI773" s="8"/>
      <c r="AJ773" s="8"/>
      <c r="AK773" s="8"/>
      <c r="AL773" s="8"/>
      <c r="AM773" s="8"/>
    </row>
    <row r="774" spans="2:39" customFormat="1" ht="15" hidden="1" x14ac:dyDescent="0.25">
      <c r="B774" s="11"/>
      <c r="G774" s="7"/>
      <c r="V774" s="11"/>
      <c r="X774" s="20"/>
      <c r="Z774" s="8"/>
      <c r="AA774" s="8"/>
      <c r="AB774" s="8"/>
      <c r="AC774" s="8"/>
      <c r="AD774" s="8"/>
      <c r="AE774" s="8"/>
      <c r="AF774" s="8"/>
      <c r="AG774" s="8"/>
      <c r="AH774" s="8"/>
      <c r="AI774" s="8"/>
      <c r="AJ774" s="8"/>
      <c r="AK774" s="8"/>
      <c r="AL774" s="8"/>
      <c r="AM774" s="8"/>
    </row>
    <row r="775" spans="2:39" customFormat="1" ht="15" hidden="1" x14ac:dyDescent="0.25">
      <c r="B775" s="11"/>
      <c r="G775" s="7"/>
      <c r="V775" s="11"/>
      <c r="X775" s="20"/>
      <c r="Z775" s="8"/>
      <c r="AA775" s="8"/>
      <c r="AB775" s="8"/>
      <c r="AC775" s="8"/>
      <c r="AD775" s="8"/>
      <c r="AE775" s="8"/>
      <c r="AF775" s="8"/>
      <c r="AG775" s="8"/>
      <c r="AH775" s="8"/>
      <c r="AI775" s="8"/>
      <c r="AJ775" s="8"/>
      <c r="AK775" s="8"/>
      <c r="AL775" s="8"/>
      <c r="AM775" s="8"/>
    </row>
    <row r="776" spans="2:39" customFormat="1" ht="15" hidden="1" x14ac:dyDescent="0.25">
      <c r="B776" s="11"/>
      <c r="G776" s="7"/>
      <c r="V776" s="11"/>
      <c r="X776" s="20"/>
      <c r="Z776" s="8"/>
      <c r="AA776" s="8"/>
      <c r="AB776" s="8"/>
      <c r="AC776" s="8"/>
      <c r="AD776" s="8"/>
      <c r="AE776" s="8"/>
      <c r="AF776" s="8"/>
      <c r="AG776" s="8"/>
      <c r="AH776" s="8"/>
      <c r="AI776" s="8"/>
      <c r="AJ776" s="8"/>
      <c r="AK776" s="8"/>
      <c r="AL776" s="8"/>
      <c r="AM776" s="8"/>
    </row>
    <row r="777" spans="2:39" customFormat="1" ht="15" hidden="1" x14ac:dyDescent="0.25">
      <c r="B777" s="11"/>
      <c r="G777" s="7"/>
      <c r="V777" s="11"/>
      <c r="X777" s="20"/>
      <c r="Z777" s="8"/>
      <c r="AA777" s="8"/>
      <c r="AB777" s="8"/>
      <c r="AC777" s="8"/>
      <c r="AD777" s="8"/>
      <c r="AE777" s="8"/>
      <c r="AF777" s="8"/>
      <c r="AG777" s="8"/>
      <c r="AH777" s="8"/>
      <c r="AI777" s="8"/>
      <c r="AJ777" s="8"/>
      <c r="AK777" s="8"/>
      <c r="AL777" s="8"/>
      <c r="AM777" s="8"/>
    </row>
    <row r="778" spans="2:39" customFormat="1" ht="15" hidden="1" x14ac:dyDescent="0.25">
      <c r="B778" s="11"/>
      <c r="G778" s="7"/>
      <c r="V778" s="11"/>
      <c r="X778" s="20"/>
      <c r="Z778" s="8"/>
      <c r="AA778" s="8"/>
      <c r="AB778" s="8"/>
      <c r="AC778" s="8"/>
      <c r="AD778" s="8"/>
      <c r="AE778" s="8"/>
      <c r="AF778" s="8"/>
      <c r="AG778" s="8"/>
      <c r="AH778" s="8"/>
      <c r="AI778" s="8"/>
      <c r="AJ778" s="8"/>
      <c r="AK778" s="8"/>
      <c r="AL778" s="8"/>
      <c r="AM778" s="8"/>
    </row>
    <row r="779" spans="2:39" customFormat="1" ht="15" hidden="1" x14ac:dyDescent="0.25">
      <c r="B779" s="11"/>
      <c r="G779" s="7"/>
      <c r="V779" s="11"/>
      <c r="X779" s="20"/>
      <c r="Z779" s="8"/>
      <c r="AA779" s="8"/>
      <c r="AB779" s="8"/>
      <c r="AC779" s="8"/>
      <c r="AD779" s="8"/>
      <c r="AE779" s="8"/>
      <c r="AF779" s="8"/>
      <c r="AG779" s="8"/>
      <c r="AH779" s="8"/>
      <c r="AI779" s="8"/>
      <c r="AJ779" s="8"/>
      <c r="AK779" s="8"/>
      <c r="AL779" s="8"/>
      <c r="AM779" s="8"/>
    </row>
    <row r="780" spans="2:39" customFormat="1" ht="15" hidden="1" x14ac:dyDescent="0.25">
      <c r="B780" s="11"/>
      <c r="G780" s="7"/>
      <c r="V780" s="11"/>
      <c r="X780" s="20"/>
      <c r="Z780" s="8"/>
      <c r="AA780" s="8"/>
      <c r="AB780" s="8"/>
      <c r="AC780" s="8"/>
      <c r="AD780" s="8"/>
      <c r="AE780" s="8"/>
      <c r="AF780" s="8"/>
      <c r="AG780" s="8"/>
      <c r="AH780" s="8"/>
      <c r="AI780" s="8"/>
      <c r="AJ780" s="8"/>
      <c r="AK780" s="8"/>
      <c r="AL780" s="8"/>
      <c r="AM780" s="8"/>
    </row>
    <row r="781" spans="2:39" customFormat="1" ht="15" hidden="1" x14ac:dyDescent="0.25">
      <c r="B781" s="11"/>
      <c r="G781" s="7"/>
      <c r="V781" s="11"/>
      <c r="X781" s="20"/>
      <c r="Z781" s="8"/>
      <c r="AA781" s="8"/>
      <c r="AB781" s="8"/>
      <c r="AC781" s="8"/>
      <c r="AD781" s="8"/>
      <c r="AE781" s="8"/>
      <c r="AF781" s="8"/>
      <c r="AG781" s="8"/>
      <c r="AH781" s="8"/>
      <c r="AI781" s="8"/>
      <c r="AJ781" s="8"/>
      <c r="AK781" s="8"/>
      <c r="AL781" s="8"/>
      <c r="AM781" s="8"/>
    </row>
    <row r="782" spans="2:39" customFormat="1" ht="15" hidden="1" x14ac:dyDescent="0.25">
      <c r="B782" s="11"/>
      <c r="G782" s="7"/>
      <c r="V782" s="11"/>
      <c r="X782" s="20"/>
      <c r="Z782" s="8"/>
      <c r="AA782" s="8"/>
      <c r="AB782" s="8"/>
      <c r="AC782" s="8"/>
      <c r="AD782" s="8"/>
      <c r="AE782" s="8"/>
      <c r="AF782" s="8"/>
      <c r="AG782" s="8"/>
      <c r="AH782" s="8"/>
      <c r="AI782" s="8"/>
      <c r="AJ782" s="8"/>
      <c r="AK782" s="8"/>
      <c r="AL782" s="8"/>
      <c r="AM782" s="8"/>
    </row>
    <row r="783" spans="2:39" customFormat="1" ht="15" hidden="1" x14ac:dyDescent="0.25">
      <c r="B783" s="11"/>
      <c r="G783" s="7"/>
      <c r="V783" s="11"/>
      <c r="X783" s="20"/>
      <c r="Z783" s="8"/>
      <c r="AA783" s="8"/>
      <c r="AB783" s="8"/>
      <c r="AC783" s="8"/>
      <c r="AD783" s="8"/>
      <c r="AE783" s="8"/>
      <c r="AF783" s="8"/>
      <c r="AG783" s="8"/>
      <c r="AH783" s="8"/>
      <c r="AI783" s="8"/>
      <c r="AJ783" s="8"/>
      <c r="AK783" s="8"/>
      <c r="AL783" s="8"/>
      <c r="AM783" s="8"/>
    </row>
    <row r="784" spans="2:39" customFormat="1" ht="15" hidden="1" x14ac:dyDescent="0.25">
      <c r="B784" s="11"/>
      <c r="G784" s="7"/>
      <c r="V784" s="11"/>
      <c r="X784" s="20"/>
      <c r="Z784" s="8"/>
      <c r="AA784" s="8"/>
      <c r="AB784" s="8"/>
      <c r="AC784" s="8"/>
      <c r="AD784" s="8"/>
      <c r="AE784" s="8"/>
      <c r="AF784" s="8"/>
      <c r="AG784" s="8"/>
      <c r="AH784" s="8"/>
      <c r="AI784" s="8"/>
      <c r="AJ784" s="8"/>
      <c r="AK784" s="8"/>
      <c r="AL784" s="8"/>
      <c r="AM784" s="8"/>
    </row>
    <row r="785" spans="2:39" customFormat="1" ht="15" hidden="1" x14ac:dyDescent="0.25">
      <c r="B785" s="11"/>
      <c r="G785" s="7"/>
      <c r="V785" s="11"/>
      <c r="X785" s="20"/>
      <c r="Z785" s="8"/>
      <c r="AA785" s="8"/>
      <c r="AB785" s="8"/>
      <c r="AC785" s="8"/>
      <c r="AD785" s="8"/>
      <c r="AE785" s="8"/>
      <c r="AF785" s="8"/>
      <c r="AG785" s="8"/>
      <c r="AH785" s="8"/>
      <c r="AI785" s="8"/>
      <c r="AJ785" s="8"/>
      <c r="AK785" s="8"/>
      <c r="AL785" s="8"/>
      <c r="AM785" s="8"/>
    </row>
    <row r="786" spans="2:39" customFormat="1" ht="15" hidden="1" x14ac:dyDescent="0.25">
      <c r="B786" s="11"/>
      <c r="G786" s="7"/>
      <c r="V786" s="11"/>
      <c r="X786" s="20"/>
      <c r="Z786" s="8"/>
      <c r="AA786" s="8"/>
      <c r="AB786" s="8"/>
      <c r="AC786" s="8"/>
      <c r="AD786" s="8"/>
      <c r="AE786" s="8"/>
      <c r="AF786" s="8"/>
      <c r="AG786" s="8"/>
      <c r="AH786" s="8"/>
      <c r="AI786" s="8"/>
      <c r="AJ786" s="8"/>
      <c r="AK786" s="8"/>
      <c r="AL786" s="8"/>
      <c r="AM786" s="8"/>
    </row>
    <row r="787" spans="2:39" customFormat="1" ht="15" hidden="1" x14ac:dyDescent="0.25">
      <c r="B787" s="11"/>
      <c r="G787" s="7"/>
      <c r="V787" s="11"/>
      <c r="X787" s="20"/>
      <c r="Z787" s="8"/>
      <c r="AA787" s="8"/>
      <c r="AB787" s="8"/>
      <c r="AC787" s="8"/>
      <c r="AD787" s="8"/>
      <c r="AE787" s="8"/>
      <c r="AF787" s="8"/>
      <c r="AG787" s="8"/>
      <c r="AH787" s="8"/>
      <c r="AI787" s="8"/>
      <c r="AJ787" s="8"/>
      <c r="AK787" s="8"/>
      <c r="AL787" s="8"/>
      <c r="AM787" s="8"/>
    </row>
    <row r="788" spans="2:39" customFormat="1" ht="15" hidden="1" x14ac:dyDescent="0.25">
      <c r="B788" s="11"/>
      <c r="G788" s="7"/>
      <c r="V788" s="11"/>
      <c r="X788" s="20"/>
      <c r="Z788" s="8"/>
      <c r="AA788" s="8"/>
      <c r="AB788" s="8"/>
      <c r="AC788" s="8"/>
      <c r="AD788" s="8"/>
      <c r="AE788" s="8"/>
      <c r="AF788" s="8"/>
      <c r="AG788" s="8"/>
      <c r="AH788" s="8"/>
      <c r="AI788" s="8"/>
      <c r="AJ788" s="8"/>
      <c r="AK788" s="8"/>
      <c r="AL788" s="8"/>
      <c r="AM788" s="8"/>
    </row>
    <row r="789" spans="2:39" customFormat="1" ht="15" hidden="1" x14ac:dyDescent="0.25">
      <c r="B789" s="11"/>
      <c r="G789" s="7"/>
      <c r="V789" s="11"/>
      <c r="X789" s="20"/>
      <c r="Z789" s="8"/>
      <c r="AA789" s="8"/>
      <c r="AB789" s="8"/>
      <c r="AC789" s="8"/>
      <c r="AD789" s="8"/>
      <c r="AE789" s="8"/>
      <c r="AF789" s="8"/>
      <c r="AG789" s="8"/>
      <c r="AH789" s="8"/>
      <c r="AI789" s="8"/>
      <c r="AJ789" s="8"/>
      <c r="AK789" s="8"/>
      <c r="AL789" s="8"/>
      <c r="AM789" s="8"/>
    </row>
    <row r="790" spans="2:39" customFormat="1" ht="15" hidden="1" x14ac:dyDescent="0.25">
      <c r="B790" s="11"/>
      <c r="G790" s="7"/>
      <c r="V790" s="11"/>
      <c r="X790" s="20"/>
      <c r="Z790" s="8"/>
      <c r="AA790" s="8"/>
      <c r="AB790" s="8"/>
      <c r="AC790" s="8"/>
      <c r="AD790" s="8"/>
      <c r="AE790" s="8"/>
      <c r="AF790" s="8"/>
      <c r="AG790" s="8"/>
      <c r="AH790" s="8"/>
      <c r="AI790" s="8"/>
      <c r="AJ790" s="8"/>
      <c r="AK790" s="8"/>
      <c r="AL790" s="8"/>
      <c r="AM790" s="8"/>
    </row>
    <row r="791" spans="2:39" s="1" customFormat="1" ht="15" hidden="1" x14ac:dyDescent="0.25"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</row>
    <row r="792" spans="2:39" s="1" customFormat="1" ht="15" hidden="1" x14ac:dyDescent="0.25"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</row>
    <row r="793" spans="2:39" s="1" customFormat="1" ht="15" hidden="1" x14ac:dyDescent="0.25"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</row>
    <row r="794" spans="2:39" s="1" customFormat="1" ht="15" hidden="1" x14ac:dyDescent="0.25"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</row>
    <row r="795" spans="2:39" s="1" customFormat="1" ht="15" hidden="1" x14ac:dyDescent="0.25"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</row>
    <row r="796" spans="2:39" s="1" customFormat="1" ht="15" hidden="1" x14ac:dyDescent="0.25"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</row>
    <row r="797" spans="2:39" s="1" customFormat="1" ht="15" hidden="1" x14ac:dyDescent="0.25"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</row>
    <row r="798" spans="2:39" s="1" customFormat="1" ht="15" hidden="1" x14ac:dyDescent="0.25"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</row>
    <row r="799" spans="2:39" s="1" customFormat="1" ht="15" hidden="1" x14ac:dyDescent="0.25"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</row>
    <row r="800" spans="2:39" s="1" customFormat="1" ht="15" hidden="1" x14ac:dyDescent="0.25"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</row>
    <row r="801" spans="26:39" s="1" customFormat="1" ht="15" hidden="1" x14ac:dyDescent="0.25"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</row>
    <row r="802" spans="26:39" s="1" customFormat="1" ht="15" hidden="1" x14ac:dyDescent="0.25"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</row>
    <row r="803" spans="26:39" s="1" customFormat="1" ht="15" hidden="1" x14ac:dyDescent="0.25"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</row>
    <row r="804" spans="26:39" s="1" customFormat="1" ht="15" hidden="1" x14ac:dyDescent="0.25"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</row>
    <row r="805" spans="26:39" s="1" customFormat="1" ht="15" hidden="1" x14ac:dyDescent="0.25"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</row>
    <row r="806" spans="26:39" s="1" customFormat="1" ht="15" hidden="1" x14ac:dyDescent="0.25"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</row>
    <row r="807" spans="26:39" s="1" customFormat="1" ht="15" hidden="1" x14ac:dyDescent="0.25"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</row>
    <row r="808" spans="26:39" s="1" customFormat="1" ht="15" hidden="1" x14ac:dyDescent="0.25"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</row>
    <row r="809" spans="26:39" s="1" customFormat="1" ht="15" hidden="1" x14ac:dyDescent="0.25"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</row>
    <row r="810" spans="26:39" s="1" customFormat="1" ht="15" hidden="1" x14ac:dyDescent="0.25"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</row>
    <row r="811" spans="26:39" s="1" customFormat="1" ht="15" hidden="1" x14ac:dyDescent="0.25"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</row>
    <row r="812" spans="26:39" s="1" customFormat="1" ht="15" hidden="1" x14ac:dyDescent="0.25"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</row>
    <row r="813" spans="26:39" s="1" customFormat="1" ht="15" hidden="1" x14ac:dyDescent="0.25"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</row>
    <row r="814" spans="26:39" s="1" customFormat="1" ht="15" hidden="1" x14ac:dyDescent="0.25"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</row>
    <row r="815" spans="26:39" s="1" customFormat="1" ht="15" hidden="1" x14ac:dyDescent="0.25"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</row>
    <row r="816" spans="26:39" s="1" customFormat="1" ht="15" hidden="1" x14ac:dyDescent="0.25"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</row>
    <row r="817" spans="26:39" s="1" customFormat="1" ht="15" hidden="1" x14ac:dyDescent="0.25"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</row>
    <row r="818" spans="26:39" s="1" customFormat="1" ht="15" hidden="1" x14ac:dyDescent="0.25"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</row>
    <row r="819" spans="26:39" s="1" customFormat="1" ht="15" hidden="1" x14ac:dyDescent="0.25"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</row>
    <row r="820" spans="26:39" s="1" customFormat="1" ht="15" hidden="1" x14ac:dyDescent="0.25"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</row>
    <row r="821" spans="26:39" s="1" customFormat="1" ht="15" hidden="1" x14ac:dyDescent="0.25"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</row>
    <row r="822" spans="26:39" s="1" customFormat="1" ht="15" hidden="1" x14ac:dyDescent="0.25"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</row>
    <row r="823" spans="26:39" s="1" customFormat="1" ht="15" hidden="1" x14ac:dyDescent="0.25"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</row>
    <row r="824" spans="26:39" s="1" customFormat="1" ht="15" hidden="1" x14ac:dyDescent="0.25"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</row>
    <row r="825" spans="26:39" s="1" customFormat="1" ht="15" hidden="1" x14ac:dyDescent="0.25"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</row>
    <row r="826" spans="26:39" s="1" customFormat="1" ht="15" hidden="1" x14ac:dyDescent="0.25"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</row>
    <row r="827" spans="26:39" s="1" customFormat="1" ht="15" hidden="1" x14ac:dyDescent="0.25"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</row>
    <row r="828" spans="26:39" s="1" customFormat="1" ht="15" hidden="1" x14ac:dyDescent="0.25"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</row>
    <row r="829" spans="26:39" s="1" customFormat="1" ht="15" hidden="1" x14ac:dyDescent="0.25"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</row>
    <row r="830" spans="26:39" s="1" customFormat="1" ht="15" hidden="1" x14ac:dyDescent="0.25"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</row>
    <row r="831" spans="26:39" s="1" customFormat="1" ht="15" hidden="1" x14ac:dyDescent="0.25"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</row>
    <row r="832" spans="26:39" s="1" customFormat="1" ht="15" hidden="1" x14ac:dyDescent="0.25"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</row>
    <row r="833" spans="26:39" s="1" customFormat="1" ht="15" hidden="1" x14ac:dyDescent="0.25"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</row>
    <row r="834" spans="26:39" s="1" customFormat="1" ht="15" hidden="1" x14ac:dyDescent="0.25"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</row>
    <row r="835" spans="26:39" s="1" customFormat="1" ht="15" hidden="1" x14ac:dyDescent="0.25"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</row>
    <row r="836" spans="26:39" s="1" customFormat="1" ht="15" hidden="1" x14ac:dyDescent="0.25"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</row>
    <row r="837" spans="26:39" s="1" customFormat="1" ht="15" hidden="1" x14ac:dyDescent="0.25"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</row>
    <row r="838" spans="26:39" s="1" customFormat="1" ht="15" hidden="1" x14ac:dyDescent="0.25"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</row>
    <row r="839" spans="26:39" s="1" customFormat="1" ht="15" hidden="1" x14ac:dyDescent="0.25"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</row>
    <row r="840" spans="26:39" s="1" customFormat="1" ht="15" hidden="1" x14ac:dyDescent="0.25"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</row>
    <row r="841" spans="26:39" s="1" customFormat="1" ht="15" hidden="1" x14ac:dyDescent="0.25"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</row>
    <row r="842" spans="26:39" s="1" customFormat="1" ht="15" hidden="1" x14ac:dyDescent="0.25"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</row>
    <row r="843" spans="26:39" s="1" customFormat="1" ht="15" hidden="1" x14ac:dyDescent="0.25"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</row>
    <row r="844" spans="26:39" s="1" customFormat="1" ht="15" hidden="1" x14ac:dyDescent="0.25"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</row>
    <row r="845" spans="26:39" s="1" customFormat="1" ht="15" hidden="1" x14ac:dyDescent="0.25"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</row>
    <row r="846" spans="26:39" s="1" customFormat="1" ht="15" hidden="1" x14ac:dyDescent="0.25"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</row>
    <row r="847" spans="26:39" s="1" customFormat="1" ht="15" hidden="1" x14ac:dyDescent="0.25"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</row>
    <row r="848" spans="26:39" s="1" customFormat="1" ht="15" hidden="1" x14ac:dyDescent="0.25"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</row>
    <row r="849" spans="26:39" s="1" customFormat="1" ht="15" hidden="1" x14ac:dyDescent="0.25"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</row>
    <row r="850" spans="26:39" s="1" customFormat="1" ht="15" hidden="1" x14ac:dyDescent="0.25"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</row>
    <row r="851" spans="26:39" s="1" customFormat="1" ht="15" hidden="1" x14ac:dyDescent="0.25"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</row>
    <row r="852" spans="26:39" s="1" customFormat="1" ht="15" hidden="1" x14ac:dyDescent="0.25"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</row>
    <row r="853" spans="26:39" s="1" customFormat="1" ht="15" hidden="1" x14ac:dyDescent="0.25"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</row>
    <row r="854" spans="26:39" s="1" customFormat="1" ht="15" hidden="1" x14ac:dyDescent="0.25"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</row>
    <row r="855" spans="26:39" s="1" customFormat="1" ht="15" hidden="1" x14ac:dyDescent="0.25"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</row>
    <row r="856" spans="26:39" s="1" customFormat="1" ht="15" hidden="1" x14ac:dyDescent="0.25"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</row>
    <row r="857" spans="26:39" s="1" customFormat="1" ht="15" hidden="1" x14ac:dyDescent="0.25"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</row>
    <row r="858" spans="26:39" s="1" customFormat="1" ht="15" hidden="1" x14ac:dyDescent="0.25"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</row>
    <row r="859" spans="26:39" s="1" customFormat="1" ht="15" hidden="1" x14ac:dyDescent="0.25"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</row>
    <row r="860" spans="26:39" s="1" customFormat="1" ht="15" hidden="1" x14ac:dyDescent="0.25"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</row>
    <row r="861" spans="26:39" s="1" customFormat="1" ht="15" hidden="1" x14ac:dyDescent="0.25"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</row>
    <row r="862" spans="26:39" s="1" customFormat="1" ht="15" hidden="1" x14ac:dyDescent="0.25"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</row>
    <row r="863" spans="26:39" s="1" customFormat="1" ht="15" hidden="1" x14ac:dyDescent="0.25"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</row>
    <row r="864" spans="26:39" s="1" customFormat="1" ht="15" hidden="1" x14ac:dyDescent="0.25"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</row>
    <row r="865" spans="26:39" s="1" customFormat="1" ht="15" hidden="1" x14ac:dyDescent="0.25"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</row>
    <row r="866" spans="26:39" s="1" customFormat="1" ht="15" hidden="1" x14ac:dyDescent="0.25"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</row>
    <row r="867" spans="26:39" s="1" customFormat="1" ht="15" hidden="1" x14ac:dyDescent="0.25"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</row>
    <row r="868" spans="26:39" s="1" customFormat="1" ht="15" hidden="1" x14ac:dyDescent="0.25"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</row>
    <row r="869" spans="26:39" s="1" customFormat="1" ht="15" hidden="1" x14ac:dyDescent="0.25"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</row>
    <row r="870" spans="26:39" s="1" customFormat="1" ht="15" hidden="1" x14ac:dyDescent="0.25"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</row>
    <row r="871" spans="26:39" s="1" customFormat="1" ht="15" hidden="1" x14ac:dyDescent="0.25"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</row>
    <row r="872" spans="26:39" s="1" customFormat="1" ht="15" hidden="1" x14ac:dyDescent="0.25"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</row>
    <row r="873" spans="26:39" s="1" customFormat="1" ht="15" hidden="1" x14ac:dyDescent="0.25"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</row>
    <row r="874" spans="26:39" s="1" customFormat="1" ht="15" hidden="1" x14ac:dyDescent="0.25"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</row>
    <row r="875" spans="26:39" s="1" customFormat="1" ht="15" hidden="1" x14ac:dyDescent="0.25"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</row>
    <row r="876" spans="26:39" s="1" customFormat="1" ht="15" hidden="1" x14ac:dyDescent="0.25"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</row>
    <row r="877" spans="26:39" s="1" customFormat="1" ht="15" hidden="1" x14ac:dyDescent="0.25"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</row>
    <row r="878" spans="26:39" s="1" customFormat="1" ht="15" hidden="1" x14ac:dyDescent="0.25"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</row>
    <row r="879" spans="26:39" s="1" customFormat="1" ht="15" hidden="1" x14ac:dyDescent="0.25"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</row>
    <row r="880" spans="26:39" s="1" customFormat="1" ht="15" hidden="1" x14ac:dyDescent="0.25"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</row>
    <row r="881" spans="26:39" s="1" customFormat="1" ht="15" hidden="1" x14ac:dyDescent="0.25"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</row>
    <row r="882" spans="26:39" s="1" customFormat="1" ht="15" hidden="1" x14ac:dyDescent="0.25"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</row>
    <row r="883" spans="26:39" s="1" customFormat="1" ht="15" hidden="1" x14ac:dyDescent="0.25"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</row>
    <row r="884" spans="26:39" s="1" customFormat="1" ht="15" hidden="1" x14ac:dyDescent="0.25"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</row>
    <row r="885" spans="26:39" s="1" customFormat="1" ht="15" hidden="1" x14ac:dyDescent="0.25"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</row>
    <row r="886" spans="26:39" s="1" customFormat="1" ht="15" hidden="1" x14ac:dyDescent="0.25"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</row>
    <row r="887" spans="26:39" s="1" customFormat="1" ht="15" hidden="1" x14ac:dyDescent="0.25"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</row>
    <row r="888" spans="26:39" s="1" customFormat="1" ht="15" hidden="1" x14ac:dyDescent="0.25"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</row>
    <row r="889" spans="26:39" s="1" customFormat="1" ht="15" hidden="1" x14ac:dyDescent="0.25"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</row>
    <row r="890" spans="26:39" s="1" customFormat="1" ht="15" hidden="1" x14ac:dyDescent="0.25"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</row>
    <row r="891" spans="26:39" s="1" customFormat="1" ht="15" hidden="1" x14ac:dyDescent="0.25"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</row>
    <row r="892" spans="26:39" s="1" customFormat="1" ht="15" hidden="1" x14ac:dyDescent="0.25"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</row>
    <row r="893" spans="26:39" s="1" customFormat="1" ht="15" hidden="1" x14ac:dyDescent="0.25"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</row>
    <row r="894" spans="26:39" s="1" customFormat="1" ht="15" hidden="1" x14ac:dyDescent="0.25"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</row>
    <row r="895" spans="26:39" s="1" customFormat="1" ht="15" hidden="1" x14ac:dyDescent="0.25"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</row>
    <row r="896" spans="26:39" s="1" customFormat="1" ht="15" hidden="1" x14ac:dyDescent="0.25"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</row>
    <row r="897" spans="26:39" s="1" customFormat="1" ht="15" hidden="1" x14ac:dyDescent="0.25"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</row>
    <row r="898" spans="26:39" s="1" customFormat="1" ht="15" hidden="1" x14ac:dyDescent="0.25"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</row>
    <row r="899" spans="26:39" s="1" customFormat="1" ht="15" hidden="1" x14ac:dyDescent="0.25"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</row>
    <row r="900" spans="26:39" s="1" customFormat="1" ht="15" hidden="1" x14ac:dyDescent="0.25"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</row>
    <row r="901" spans="26:39" s="1" customFormat="1" ht="15" hidden="1" x14ac:dyDescent="0.25"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</row>
    <row r="902" spans="26:39" s="1" customFormat="1" ht="15" hidden="1" x14ac:dyDescent="0.25"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</row>
    <row r="903" spans="26:39" s="1" customFormat="1" ht="15" hidden="1" x14ac:dyDescent="0.25"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</row>
    <row r="904" spans="26:39" s="1" customFormat="1" ht="15" hidden="1" x14ac:dyDescent="0.25"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</row>
    <row r="905" spans="26:39" s="1" customFormat="1" ht="15" hidden="1" x14ac:dyDescent="0.25"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</row>
    <row r="906" spans="26:39" s="1" customFormat="1" ht="15" hidden="1" x14ac:dyDescent="0.25"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</row>
    <row r="907" spans="26:39" s="1" customFormat="1" ht="15" hidden="1" x14ac:dyDescent="0.25"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</row>
    <row r="908" spans="26:39" s="1" customFormat="1" ht="15" hidden="1" x14ac:dyDescent="0.25"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</row>
    <row r="909" spans="26:39" s="1" customFormat="1" ht="15" hidden="1" x14ac:dyDescent="0.25"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</row>
    <row r="910" spans="26:39" s="1" customFormat="1" ht="15" hidden="1" x14ac:dyDescent="0.25"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</row>
    <row r="911" spans="26:39" s="1" customFormat="1" ht="15" hidden="1" x14ac:dyDescent="0.25"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</row>
    <row r="912" spans="26:39" s="1" customFormat="1" ht="15" hidden="1" x14ac:dyDescent="0.25"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</row>
    <row r="913" spans="26:39" s="1" customFormat="1" ht="15" hidden="1" x14ac:dyDescent="0.25"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</row>
    <row r="914" spans="26:39" s="1" customFormat="1" ht="15" hidden="1" x14ac:dyDescent="0.25"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</row>
    <row r="915" spans="26:39" s="1" customFormat="1" ht="15" hidden="1" x14ac:dyDescent="0.25"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</row>
  </sheetData>
  <mergeCells count="2">
    <mergeCell ref="N7:S7"/>
    <mergeCell ref="V7:Y7"/>
  </mergeCells>
  <conditionalFormatting sqref="C9:C124 V9:V790">
    <cfRule type="duplicateValues" dxfId="2" priority="3"/>
  </conditionalFormatting>
  <conditionalFormatting sqref="C9:C307">
    <cfRule type="duplicateValues" dxfId="1" priority="1"/>
    <cfRule type="duplicateValues" dxfId="0" priority="2"/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8030D-2D29-4969-A912-868906395536}">
  <sheetPr codeName="Sheet5">
    <tabColor theme="7" tint="0.79998168889431442"/>
  </sheetPr>
  <dimension ref="A1:AM915"/>
  <sheetViews>
    <sheetView showGridLines="0" showRowColHeaders="0" zoomScale="70" zoomScaleNormal="70" workbookViewId="0">
      <selection activeCell="A217" sqref="A217:XFD218"/>
    </sheetView>
  </sheetViews>
  <sheetFormatPr defaultRowHeight="14.45" customHeight="1" zeroHeight="1" x14ac:dyDescent="0.25"/>
  <cols>
    <col min="1" max="1" width="3.5703125" style="1" customWidth="1"/>
    <col min="3" max="3" width="100.140625" bestFit="1" customWidth="1"/>
    <col min="4" max="4" width="33.85546875" bestFit="1" customWidth="1"/>
    <col min="5" max="5" width="10.5703125" bestFit="1" customWidth="1"/>
    <col min="6" max="6" width="23.85546875" bestFit="1" customWidth="1"/>
    <col min="7" max="7" width="10.42578125" style="7" bestFit="1" customWidth="1"/>
    <col min="8" max="8" width="37.42578125" bestFit="1" customWidth="1"/>
    <col min="9" max="9" width="22.140625" bestFit="1" customWidth="1"/>
    <col min="10" max="10" width="13.85546875" bestFit="1" customWidth="1"/>
    <col min="11" max="11" width="14.42578125" bestFit="1" customWidth="1"/>
    <col min="12" max="12" width="49.85546875" bestFit="1" customWidth="1"/>
    <col min="13" max="13" width="103" bestFit="1" customWidth="1"/>
    <col min="14" max="19" width="12.42578125" bestFit="1" customWidth="1"/>
    <col min="20" max="20" width="5.7109375" hidden="1" customWidth="1"/>
    <col min="21" max="21" width="0.140625" customWidth="1"/>
    <col min="22" max="22" width="21.85546875" customWidth="1"/>
    <col min="23" max="23" width="10.85546875" hidden="1" customWidth="1"/>
    <col min="24" max="24" width="27.5703125" bestFit="1" customWidth="1"/>
    <col min="26" max="39" width="9.140625" style="8"/>
  </cols>
  <sheetData>
    <row r="1" spans="2:39" s="1" customFormat="1" ht="15" x14ac:dyDescent="0.25"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</row>
    <row r="2" spans="2:39" s="1" customFormat="1" ht="15" x14ac:dyDescent="0.25"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</row>
    <row r="3" spans="2:39" s="1" customFormat="1" ht="15" x14ac:dyDescent="0.25"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2:39" s="1" customFormat="1" ht="15" x14ac:dyDescent="0.25"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</row>
    <row r="5" spans="2:39" s="1" customFormat="1" ht="15" x14ac:dyDescent="0.25"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</row>
    <row r="6" spans="2:39" s="1" customFormat="1" ht="15" x14ac:dyDescent="0.25"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</row>
    <row r="7" spans="2:39" s="1" customFormat="1" ht="15.75" x14ac:dyDescent="0.25">
      <c r="N7" s="24" t="s">
        <v>0</v>
      </c>
      <c r="O7" s="25"/>
      <c r="P7" s="25"/>
      <c r="Q7" s="25"/>
      <c r="R7" s="25"/>
      <c r="S7" s="26"/>
      <c r="T7"/>
      <c r="U7"/>
      <c r="V7" s="27" t="s">
        <v>1</v>
      </c>
      <c r="W7" s="27"/>
      <c r="X7" s="27"/>
      <c r="Y7" s="27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</row>
    <row r="8" spans="2:39" s="1" customFormat="1" ht="15.75" x14ac:dyDescent="0.25">
      <c r="B8" s="3" t="s">
        <v>2</v>
      </c>
      <c r="C8" s="3" t="s">
        <v>3</v>
      </c>
      <c r="D8" s="3" t="s">
        <v>4</v>
      </c>
      <c r="E8" s="3" t="s">
        <v>5</v>
      </c>
      <c r="F8" s="3" t="s">
        <v>6</v>
      </c>
      <c r="G8" s="3" t="s">
        <v>7</v>
      </c>
      <c r="H8" s="3" t="s">
        <v>8</v>
      </c>
      <c r="I8" s="3" t="s">
        <v>9</v>
      </c>
      <c r="J8" s="3" t="s">
        <v>10</v>
      </c>
      <c r="K8" s="3" t="s">
        <v>11</v>
      </c>
      <c r="L8" s="3" t="s">
        <v>12</v>
      </c>
      <c r="M8" s="3" t="s">
        <v>13</v>
      </c>
      <c r="N8" s="3" t="s">
        <v>14</v>
      </c>
      <c r="O8" s="3" t="s">
        <v>15</v>
      </c>
      <c r="P8" s="3" t="s">
        <v>16</v>
      </c>
      <c r="Q8" s="3" t="s">
        <v>17</v>
      </c>
      <c r="R8" s="3" t="s">
        <v>18</v>
      </c>
      <c r="S8" s="3" t="s">
        <v>19</v>
      </c>
      <c r="T8"/>
      <c r="U8"/>
      <c r="V8" s="4" t="s">
        <v>20</v>
      </c>
      <c r="W8"/>
      <c r="X8" s="4" t="s">
        <v>21</v>
      </c>
      <c r="Y8" s="4" t="s">
        <v>22</v>
      </c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</row>
    <row r="9" spans="2:39" s="1" customFormat="1" ht="15" x14ac:dyDescent="0.25">
      <c r="B9" s="5">
        <v>1</v>
      </c>
      <c r="C9" s="5" t="s">
        <v>11593</v>
      </c>
      <c r="D9" s="5" t="s">
        <v>11594</v>
      </c>
      <c r="E9" s="5"/>
      <c r="F9" s="5" t="s">
        <v>11595</v>
      </c>
      <c r="G9" s="5" t="s">
        <v>11596</v>
      </c>
      <c r="H9" s="5" t="s">
        <v>11597</v>
      </c>
      <c r="I9" s="5" t="s">
        <v>11598</v>
      </c>
      <c r="J9" s="5" t="s">
        <v>11599</v>
      </c>
      <c r="K9" s="5"/>
      <c r="L9" s="5"/>
      <c r="M9" s="5" t="s">
        <v>11600</v>
      </c>
      <c r="N9" s="5">
        <v>146</v>
      </c>
      <c r="O9" s="5">
        <v>27</v>
      </c>
      <c r="P9" s="5">
        <v>2</v>
      </c>
      <c r="Q9" s="5">
        <v>1</v>
      </c>
      <c r="R9" s="5">
        <v>560</v>
      </c>
      <c r="S9" s="5">
        <v>590</v>
      </c>
      <c r="T9"/>
      <c r="U9"/>
      <c r="V9" s="14">
        <f>SUM($S$9:S9)</f>
        <v>590</v>
      </c>
      <c r="W9" s="15">
        <v>1</v>
      </c>
      <c r="X9" s="16">
        <f>(V9/$V$216)</f>
        <v>6.2000840689365282E-2</v>
      </c>
      <c r="Y9" s="17">
        <f>INDEX([1]Mapping!$C$3:$C$12,MATCH($X9,[1]Mapping!$D$3:$D$12,1))</f>
        <v>10</v>
      </c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</row>
    <row r="10" spans="2:39" s="1" customFormat="1" ht="15" x14ac:dyDescent="0.25">
      <c r="B10" s="5">
        <f>B9+1</f>
        <v>2</v>
      </c>
      <c r="C10" s="5" t="s">
        <v>11601</v>
      </c>
      <c r="D10" s="5" t="s">
        <v>11602</v>
      </c>
      <c r="E10" s="5" t="s">
        <v>11603</v>
      </c>
      <c r="F10" s="5" t="s">
        <v>11604</v>
      </c>
      <c r="G10" s="5" t="s">
        <v>11605</v>
      </c>
      <c r="H10" s="5" t="s">
        <v>11606</v>
      </c>
      <c r="I10" s="5" t="s">
        <v>11607</v>
      </c>
      <c r="J10" s="5" t="s">
        <v>11608</v>
      </c>
      <c r="K10" s="5" t="s">
        <v>11609</v>
      </c>
      <c r="L10" s="5"/>
      <c r="M10" s="5" t="s">
        <v>11610</v>
      </c>
      <c r="N10" s="5">
        <v>47</v>
      </c>
      <c r="O10" s="5">
        <v>62</v>
      </c>
      <c r="P10" s="5">
        <v>0</v>
      </c>
      <c r="Q10" s="5">
        <v>0</v>
      </c>
      <c r="R10" s="5">
        <v>446</v>
      </c>
      <c r="S10" s="5">
        <v>508</v>
      </c>
      <c r="T10"/>
      <c r="U10"/>
      <c r="V10" s="14">
        <f>SUM($S$9:S10)</f>
        <v>1098</v>
      </c>
      <c r="W10" s="15">
        <v>2</v>
      </c>
      <c r="X10" s="31">
        <f t="shared" ref="X10:X73" si="0">(V10/$V$216)</f>
        <v>0.11538461538461539</v>
      </c>
      <c r="Y10" s="17">
        <f>INDEX([1]Mapping!$C$3:$C$12,MATCH($X10,[1]Mapping!$D$3:$D$12,1))</f>
        <v>9</v>
      </c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</row>
    <row r="11" spans="2:39" s="1" customFormat="1" ht="15" x14ac:dyDescent="0.25">
      <c r="B11" s="5">
        <f t="shared" ref="B11:B74" si="1">B10+1</f>
        <v>3</v>
      </c>
      <c r="C11" s="5" t="s">
        <v>11611</v>
      </c>
      <c r="D11" s="5" t="s">
        <v>11612</v>
      </c>
      <c r="E11" s="5"/>
      <c r="F11" s="5" t="s">
        <v>11613</v>
      </c>
      <c r="G11" s="5" t="s">
        <v>11614</v>
      </c>
      <c r="H11" s="5" t="s">
        <v>11615</v>
      </c>
      <c r="I11" s="5" t="s">
        <v>11598</v>
      </c>
      <c r="J11" s="5" t="s">
        <v>11616</v>
      </c>
      <c r="K11" s="5"/>
      <c r="L11" s="5"/>
      <c r="M11" s="5" t="s">
        <v>11617</v>
      </c>
      <c r="N11" s="5">
        <v>570</v>
      </c>
      <c r="O11" s="5">
        <v>22</v>
      </c>
      <c r="P11" s="5">
        <v>0</v>
      </c>
      <c r="Q11" s="5">
        <v>2</v>
      </c>
      <c r="R11" s="5">
        <v>421</v>
      </c>
      <c r="S11" s="5">
        <v>445</v>
      </c>
      <c r="T11"/>
      <c r="U11"/>
      <c r="V11" s="14">
        <f>SUM($S$9:S11)</f>
        <v>1543</v>
      </c>
      <c r="W11" s="15">
        <v>3</v>
      </c>
      <c r="X11" s="16">
        <f t="shared" si="0"/>
        <v>0.16214796132828921</v>
      </c>
      <c r="Y11" s="32">
        <f>INDEX([1]Mapping!$C$3:$C$12,MATCH($X11,[1]Mapping!$D$3:$D$12,1))</f>
        <v>9</v>
      </c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</row>
    <row r="12" spans="2:39" s="1" customFormat="1" ht="15" x14ac:dyDescent="0.25">
      <c r="B12" s="5">
        <f t="shared" si="1"/>
        <v>4</v>
      </c>
      <c r="C12" s="5" t="s">
        <v>11618</v>
      </c>
      <c r="D12" s="5" t="s">
        <v>11619</v>
      </c>
      <c r="E12" s="5"/>
      <c r="F12" s="5" t="s">
        <v>11620</v>
      </c>
      <c r="G12" s="5" t="s">
        <v>11621</v>
      </c>
      <c r="H12" s="5" t="s">
        <v>11622</v>
      </c>
      <c r="I12" s="5" t="s">
        <v>11623</v>
      </c>
      <c r="J12" s="5" t="s">
        <v>11624</v>
      </c>
      <c r="K12" s="5"/>
      <c r="L12" s="5"/>
      <c r="M12" s="5" t="s">
        <v>11625</v>
      </c>
      <c r="N12" s="5">
        <v>997</v>
      </c>
      <c r="O12" s="5">
        <v>9</v>
      </c>
      <c r="P12" s="5">
        <v>0</v>
      </c>
      <c r="Q12" s="5">
        <v>3</v>
      </c>
      <c r="R12" s="5">
        <v>427</v>
      </c>
      <c r="S12" s="5">
        <v>439</v>
      </c>
      <c r="T12"/>
      <c r="U12"/>
      <c r="V12" s="14">
        <f>SUM($S$9:S12)</f>
        <v>1982</v>
      </c>
      <c r="W12" s="15">
        <v>4</v>
      </c>
      <c r="X12" s="16">
        <f t="shared" si="0"/>
        <v>0.20828079024800336</v>
      </c>
      <c r="Y12" s="32">
        <f>INDEX([1]Mapping!$C$3:$C$12,MATCH($X12,[1]Mapping!$D$3:$D$12,1))</f>
        <v>8</v>
      </c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</row>
    <row r="13" spans="2:39" s="1" customFormat="1" ht="15" x14ac:dyDescent="0.25">
      <c r="B13" s="5">
        <f t="shared" si="1"/>
        <v>5</v>
      </c>
      <c r="C13" s="5" t="s">
        <v>11626</v>
      </c>
      <c r="D13" s="5" t="s">
        <v>11627</v>
      </c>
      <c r="E13" s="5"/>
      <c r="F13" s="5" t="s">
        <v>11628</v>
      </c>
      <c r="G13" s="5" t="s">
        <v>11629</v>
      </c>
      <c r="H13" s="5"/>
      <c r="I13" s="5" t="s">
        <v>11630</v>
      </c>
      <c r="J13" s="5" t="s">
        <v>11631</v>
      </c>
      <c r="K13" s="5"/>
      <c r="L13" s="5"/>
      <c r="M13" s="5" t="s">
        <v>11632</v>
      </c>
      <c r="N13" s="5">
        <v>26</v>
      </c>
      <c r="O13" s="5">
        <v>5</v>
      </c>
      <c r="P13" s="5">
        <v>0</v>
      </c>
      <c r="Q13" s="5">
        <v>2</v>
      </c>
      <c r="R13" s="5">
        <v>292</v>
      </c>
      <c r="S13" s="5">
        <v>299</v>
      </c>
      <c r="T13"/>
      <c r="U13"/>
      <c r="V13" s="14">
        <f>SUM($S$9:S13)</f>
        <v>2281</v>
      </c>
      <c r="W13" s="15">
        <v>5</v>
      </c>
      <c r="X13" s="16">
        <f t="shared" si="0"/>
        <v>0.23970155527532577</v>
      </c>
      <c r="Y13" s="32">
        <f>INDEX([1]Mapping!$C$3:$C$12,MATCH($X13,[1]Mapping!$D$3:$D$12,1))</f>
        <v>8</v>
      </c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</row>
    <row r="14" spans="2:39" s="1" customFormat="1" ht="15" x14ac:dyDescent="0.25">
      <c r="B14" s="5">
        <f t="shared" si="1"/>
        <v>6</v>
      </c>
      <c r="C14" s="5" t="s">
        <v>11633</v>
      </c>
      <c r="D14" s="5" t="s">
        <v>11634</v>
      </c>
      <c r="E14" s="5"/>
      <c r="F14" s="5" t="s">
        <v>11635</v>
      </c>
      <c r="G14" s="5" t="s">
        <v>11636</v>
      </c>
      <c r="H14" s="5" t="s">
        <v>11637</v>
      </c>
      <c r="I14" s="5" t="s">
        <v>11623</v>
      </c>
      <c r="J14" s="5" t="s">
        <v>11638</v>
      </c>
      <c r="K14" s="5"/>
      <c r="L14" s="5" t="s">
        <v>11639</v>
      </c>
      <c r="M14" s="5" t="s">
        <v>11640</v>
      </c>
      <c r="N14" s="5">
        <v>79</v>
      </c>
      <c r="O14" s="5">
        <v>0</v>
      </c>
      <c r="P14" s="5">
        <v>0</v>
      </c>
      <c r="Q14" s="5">
        <v>0</v>
      </c>
      <c r="R14" s="5">
        <v>294</v>
      </c>
      <c r="S14" s="5">
        <v>294</v>
      </c>
      <c r="T14"/>
      <c r="U14"/>
      <c r="V14" s="14">
        <f>SUM($S$9:S14)</f>
        <v>2575</v>
      </c>
      <c r="W14" s="15">
        <v>6</v>
      </c>
      <c r="X14" s="16">
        <f t="shared" si="0"/>
        <v>0.27059688944934845</v>
      </c>
      <c r="Y14" s="32">
        <f>INDEX([1]Mapping!$C$3:$C$12,MATCH($X14,[1]Mapping!$D$3:$D$12,1))</f>
        <v>8</v>
      </c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</row>
    <row r="15" spans="2:39" s="1" customFormat="1" ht="15" x14ac:dyDescent="0.25">
      <c r="B15" s="5">
        <f t="shared" si="1"/>
        <v>7</v>
      </c>
      <c r="C15" s="5" t="s">
        <v>11641</v>
      </c>
      <c r="D15" s="5" t="s">
        <v>11642</v>
      </c>
      <c r="E15" s="5"/>
      <c r="F15" s="5" t="s">
        <v>11643</v>
      </c>
      <c r="G15" s="5" t="s">
        <v>11644</v>
      </c>
      <c r="H15" s="5" t="s">
        <v>11643</v>
      </c>
      <c r="I15" s="5" t="s">
        <v>11645</v>
      </c>
      <c r="J15" s="5" t="s">
        <v>11646</v>
      </c>
      <c r="K15" s="5"/>
      <c r="L15" s="5"/>
      <c r="M15" s="5" t="s">
        <v>11647</v>
      </c>
      <c r="N15" s="5">
        <v>813</v>
      </c>
      <c r="O15" s="5">
        <v>3</v>
      </c>
      <c r="P15" s="5">
        <v>0</v>
      </c>
      <c r="Q15" s="5">
        <v>12</v>
      </c>
      <c r="R15" s="5">
        <v>260</v>
      </c>
      <c r="S15" s="5">
        <v>275</v>
      </c>
      <c r="T15"/>
      <c r="U15"/>
      <c r="V15" s="14">
        <f>SUM($S$9:S15)</f>
        <v>2850</v>
      </c>
      <c r="W15" s="15">
        <v>7</v>
      </c>
      <c r="X15" s="16">
        <f t="shared" si="0"/>
        <v>0.29949558638083229</v>
      </c>
      <c r="Y15" s="32">
        <f>INDEX([1]Mapping!$C$3:$C$12,MATCH($X15,[1]Mapping!$D$3:$D$12,1))</f>
        <v>8</v>
      </c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</row>
    <row r="16" spans="2:39" s="1" customFormat="1" ht="15" x14ac:dyDescent="0.25">
      <c r="B16" s="5">
        <f t="shared" si="1"/>
        <v>8</v>
      </c>
      <c r="C16" s="5" t="s">
        <v>11648</v>
      </c>
      <c r="D16" s="5" t="s">
        <v>11649</v>
      </c>
      <c r="E16" s="5"/>
      <c r="F16" s="5" t="s">
        <v>11650</v>
      </c>
      <c r="G16" s="5" t="s">
        <v>11651</v>
      </c>
      <c r="H16" s="5" t="s">
        <v>11652</v>
      </c>
      <c r="I16" s="5" t="s">
        <v>11652</v>
      </c>
      <c r="J16" s="5" t="s">
        <v>11653</v>
      </c>
      <c r="K16" s="5"/>
      <c r="L16" s="5"/>
      <c r="M16" s="5" t="s">
        <v>11654</v>
      </c>
      <c r="N16" s="5">
        <v>1005</v>
      </c>
      <c r="O16" s="5">
        <v>40</v>
      </c>
      <c r="P16" s="5">
        <v>41</v>
      </c>
      <c r="Q16" s="5">
        <v>8</v>
      </c>
      <c r="R16" s="5">
        <v>185</v>
      </c>
      <c r="S16" s="5">
        <v>274</v>
      </c>
      <c r="T16"/>
      <c r="U16"/>
      <c r="V16" s="14">
        <f>SUM($S$9:S16)</f>
        <v>3124</v>
      </c>
      <c r="W16" s="15">
        <v>8</v>
      </c>
      <c r="X16" s="16">
        <f t="shared" si="0"/>
        <v>0.32828919714165616</v>
      </c>
      <c r="Y16" s="32">
        <f>INDEX([1]Mapping!$C$3:$C$12,MATCH($X16,[1]Mapping!$D$3:$D$12,1))</f>
        <v>7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</row>
    <row r="17" spans="2:39" s="1" customFormat="1" ht="15" x14ac:dyDescent="0.25">
      <c r="B17" s="5">
        <f t="shared" si="1"/>
        <v>9</v>
      </c>
      <c r="C17" s="5" t="s">
        <v>11655</v>
      </c>
      <c r="D17" s="5" t="s">
        <v>11656</v>
      </c>
      <c r="E17" s="5"/>
      <c r="F17" s="5" t="s">
        <v>11657</v>
      </c>
      <c r="G17" s="5" t="s">
        <v>11658</v>
      </c>
      <c r="H17" s="5" t="s">
        <v>11659</v>
      </c>
      <c r="I17" s="5" t="s">
        <v>11660</v>
      </c>
      <c r="J17" s="5" t="s">
        <v>11661</v>
      </c>
      <c r="K17" s="5"/>
      <c r="L17" s="5"/>
      <c r="M17" s="5" t="s">
        <v>11662</v>
      </c>
      <c r="N17" s="5">
        <v>800</v>
      </c>
      <c r="O17" s="5">
        <v>10</v>
      </c>
      <c r="P17" s="5">
        <v>1</v>
      </c>
      <c r="Q17" s="5">
        <v>3</v>
      </c>
      <c r="R17" s="5">
        <v>245</v>
      </c>
      <c r="S17" s="5">
        <v>259</v>
      </c>
      <c r="T17"/>
      <c r="U17"/>
      <c r="V17" s="14">
        <f>SUM($S$9:S17)</f>
        <v>3383</v>
      </c>
      <c r="W17" s="15">
        <v>9</v>
      </c>
      <c r="X17" s="16">
        <f t="shared" si="0"/>
        <v>0.35550651534258093</v>
      </c>
      <c r="Y17" s="32">
        <f>INDEX([1]Mapping!$C$3:$C$12,MATCH($X17,[1]Mapping!$D$3:$D$12,1))</f>
        <v>7</v>
      </c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</row>
    <row r="18" spans="2:39" s="1" customFormat="1" ht="15" x14ac:dyDescent="0.25">
      <c r="B18" s="5">
        <f t="shared" si="1"/>
        <v>10</v>
      </c>
      <c r="C18" s="5" t="s">
        <v>11663</v>
      </c>
      <c r="D18" s="5" t="s">
        <v>11664</v>
      </c>
      <c r="E18" s="5"/>
      <c r="F18" s="5" t="s">
        <v>11665</v>
      </c>
      <c r="G18" s="5" t="s">
        <v>11666</v>
      </c>
      <c r="H18" s="5" t="s">
        <v>11667</v>
      </c>
      <c r="I18" s="5" t="s">
        <v>11668</v>
      </c>
      <c r="J18" s="5" t="s">
        <v>11669</v>
      </c>
      <c r="K18" s="5"/>
      <c r="L18" s="5"/>
      <c r="M18" s="5" t="s">
        <v>11670</v>
      </c>
      <c r="N18" s="5">
        <v>49</v>
      </c>
      <c r="O18" s="5">
        <v>0</v>
      </c>
      <c r="P18" s="5">
        <v>0</v>
      </c>
      <c r="Q18" s="5">
        <v>0</v>
      </c>
      <c r="R18" s="5">
        <v>257</v>
      </c>
      <c r="S18" s="5">
        <v>257</v>
      </c>
      <c r="T18"/>
      <c r="U18"/>
      <c r="V18" s="14">
        <f>SUM($S$9:S18)</f>
        <v>3640</v>
      </c>
      <c r="W18" s="15">
        <v>10</v>
      </c>
      <c r="X18" s="16">
        <f t="shared" si="0"/>
        <v>0.38251366120218577</v>
      </c>
      <c r="Y18" s="32">
        <f>INDEX([1]Mapping!$C$3:$C$12,MATCH($X18,[1]Mapping!$D$3:$D$12,1))</f>
        <v>7</v>
      </c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</row>
    <row r="19" spans="2:39" s="1" customFormat="1" ht="15" x14ac:dyDescent="0.25">
      <c r="B19" s="5">
        <f t="shared" si="1"/>
        <v>11</v>
      </c>
      <c r="C19" s="5" t="s">
        <v>11671</v>
      </c>
      <c r="D19" s="5" t="s">
        <v>11672</v>
      </c>
      <c r="E19" s="5"/>
      <c r="F19" s="5" t="s">
        <v>11673</v>
      </c>
      <c r="G19" s="5" t="s">
        <v>11674</v>
      </c>
      <c r="H19" s="5" t="s">
        <v>11675</v>
      </c>
      <c r="I19" s="5" t="s">
        <v>11676</v>
      </c>
      <c r="J19" s="5" t="s">
        <v>11677</v>
      </c>
      <c r="K19" s="5" t="s">
        <v>11678</v>
      </c>
      <c r="L19" s="5"/>
      <c r="M19" s="5" t="s">
        <v>11679</v>
      </c>
      <c r="N19" s="5">
        <v>257</v>
      </c>
      <c r="O19" s="5">
        <v>3</v>
      </c>
      <c r="P19" s="5">
        <v>6</v>
      </c>
      <c r="Q19" s="5">
        <v>6</v>
      </c>
      <c r="R19" s="5">
        <v>231</v>
      </c>
      <c r="S19" s="5">
        <v>246</v>
      </c>
      <c r="T19"/>
      <c r="U19"/>
      <c r="V19" s="14">
        <f>SUM($S$9:S19)</f>
        <v>3886</v>
      </c>
      <c r="W19" s="15">
        <v>11</v>
      </c>
      <c r="X19" s="16">
        <f t="shared" si="0"/>
        <v>0.4083648591845313</v>
      </c>
      <c r="Y19" s="32">
        <f>INDEX([1]Mapping!$C$3:$C$12,MATCH($X19,[1]Mapping!$D$3:$D$12,1))</f>
        <v>6</v>
      </c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</row>
    <row r="20" spans="2:39" s="1" customFormat="1" ht="15" x14ac:dyDescent="0.25">
      <c r="B20" s="5">
        <f t="shared" si="1"/>
        <v>12</v>
      </c>
      <c r="C20" s="5" t="s">
        <v>11680</v>
      </c>
      <c r="D20" s="5" t="s">
        <v>11681</v>
      </c>
      <c r="E20" s="5"/>
      <c r="F20" s="5" t="s">
        <v>11682</v>
      </c>
      <c r="G20" s="5" t="s">
        <v>11683</v>
      </c>
      <c r="H20" s="5" t="s">
        <v>11682</v>
      </c>
      <c r="I20" s="5" t="s">
        <v>11660</v>
      </c>
      <c r="J20" s="5" t="s">
        <v>11684</v>
      </c>
      <c r="K20" s="5"/>
      <c r="L20" s="5"/>
      <c r="M20" s="5" t="s">
        <v>11685</v>
      </c>
      <c r="N20" s="5">
        <v>1024</v>
      </c>
      <c r="O20" s="5">
        <v>21</v>
      </c>
      <c r="P20" s="5">
        <v>0</v>
      </c>
      <c r="Q20" s="5">
        <v>0</v>
      </c>
      <c r="R20" s="5">
        <v>216</v>
      </c>
      <c r="S20" s="5">
        <v>237</v>
      </c>
      <c r="T20"/>
      <c r="U20"/>
      <c r="V20" s="14">
        <f>SUM($S$9:S20)</f>
        <v>4123</v>
      </c>
      <c r="W20" s="15">
        <v>12</v>
      </c>
      <c r="X20" s="16">
        <f t="shared" si="0"/>
        <v>0.43327028163093739</v>
      </c>
      <c r="Y20" s="32">
        <f>INDEX([1]Mapping!$C$3:$C$12,MATCH($X20,[1]Mapping!$D$3:$D$12,1))</f>
        <v>6</v>
      </c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</row>
    <row r="21" spans="2:39" s="1" customFormat="1" ht="15" x14ac:dyDescent="0.25">
      <c r="B21" s="5">
        <f t="shared" si="1"/>
        <v>13</v>
      </c>
      <c r="C21" s="5" t="s">
        <v>11686</v>
      </c>
      <c r="D21" s="5" t="s">
        <v>11687</v>
      </c>
      <c r="E21" s="5"/>
      <c r="F21" s="5" t="s">
        <v>11688</v>
      </c>
      <c r="G21" s="5" t="s">
        <v>11689</v>
      </c>
      <c r="H21" s="5" t="s">
        <v>11690</v>
      </c>
      <c r="I21" s="5" t="s">
        <v>11691</v>
      </c>
      <c r="J21" s="5" t="s">
        <v>11692</v>
      </c>
      <c r="K21" s="5"/>
      <c r="L21" s="5"/>
      <c r="M21" s="5" t="s">
        <v>11693</v>
      </c>
      <c r="N21" s="5">
        <v>1159</v>
      </c>
      <c r="O21" s="5">
        <v>15</v>
      </c>
      <c r="P21" s="5">
        <v>2</v>
      </c>
      <c r="Q21" s="5">
        <v>2</v>
      </c>
      <c r="R21" s="5">
        <v>195</v>
      </c>
      <c r="S21" s="5">
        <v>214</v>
      </c>
      <c r="T21"/>
      <c r="U21"/>
      <c r="V21" s="14">
        <f>SUM($S$9:S21)</f>
        <v>4337</v>
      </c>
      <c r="W21" s="15">
        <v>13</v>
      </c>
      <c r="X21" s="16">
        <f t="shared" si="0"/>
        <v>0.45575872215216479</v>
      </c>
      <c r="Y21" s="32">
        <f>INDEX([1]Mapping!$C$3:$C$12,MATCH($X21,[1]Mapping!$D$3:$D$12,1))</f>
        <v>6</v>
      </c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</row>
    <row r="22" spans="2:39" s="1" customFormat="1" ht="15" x14ac:dyDescent="0.25">
      <c r="B22" s="5">
        <f t="shared" si="1"/>
        <v>14</v>
      </c>
      <c r="C22" s="5" t="s">
        <v>11694</v>
      </c>
      <c r="D22" s="5" t="s">
        <v>11695</v>
      </c>
      <c r="E22" s="5"/>
      <c r="F22" s="5" t="s">
        <v>11696</v>
      </c>
      <c r="G22" s="5" t="s">
        <v>11697</v>
      </c>
      <c r="H22" s="5" t="s">
        <v>11698</v>
      </c>
      <c r="I22" s="5" t="s">
        <v>11623</v>
      </c>
      <c r="J22" s="5" t="s">
        <v>11699</v>
      </c>
      <c r="K22" s="5"/>
      <c r="L22" s="5"/>
      <c r="M22" s="5" t="s">
        <v>11700</v>
      </c>
      <c r="N22" s="5">
        <v>610</v>
      </c>
      <c r="O22" s="5">
        <v>0</v>
      </c>
      <c r="P22" s="5">
        <v>0</v>
      </c>
      <c r="Q22" s="5">
        <v>0</v>
      </c>
      <c r="R22" s="5">
        <v>214</v>
      </c>
      <c r="S22" s="5">
        <v>214</v>
      </c>
      <c r="T22"/>
      <c r="U22"/>
      <c r="V22" s="14">
        <f>SUM($S$9:S22)</f>
        <v>4551</v>
      </c>
      <c r="W22" s="15">
        <v>14</v>
      </c>
      <c r="X22" s="16">
        <f t="shared" si="0"/>
        <v>0.47824716267339218</v>
      </c>
      <c r="Y22" s="32">
        <f>INDEX([1]Mapping!$C$3:$C$12,MATCH($X22,[1]Mapping!$D$3:$D$12,1))</f>
        <v>6</v>
      </c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</row>
    <row r="23" spans="2:39" s="1" customFormat="1" ht="15" x14ac:dyDescent="0.25">
      <c r="B23" s="5">
        <f t="shared" si="1"/>
        <v>15</v>
      </c>
      <c r="C23" s="5" t="s">
        <v>11701</v>
      </c>
      <c r="D23" s="5" t="s">
        <v>11702</v>
      </c>
      <c r="E23" s="5"/>
      <c r="F23" s="5" t="s">
        <v>11703</v>
      </c>
      <c r="G23" s="5" t="s">
        <v>11704</v>
      </c>
      <c r="H23" s="5" t="s">
        <v>11705</v>
      </c>
      <c r="I23" s="5" t="s">
        <v>11598</v>
      </c>
      <c r="J23" s="5" t="s">
        <v>11706</v>
      </c>
      <c r="K23" s="5"/>
      <c r="L23" s="5" t="s">
        <v>11707</v>
      </c>
      <c r="M23" s="5" t="s">
        <v>11708</v>
      </c>
      <c r="N23" s="5">
        <v>985</v>
      </c>
      <c r="O23" s="5">
        <v>12</v>
      </c>
      <c r="P23" s="5">
        <v>0</v>
      </c>
      <c r="Q23" s="5">
        <v>0</v>
      </c>
      <c r="R23" s="5">
        <v>201</v>
      </c>
      <c r="S23" s="5">
        <v>213</v>
      </c>
      <c r="T23"/>
      <c r="U23"/>
      <c r="V23" s="14">
        <f>SUM($S$9:S23)</f>
        <v>4764</v>
      </c>
      <c r="W23" s="15">
        <v>15</v>
      </c>
      <c r="X23" s="16">
        <f t="shared" si="0"/>
        <v>0.50063051702395966</v>
      </c>
      <c r="Y23" s="32">
        <f>INDEX([1]Mapping!$C$3:$C$12,MATCH($X23,[1]Mapping!$D$3:$D$12,1))</f>
        <v>5</v>
      </c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</row>
    <row r="24" spans="2:39" s="1" customFormat="1" ht="15" x14ac:dyDescent="0.25">
      <c r="B24" s="5">
        <f t="shared" si="1"/>
        <v>16</v>
      </c>
      <c r="C24" s="5" t="s">
        <v>11709</v>
      </c>
      <c r="D24" s="5" t="s">
        <v>11710</v>
      </c>
      <c r="E24" s="5"/>
      <c r="F24" s="5" t="s">
        <v>11711</v>
      </c>
      <c r="G24" s="5" t="s">
        <v>11712</v>
      </c>
      <c r="H24" s="5" t="s">
        <v>11713</v>
      </c>
      <c r="I24" s="5" t="s">
        <v>11714</v>
      </c>
      <c r="J24" s="5" t="s">
        <v>11715</v>
      </c>
      <c r="K24" s="5"/>
      <c r="L24" s="5" t="s">
        <v>11716</v>
      </c>
      <c r="M24" s="5" t="s">
        <v>11717</v>
      </c>
      <c r="N24" s="5">
        <v>1000</v>
      </c>
      <c r="O24" s="5">
        <v>13</v>
      </c>
      <c r="P24" s="5">
        <v>0</v>
      </c>
      <c r="Q24" s="5">
        <v>0</v>
      </c>
      <c r="R24" s="5">
        <v>196</v>
      </c>
      <c r="S24" s="5">
        <v>209</v>
      </c>
      <c r="T24"/>
      <c r="U24"/>
      <c r="V24" s="14">
        <f>SUM($S$9:S24)</f>
        <v>4973</v>
      </c>
      <c r="W24" s="15">
        <v>16</v>
      </c>
      <c r="X24" s="16">
        <f t="shared" si="0"/>
        <v>0.5225935266918873</v>
      </c>
      <c r="Y24" s="32">
        <f>INDEX([1]Mapping!$C$3:$C$12,MATCH($X24,[1]Mapping!$D$3:$D$12,1))</f>
        <v>5</v>
      </c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</row>
    <row r="25" spans="2:39" s="1" customFormat="1" ht="15" x14ac:dyDescent="0.25">
      <c r="B25" s="5">
        <f t="shared" si="1"/>
        <v>17</v>
      </c>
      <c r="C25" s="5" t="s">
        <v>11718</v>
      </c>
      <c r="D25" s="5" t="s">
        <v>11719</v>
      </c>
      <c r="E25" s="5"/>
      <c r="F25" s="5" t="s">
        <v>11720</v>
      </c>
      <c r="G25" s="5" t="s">
        <v>11721</v>
      </c>
      <c r="H25" s="5" t="s">
        <v>11722</v>
      </c>
      <c r="I25" s="5" t="s">
        <v>11652</v>
      </c>
      <c r="J25" s="5" t="s">
        <v>11723</v>
      </c>
      <c r="K25" s="5"/>
      <c r="L25" s="5"/>
      <c r="M25" s="5" t="s">
        <v>11724</v>
      </c>
      <c r="N25" s="5">
        <v>1232</v>
      </c>
      <c r="O25" s="5">
        <v>52</v>
      </c>
      <c r="P25" s="5">
        <v>13</v>
      </c>
      <c r="Q25" s="5">
        <v>0</v>
      </c>
      <c r="R25" s="5">
        <v>132</v>
      </c>
      <c r="S25" s="5">
        <v>197</v>
      </c>
      <c r="T25"/>
      <c r="U25"/>
      <c r="V25" s="14">
        <f>SUM($S$9:S25)</f>
        <v>5170</v>
      </c>
      <c r="W25" s="15">
        <v>17</v>
      </c>
      <c r="X25" s="16">
        <f t="shared" si="0"/>
        <v>0.54329550231189572</v>
      </c>
      <c r="Y25" s="32">
        <f>INDEX([1]Mapping!$C$3:$C$12,MATCH($X25,[1]Mapping!$D$3:$D$12,1))</f>
        <v>5</v>
      </c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</row>
    <row r="26" spans="2:39" s="1" customFormat="1" ht="15" x14ac:dyDescent="0.25">
      <c r="B26" s="5">
        <f t="shared" si="1"/>
        <v>18</v>
      </c>
      <c r="C26" s="5" t="s">
        <v>11725</v>
      </c>
      <c r="D26" s="5" t="s">
        <v>11726</v>
      </c>
      <c r="E26" s="5"/>
      <c r="F26" s="5" t="s">
        <v>11727</v>
      </c>
      <c r="G26" s="5" t="s">
        <v>11728</v>
      </c>
      <c r="H26" s="5" t="s">
        <v>11729</v>
      </c>
      <c r="I26" s="5" t="s">
        <v>11691</v>
      </c>
      <c r="J26" s="5" t="s">
        <v>11730</v>
      </c>
      <c r="K26" s="5"/>
      <c r="L26" s="5"/>
      <c r="M26" s="5" t="s">
        <v>11731</v>
      </c>
      <c r="N26" s="5">
        <v>713</v>
      </c>
      <c r="O26" s="5">
        <v>2</v>
      </c>
      <c r="P26" s="5">
        <v>0</v>
      </c>
      <c r="Q26" s="5">
        <v>0</v>
      </c>
      <c r="R26" s="5">
        <v>169</v>
      </c>
      <c r="S26" s="5">
        <v>171</v>
      </c>
      <c r="T26"/>
      <c r="U26"/>
      <c r="V26" s="14">
        <f>SUM($S$9:S26)</f>
        <v>5341</v>
      </c>
      <c r="W26" s="15">
        <v>18</v>
      </c>
      <c r="X26" s="16">
        <f t="shared" si="0"/>
        <v>0.56126523749474566</v>
      </c>
      <c r="Y26" s="32">
        <f>INDEX([1]Mapping!$C$3:$C$12,MATCH($X26,[1]Mapping!$D$3:$D$12,1))</f>
        <v>5</v>
      </c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</row>
    <row r="27" spans="2:39" s="1" customFormat="1" ht="15" x14ac:dyDescent="0.25">
      <c r="B27" s="5">
        <f t="shared" si="1"/>
        <v>19</v>
      </c>
      <c r="C27" s="5" t="s">
        <v>11732</v>
      </c>
      <c r="D27" s="5" t="s">
        <v>11733</v>
      </c>
      <c r="E27" s="5"/>
      <c r="F27" s="5" t="s">
        <v>11734</v>
      </c>
      <c r="G27" s="5" t="s">
        <v>11735</v>
      </c>
      <c r="H27" s="5" t="s">
        <v>11736</v>
      </c>
      <c r="I27" s="5" t="s">
        <v>11691</v>
      </c>
      <c r="J27" s="5" t="s">
        <v>11737</v>
      </c>
      <c r="K27" s="5"/>
      <c r="L27" s="5"/>
      <c r="M27" s="5" t="s">
        <v>11738</v>
      </c>
      <c r="N27" s="5">
        <v>1000</v>
      </c>
      <c r="O27" s="5">
        <v>6</v>
      </c>
      <c r="P27" s="5">
        <v>0</v>
      </c>
      <c r="Q27" s="5">
        <v>0</v>
      </c>
      <c r="R27" s="5">
        <v>165</v>
      </c>
      <c r="S27" s="5">
        <v>171</v>
      </c>
      <c r="T27"/>
      <c r="U27"/>
      <c r="V27" s="14">
        <f>SUM($S$9:S27)</f>
        <v>5512</v>
      </c>
      <c r="W27" s="15">
        <v>19</v>
      </c>
      <c r="X27" s="16">
        <f t="shared" si="0"/>
        <v>0.57923497267759561</v>
      </c>
      <c r="Y27" s="32">
        <f>INDEX([1]Mapping!$C$3:$C$12,MATCH($X27,[1]Mapping!$D$3:$D$12,1))</f>
        <v>5</v>
      </c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</row>
    <row r="28" spans="2:39" s="1" customFormat="1" ht="15" x14ac:dyDescent="0.25">
      <c r="B28" s="5">
        <f t="shared" si="1"/>
        <v>20</v>
      </c>
      <c r="C28" s="5" t="s">
        <v>11739</v>
      </c>
      <c r="D28" s="5" t="s">
        <v>11740</v>
      </c>
      <c r="E28" s="5"/>
      <c r="F28" s="5" t="s">
        <v>11741</v>
      </c>
      <c r="G28" s="5" t="s">
        <v>11742</v>
      </c>
      <c r="H28" s="5" t="s">
        <v>11743</v>
      </c>
      <c r="I28" s="5" t="s">
        <v>11714</v>
      </c>
      <c r="J28" s="5" t="s">
        <v>11744</v>
      </c>
      <c r="K28" s="5"/>
      <c r="L28" s="5"/>
      <c r="M28" s="5" t="s">
        <v>11745</v>
      </c>
      <c r="N28" s="5">
        <v>700</v>
      </c>
      <c r="O28" s="5">
        <v>8</v>
      </c>
      <c r="P28" s="5">
        <v>0</v>
      </c>
      <c r="Q28" s="5">
        <v>0</v>
      </c>
      <c r="R28" s="5">
        <v>158</v>
      </c>
      <c r="S28" s="5">
        <v>166</v>
      </c>
      <c r="T28"/>
      <c r="U28"/>
      <c r="V28" s="14">
        <f>SUM($S$9:S28)</f>
        <v>5678</v>
      </c>
      <c r="W28" s="15">
        <v>20</v>
      </c>
      <c r="X28" s="16">
        <f t="shared" si="0"/>
        <v>0.59667927700714585</v>
      </c>
      <c r="Y28" s="32">
        <f>INDEX([1]Mapping!$C$3:$C$12,MATCH($X28,[1]Mapping!$D$3:$D$12,1))</f>
        <v>5</v>
      </c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</row>
    <row r="29" spans="2:39" s="1" customFormat="1" ht="15" x14ac:dyDescent="0.25">
      <c r="B29" s="5">
        <f t="shared" si="1"/>
        <v>21</v>
      </c>
      <c r="C29" s="5" t="s">
        <v>11746</v>
      </c>
      <c r="D29" s="5" t="s">
        <v>11747</v>
      </c>
      <c r="E29" s="5"/>
      <c r="F29" s="5" t="s">
        <v>11748</v>
      </c>
      <c r="G29" s="5" t="s">
        <v>11749</v>
      </c>
      <c r="H29" s="5" t="s">
        <v>11750</v>
      </c>
      <c r="I29" s="5" t="s">
        <v>11598</v>
      </c>
      <c r="J29" s="5" t="s">
        <v>11751</v>
      </c>
      <c r="K29" s="5"/>
      <c r="L29" s="5"/>
      <c r="M29" s="5" t="s">
        <v>11752</v>
      </c>
      <c r="N29" s="5">
        <v>763</v>
      </c>
      <c r="O29" s="5">
        <v>7</v>
      </c>
      <c r="P29" s="5">
        <v>0</v>
      </c>
      <c r="Q29" s="5">
        <v>0</v>
      </c>
      <c r="R29" s="5">
        <v>158</v>
      </c>
      <c r="S29" s="5">
        <v>165</v>
      </c>
      <c r="T29"/>
      <c r="U29"/>
      <c r="V29" s="14">
        <f>SUM($S$9:S29)</f>
        <v>5843</v>
      </c>
      <c r="W29" s="15">
        <v>21</v>
      </c>
      <c r="X29" s="16">
        <f t="shared" si="0"/>
        <v>0.61401849516603613</v>
      </c>
      <c r="Y29" s="32">
        <f>INDEX([1]Mapping!$C$3:$C$12,MATCH($X29,[1]Mapping!$D$3:$D$12,1))</f>
        <v>4</v>
      </c>
      <c r="Z29" s="2"/>
      <c r="AA29" s="6">
        <v>0.2</v>
      </c>
      <c r="AB29" s="2">
        <v>17</v>
      </c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</row>
    <row r="30" spans="2:39" s="1" customFormat="1" ht="15" x14ac:dyDescent="0.25">
      <c r="B30" s="5">
        <f t="shared" si="1"/>
        <v>22</v>
      </c>
      <c r="C30" s="5" t="s">
        <v>11753</v>
      </c>
      <c r="D30" s="5" t="s">
        <v>11754</v>
      </c>
      <c r="E30" s="5"/>
      <c r="F30" s="5" t="s">
        <v>11754</v>
      </c>
      <c r="G30" s="5" t="s">
        <v>11755</v>
      </c>
      <c r="H30" s="5" t="s">
        <v>11756</v>
      </c>
      <c r="I30" s="5" t="s">
        <v>11668</v>
      </c>
      <c r="J30" s="5" t="s">
        <v>11757</v>
      </c>
      <c r="K30" s="5"/>
      <c r="L30" s="5"/>
      <c r="M30" s="5" t="s">
        <v>11758</v>
      </c>
      <c r="N30" s="5">
        <v>650</v>
      </c>
      <c r="O30" s="5">
        <v>10</v>
      </c>
      <c r="P30" s="5">
        <v>0</v>
      </c>
      <c r="Q30" s="5">
        <v>0</v>
      </c>
      <c r="R30" s="5">
        <v>141</v>
      </c>
      <c r="S30" s="5">
        <v>151</v>
      </c>
      <c r="T30"/>
      <c r="U30"/>
      <c r="V30" s="14">
        <f>SUM($S$9:S30)</f>
        <v>5994</v>
      </c>
      <c r="W30" s="15">
        <v>22</v>
      </c>
      <c r="X30" s="16">
        <f t="shared" si="0"/>
        <v>0.62988650693568726</v>
      </c>
      <c r="Y30" s="32">
        <f>INDEX([1]Mapping!$C$3:$C$12,MATCH($X30,[1]Mapping!$D$3:$D$12,1))</f>
        <v>4</v>
      </c>
      <c r="Z30" s="2"/>
      <c r="AA30" s="6">
        <v>0.4</v>
      </c>
      <c r="AB30" s="2">
        <f>W65-W25</f>
        <v>40</v>
      </c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</row>
    <row r="31" spans="2:39" s="1" customFormat="1" ht="15" x14ac:dyDescent="0.25">
      <c r="B31" s="5">
        <f t="shared" si="1"/>
        <v>23</v>
      </c>
      <c r="C31" s="5" t="s">
        <v>11759</v>
      </c>
      <c r="D31" s="5" t="s">
        <v>11760</v>
      </c>
      <c r="E31" s="5"/>
      <c r="F31" s="5" t="s">
        <v>11761</v>
      </c>
      <c r="G31" s="5" t="s">
        <v>11762</v>
      </c>
      <c r="H31" s="5" t="s">
        <v>11652</v>
      </c>
      <c r="I31" s="5" t="s">
        <v>11652</v>
      </c>
      <c r="J31" s="5" t="s">
        <v>11763</v>
      </c>
      <c r="K31" s="5"/>
      <c r="L31" s="5"/>
      <c r="M31" s="5" t="s">
        <v>11764</v>
      </c>
      <c r="N31" s="5">
        <v>700</v>
      </c>
      <c r="O31" s="5">
        <v>0</v>
      </c>
      <c r="P31" s="5">
        <v>0</v>
      </c>
      <c r="Q31" s="5">
        <v>0</v>
      </c>
      <c r="R31" s="5">
        <v>144</v>
      </c>
      <c r="S31" s="5">
        <v>144</v>
      </c>
      <c r="T31"/>
      <c r="U31"/>
      <c r="V31" s="14">
        <f>SUM($S$9:S31)</f>
        <v>6138</v>
      </c>
      <c r="W31" s="15">
        <v>23</v>
      </c>
      <c r="X31" s="16">
        <f t="shared" si="0"/>
        <v>0.64501891551071877</v>
      </c>
      <c r="Y31" s="32">
        <f>INDEX([1]Mapping!$C$3:$C$12,MATCH($X31,[1]Mapping!$D$3:$D$12,1))</f>
        <v>4</v>
      </c>
      <c r="Z31" s="2"/>
      <c r="AA31" s="6">
        <v>0.5</v>
      </c>
      <c r="AB31" s="2">
        <f>W97-W65</f>
        <v>32</v>
      </c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</row>
    <row r="32" spans="2:39" s="1" customFormat="1" ht="15" x14ac:dyDescent="0.25">
      <c r="B32" s="5">
        <f t="shared" si="1"/>
        <v>24</v>
      </c>
      <c r="C32" s="5" t="s">
        <v>11765</v>
      </c>
      <c r="D32" s="5" t="s">
        <v>11766</v>
      </c>
      <c r="E32" s="5"/>
      <c r="F32" s="5" t="s">
        <v>11767</v>
      </c>
      <c r="G32" s="5" t="s">
        <v>11768</v>
      </c>
      <c r="H32" s="5" t="s">
        <v>11769</v>
      </c>
      <c r="I32" s="5" t="s">
        <v>11691</v>
      </c>
      <c r="J32" s="5" t="s">
        <v>11770</v>
      </c>
      <c r="K32" s="5"/>
      <c r="L32" s="5"/>
      <c r="M32" s="5" t="s">
        <v>11771</v>
      </c>
      <c r="N32" s="5">
        <v>602</v>
      </c>
      <c r="O32" s="5">
        <v>15</v>
      </c>
      <c r="P32" s="5">
        <v>0</v>
      </c>
      <c r="Q32" s="5">
        <v>0</v>
      </c>
      <c r="R32" s="5">
        <v>120</v>
      </c>
      <c r="S32" s="5">
        <v>135</v>
      </c>
      <c r="T32"/>
      <c r="U32"/>
      <c r="V32" s="14">
        <f>SUM($S$9:S32)</f>
        <v>6273</v>
      </c>
      <c r="W32" s="15">
        <v>24</v>
      </c>
      <c r="X32" s="16">
        <f t="shared" si="0"/>
        <v>0.65920554854981084</v>
      </c>
      <c r="Y32" s="32">
        <f>INDEX([1]Mapping!$C$3:$C$12,MATCH($X32,[1]Mapping!$D$3:$D$12,1))</f>
        <v>4</v>
      </c>
      <c r="Z32" s="2"/>
      <c r="AA32" s="6">
        <v>0.6</v>
      </c>
      <c r="AB32" s="2">
        <f>W141-W97</f>
        <v>44</v>
      </c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</row>
    <row r="33" spans="2:39" s="1" customFormat="1" ht="15" x14ac:dyDescent="0.25">
      <c r="B33" s="5">
        <f t="shared" si="1"/>
        <v>25</v>
      </c>
      <c r="C33" s="5" t="s">
        <v>11772</v>
      </c>
      <c r="D33" s="5" t="s">
        <v>11773</v>
      </c>
      <c r="E33" s="5"/>
      <c r="F33" s="5" t="s">
        <v>11774</v>
      </c>
      <c r="G33" s="5" t="s">
        <v>11775</v>
      </c>
      <c r="H33" s="5" t="s">
        <v>11776</v>
      </c>
      <c r="I33" s="5" t="s">
        <v>11645</v>
      </c>
      <c r="J33" s="5" t="s">
        <v>11777</v>
      </c>
      <c r="K33" s="5"/>
      <c r="L33" s="5"/>
      <c r="M33" s="5" t="s">
        <v>11778</v>
      </c>
      <c r="N33" s="5">
        <v>287</v>
      </c>
      <c r="O33" s="5">
        <v>10</v>
      </c>
      <c r="P33" s="5">
        <v>60</v>
      </c>
      <c r="Q33" s="5">
        <v>0</v>
      </c>
      <c r="R33" s="5">
        <v>48</v>
      </c>
      <c r="S33" s="5">
        <v>118</v>
      </c>
      <c r="T33"/>
      <c r="U33"/>
      <c r="V33" s="14">
        <f>SUM($S$9:S33)</f>
        <v>6391</v>
      </c>
      <c r="W33" s="15">
        <v>25</v>
      </c>
      <c r="X33" s="16">
        <f t="shared" si="0"/>
        <v>0.67160571668768387</v>
      </c>
      <c r="Y33" s="32">
        <f>INDEX([1]Mapping!$C$3:$C$12,MATCH($X33,[1]Mapping!$D$3:$D$12,1))</f>
        <v>4</v>
      </c>
      <c r="Z33" s="2"/>
      <c r="AA33" s="6">
        <v>0.7</v>
      </c>
      <c r="AB33" s="2">
        <f>W202-W141</f>
        <v>61</v>
      </c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</row>
    <row r="34" spans="2:39" s="1" customFormat="1" ht="15" x14ac:dyDescent="0.25">
      <c r="B34" s="5">
        <f t="shared" si="1"/>
        <v>26</v>
      </c>
      <c r="C34" s="5" t="s">
        <v>11779</v>
      </c>
      <c r="D34" s="5" t="s">
        <v>11780</v>
      </c>
      <c r="E34" s="5"/>
      <c r="F34" s="5" t="s">
        <v>11781</v>
      </c>
      <c r="G34" s="5" t="s">
        <v>11782</v>
      </c>
      <c r="H34" s="5" t="s">
        <v>11783</v>
      </c>
      <c r="I34" s="5" t="s">
        <v>11652</v>
      </c>
      <c r="J34" s="5" t="s">
        <v>11784</v>
      </c>
      <c r="K34" s="5"/>
      <c r="L34" s="5"/>
      <c r="M34" s="5" t="s">
        <v>11785</v>
      </c>
      <c r="N34" s="5">
        <v>492</v>
      </c>
      <c r="O34" s="5">
        <v>8</v>
      </c>
      <c r="P34" s="5">
        <v>0</v>
      </c>
      <c r="Q34" s="5">
        <v>0</v>
      </c>
      <c r="R34" s="5">
        <v>110</v>
      </c>
      <c r="S34" s="5">
        <v>118</v>
      </c>
      <c r="T34"/>
      <c r="U34"/>
      <c r="V34" s="14">
        <f>SUM($S$9:S34)</f>
        <v>6509</v>
      </c>
      <c r="W34" s="15">
        <v>26</v>
      </c>
      <c r="X34" s="16">
        <f t="shared" si="0"/>
        <v>0.68400588482555691</v>
      </c>
      <c r="Y34" s="32">
        <f>INDEX([1]Mapping!$C$3:$C$12,MATCH($X34,[1]Mapping!$D$3:$D$12,1))</f>
        <v>4</v>
      </c>
      <c r="Z34" s="2"/>
      <c r="AA34" s="6">
        <v>0.8</v>
      </c>
      <c r="AB34" s="2">
        <f>W287-W202</f>
        <v>-194</v>
      </c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</row>
    <row r="35" spans="2:39" s="1" customFormat="1" ht="15" x14ac:dyDescent="0.25">
      <c r="B35" s="5">
        <f t="shared" si="1"/>
        <v>27</v>
      </c>
      <c r="C35" s="5" t="s">
        <v>11786</v>
      </c>
      <c r="D35" s="5" t="s">
        <v>11787</v>
      </c>
      <c r="E35" s="5"/>
      <c r="F35" s="5" t="s">
        <v>11788</v>
      </c>
      <c r="G35" s="5" t="s">
        <v>11789</v>
      </c>
      <c r="H35" s="5" t="s">
        <v>11659</v>
      </c>
      <c r="I35" s="5" t="s">
        <v>11660</v>
      </c>
      <c r="J35" s="5" t="s">
        <v>11790</v>
      </c>
      <c r="K35" s="5"/>
      <c r="L35" s="5"/>
      <c r="M35" s="5" t="s">
        <v>11791</v>
      </c>
      <c r="N35" s="5">
        <v>580</v>
      </c>
      <c r="O35" s="5">
        <v>6</v>
      </c>
      <c r="P35" s="5">
        <v>0</v>
      </c>
      <c r="Q35" s="5">
        <v>14</v>
      </c>
      <c r="R35" s="5">
        <v>95</v>
      </c>
      <c r="S35" s="5">
        <v>115</v>
      </c>
      <c r="T35"/>
      <c r="U35"/>
      <c r="V35" s="14">
        <f>SUM($S$9:S35)</f>
        <v>6624</v>
      </c>
      <c r="W35" s="15">
        <v>27</v>
      </c>
      <c r="X35" s="16">
        <f t="shared" si="0"/>
        <v>0.69609079445145017</v>
      </c>
      <c r="Y35" s="32">
        <f>INDEX([1]Mapping!$C$3:$C$12,MATCH($X35,[1]Mapping!$D$3:$D$12,1))</f>
        <v>4</v>
      </c>
      <c r="Z35" s="2"/>
      <c r="AA35" s="6">
        <v>0.85</v>
      </c>
      <c r="AB35" s="2">
        <f>W352-W287</f>
        <v>0</v>
      </c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</row>
    <row r="36" spans="2:39" s="1" customFormat="1" ht="15" x14ac:dyDescent="0.25">
      <c r="B36" s="5">
        <f t="shared" si="1"/>
        <v>28</v>
      </c>
      <c r="C36" s="5" t="s">
        <v>11792</v>
      </c>
      <c r="D36" s="5"/>
      <c r="E36" s="5"/>
      <c r="F36" s="5" t="s">
        <v>11793</v>
      </c>
      <c r="G36" s="5" t="s">
        <v>11794</v>
      </c>
      <c r="H36" s="5" t="s">
        <v>11795</v>
      </c>
      <c r="I36" s="5" t="s">
        <v>11668</v>
      </c>
      <c r="J36" s="5" t="s">
        <v>11796</v>
      </c>
      <c r="K36" s="5"/>
      <c r="L36" s="5"/>
      <c r="M36" s="5" t="s">
        <v>11797</v>
      </c>
      <c r="N36" s="5">
        <v>630</v>
      </c>
      <c r="O36" s="5">
        <v>9</v>
      </c>
      <c r="P36" s="5">
        <v>0</v>
      </c>
      <c r="Q36" s="5">
        <v>0</v>
      </c>
      <c r="R36" s="5">
        <v>91</v>
      </c>
      <c r="S36" s="5">
        <v>100</v>
      </c>
      <c r="T36"/>
      <c r="U36"/>
      <c r="V36" s="14">
        <f>SUM($S$9:S36)</f>
        <v>6724</v>
      </c>
      <c r="W36" s="15">
        <v>28</v>
      </c>
      <c r="X36" s="16">
        <f t="shared" si="0"/>
        <v>0.70659941151744432</v>
      </c>
      <c r="Y36" s="32">
        <f>INDEX([1]Mapping!$C$3:$C$12,MATCH($X36,[1]Mapping!$D$3:$D$12,1))</f>
        <v>3</v>
      </c>
      <c r="Z36" s="2"/>
      <c r="AA36" s="6">
        <v>0.9</v>
      </c>
      <c r="AB36" s="2">
        <f>W429-W352</f>
        <v>0</v>
      </c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</row>
    <row r="37" spans="2:39" s="1" customFormat="1" ht="15" x14ac:dyDescent="0.25">
      <c r="B37" s="5">
        <f t="shared" si="1"/>
        <v>29</v>
      </c>
      <c r="C37" s="5" t="s">
        <v>11798</v>
      </c>
      <c r="D37" s="5" t="s">
        <v>11799</v>
      </c>
      <c r="E37" s="5"/>
      <c r="F37" s="5" t="s">
        <v>11800</v>
      </c>
      <c r="G37" s="5" t="s">
        <v>11801</v>
      </c>
      <c r="H37" s="5" t="s">
        <v>11776</v>
      </c>
      <c r="I37" s="5" t="s">
        <v>11645</v>
      </c>
      <c r="J37" s="5" t="s">
        <v>11802</v>
      </c>
      <c r="K37" s="5"/>
      <c r="L37" s="5"/>
      <c r="M37" s="5" t="s">
        <v>11803</v>
      </c>
      <c r="N37" s="5">
        <v>388</v>
      </c>
      <c r="O37" s="5">
        <v>4</v>
      </c>
      <c r="P37" s="5">
        <v>15</v>
      </c>
      <c r="Q37" s="5">
        <v>0</v>
      </c>
      <c r="R37" s="5">
        <v>58</v>
      </c>
      <c r="S37" s="5">
        <v>77</v>
      </c>
      <c r="T37"/>
      <c r="U37"/>
      <c r="V37" s="14">
        <f>SUM($S$9:S37)</f>
        <v>6801</v>
      </c>
      <c r="W37" s="15">
        <v>29</v>
      </c>
      <c r="X37" s="16">
        <f t="shared" si="0"/>
        <v>0.71469104665825978</v>
      </c>
      <c r="Y37" s="32">
        <f>INDEX([1]Mapping!$C$3:$C$12,MATCH($X37,[1]Mapping!$D$3:$D$12,1))</f>
        <v>3</v>
      </c>
      <c r="Z37" s="2"/>
      <c r="AA37" s="6">
        <v>0.92500000000000004</v>
      </c>
      <c r="AB37" s="2">
        <f>W476-W429</f>
        <v>0</v>
      </c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</row>
    <row r="38" spans="2:39" s="1" customFormat="1" ht="15" x14ac:dyDescent="0.25">
      <c r="B38" s="5">
        <f t="shared" si="1"/>
        <v>30</v>
      </c>
      <c r="C38" s="5" t="s">
        <v>11804</v>
      </c>
      <c r="D38" s="5" t="s">
        <v>11805</v>
      </c>
      <c r="E38" s="5"/>
      <c r="F38" s="5" t="s">
        <v>11806</v>
      </c>
      <c r="G38" s="5" t="s">
        <v>11807</v>
      </c>
      <c r="H38" s="5" t="s">
        <v>11808</v>
      </c>
      <c r="I38" s="5" t="s">
        <v>11668</v>
      </c>
      <c r="J38" s="5" t="s">
        <v>11809</v>
      </c>
      <c r="K38" s="5"/>
      <c r="L38" s="5"/>
      <c r="M38" s="5" t="s">
        <v>11810</v>
      </c>
      <c r="N38" s="5">
        <v>379</v>
      </c>
      <c r="O38" s="5">
        <v>1</v>
      </c>
      <c r="P38" s="5">
        <v>0</v>
      </c>
      <c r="Q38" s="5">
        <v>0</v>
      </c>
      <c r="R38" s="5">
        <v>70</v>
      </c>
      <c r="S38" s="5">
        <v>71</v>
      </c>
      <c r="T38"/>
      <c r="U38"/>
      <c r="V38" s="14">
        <f>SUM($S$9:S38)</f>
        <v>6872</v>
      </c>
      <c r="W38" s="15">
        <v>30</v>
      </c>
      <c r="X38" s="16">
        <f t="shared" si="0"/>
        <v>0.72215216477511557</v>
      </c>
      <c r="Y38" s="32">
        <f>INDEX([1]Mapping!$C$3:$C$12,MATCH($X38,[1]Mapping!$D$3:$D$12,1))</f>
        <v>3</v>
      </c>
      <c r="Z38" s="2"/>
      <c r="AA38" s="6">
        <v>0.95</v>
      </c>
      <c r="AB38" s="2">
        <f>W535-W476</f>
        <v>0</v>
      </c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</row>
    <row r="39" spans="2:39" s="1" customFormat="1" ht="15" x14ac:dyDescent="0.25">
      <c r="B39" s="5">
        <f t="shared" si="1"/>
        <v>31</v>
      </c>
      <c r="C39" s="5" t="s">
        <v>11811</v>
      </c>
      <c r="D39" s="5" t="s">
        <v>11812</v>
      </c>
      <c r="E39" s="5"/>
      <c r="F39" s="5" t="s">
        <v>11813</v>
      </c>
      <c r="G39" s="5" t="s">
        <v>11814</v>
      </c>
      <c r="H39" s="5" t="s">
        <v>11815</v>
      </c>
      <c r="I39" s="5" t="s">
        <v>11652</v>
      </c>
      <c r="J39" s="5" t="s">
        <v>11816</v>
      </c>
      <c r="K39" s="5"/>
      <c r="L39" s="5"/>
      <c r="M39" s="5" t="s">
        <v>11817</v>
      </c>
      <c r="N39" s="5">
        <v>500</v>
      </c>
      <c r="O39" s="5">
        <v>0</v>
      </c>
      <c r="P39" s="5">
        <v>0</v>
      </c>
      <c r="Q39" s="5">
        <v>0</v>
      </c>
      <c r="R39" s="5">
        <v>68</v>
      </c>
      <c r="S39" s="5">
        <v>68</v>
      </c>
      <c r="T39"/>
      <c r="U39"/>
      <c r="V39" s="14">
        <f>SUM($S$9:S39)</f>
        <v>6940</v>
      </c>
      <c r="W39" s="15">
        <v>31</v>
      </c>
      <c r="X39" s="16">
        <f t="shared" si="0"/>
        <v>0.72929802437999158</v>
      </c>
      <c r="Y39" s="32">
        <f>INDEX([1]Mapping!$C$3:$C$12,MATCH($X39,[1]Mapping!$D$3:$D$12,1))</f>
        <v>3</v>
      </c>
      <c r="Z39" s="2"/>
      <c r="AA39" s="6">
        <v>0.97499999999999998</v>
      </c>
      <c r="AB39" s="2">
        <f>W620-W535</f>
        <v>0</v>
      </c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</row>
    <row r="40" spans="2:39" s="1" customFormat="1" ht="15" x14ac:dyDescent="0.25">
      <c r="B40" s="5">
        <f t="shared" si="1"/>
        <v>32</v>
      </c>
      <c r="C40" s="5" t="s">
        <v>11818</v>
      </c>
      <c r="D40" s="5"/>
      <c r="E40" s="5"/>
      <c r="F40" s="5" t="s">
        <v>11819</v>
      </c>
      <c r="G40" s="5" t="s">
        <v>11820</v>
      </c>
      <c r="H40" s="5" t="s">
        <v>11821</v>
      </c>
      <c r="I40" s="5" t="s">
        <v>11607</v>
      </c>
      <c r="J40" s="5" t="s">
        <v>11822</v>
      </c>
      <c r="K40" s="5"/>
      <c r="L40" s="5"/>
      <c r="M40" s="5" t="s">
        <v>11823</v>
      </c>
      <c r="N40" s="5">
        <v>466</v>
      </c>
      <c r="O40" s="5">
        <v>0</v>
      </c>
      <c r="P40" s="5">
        <v>0</v>
      </c>
      <c r="Q40" s="5">
        <v>0</v>
      </c>
      <c r="R40" s="5">
        <v>65</v>
      </c>
      <c r="S40" s="5">
        <v>65</v>
      </c>
      <c r="T40"/>
      <c r="U40"/>
      <c r="V40" s="14">
        <f>SUM($S$9:S40)</f>
        <v>7005</v>
      </c>
      <c r="W40" s="15">
        <v>32</v>
      </c>
      <c r="X40" s="16">
        <f t="shared" si="0"/>
        <v>0.73612862547288782</v>
      </c>
      <c r="Y40" s="32">
        <f>INDEX([1]Mapping!$C$3:$C$12,MATCH($X40,[1]Mapping!$D$3:$D$12,1))</f>
        <v>3</v>
      </c>
      <c r="Z40" s="2"/>
      <c r="AA40" s="6">
        <v>1</v>
      </c>
      <c r="AB40" s="2">
        <v>170</v>
      </c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</row>
    <row r="41" spans="2:39" s="1" customFormat="1" ht="15" x14ac:dyDescent="0.25">
      <c r="B41" s="5">
        <f t="shared" si="1"/>
        <v>33</v>
      </c>
      <c r="C41" s="5" t="s">
        <v>11824</v>
      </c>
      <c r="D41" s="5" t="s">
        <v>11825</v>
      </c>
      <c r="E41" s="5"/>
      <c r="F41" s="5" t="s">
        <v>11826</v>
      </c>
      <c r="G41" s="5" t="s">
        <v>11827</v>
      </c>
      <c r="H41" s="5" t="s">
        <v>11828</v>
      </c>
      <c r="I41" s="5" t="s">
        <v>11668</v>
      </c>
      <c r="J41" s="5" t="s">
        <v>11829</v>
      </c>
      <c r="K41" s="5"/>
      <c r="L41" s="5"/>
      <c r="M41" s="5" t="s">
        <v>11830</v>
      </c>
      <c r="N41" s="5">
        <v>759</v>
      </c>
      <c r="O41" s="5">
        <v>6</v>
      </c>
      <c r="P41" s="5">
        <v>0</v>
      </c>
      <c r="Q41" s="5">
        <v>12</v>
      </c>
      <c r="R41" s="5">
        <v>47</v>
      </c>
      <c r="S41" s="5">
        <v>65</v>
      </c>
      <c r="T41"/>
      <c r="U41"/>
      <c r="V41" s="14">
        <f>SUM($S$9:S41)</f>
        <v>7070</v>
      </c>
      <c r="W41" s="15">
        <v>33</v>
      </c>
      <c r="X41" s="16">
        <f t="shared" si="0"/>
        <v>0.74295922656578395</v>
      </c>
      <c r="Y41" s="32">
        <f>INDEX([1]Mapping!$C$3:$C$12,MATCH($X41,[1]Mapping!$D$3:$D$12,1))</f>
        <v>3</v>
      </c>
      <c r="Z41" s="2"/>
      <c r="AA41" s="2"/>
      <c r="AB41" s="2">
        <f>SUM(AB29:AB40)</f>
        <v>170</v>
      </c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</row>
    <row r="42" spans="2:39" s="1" customFormat="1" ht="15" x14ac:dyDescent="0.25">
      <c r="B42" s="5">
        <f t="shared" si="1"/>
        <v>34</v>
      </c>
      <c r="C42" s="5" t="s">
        <v>11831</v>
      </c>
      <c r="D42" s="5" t="s">
        <v>11832</v>
      </c>
      <c r="E42" s="5"/>
      <c r="F42" s="5" t="s">
        <v>11833</v>
      </c>
      <c r="G42" s="5" t="s">
        <v>11834</v>
      </c>
      <c r="H42" s="5" t="s">
        <v>11652</v>
      </c>
      <c r="I42" s="5" t="s">
        <v>11652</v>
      </c>
      <c r="J42" s="5" t="s">
        <v>11835</v>
      </c>
      <c r="K42" s="5"/>
      <c r="L42" s="5"/>
      <c r="M42" s="5" t="s">
        <v>11836</v>
      </c>
      <c r="N42" s="5">
        <v>521</v>
      </c>
      <c r="O42" s="5">
        <v>5</v>
      </c>
      <c r="P42" s="5">
        <v>0</v>
      </c>
      <c r="Q42" s="5">
        <v>7</v>
      </c>
      <c r="R42" s="5">
        <v>50</v>
      </c>
      <c r="S42" s="5">
        <v>62</v>
      </c>
      <c r="T42"/>
      <c r="U42"/>
      <c r="V42" s="14">
        <f>SUM($S$9:S42)</f>
        <v>7132</v>
      </c>
      <c r="W42" s="15">
        <v>34</v>
      </c>
      <c r="X42" s="16">
        <f t="shared" si="0"/>
        <v>0.7494745691467003</v>
      </c>
      <c r="Y42" s="32">
        <f>INDEX([1]Mapping!$C$3:$C$12,MATCH($X42,[1]Mapping!$D$3:$D$12,1))</f>
        <v>3</v>
      </c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</row>
    <row r="43" spans="2:39" s="1" customFormat="1" ht="15" x14ac:dyDescent="0.25">
      <c r="B43" s="5">
        <f t="shared" si="1"/>
        <v>35</v>
      </c>
      <c r="C43" s="5" t="s">
        <v>11837</v>
      </c>
      <c r="D43" s="5" t="s">
        <v>11838</v>
      </c>
      <c r="E43" s="5"/>
      <c r="F43" s="5" t="s">
        <v>11839</v>
      </c>
      <c r="G43" s="5" t="s">
        <v>11840</v>
      </c>
      <c r="H43" s="5" t="s">
        <v>11652</v>
      </c>
      <c r="I43" s="5" t="s">
        <v>11652</v>
      </c>
      <c r="J43" s="5" t="s">
        <v>11835</v>
      </c>
      <c r="K43" s="5"/>
      <c r="L43" s="5"/>
      <c r="M43" s="5" t="s">
        <v>11841</v>
      </c>
      <c r="N43" s="5">
        <v>229</v>
      </c>
      <c r="O43" s="5">
        <v>0</v>
      </c>
      <c r="P43" s="5">
        <v>0</v>
      </c>
      <c r="Q43" s="5">
        <v>0</v>
      </c>
      <c r="R43" s="5">
        <v>61</v>
      </c>
      <c r="S43" s="5">
        <v>61</v>
      </c>
      <c r="T43"/>
      <c r="U43"/>
      <c r="V43" s="14">
        <f>SUM($S$9:S43)</f>
        <v>7193</v>
      </c>
      <c r="W43" s="15">
        <v>35</v>
      </c>
      <c r="X43" s="16">
        <f t="shared" si="0"/>
        <v>0.75588482555695669</v>
      </c>
      <c r="Y43" s="32">
        <f>INDEX([1]Mapping!$C$3:$C$12,MATCH($X43,[1]Mapping!$D$3:$D$12,1))</f>
        <v>3</v>
      </c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</row>
    <row r="44" spans="2:39" s="1" customFormat="1" ht="15" x14ac:dyDescent="0.25">
      <c r="B44" s="5">
        <f t="shared" si="1"/>
        <v>36</v>
      </c>
      <c r="C44" s="5" t="s">
        <v>11842</v>
      </c>
      <c r="D44" s="5" t="s">
        <v>11843</v>
      </c>
      <c r="E44" s="5"/>
      <c r="F44" s="5" t="s">
        <v>11635</v>
      </c>
      <c r="G44" s="5" t="s">
        <v>11844</v>
      </c>
      <c r="H44" s="5" t="s">
        <v>11637</v>
      </c>
      <c r="I44" s="5" t="s">
        <v>11623</v>
      </c>
      <c r="J44" s="5" t="s">
        <v>11845</v>
      </c>
      <c r="K44" s="5" t="s">
        <v>11846</v>
      </c>
      <c r="L44" s="5"/>
      <c r="M44" s="5" t="s">
        <v>11847</v>
      </c>
      <c r="N44" s="5">
        <v>850</v>
      </c>
      <c r="O44" s="5">
        <v>0</v>
      </c>
      <c r="P44" s="5">
        <v>0</v>
      </c>
      <c r="Q44" s="5">
        <v>0</v>
      </c>
      <c r="R44" s="5">
        <v>60</v>
      </c>
      <c r="S44" s="5">
        <v>60</v>
      </c>
      <c r="T44"/>
      <c r="U44"/>
      <c r="V44" s="14">
        <f>SUM($S$9:S44)</f>
        <v>7253</v>
      </c>
      <c r="W44" s="15">
        <v>36</v>
      </c>
      <c r="X44" s="16">
        <f t="shared" si="0"/>
        <v>0.76218999579655322</v>
      </c>
      <c r="Y44" s="32">
        <f>INDEX([1]Mapping!$C$3:$C$12,MATCH($X44,[1]Mapping!$D$3:$D$12,1))</f>
        <v>3</v>
      </c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</row>
    <row r="45" spans="2:39" s="1" customFormat="1" ht="15" x14ac:dyDescent="0.25">
      <c r="B45" s="5">
        <f t="shared" si="1"/>
        <v>37</v>
      </c>
      <c r="C45" s="5" t="s">
        <v>11848</v>
      </c>
      <c r="D45" s="5" t="s">
        <v>11849</v>
      </c>
      <c r="E45" s="5"/>
      <c r="F45" s="5" t="s">
        <v>11850</v>
      </c>
      <c r="G45" s="5" t="s">
        <v>11851</v>
      </c>
      <c r="H45" s="5" t="s">
        <v>11729</v>
      </c>
      <c r="I45" s="5" t="s">
        <v>11691</v>
      </c>
      <c r="J45" s="5" t="s">
        <v>11852</v>
      </c>
      <c r="K45" s="5"/>
      <c r="L45" s="5" t="s">
        <v>11853</v>
      </c>
      <c r="M45" s="5" t="s">
        <v>11854</v>
      </c>
      <c r="N45" s="5">
        <v>640</v>
      </c>
      <c r="O45" s="5">
        <v>0</v>
      </c>
      <c r="P45" s="5">
        <v>0</v>
      </c>
      <c r="Q45" s="5">
        <v>2</v>
      </c>
      <c r="R45" s="5">
        <v>58</v>
      </c>
      <c r="S45" s="5">
        <v>60</v>
      </c>
      <c r="T45"/>
      <c r="U45"/>
      <c r="V45" s="14">
        <f>SUM($S$9:S45)</f>
        <v>7313</v>
      </c>
      <c r="W45" s="15">
        <v>37</v>
      </c>
      <c r="X45" s="16">
        <f t="shared" si="0"/>
        <v>0.76849516603614965</v>
      </c>
      <c r="Y45" s="32">
        <f>INDEX([1]Mapping!$C$3:$C$12,MATCH($X45,[1]Mapping!$D$3:$D$12,1))</f>
        <v>3</v>
      </c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</row>
    <row r="46" spans="2:39" s="1" customFormat="1" ht="15" x14ac:dyDescent="0.25">
      <c r="B46" s="5">
        <f t="shared" si="1"/>
        <v>38</v>
      </c>
      <c r="C46" s="5" t="s">
        <v>11855</v>
      </c>
      <c r="D46" s="5" t="s">
        <v>11856</v>
      </c>
      <c r="E46" s="5"/>
      <c r="F46" s="5" t="s">
        <v>11857</v>
      </c>
      <c r="G46" s="5" t="s">
        <v>11858</v>
      </c>
      <c r="H46" s="5" t="s">
        <v>11859</v>
      </c>
      <c r="I46" s="5" t="s">
        <v>11598</v>
      </c>
      <c r="J46" s="5" t="s">
        <v>11860</v>
      </c>
      <c r="K46" s="5"/>
      <c r="L46" s="5"/>
      <c r="M46" s="5" t="s">
        <v>11861</v>
      </c>
      <c r="N46" s="5">
        <v>452</v>
      </c>
      <c r="O46" s="5">
        <v>3</v>
      </c>
      <c r="P46" s="5">
        <v>0</v>
      </c>
      <c r="Q46" s="5">
        <v>0</v>
      </c>
      <c r="R46" s="5">
        <v>57</v>
      </c>
      <c r="S46" s="5">
        <v>60</v>
      </c>
      <c r="T46"/>
      <c r="U46"/>
      <c r="V46" s="14">
        <f>SUM($S$9:S46)</f>
        <v>7373</v>
      </c>
      <c r="W46" s="15">
        <v>38</v>
      </c>
      <c r="X46" s="16">
        <f t="shared" si="0"/>
        <v>0.77480033627574607</v>
      </c>
      <c r="Y46" s="32">
        <f>INDEX([1]Mapping!$C$3:$C$12,MATCH($X46,[1]Mapping!$D$3:$D$12,1))</f>
        <v>3</v>
      </c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</row>
    <row r="47" spans="2:39" s="1" customFormat="1" ht="15" x14ac:dyDescent="0.25">
      <c r="B47" s="5">
        <f t="shared" si="1"/>
        <v>39</v>
      </c>
      <c r="C47" s="5" t="s">
        <v>11862</v>
      </c>
      <c r="D47" s="5" t="s">
        <v>11863</v>
      </c>
      <c r="E47" s="5"/>
      <c r="F47" s="5" t="s">
        <v>11864</v>
      </c>
      <c r="G47" s="5" t="s">
        <v>11865</v>
      </c>
      <c r="H47" s="5" t="s">
        <v>11866</v>
      </c>
      <c r="I47" s="5" t="s">
        <v>11714</v>
      </c>
      <c r="J47" s="5" t="s">
        <v>11867</v>
      </c>
      <c r="K47" s="5"/>
      <c r="L47" s="5" t="s">
        <v>11868</v>
      </c>
      <c r="M47" s="5" t="s">
        <v>11869</v>
      </c>
      <c r="N47" s="5">
        <v>500</v>
      </c>
      <c r="O47" s="5">
        <v>14</v>
      </c>
      <c r="P47" s="5">
        <v>0</v>
      </c>
      <c r="Q47" s="5">
        <v>0</v>
      </c>
      <c r="R47" s="5">
        <v>39</v>
      </c>
      <c r="S47" s="5">
        <v>53</v>
      </c>
      <c r="T47"/>
      <c r="U47"/>
      <c r="V47" s="14">
        <f>SUM($S$9:S47)</f>
        <v>7426</v>
      </c>
      <c r="W47" s="15">
        <v>39</v>
      </c>
      <c r="X47" s="16">
        <f t="shared" si="0"/>
        <v>0.78036990332072298</v>
      </c>
      <c r="Y47" s="32">
        <f>INDEX([1]Mapping!$C$3:$C$12,MATCH($X47,[1]Mapping!$D$3:$D$12,1))</f>
        <v>3</v>
      </c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</row>
    <row r="48" spans="2:39" s="1" customFormat="1" ht="15" x14ac:dyDescent="0.25">
      <c r="B48" s="5">
        <f t="shared" si="1"/>
        <v>40</v>
      </c>
      <c r="C48" s="5" t="s">
        <v>11870</v>
      </c>
      <c r="D48" s="5" t="s">
        <v>11871</v>
      </c>
      <c r="E48" s="5"/>
      <c r="F48" s="5" t="s">
        <v>11872</v>
      </c>
      <c r="G48" s="5" t="s">
        <v>11873</v>
      </c>
      <c r="H48" s="5" t="s">
        <v>11622</v>
      </c>
      <c r="I48" s="5" t="s">
        <v>11623</v>
      </c>
      <c r="J48" s="5" t="s">
        <v>11874</v>
      </c>
      <c r="K48" s="5"/>
      <c r="L48" s="5"/>
      <c r="M48" s="5" t="s">
        <v>11875</v>
      </c>
      <c r="N48" s="5">
        <v>350</v>
      </c>
      <c r="O48" s="5">
        <v>1</v>
      </c>
      <c r="P48" s="5">
        <v>0</v>
      </c>
      <c r="Q48" s="5">
        <v>0</v>
      </c>
      <c r="R48" s="5">
        <v>51</v>
      </c>
      <c r="S48" s="5">
        <v>52</v>
      </c>
      <c r="T48"/>
      <c r="U48"/>
      <c r="V48" s="14">
        <f>SUM($S$9:S48)</f>
        <v>7478</v>
      </c>
      <c r="W48" s="15">
        <v>40</v>
      </c>
      <c r="X48" s="16">
        <f t="shared" si="0"/>
        <v>0.78583438419503993</v>
      </c>
      <c r="Y48" s="32">
        <f>INDEX([1]Mapping!$C$3:$C$12,MATCH($X48,[1]Mapping!$D$3:$D$12,1))</f>
        <v>3</v>
      </c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</row>
    <row r="49" spans="2:39" s="1" customFormat="1" ht="15" x14ac:dyDescent="0.25">
      <c r="B49" s="5">
        <f t="shared" si="1"/>
        <v>41</v>
      </c>
      <c r="C49" s="5" t="s">
        <v>11876</v>
      </c>
      <c r="D49" s="5" t="s">
        <v>11877</v>
      </c>
      <c r="E49" s="5"/>
      <c r="F49" s="5" t="s">
        <v>11878</v>
      </c>
      <c r="G49" s="5" t="s">
        <v>11879</v>
      </c>
      <c r="H49" s="5" t="s">
        <v>11880</v>
      </c>
      <c r="I49" s="5" t="s">
        <v>11676</v>
      </c>
      <c r="J49" s="5" t="s">
        <v>11881</v>
      </c>
      <c r="K49" s="5"/>
      <c r="L49" s="5"/>
      <c r="M49" s="5" t="s">
        <v>11882</v>
      </c>
      <c r="N49" s="5">
        <v>157</v>
      </c>
      <c r="O49" s="5">
        <v>13</v>
      </c>
      <c r="P49" s="5">
        <v>32</v>
      </c>
      <c r="Q49" s="5">
        <v>1</v>
      </c>
      <c r="R49" s="5">
        <v>6</v>
      </c>
      <c r="S49" s="5">
        <v>52</v>
      </c>
      <c r="T49"/>
      <c r="U49"/>
      <c r="V49" s="14">
        <f>SUM($S$9:S49)</f>
        <v>7530</v>
      </c>
      <c r="W49" s="15">
        <v>41</v>
      </c>
      <c r="X49" s="16">
        <f t="shared" si="0"/>
        <v>0.79129886506935687</v>
      </c>
      <c r="Y49" s="32">
        <f>INDEX([1]Mapping!$C$3:$C$12,MATCH($X49,[1]Mapping!$D$3:$D$12,1))</f>
        <v>3</v>
      </c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</row>
    <row r="50" spans="2:39" s="1" customFormat="1" ht="15" x14ac:dyDescent="0.25">
      <c r="B50" s="5">
        <f t="shared" si="1"/>
        <v>42</v>
      </c>
      <c r="C50" s="5" t="s">
        <v>11883</v>
      </c>
      <c r="D50" s="5" t="s">
        <v>11884</v>
      </c>
      <c r="E50" s="5"/>
      <c r="F50" s="5" t="s">
        <v>11885</v>
      </c>
      <c r="G50" s="5" t="s">
        <v>11886</v>
      </c>
      <c r="H50" s="5"/>
      <c r="I50" s="5" t="s">
        <v>11630</v>
      </c>
      <c r="J50" s="5" t="s">
        <v>11887</v>
      </c>
      <c r="K50" s="5"/>
      <c r="L50" s="5"/>
      <c r="M50" s="5" t="s">
        <v>11888</v>
      </c>
      <c r="N50" s="5">
        <v>365</v>
      </c>
      <c r="O50" s="5">
        <v>2</v>
      </c>
      <c r="P50" s="5">
        <v>8</v>
      </c>
      <c r="Q50" s="5">
        <v>3</v>
      </c>
      <c r="R50" s="5">
        <v>37</v>
      </c>
      <c r="S50" s="5">
        <v>50</v>
      </c>
      <c r="T50"/>
      <c r="U50"/>
      <c r="V50" s="14">
        <f>SUM($S$9:S50)</f>
        <v>7580</v>
      </c>
      <c r="W50" s="15">
        <v>42</v>
      </c>
      <c r="X50" s="16">
        <f t="shared" si="0"/>
        <v>0.79655317360235389</v>
      </c>
      <c r="Y50" s="32">
        <f>INDEX([1]Mapping!$C$3:$C$12,MATCH($X50,[1]Mapping!$D$3:$D$12,1))</f>
        <v>3</v>
      </c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</row>
    <row r="51" spans="2:39" s="1" customFormat="1" ht="15" x14ac:dyDescent="0.25">
      <c r="B51" s="5">
        <f t="shared" si="1"/>
        <v>43</v>
      </c>
      <c r="C51" s="5" t="s">
        <v>11889</v>
      </c>
      <c r="D51" s="5" t="s">
        <v>11890</v>
      </c>
      <c r="E51" s="5"/>
      <c r="F51" s="5" t="s">
        <v>11891</v>
      </c>
      <c r="G51" s="5" t="s">
        <v>11892</v>
      </c>
      <c r="H51" s="5" t="s">
        <v>11652</v>
      </c>
      <c r="I51" s="5" t="s">
        <v>11652</v>
      </c>
      <c r="J51" s="5" t="s">
        <v>11835</v>
      </c>
      <c r="K51" s="5"/>
      <c r="L51" s="5"/>
      <c r="M51" s="5" t="s">
        <v>11893</v>
      </c>
      <c r="N51" s="5">
        <v>781</v>
      </c>
      <c r="O51" s="5">
        <v>0</v>
      </c>
      <c r="P51" s="5">
        <v>0</v>
      </c>
      <c r="Q51" s="5">
        <v>4</v>
      </c>
      <c r="R51" s="5">
        <v>45</v>
      </c>
      <c r="S51" s="5">
        <v>49</v>
      </c>
      <c r="T51"/>
      <c r="U51"/>
      <c r="V51" s="14">
        <f>SUM($S$9:S51)</f>
        <v>7629</v>
      </c>
      <c r="W51" s="15">
        <v>43</v>
      </c>
      <c r="X51" s="16">
        <f t="shared" si="0"/>
        <v>0.80170239596469106</v>
      </c>
      <c r="Y51" s="32">
        <f>INDEX([1]Mapping!$C$3:$C$12,MATCH($X51,[1]Mapping!$D$3:$D$12,1))</f>
        <v>2</v>
      </c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</row>
    <row r="52" spans="2:39" s="1" customFormat="1" ht="15" x14ac:dyDescent="0.25">
      <c r="B52" s="5">
        <f t="shared" si="1"/>
        <v>44</v>
      </c>
      <c r="C52" s="5" t="s">
        <v>11894</v>
      </c>
      <c r="D52" s="5" t="s">
        <v>11895</v>
      </c>
      <c r="E52" s="5" t="s">
        <v>11896</v>
      </c>
      <c r="F52" s="5" t="s">
        <v>11897</v>
      </c>
      <c r="G52" s="5" t="s">
        <v>11898</v>
      </c>
      <c r="H52" s="5" t="s">
        <v>11897</v>
      </c>
      <c r="I52" s="5" t="s">
        <v>11607</v>
      </c>
      <c r="J52" s="5" t="s">
        <v>11899</v>
      </c>
      <c r="K52" s="5"/>
      <c r="L52" s="5"/>
      <c r="M52" s="5" t="s">
        <v>11900</v>
      </c>
      <c r="N52" s="5">
        <v>330</v>
      </c>
      <c r="O52" s="5">
        <v>6</v>
      </c>
      <c r="P52" s="5">
        <v>0</v>
      </c>
      <c r="Q52" s="5">
        <v>0</v>
      </c>
      <c r="R52" s="5">
        <v>41</v>
      </c>
      <c r="S52" s="5">
        <v>47</v>
      </c>
      <c r="T52"/>
      <c r="U52"/>
      <c r="V52" s="14">
        <f>SUM($S$9:S52)</f>
        <v>7676</v>
      </c>
      <c r="W52" s="15">
        <v>44</v>
      </c>
      <c r="X52" s="16">
        <f t="shared" si="0"/>
        <v>0.80664144598570831</v>
      </c>
      <c r="Y52" s="32">
        <f>INDEX([1]Mapping!$C$3:$C$12,MATCH($X52,[1]Mapping!$D$3:$D$12,1))</f>
        <v>2</v>
      </c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</row>
    <row r="53" spans="2:39" s="1" customFormat="1" ht="15" x14ac:dyDescent="0.25">
      <c r="B53" s="5">
        <f t="shared" si="1"/>
        <v>45</v>
      </c>
      <c r="C53" s="5" t="s">
        <v>11901</v>
      </c>
      <c r="D53" s="5" t="s">
        <v>11902</v>
      </c>
      <c r="E53" s="5"/>
      <c r="F53" s="5" t="s">
        <v>11903</v>
      </c>
      <c r="G53" s="5" t="s">
        <v>11904</v>
      </c>
      <c r="H53" s="5" t="s">
        <v>11905</v>
      </c>
      <c r="I53" s="5" t="s">
        <v>11645</v>
      </c>
      <c r="J53" s="5" t="s">
        <v>11906</v>
      </c>
      <c r="K53" s="5"/>
      <c r="L53" s="5"/>
      <c r="M53" s="5" t="s">
        <v>11907</v>
      </c>
      <c r="N53" s="5">
        <v>459</v>
      </c>
      <c r="O53" s="5">
        <v>0</v>
      </c>
      <c r="P53" s="5">
        <v>0</v>
      </c>
      <c r="Q53" s="5">
        <v>0</v>
      </c>
      <c r="R53" s="5">
        <v>44</v>
      </c>
      <c r="S53" s="5">
        <v>44</v>
      </c>
      <c r="T53"/>
      <c r="U53"/>
      <c r="V53" s="14">
        <f>SUM($S$9:S53)</f>
        <v>7720</v>
      </c>
      <c r="W53" s="15">
        <v>45</v>
      </c>
      <c r="X53" s="16">
        <f t="shared" si="0"/>
        <v>0.81126523749474566</v>
      </c>
      <c r="Y53" s="32">
        <f>INDEX([1]Mapping!$C$3:$C$12,MATCH($X53,[1]Mapping!$D$3:$D$12,1))</f>
        <v>2</v>
      </c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</row>
    <row r="54" spans="2:39" s="1" customFormat="1" ht="15" x14ac:dyDescent="0.25">
      <c r="B54" s="5">
        <f t="shared" si="1"/>
        <v>46</v>
      </c>
      <c r="C54" s="5" t="s">
        <v>11908</v>
      </c>
      <c r="D54" s="5" t="s">
        <v>11909</v>
      </c>
      <c r="E54" s="5"/>
      <c r="F54" s="5" t="s">
        <v>11910</v>
      </c>
      <c r="G54" s="5" t="s">
        <v>11911</v>
      </c>
      <c r="H54" s="5" t="s">
        <v>11912</v>
      </c>
      <c r="I54" s="5" t="s">
        <v>11645</v>
      </c>
      <c r="J54" s="5" t="s">
        <v>11913</v>
      </c>
      <c r="K54" s="5"/>
      <c r="L54" s="5"/>
      <c r="M54" s="5" t="s">
        <v>11914</v>
      </c>
      <c r="N54" s="5">
        <v>527</v>
      </c>
      <c r="O54" s="5">
        <v>4</v>
      </c>
      <c r="P54" s="5">
        <v>2</v>
      </c>
      <c r="Q54" s="5">
        <v>4</v>
      </c>
      <c r="R54" s="5">
        <v>34</v>
      </c>
      <c r="S54" s="5">
        <v>44</v>
      </c>
      <c r="T54"/>
      <c r="U54"/>
      <c r="V54" s="14">
        <f>SUM($S$9:S54)</f>
        <v>7764</v>
      </c>
      <c r="W54" s="15">
        <v>46</v>
      </c>
      <c r="X54" s="16">
        <f t="shared" si="0"/>
        <v>0.81588902900378313</v>
      </c>
      <c r="Y54" s="32">
        <f>INDEX([1]Mapping!$C$3:$C$12,MATCH($X54,[1]Mapping!$D$3:$D$12,1))</f>
        <v>2</v>
      </c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</row>
    <row r="55" spans="2:39" s="1" customFormat="1" ht="15" x14ac:dyDescent="0.25">
      <c r="B55" s="5">
        <f t="shared" si="1"/>
        <v>47</v>
      </c>
      <c r="C55" s="5" t="s">
        <v>11915</v>
      </c>
      <c r="D55" s="5" t="s">
        <v>11916</v>
      </c>
      <c r="E55" s="5"/>
      <c r="F55" s="5" t="s">
        <v>11917</v>
      </c>
      <c r="G55" s="5" t="s">
        <v>11918</v>
      </c>
      <c r="H55" s="5" t="s">
        <v>11652</v>
      </c>
      <c r="I55" s="5" t="s">
        <v>11652</v>
      </c>
      <c r="J55" s="5" t="s">
        <v>11919</v>
      </c>
      <c r="K55" s="5"/>
      <c r="L55" s="5"/>
      <c r="M55" s="5" t="s">
        <v>11920</v>
      </c>
      <c r="N55" s="5">
        <v>687</v>
      </c>
      <c r="O55" s="5">
        <v>0</v>
      </c>
      <c r="P55" s="5">
        <v>0</v>
      </c>
      <c r="Q55" s="5">
        <v>0</v>
      </c>
      <c r="R55" s="5">
        <v>43</v>
      </c>
      <c r="S55" s="5">
        <v>43</v>
      </c>
      <c r="T55"/>
      <c r="U55"/>
      <c r="V55" s="14">
        <f>SUM($S$9:S55)</f>
        <v>7807</v>
      </c>
      <c r="W55" s="15">
        <v>47</v>
      </c>
      <c r="X55" s="16">
        <f t="shared" si="0"/>
        <v>0.82040773434216052</v>
      </c>
      <c r="Y55" s="32">
        <f>INDEX([1]Mapping!$C$3:$C$12,MATCH($X55,[1]Mapping!$D$3:$D$12,1))</f>
        <v>2</v>
      </c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</row>
    <row r="56" spans="2:39" s="1" customFormat="1" ht="15" x14ac:dyDescent="0.25">
      <c r="B56" s="5">
        <f t="shared" si="1"/>
        <v>48</v>
      </c>
      <c r="C56" s="5" t="s">
        <v>11921</v>
      </c>
      <c r="D56" s="5" t="s">
        <v>11922</v>
      </c>
      <c r="E56" s="5"/>
      <c r="F56" s="5" t="s">
        <v>11923</v>
      </c>
      <c r="G56" s="5" t="s">
        <v>11924</v>
      </c>
      <c r="H56" s="5" t="s">
        <v>11622</v>
      </c>
      <c r="I56" s="5" t="s">
        <v>11623</v>
      </c>
      <c r="J56" s="5" t="s">
        <v>11925</v>
      </c>
      <c r="K56" s="5"/>
      <c r="L56" s="5"/>
      <c r="M56" s="5" t="s">
        <v>11926</v>
      </c>
      <c r="N56" s="5">
        <v>810</v>
      </c>
      <c r="O56" s="5">
        <v>2</v>
      </c>
      <c r="P56" s="5">
        <v>0</v>
      </c>
      <c r="Q56" s="5">
        <v>5</v>
      </c>
      <c r="R56" s="5">
        <v>34</v>
      </c>
      <c r="S56" s="5">
        <v>41</v>
      </c>
      <c r="T56"/>
      <c r="U56"/>
      <c r="V56" s="14">
        <f>SUM($S$9:S56)</f>
        <v>7848</v>
      </c>
      <c r="W56" s="15">
        <v>48</v>
      </c>
      <c r="X56" s="16">
        <f t="shared" si="0"/>
        <v>0.82471626733921821</v>
      </c>
      <c r="Y56" s="32">
        <f>INDEX([1]Mapping!$C$3:$C$12,MATCH($X56,[1]Mapping!$D$3:$D$12,1))</f>
        <v>2</v>
      </c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</row>
    <row r="57" spans="2:39" s="1" customFormat="1" ht="15" x14ac:dyDescent="0.25">
      <c r="B57" s="5">
        <f t="shared" si="1"/>
        <v>49</v>
      </c>
      <c r="C57" s="5" t="s">
        <v>11927</v>
      </c>
      <c r="D57" s="5" t="s">
        <v>11928</v>
      </c>
      <c r="E57" s="5"/>
      <c r="F57" s="5" t="s">
        <v>11929</v>
      </c>
      <c r="G57" s="5" t="s">
        <v>11930</v>
      </c>
      <c r="H57" s="5" t="s">
        <v>11931</v>
      </c>
      <c r="I57" s="5" t="s">
        <v>11668</v>
      </c>
      <c r="J57" s="5" t="s">
        <v>11932</v>
      </c>
      <c r="K57" s="5"/>
      <c r="L57" s="5"/>
      <c r="M57" s="5" t="s">
        <v>11933</v>
      </c>
      <c r="N57" s="5">
        <v>797</v>
      </c>
      <c r="O57" s="5">
        <v>0</v>
      </c>
      <c r="P57" s="5">
        <v>0</v>
      </c>
      <c r="Q57" s="5">
        <v>0</v>
      </c>
      <c r="R57" s="5">
        <v>40</v>
      </c>
      <c r="S57" s="5">
        <v>40</v>
      </c>
      <c r="T57"/>
      <c r="U57"/>
      <c r="V57" s="14">
        <f>SUM($S$9:S57)</f>
        <v>7888</v>
      </c>
      <c r="W57" s="15">
        <v>49</v>
      </c>
      <c r="X57" s="16">
        <f t="shared" si="0"/>
        <v>0.82891971416561583</v>
      </c>
      <c r="Y57" s="32">
        <f>INDEX([1]Mapping!$C$3:$C$12,MATCH($X57,[1]Mapping!$D$3:$D$12,1))</f>
        <v>2</v>
      </c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</row>
    <row r="58" spans="2:39" s="1" customFormat="1" ht="15" x14ac:dyDescent="0.25">
      <c r="B58" s="5">
        <f t="shared" si="1"/>
        <v>50</v>
      </c>
      <c r="C58" s="5" t="s">
        <v>11934</v>
      </c>
      <c r="D58" s="5" t="s">
        <v>11935</v>
      </c>
      <c r="E58" s="5" t="s">
        <v>11936</v>
      </c>
      <c r="F58" s="5" t="s">
        <v>11595</v>
      </c>
      <c r="G58" s="5" t="s">
        <v>11937</v>
      </c>
      <c r="H58" s="5" t="s">
        <v>11597</v>
      </c>
      <c r="I58" s="5" t="s">
        <v>11598</v>
      </c>
      <c r="J58" s="5" t="s">
        <v>11938</v>
      </c>
      <c r="K58" s="5"/>
      <c r="L58" s="5"/>
      <c r="M58" s="5" t="s">
        <v>11939</v>
      </c>
      <c r="N58" s="5">
        <v>244</v>
      </c>
      <c r="O58" s="5">
        <v>2</v>
      </c>
      <c r="P58" s="5">
        <v>0</v>
      </c>
      <c r="Q58" s="5">
        <v>0</v>
      </c>
      <c r="R58" s="5">
        <v>38</v>
      </c>
      <c r="S58" s="5">
        <v>40</v>
      </c>
      <c r="T58"/>
      <c r="U58"/>
      <c r="V58" s="14">
        <f>SUM($S$9:S58)</f>
        <v>7928</v>
      </c>
      <c r="W58" s="15">
        <v>50</v>
      </c>
      <c r="X58" s="16">
        <f t="shared" si="0"/>
        <v>0.83312316099201345</v>
      </c>
      <c r="Y58" s="32">
        <f>INDEX([1]Mapping!$C$3:$C$12,MATCH($X58,[1]Mapping!$D$3:$D$12,1))</f>
        <v>2</v>
      </c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</row>
    <row r="59" spans="2:39" s="1" customFormat="1" ht="15" x14ac:dyDescent="0.25">
      <c r="B59" s="5">
        <f t="shared" si="1"/>
        <v>51</v>
      </c>
      <c r="C59" s="5" t="s">
        <v>11940</v>
      </c>
      <c r="D59" s="5" t="s">
        <v>11941</v>
      </c>
      <c r="E59" s="5"/>
      <c r="F59" s="5" t="s">
        <v>11942</v>
      </c>
      <c r="G59" s="5" t="s">
        <v>11943</v>
      </c>
      <c r="H59" s="5" t="s">
        <v>11652</v>
      </c>
      <c r="I59" s="5" t="s">
        <v>11652</v>
      </c>
      <c r="J59" s="5" t="s">
        <v>11944</v>
      </c>
      <c r="K59" s="5"/>
      <c r="L59" s="5"/>
      <c r="M59" s="5" t="s">
        <v>11945</v>
      </c>
      <c r="N59" s="5">
        <v>1213</v>
      </c>
      <c r="O59" s="5">
        <v>0</v>
      </c>
      <c r="P59" s="5">
        <v>0</v>
      </c>
      <c r="Q59" s="5">
        <v>0</v>
      </c>
      <c r="R59" s="5">
        <v>40</v>
      </c>
      <c r="S59" s="5">
        <v>40</v>
      </c>
      <c r="T59"/>
      <c r="U59"/>
      <c r="V59" s="14">
        <f>SUM($S$9:S59)</f>
        <v>7968</v>
      </c>
      <c r="W59" s="15">
        <v>51</v>
      </c>
      <c r="X59" s="16">
        <f t="shared" si="0"/>
        <v>0.83732660781841106</v>
      </c>
      <c r="Y59" s="32">
        <f>INDEX([1]Mapping!$C$3:$C$12,MATCH($X59,[1]Mapping!$D$3:$D$12,1))</f>
        <v>2</v>
      </c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</row>
    <row r="60" spans="2:39" s="1" customFormat="1" ht="15" x14ac:dyDescent="0.25">
      <c r="B60" s="5">
        <f t="shared" si="1"/>
        <v>52</v>
      </c>
      <c r="C60" s="5" t="s">
        <v>11946</v>
      </c>
      <c r="D60" s="5" t="s">
        <v>11947</v>
      </c>
      <c r="E60" s="5"/>
      <c r="F60" s="5" t="s">
        <v>11948</v>
      </c>
      <c r="G60" s="5" t="s">
        <v>11949</v>
      </c>
      <c r="H60" s="5" t="s">
        <v>11950</v>
      </c>
      <c r="I60" s="5" t="s">
        <v>11645</v>
      </c>
      <c r="J60" s="5" t="s">
        <v>11951</v>
      </c>
      <c r="K60" s="5"/>
      <c r="L60" s="5"/>
      <c r="M60" s="5" t="s">
        <v>11952</v>
      </c>
      <c r="N60" s="5">
        <v>1300</v>
      </c>
      <c r="O60" s="5">
        <v>0</v>
      </c>
      <c r="P60" s="5">
        <v>0</v>
      </c>
      <c r="Q60" s="5">
        <v>0</v>
      </c>
      <c r="R60" s="5">
        <v>37</v>
      </c>
      <c r="S60" s="5">
        <v>37</v>
      </c>
      <c r="T60"/>
      <c r="U60"/>
      <c r="V60" s="14">
        <f>SUM($S$9:S60)</f>
        <v>8005</v>
      </c>
      <c r="W60" s="15">
        <v>52</v>
      </c>
      <c r="X60" s="16">
        <f t="shared" si="0"/>
        <v>0.8412147961328289</v>
      </c>
      <c r="Y60" s="32">
        <f>INDEX([1]Mapping!$C$3:$C$12,MATCH($X60,[1]Mapping!$D$3:$D$12,1))</f>
        <v>2</v>
      </c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</row>
    <row r="61" spans="2:39" s="1" customFormat="1" ht="15" x14ac:dyDescent="0.25">
      <c r="B61" s="5">
        <f t="shared" si="1"/>
        <v>53</v>
      </c>
      <c r="C61" s="5" t="s">
        <v>11953</v>
      </c>
      <c r="D61" s="5" t="s">
        <v>11954</v>
      </c>
      <c r="E61" s="5" t="s">
        <v>11955</v>
      </c>
      <c r="F61" s="5" t="s">
        <v>11956</v>
      </c>
      <c r="G61" s="5" t="s">
        <v>11957</v>
      </c>
      <c r="H61" s="5" t="s">
        <v>11958</v>
      </c>
      <c r="I61" s="5" t="s">
        <v>11714</v>
      </c>
      <c r="J61" s="5" t="s">
        <v>11959</v>
      </c>
      <c r="K61" s="5"/>
      <c r="L61" s="5"/>
      <c r="M61" s="5" t="s">
        <v>11960</v>
      </c>
      <c r="N61" s="5">
        <v>635</v>
      </c>
      <c r="O61" s="5">
        <v>3</v>
      </c>
      <c r="P61" s="5">
        <v>0</v>
      </c>
      <c r="Q61" s="5">
        <v>0</v>
      </c>
      <c r="R61" s="5">
        <v>34</v>
      </c>
      <c r="S61" s="5">
        <v>37</v>
      </c>
      <c r="T61"/>
      <c r="U61"/>
      <c r="V61" s="14">
        <f>SUM($S$9:S61)</f>
        <v>8042</v>
      </c>
      <c r="W61" s="15">
        <v>53</v>
      </c>
      <c r="X61" s="16">
        <f t="shared" si="0"/>
        <v>0.84510298444724674</v>
      </c>
      <c r="Y61" s="32">
        <f>INDEX([1]Mapping!$C$3:$C$12,MATCH($X61,[1]Mapping!$D$3:$D$12,1))</f>
        <v>2</v>
      </c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</row>
    <row r="62" spans="2:39" s="1" customFormat="1" ht="15" x14ac:dyDescent="0.25">
      <c r="B62" s="5">
        <f t="shared" si="1"/>
        <v>54</v>
      </c>
      <c r="C62" s="5" t="s">
        <v>11961</v>
      </c>
      <c r="D62" s="5" t="s">
        <v>11962</v>
      </c>
      <c r="E62" s="5"/>
      <c r="F62" s="5" t="s">
        <v>11963</v>
      </c>
      <c r="G62" s="5" t="s">
        <v>11964</v>
      </c>
      <c r="H62" s="5"/>
      <c r="I62" s="5" t="s">
        <v>11630</v>
      </c>
      <c r="J62" s="5" t="s">
        <v>11965</v>
      </c>
      <c r="K62" s="5"/>
      <c r="L62" s="5"/>
      <c r="M62" s="5" t="s">
        <v>11966</v>
      </c>
      <c r="N62" s="5">
        <v>525</v>
      </c>
      <c r="O62" s="5">
        <v>5</v>
      </c>
      <c r="P62" s="5">
        <v>0</v>
      </c>
      <c r="Q62" s="5">
        <v>0</v>
      </c>
      <c r="R62" s="5">
        <v>31</v>
      </c>
      <c r="S62" s="5">
        <v>36</v>
      </c>
      <c r="T62"/>
      <c r="U62"/>
      <c r="V62" s="14">
        <f>SUM($S$9:S62)</f>
        <v>8078</v>
      </c>
      <c r="W62" s="15">
        <v>54</v>
      </c>
      <c r="X62" s="16">
        <f t="shared" si="0"/>
        <v>0.84888608659100462</v>
      </c>
      <c r="Y62" s="32">
        <f>INDEX([1]Mapping!$C$3:$C$12,MATCH($X62,[1]Mapping!$D$3:$D$12,1))</f>
        <v>2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</row>
    <row r="63" spans="2:39" s="1" customFormat="1" ht="15" x14ac:dyDescent="0.25">
      <c r="B63" s="5">
        <f t="shared" si="1"/>
        <v>55</v>
      </c>
      <c r="C63" s="5" t="s">
        <v>11967</v>
      </c>
      <c r="D63" s="5" t="s">
        <v>11968</v>
      </c>
      <c r="E63" s="5"/>
      <c r="F63" s="5" t="s">
        <v>11969</v>
      </c>
      <c r="G63" s="5" t="s">
        <v>11970</v>
      </c>
      <c r="H63" s="5" t="s">
        <v>11969</v>
      </c>
      <c r="I63" s="5" t="s">
        <v>11676</v>
      </c>
      <c r="J63" s="5" t="s">
        <v>11971</v>
      </c>
      <c r="K63" s="5"/>
      <c r="L63" s="5"/>
      <c r="M63" s="5" t="s">
        <v>11972</v>
      </c>
      <c r="N63" s="5">
        <v>767</v>
      </c>
      <c r="O63" s="5">
        <v>7</v>
      </c>
      <c r="P63" s="5">
        <v>0</v>
      </c>
      <c r="Q63" s="5">
        <v>0</v>
      </c>
      <c r="R63" s="5">
        <v>27</v>
      </c>
      <c r="S63" s="5">
        <v>34</v>
      </c>
      <c r="T63"/>
      <c r="U63"/>
      <c r="V63" s="14">
        <f>SUM($S$9:S63)</f>
        <v>8112</v>
      </c>
      <c r="W63" s="15">
        <v>55</v>
      </c>
      <c r="X63" s="16">
        <f t="shared" si="0"/>
        <v>0.85245901639344257</v>
      </c>
      <c r="Y63" s="32">
        <f>INDEX([1]Mapping!$C$3:$C$12,MATCH($X63,[1]Mapping!$D$3:$D$12,1))</f>
        <v>2</v>
      </c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</row>
    <row r="64" spans="2:39" s="1" customFormat="1" ht="15" x14ac:dyDescent="0.25">
      <c r="B64" s="5">
        <f t="shared" si="1"/>
        <v>56</v>
      </c>
      <c r="C64" s="5" t="s">
        <v>11973</v>
      </c>
      <c r="D64" s="5" t="s">
        <v>11974</v>
      </c>
      <c r="E64" s="5"/>
      <c r="F64" s="5" t="s">
        <v>11975</v>
      </c>
      <c r="G64" s="5" t="s">
        <v>11976</v>
      </c>
      <c r="H64" s="5" t="s">
        <v>11977</v>
      </c>
      <c r="I64" s="5" t="s">
        <v>11645</v>
      </c>
      <c r="J64" s="5" t="s">
        <v>11978</v>
      </c>
      <c r="K64" s="5"/>
      <c r="L64" s="5"/>
      <c r="M64" s="5" t="s">
        <v>11979</v>
      </c>
      <c r="N64" s="5">
        <v>430</v>
      </c>
      <c r="O64" s="5">
        <v>8</v>
      </c>
      <c r="P64" s="5">
        <v>0</v>
      </c>
      <c r="Q64" s="5">
        <v>0</v>
      </c>
      <c r="R64" s="5">
        <v>26</v>
      </c>
      <c r="S64" s="5">
        <v>34</v>
      </c>
      <c r="T64"/>
      <c r="U64"/>
      <c r="V64" s="14">
        <f>SUM($S$9:S64)</f>
        <v>8146</v>
      </c>
      <c r="W64" s="15">
        <v>56</v>
      </c>
      <c r="X64" s="16">
        <f t="shared" si="0"/>
        <v>0.85603194619588063</v>
      </c>
      <c r="Y64" s="32">
        <f>INDEX([1]Mapping!$C$3:$C$12,MATCH($X64,[1]Mapping!$D$3:$D$12,1))</f>
        <v>2</v>
      </c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</row>
    <row r="65" spans="2:39" s="1" customFormat="1" ht="15" x14ac:dyDescent="0.25">
      <c r="B65" s="5">
        <f t="shared" si="1"/>
        <v>57</v>
      </c>
      <c r="C65" s="5" t="s">
        <v>11980</v>
      </c>
      <c r="D65" s="5" t="s">
        <v>11981</v>
      </c>
      <c r="E65" s="5"/>
      <c r="F65" s="5" t="s">
        <v>11982</v>
      </c>
      <c r="G65" s="5" t="s">
        <v>11983</v>
      </c>
      <c r="H65" s="5" t="s">
        <v>11984</v>
      </c>
      <c r="I65" s="5" t="s">
        <v>11714</v>
      </c>
      <c r="J65" s="5" t="s">
        <v>11985</v>
      </c>
      <c r="K65" s="5"/>
      <c r="L65" s="5"/>
      <c r="M65" s="5" t="s">
        <v>11986</v>
      </c>
      <c r="N65" s="5">
        <v>600</v>
      </c>
      <c r="O65" s="5">
        <v>10</v>
      </c>
      <c r="P65" s="5">
        <v>0</v>
      </c>
      <c r="Q65" s="5">
        <v>0</v>
      </c>
      <c r="R65" s="5">
        <v>22</v>
      </c>
      <c r="S65" s="5">
        <v>32</v>
      </c>
      <c r="T65"/>
      <c r="U65"/>
      <c r="V65" s="14">
        <f>SUM($S$9:S65)</f>
        <v>8178</v>
      </c>
      <c r="W65" s="15">
        <v>57</v>
      </c>
      <c r="X65" s="16">
        <f t="shared" si="0"/>
        <v>0.85939470365699877</v>
      </c>
      <c r="Y65" s="32">
        <f>INDEX([1]Mapping!$C$3:$C$12,MATCH($X65,[1]Mapping!$D$3:$D$12,1))</f>
        <v>2</v>
      </c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</row>
    <row r="66" spans="2:39" s="1" customFormat="1" ht="15" x14ac:dyDescent="0.25">
      <c r="B66" s="5">
        <f t="shared" si="1"/>
        <v>58</v>
      </c>
      <c r="C66" s="5" t="s">
        <v>11987</v>
      </c>
      <c r="D66" s="5" t="s">
        <v>11988</v>
      </c>
      <c r="E66" s="5"/>
      <c r="F66" s="5" t="s">
        <v>11989</v>
      </c>
      <c r="G66" s="5" t="s">
        <v>11990</v>
      </c>
      <c r="H66" s="5" t="s">
        <v>11989</v>
      </c>
      <c r="I66" s="5" t="s">
        <v>11623</v>
      </c>
      <c r="J66" s="5" t="s">
        <v>11991</v>
      </c>
      <c r="K66" s="5" t="s">
        <v>11992</v>
      </c>
      <c r="L66" s="5"/>
      <c r="M66" s="5" t="s">
        <v>11993</v>
      </c>
      <c r="N66" s="5">
        <v>700</v>
      </c>
      <c r="O66" s="5">
        <v>6</v>
      </c>
      <c r="P66" s="5">
        <v>0</v>
      </c>
      <c r="Q66" s="5">
        <v>0</v>
      </c>
      <c r="R66" s="5">
        <v>26</v>
      </c>
      <c r="S66" s="5">
        <v>32</v>
      </c>
      <c r="T66"/>
      <c r="U66"/>
      <c r="V66" s="14">
        <f>SUM($S$9:S66)</f>
        <v>8210</v>
      </c>
      <c r="W66" s="15">
        <v>58</v>
      </c>
      <c r="X66" s="16">
        <f t="shared" si="0"/>
        <v>0.86275746111811691</v>
      </c>
      <c r="Y66" s="32">
        <f>INDEX([1]Mapping!$C$3:$C$12,MATCH($X66,[1]Mapping!$D$3:$D$12,1))</f>
        <v>2</v>
      </c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</row>
    <row r="67" spans="2:39" s="1" customFormat="1" ht="15" x14ac:dyDescent="0.25">
      <c r="B67" s="5">
        <f t="shared" si="1"/>
        <v>59</v>
      </c>
      <c r="C67" s="5" t="s">
        <v>11994</v>
      </c>
      <c r="D67" s="5" t="s">
        <v>11995</v>
      </c>
      <c r="E67" s="5"/>
      <c r="F67" s="5" t="s">
        <v>11996</v>
      </c>
      <c r="G67" s="5" t="s">
        <v>11997</v>
      </c>
      <c r="H67" s="5" t="s">
        <v>11675</v>
      </c>
      <c r="I67" s="5" t="s">
        <v>11676</v>
      </c>
      <c r="J67" s="5" t="s">
        <v>11998</v>
      </c>
      <c r="K67" s="5"/>
      <c r="L67" s="5" t="s">
        <v>11999</v>
      </c>
      <c r="M67" s="5" t="s">
        <v>12000</v>
      </c>
      <c r="N67" s="5">
        <v>513</v>
      </c>
      <c r="O67" s="5">
        <v>0</v>
      </c>
      <c r="P67" s="5">
        <v>0</v>
      </c>
      <c r="Q67" s="5">
        <v>0</v>
      </c>
      <c r="R67" s="5">
        <v>30</v>
      </c>
      <c r="S67" s="5">
        <v>30</v>
      </c>
      <c r="T67"/>
      <c r="U67"/>
      <c r="V67" s="14">
        <f>SUM($S$9:S67)</f>
        <v>8240</v>
      </c>
      <c r="W67" s="15">
        <v>59</v>
      </c>
      <c r="X67" s="16">
        <f t="shared" si="0"/>
        <v>0.86591004623791512</v>
      </c>
      <c r="Y67" s="32">
        <f>INDEX([1]Mapping!$C$3:$C$12,MATCH($X67,[1]Mapping!$D$3:$D$12,1))</f>
        <v>2</v>
      </c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</row>
    <row r="68" spans="2:39" s="1" customFormat="1" ht="15" x14ac:dyDescent="0.25">
      <c r="B68" s="5">
        <f t="shared" si="1"/>
        <v>60</v>
      </c>
      <c r="C68" s="5" t="s">
        <v>12001</v>
      </c>
      <c r="D68" s="5" t="s">
        <v>12002</v>
      </c>
      <c r="E68" s="5"/>
      <c r="F68" s="5" t="s">
        <v>11673</v>
      </c>
      <c r="G68" s="5" t="s">
        <v>12003</v>
      </c>
      <c r="H68" s="5" t="s">
        <v>11675</v>
      </c>
      <c r="I68" s="5" t="s">
        <v>11676</v>
      </c>
      <c r="J68" s="5" t="s">
        <v>12004</v>
      </c>
      <c r="K68" s="5"/>
      <c r="L68" s="5"/>
      <c r="M68" s="5" t="s">
        <v>12005</v>
      </c>
      <c r="N68" s="5">
        <v>246</v>
      </c>
      <c r="O68" s="5">
        <v>9</v>
      </c>
      <c r="P68" s="5">
        <v>2</v>
      </c>
      <c r="Q68" s="5">
        <v>0</v>
      </c>
      <c r="R68" s="5">
        <v>16</v>
      </c>
      <c r="S68" s="5">
        <v>27</v>
      </c>
      <c r="T68"/>
      <c r="U68"/>
      <c r="V68" s="14">
        <f>SUM($S$9:S68)</f>
        <v>8267</v>
      </c>
      <c r="W68" s="15">
        <v>60</v>
      </c>
      <c r="X68" s="16">
        <f t="shared" si="0"/>
        <v>0.86874737284573356</v>
      </c>
      <c r="Y68" s="32">
        <f>INDEX([1]Mapping!$C$3:$C$12,MATCH($X68,[1]Mapping!$D$3:$D$12,1))</f>
        <v>2</v>
      </c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</row>
    <row r="69" spans="2:39" s="1" customFormat="1" ht="15" x14ac:dyDescent="0.25">
      <c r="B69" s="5">
        <f t="shared" si="1"/>
        <v>61</v>
      </c>
      <c r="C69" s="5" t="s">
        <v>12006</v>
      </c>
      <c r="D69" s="5" t="s">
        <v>12007</v>
      </c>
      <c r="E69" s="5"/>
      <c r="F69" s="5" t="s">
        <v>12008</v>
      </c>
      <c r="G69" s="5" t="s">
        <v>12009</v>
      </c>
      <c r="H69" s="5" t="s">
        <v>11769</v>
      </c>
      <c r="I69" s="5" t="s">
        <v>11691</v>
      </c>
      <c r="J69" s="5" t="s">
        <v>12010</v>
      </c>
      <c r="K69" s="5"/>
      <c r="L69" s="5"/>
      <c r="M69" s="5" t="s">
        <v>12011</v>
      </c>
      <c r="N69" s="5">
        <v>391</v>
      </c>
      <c r="O69" s="5">
        <v>2</v>
      </c>
      <c r="P69" s="5">
        <v>0</v>
      </c>
      <c r="Q69" s="5">
        <v>0</v>
      </c>
      <c r="R69" s="5">
        <v>25</v>
      </c>
      <c r="S69" s="5">
        <v>27</v>
      </c>
      <c r="T69"/>
      <c r="U69"/>
      <c r="V69" s="14">
        <f>SUM($S$9:S69)</f>
        <v>8294</v>
      </c>
      <c r="W69" s="15">
        <v>61</v>
      </c>
      <c r="X69" s="16">
        <f t="shared" si="0"/>
        <v>0.87158469945355188</v>
      </c>
      <c r="Y69" s="32">
        <f>INDEX([1]Mapping!$C$3:$C$12,MATCH($X69,[1]Mapping!$D$3:$D$12,1))</f>
        <v>2</v>
      </c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</row>
    <row r="70" spans="2:39" s="1" customFormat="1" ht="15" x14ac:dyDescent="0.25">
      <c r="B70" s="5">
        <f t="shared" si="1"/>
        <v>62</v>
      </c>
      <c r="C70" s="5" t="s">
        <v>12012</v>
      </c>
      <c r="D70" s="5" t="s">
        <v>12013</v>
      </c>
      <c r="E70" s="5"/>
      <c r="F70" s="5" t="s">
        <v>11885</v>
      </c>
      <c r="G70" s="5" t="s">
        <v>12014</v>
      </c>
      <c r="H70" s="5"/>
      <c r="I70" s="5" t="s">
        <v>11630</v>
      </c>
      <c r="J70" s="5" t="s">
        <v>11887</v>
      </c>
      <c r="K70" s="5"/>
      <c r="L70" s="5"/>
      <c r="M70" s="5" t="s">
        <v>12015</v>
      </c>
      <c r="N70" s="5">
        <v>839</v>
      </c>
      <c r="O70" s="5">
        <v>4</v>
      </c>
      <c r="P70" s="5">
        <v>0</v>
      </c>
      <c r="Q70" s="5">
        <v>0</v>
      </c>
      <c r="R70" s="5">
        <v>22</v>
      </c>
      <c r="S70" s="5">
        <v>26</v>
      </c>
      <c r="T70"/>
      <c r="U70"/>
      <c r="V70" s="14">
        <f>SUM($S$9:S70)</f>
        <v>8320</v>
      </c>
      <c r="W70" s="15">
        <v>62</v>
      </c>
      <c r="X70" s="16">
        <f t="shared" si="0"/>
        <v>0.87431693989071035</v>
      </c>
      <c r="Y70" s="32">
        <f>INDEX([1]Mapping!$C$3:$C$12,MATCH($X70,[1]Mapping!$D$3:$D$12,1))</f>
        <v>2</v>
      </c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</row>
    <row r="71" spans="2:39" s="1" customFormat="1" ht="15" x14ac:dyDescent="0.25">
      <c r="B71" s="5">
        <f t="shared" si="1"/>
        <v>63</v>
      </c>
      <c r="C71" s="5" t="s">
        <v>12016</v>
      </c>
      <c r="D71" s="5" t="s">
        <v>12017</v>
      </c>
      <c r="E71" s="5"/>
      <c r="F71" s="5" t="s">
        <v>12018</v>
      </c>
      <c r="G71" s="5" t="s">
        <v>12019</v>
      </c>
      <c r="H71" s="5" t="s">
        <v>12020</v>
      </c>
      <c r="I71" s="5" t="s">
        <v>11645</v>
      </c>
      <c r="J71" s="5" t="s">
        <v>12021</v>
      </c>
      <c r="K71" s="5"/>
      <c r="L71" s="5"/>
      <c r="M71" s="5" t="s">
        <v>12022</v>
      </c>
      <c r="N71" s="5">
        <v>565</v>
      </c>
      <c r="O71" s="5">
        <v>2</v>
      </c>
      <c r="P71" s="5">
        <v>1</v>
      </c>
      <c r="Q71" s="5">
        <v>3</v>
      </c>
      <c r="R71" s="5">
        <v>18</v>
      </c>
      <c r="S71" s="5">
        <v>24</v>
      </c>
      <c r="T71"/>
      <c r="U71"/>
      <c r="V71" s="14">
        <f>SUM($S$9:S71)</f>
        <v>8344</v>
      </c>
      <c r="W71" s="15">
        <v>63</v>
      </c>
      <c r="X71" s="16">
        <f t="shared" si="0"/>
        <v>0.87683900798654901</v>
      </c>
      <c r="Y71" s="32">
        <f>INDEX([1]Mapping!$C$3:$C$12,MATCH($X71,[1]Mapping!$D$3:$D$12,1))</f>
        <v>2</v>
      </c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</row>
    <row r="72" spans="2:39" s="1" customFormat="1" ht="15" x14ac:dyDescent="0.25">
      <c r="B72" s="5">
        <f t="shared" si="1"/>
        <v>64</v>
      </c>
      <c r="C72" s="5" t="s">
        <v>12023</v>
      </c>
      <c r="D72" s="5" t="s">
        <v>12024</v>
      </c>
      <c r="E72" s="5"/>
      <c r="F72" s="5" t="s">
        <v>11665</v>
      </c>
      <c r="G72" s="5" t="s">
        <v>12025</v>
      </c>
      <c r="H72" s="5" t="s">
        <v>11667</v>
      </c>
      <c r="I72" s="5" t="s">
        <v>11668</v>
      </c>
      <c r="J72" s="5" t="s">
        <v>12026</v>
      </c>
      <c r="K72" s="5"/>
      <c r="L72" s="5"/>
      <c r="M72" s="5" t="s">
        <v>12027</v>
      </c>
      <c r="N72" s="5">
        <v>253</v>
      </c>
      <c r="O72" s="5">
        <v>0</v>
      </c>
      <c r="P72" s="5">
        <v>0</v>
      </c>
      <c r="Q72" s="5">
        <v>0</v>
      </c>
      <c r="R72" s="5">
        <v>24</v>
      </c>
      <c r="S72" s="5">
        <v>24</v>
      </c>
      <c r="T72"/>
      <c r="U72"/>
      <c r="V72" s="14">
        <f>SUM($S$9:S72)</f>
        <v>8368</v>
      </c>
      <c r="W72" s="15">
        <v>64</v>
      </c>
      <c r="X72" s="16">
        <f t="shared" si="0"/>
        <v>0.87936107608238756</v>
      </c>
      <c r="Y72" s="32">
        <f>INDEX([1]Mapping!$C$3:$C$12,MATCH($X72,[1]Mapping!$D$3:$D$12,1))</f>
        <v>2</v>
      </c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</row>
    <row r="73" spans="2:39" s="1" customFormat="1" ht="15" x14ac:dyDescent="0.25">
      <c r="B73" s="5">
        <f t="shared" si="1"/>
        <v>65</v>
      </c>
      <c r="C73" s="5" t="s">
        <v>12028</v>
      </c>
      <c r="D73" s="5" t="s">
        <v>12029</v>
      </c>
      <c r="E73" s="5"/>
      <c r="F73" s="5" t="s">
        <v>12030</v>
      </c>
      <c r="G73" s="5" t="s">
        <v>12031</v>
      </c>
      <c r="H73" s="5" t="s">
        <v>12032</v>
      </c>
      <c r="I73" s="5" t="s">
        <v>11623</v>
      </c>
      <c r="J73" s="5" t="s">
        <v>12033</v>
      </c>
      <c r="K73" s="5"/>
      <c r="L73" s="5"/>
      <c r="M73" s="5" t="s">
        <v>12034</v>
      </c>
      <c r="N73" s="5">
        <v>408</v>
      </c>
      <c r="O73" s="5">
        <v>4</v>
      </c>
      <c r="P73" s="5">
        <v>0</v>
      </c>
      <c r="Q73" s="5">
        <v>0</v>
      </c>
      <c r="R73" s="5">
        <v>20</v>
      </c>
      <c r="S73" s="5">
        <v>24</v>
      </c>
      <c r="T73"/>
      <c r="U73"/>
      <c r="V73" s="14">
        <f>SUM($S$9:S73)</f>
        <v>8392</v>
      </c>
      <c r="W73" s="15">
        <v>65</v>
      </c>
      <c r="X73" s="16">
        <f t="shared" si="0"/>
        <v>0.88188314417822611</v>
      </c>
      <c r="Y73" s="32">
        <f>INDEX([1]Mapping!$C$3:$C$12,MATCH($X73,[1]Mapping!$D$3:$D$12,1))</f>
        <v>2</v>
      </c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</row>
    <row r="74" spans="2:39" s="1" customFormat="1" ht="15" x14ac:dyDescent="0.25">
      <c r="B74" s="5">
        <f t="shared" si="1"/>
        <v>66</v>
      </c>
      <c r="C74" s="5" t="s">
        <v>12035</v>
      </c>
      <c r="D74" s="5" t="s">
        <v>12036</v>
      </c>
      <c r="E74" s="5" t="s">
        <v>11702</v>
      </c>
      <c r="F74" s="5" t="s">
        <v>11703</v>
      </c>
      <c r="G74" s="5" t="s">
        <v>12037</v>
      </c>
      <c r="H74" s="5" t="s">
        <v>11705</v>
      </c>
      <c r="I74" s="5" t="s">
        <v>11598</v>
      </c>
      <c r="J74" s="5" t="s">
        <v>11706</v>
      </c>
      <c r="K74" s="5"/>
      <c r="L74" s="5" t="s">
        <v>11707</v>
      </c>
      <c r="M74" s="5" t="s">
        <v>12038</v>
      </c>
      <c r="N74" s="5">
        <v>62</v>
      </c>
      <c r="O74" s="5">
        <v>1</v>
      </c>
      <c r="P74" s="5">
        <v>0</v>
      </c>
      <c r="Q74" s="5">
        <v>0</v>
      </c>
      <c r="R74" s="5">
        <v>22</v>
      </c>
      <c r="S74" s="5">
        <v>23</v>
      </c>
      <c r="T74"/>
      <c r="U74"/>
      <c r="V74" s="14">
        <f>SUM($S$9:S74)</f>
        <v>8415</v>
      </c>
      <c r="W74" s="15">
        <v>66</v>
      </c>
      <c r="X74" s="16">
        <f t="shared" ref="X74:X137" si="2">(V74/$V$216)</f>
        <v>0.8843001261034048</v>
      </c>
      <c r="Y74" s="32">
        <f>INDEX([1]Mapping!$C$3:$C$12,MATCH($X74,[1]Mapping!$D$3:$D$12,1))</f>
        <v>2</v>
      </c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</row>
    <row r="75" spans="2:39" s="1" customFormat="1" ht="15" x14ac:dyDescent="0.25">
      <c r="B75" s="5">
        <f t="shared" ref="B75:B138" si="3">B74+1</f>
        <v>67</v>
      </c>
      <c r="C75" s="5" t="s">
        <v>12039</v>
      </c>
      <c r="D75" s="5" t="s">
        <v>12040</v>
      </c>
      <c r="E75" s="5" t="s">
        <v>12041</v>
      </c>
      <c r="F75" s="5" t="s">
        <v>11613</v>
      </c>
      <c r="G75" s="5" t="s">
        <v>12042</v>
      </c>
      <c r="H75" s="5" t="s">
        <v>11615</v>
      </c>
      <c r="I75" s="5" t="s">
        <v>11598</v>
      </c>
      <c r="J75" s="5" t="s">
        <v>12043</v>
      </c>
      <c r="K75" s="5"/>
      <c r="L75" s="5"/>
      <c r="M75" s="5" t="s">
        <v>12044</v>
      </c>
      <c r="N75" s="5">
        <v>911</v>
      </c>
      <c r="O75" s="5">
        <v>4</v>
      </c>
      <c r="P75" s="5">
        <v>0</v>
      </c>
      <c r="Q75" s="5">
        <v>0</v>
      </c>
      <c r="R75" s="5">
        <v>19</v>
      </c>
      <c r="S75" s="5">
        <v>23</v>
      </c>
      <c r="T75"/>
      <c r="U75"/>
      <c r="V75" s="14">
        <f>SUM($S$9:S75)</f>
        <v>8438</v>
      </c>
      <c r="W75" s="15">
        <v>67</v>
      </c>
      <c r="X75" s="16">
        <f t="shared" si="2"/>
        <v>0.88671710802858339</v>
      </c>
      <c r="Y75" s="32">
        <f>INDEX([1]Mapping!$C$3:$C$12,MATCH($X75,[1]Mapping!$D$3:$D$12,1))</f>
        <v>2</v>
      </c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</row>
    <row r="76" spans="2:39" s="1" customFormat="1" ht="15" x14ac:dyDescent="0.25">
      <c r="B76" s="5">
        <f t="shared" si="3"/>
        <v>68</v>
      </c>
      <c r="C76" s="5" t="s">
        <v>12045</v>
      </c>
      <c r="D76" s="5" t="s">
        <v>12046</v>
      </c>
      <c r="E76" s="5"/>
      <c r="F76" s="5" t="s">
        <v>11885</v>
      </c>
      <c r="G76" s="5" t="s">
        <v>12047</v>
      </c>
      <c r="H76" s="5"/>
      <c r="I76" s="5" t="s">
        <v>11630</v>
      </c>
      <c r="J76" s="5" t="s">
        <v>12048</v>
      </c>
      <c r="K76" s="5"/>
      <c r="L76" s="5"/>
      <c r="M76" s="5" t="s">
        <v>12049</v>
      </c>
      <c r="N76" s="5">
        <v>360</v>
      </c>
      <c r="O76" s="5">
        <v>0</v>
      </c>
      <c r="P76" s="5">
        <v>0</v>
      </c>
      <c r="Q76" s="5">
        <v>0</v>
      </c>
      <c r="R76" s="5">
        <v>23</v>
      </c>
      <c r="S76" s="5">
        <v>23</v>
      </c>
      <c r="T76"/>
      <c r="U76"/>
      <c r="V76" s="14">
        <f>SUM($S$9:S76)</f>
        <v>8461</v>
      </c>
      <c r="W76" s="15">
        <v>68</v>
      </c>
      <c r="X76" s="16">
        <f t="shared" si="2"/>
        <v>0.88913408995376209</v>
      </c>
      <c r="Y76" s="32">
        <f>INDEX([1]Mapping!$C$3:$C$12,MATCH($X76,[1]Mapping!$D$3:$D$12,1))</f>
        <v>2</v>
      </c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</row>
    <row r="77" spans="2:39" s="1" customFormat="1" ht="15" x14ac:dyDescent="0.25">
      <c r="B77" s="5">
        <f t="shared" si="3"/>
        <v>69</v>
      </c>
      <c r="C77" s="5" t="s">
        <v>12050</v>
      </c>
      <c r="D77" s="5" t="s">
        <v>12051</v>
      </c>
      <c r="E77" s="5" t="s">
        <v>12052</v>
      </c>
      <c r="F77" s="5" t="s">
        <v>11673</v>
      </c>
      <c r="G77" s="5" t="s">
        <v>12053</v>
      </c>
      <c r="H77" s="5" t="s">
        <v>11675</v>
      </c>
      <c r="I77" s="5" t="s">
        <v>11676</v>
      </c>
      <c r="J77" s="5" t="s">
        <v>12054</v>
      </c>
      <c r="K77" s="5"/>
      <c r="L77" s="5"/>
      <c r="M77" s="5" t="s">
        <v>12055</v>
      </c>
      <c r="N77" s="5">
        <v>481</v>
      </c>
      <c r="O77" s="5">
        <v>9</v>
      </c>
      <c r="P77" s="5">
        <v>4</v>
      </c>
      <c r="Q77" s="5">
        <v>0</v>
      </c>
      <c r="R77" s="5">
        <v>10</v>
      </c>
      <c r="S77" s="5">
        <v>23</v>
      </c>
      <c r="T77"/>
      <c r="U77"/>
      <c r="V77" s="14">
        <f>SUM($S$9:S77)</f>
        <v>8484</v>
      </c>
      <c r="W77" s="15">
        <v>69</v>
      </c>
      <c r="X77" s="16">
        <f t="shared" si="2"/>
        <v>0.89155107187894078</v>
      </c>
      <c r="Y77" s="32">
        <f>INDEX([1]Mapping!$C$3:$C$12,MATCH($X77,[1]Mapping!$D$3:$D$12,1))</f>
        <v>2</v>
      </c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</row>
    <row r="78" spans="2:39" s="1" customFormat="1" ht="15" x14ac:dyDescent="0.25">
      <c r="B78" s="5">
        <f t="shared" si="3"/>
        <v>70</v>
      </c>
      <c r="C78" s="5" t="s">
        <v>12056</v>
      </c>
      <c r="D78" s="5" t="s">
        <v>12057</v>
      </c>
      <c r="E78" s="5"/>
      <c r="F78" s="5" t="s">
        <v>12058</v>
      </c>
      <c r="G78" s="5" t="s">
        <v>12059</v>
      </c>
      <c r="H78" s="5" t="s">
        <v>11622</v>
      </c>
      <c r="I78" s="5" t="s">
        <v>11623</v>
      </c>
      <c r="J78" s="5" t="s">
        <v>12060</v>
      </c>
      <c r="K78" s="5"/>
      <c r="L78" s="5"/>
      <c r="M78" s="5" t="s">
        <v>12061</v>
      </c>
      <c r="N78" s="5">
        <v>61</v>
      </c>
      <c r="O78" s="5">
        <v>0</v>
      </c>
      <c r="P78" s="5">
        <v>0</v>
      </c>
      <c r="Q78" s="5">
        <v>0</v>
      </c>
      <c r="R78" s="5">
        <v>23</v>
      </c>
      <c r="S78" s="5">
        <v>23</v>
      </c>
      <c r="T78"/>
      <c r="U78"/>
      <c r="V78" s="14">
        <f>SUM($S$9:S78)</f>
        <v>8507</v>
      </c>
      <c r="W78" s="15">
        <v>70</v>
      </c>
      <c r="X78" s="16">
        <f t="shared" si="2"/>
        <v>0.89396805380411937</v>
      </c>
      <c r="Y78" s="32">
        <f>INDEX([1]Mapping!$C$3:$C$12,MATCH($X78,[1]Mapping!$D$3:$D$12,1))</f>
        <v>2</v>
      </c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</row>
    <row r="79" spans="2:39" s="1" customFormat="1" ht="15" x14ac:dyDescent="0.25">
      <c r="B79" s="5">
        <f t="shared" si="3"/>
        <v>71</v>
      </c>
      <c r="C79" s="5" t="s">
        <v>12062</v>
      </c>
      <c r="D79" s="5" t="s">
        <v>12063</v>
      </c>
      <c r="E79" s="5"/>
      <c r="F79" s="5" t="s">
        <v>12064</v>
      </c>
      <c r="G79" s="5" t="s">
        <v>12065</v>
      </c>
      <c r="H79" s="5" t="s">
        <v>12066</v>
      </c>
      <c r="I79" s="5" t="s">
        <v>11668</v>
      </c>
      <c r="J79" s="5" t="s">
        <v>12067</v>
      </c>
      <c r="K79" s="5"/>
      <c r="L79" s="5"/>
      <c r="M79" s="5" t="s">
        <v>12068</v>
      </c>
      <c r="N79" s="5">
        <v>470</v>
      </c>
      <c r="O79" s="5">
        <v>11</v>
      </c>
      <c r="P79" s="5">
        <v>0</v>
      </c>
      <c r="Q79" s="5">
        <v>0</v>
      </c>
      <c r="R79" s="5">
        <v>12</v>
      </c>
      <c r="S79" s="5">
        <v>23</v>
      </c>
      <c r="T79"/>
      <c r="U79"/>
      <c r="V79" s="14">
        <f>SUM($S$9:S79)</f>
        <v>8530</v>
      </c>
      <c r="W79" s="15">
        <v>71</v>
      </c>
      <c r="X79" s="16">
        <f t="shared" si="2"/>
        <v>0.89638503572929806</v>
      </c>
      <c r="Y79" s="32">
        <f>INDEX([1]Mapping!$C$3:$C$12,MATCH($X79,[1]Mapping!$D$3:$D$12,1))</f>
        <v>2</v>
      </c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</row>
    <row r="80" spans="2:39" s="1" customFormat="1" ht="15" x14ac:dyDescent="0.25">
      <c r="B80" s="5">
        <f t="shared" si="3"/>
        <v>72</v>
      </c>
      <c r="C80" s="5" t="s">
        <v>12069</v>
      </c>
      <c r="D80" s="5" t="s">
        <v>12070</v>
      </c>
      <c r="E80" s="5"/>
      <c r="F80" s="5" t="s">
        <v>12071</v>
      </c>
      <c r="G80" s="5" t="s">
        <v>12072</v>
      </c>
      <c r="H80" s="5" t="s">
        <v>12071</v>
      </c>
      <c r="I80" s="5" t="s">
        <v>11607</v>
      </c>
      <c r="J80" s="5" t="s">
        <v>12073</v>
      </c>
      <c r="K80" s="5"/>
      <c r="L80" s="5"/>
      <c r="M80" s="5" t="s">
        <v>12074</v>
      </c>
      <c r="N80" s="5">
        <v>610</v>
      </c>
      <c r="O80" s="5">
        <v>0</v>
      </c>
      <c r="P80" s="5">
        <v>0</v>
      </c>
      <c r="Q80" s="5">
        <v>0</v>
      </c>
      <c r="R80" s="5">
        <v>23</v>
      </c>
      <c r="S80" s="5">
        <v>23</v>
      </c>
      <c r="T80"/>
      <c r="U80"/>
      <c r="V80" s="14">
        <f>SUM($S$9:S80)</f>
        <v>8553</v>
      </c>
      <c r="W80" s="15">
        <v>72</v>
      </c>
      <c r="X80" s="16">
        <f t="shared" si="2"/>
        <v>0.89880201765447665</v>
      </c>
      <c r="Y80" s="32">
        <f>INDEX([1]Mapping!$C$3:$C$12,MATCH($X80,[1]Mapping!$D$3:$D$12,1))</f>
        <v>2</v>
      </c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</row>
    <row r="81" spans="2:39" s="1" customFormat="1" ht="15" x14ac:dyDescent="0.25">
      <c r="B81" s="5">
        <f t="shared" si="3"/>
        <v>73</v>
      </c>
      <c r="C81" s="5" t="s">
        <v>12075</v>
      </c>
      <c r="D81" s="5" t="s">
        <v>12076</v>
      </c>
      <c r="E81" s="5"/>
      <c r="F81" s="5" t="s">
        <v>11734</v>
      </c>
      <c r="G81" s="5" t="s">
        <v>12077</v>
      </c>
      <c r="H81" s="5" t="s">
        <v>11736</v>
      </c>
      <c r="I81" s="5" t="s">
        <v>11691</v>
      </c>
      <c r="J81" s="5" t="s">
        <v>11737</v>
      </c>
      <c r="K81" s="5"/>
      <c r="L81" s="5"/>
      <c r="M81" s="5" t="s">
        <v>12078</v>
      </c>
      <c r="N81" s="5">
        <v>430</v>
      </c>
      <c r="O81" s="5">
        <v>1</v>
      </c>
      <c r="P81" s="5">
        <v>0</v>
      </c>
      <c r="Q81" s="5">
        <v>0</v>
      </c>
      <c r="R81" s="5">
        <v>21</v>
      </c>
      <c r="S81" s="5">
        <v>22</v>
      </c>
      <c r="T81"/>
      <c r="U81"/>
      <c r="V81" s="14">
        <f>SUM($S$9:S81)</f>
        <v>8575</v>
      </c>
      <c r="W81" s="15">
        <v>73</v>
      </c>
      <c r="X81" s="16">
        <f t="shared" si="2"/>
        <v>0.90111391340899538</v>
      </c>
      <c r="Y81" s="32">
        <f>INDEX([1]Mapping!$C$3:$C$12,MATCH($X81,[1]Mapping!$D$3:$D$12,1))</f>
        <v>1</v>
      </c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</row>
    <row r="82" spans="2:39" s="1" customFormat="1" ht="15" x14ac:dyDescent="0.25">
      <c r="B82" s="5">
        <f t="shared" si="3"/>
        <v>74</v>
      </c>
      <c r="C82" s="5" t="s">
        <v>12079</v>
      </c>
      <c r="D82" s="5" t="s">
        <v>12080</v>
      </c>
      <c r="E82" s="5"/>
      <c r="F82" s="5" t="s">
        <v>12081</v>
      </c>
      <c r="G82" s="5" t="s">
        <v>12082</v>
      </c>
      <c r="H82" s="5" t="s">
        <v>11984</v>
      </c>
      <c r="I82" s="5" t="s">
        <v>11714</v>
      </c>
      <c r="J82" s="5" t="s">
        <v>12083</v>
      </c>
      <c r="K82" s="5"/>
      <c r="L82" s="5"/>
      <c r="M82" s="5" t="s">
        <v>12084</v>
      </c>
      <c r="N82" s="5">
        <v>566</v>
      </c>
      <c r="O82" s="5">
        <v>1</v>
      </c>
      <c r="P82" s="5">
        <v>0</v>
      </c>
      <c r="Q82" s="5">
        <v>0</v>
      </c>
      <c r="R82" s="5">
        <v>21</v>
      </c>
      <c r="S82" s="5">
        <v>22</v>
      </c>
      <c r="T82"/>
      <c r="U82"/>
      <c r="V82" s="14">
        <f>SUM($S$9:S82)</f>
        <v>8597</v>
      </c>
      <c r="W82" s="15">
        <v>74</v>
      </c>
      <c r="X82" s="16">
        <f t="shared" si="2"/>
        <v>0.90342580916351412</v>
      </c>
      <c r="Y82" s="32">
        <f>INDEX([1]Mapping!$C$3:$C$12,MATCH($X82,[1]Mapping!$D$3:$D$12,1))</f>
        <v>1</v>
      </c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</row>
    <row r="83" spans="2:39" s="1" customFormat="1" ht="15" x14ac:dyDescent="0.25">
      <c r="B83" s="5">
        <f t="shared" si="3"/>
        <v>75</v>
      </c>
      <c r="C83" s="5" t="s">
        <v>12085</v>
      </c>
      <c r="D83" s="5" t="s">
        <v>12086</v>
      </c>
      <c r="E83" s="5"/>
      <c r="F83" s="5" t="s">
        <v>12087</v>
      </c>
      <c r="G83" s="5" t="s">
        <v>12088</v>
      </c>
      <c r="H83" s="5" t="s">
        <v>11713</v>
      </c>
      <c r="I83" s="5" t="s">
        <v>11714</v>
      </c>
      <c r="J83" s="5" t="s">
        <v>12089</v>
      </c>
      <c r="K83" s="5"/>
      <c r="L83" s="5"/>
      <c r="M83" s="5" t="s">
        <v>12090</v>
      </c>
      <c r="N83" s="5">
        <v>330</v>
      </c>
      <c r="O83" s="5">
        <v>0</v>
      </c>
      <c r="P83" s="5">
        <v>0</v>
      </c>
      <c r="Q83" s="5">
        <v>3</v>
      </c>
      <c r="R83" s="5">
        <v>18</v>
      </c>
      <c r="S83" s="5">
        <v>21</v>
      </c>
      <c r="T83"/>
      <c r="U83"/>
      <c r="V83" s="14">
        <f>SUM($S$9:S83)</f>
        <v>8618</v>
      </c>
      <c r="W83" s="15">
        <v>75</v>
      </c>
      <c r="X83" s="16">
        <f t="shared" si="2"/>
        <v>0.90563261874737289</v>
      </c>
      <c r="Y83" s="32">
        <f>INDEX([1]Mapping!$C$3:$C$12,MATCH($X83,[1]Mapping!$D$3:$D$12,1))</f>
        <v>1</v>
      </c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</row>
    <row r="84" spans="2:39" s="1" customFormat="1" ht="15" x14ac:dyDescent="0.25">
      <c r="B84" s="5">
        <f t="shared" si="3"/>
        <v>76</v>
      </c>
      <c r="C84" s="5" t="s">
        <v>12091</v>
      </c>
      <c r="D84" s="5" t="s">
        <v>12092</v>
      </c>
      <c r="E84" s="5" t="s">
        <v>12093</v>
      </c>
      <c r="F84" s="5" t="s">
        <v>12094</v>
      </c>
      <c r="G84" s="5" t="s">
        <v>12095</v>
      </c>
      <c r="H84" s="5" t="s">
        <v>12096</v>
      </c>
      <c r="I84" s="5" t="s">
        <v>11668</v>
      </c>
      <c r="J84" s="5" t="s">
        <v>12097</v>
      </c>
      <c r="K84" s="5"/>
      <c r="L84" s="5"/>
      <c r="M84" s="5" t="s">
        <v>12098</v>
      </c>
      <c r="N84" s="5">
        <v>320</v>
      </c>
      <c r="O84" s="5">
        <v>0</v>
      </c>
      <c r="P84" s="5">
        <v>0</v>
      </c>
      <c r="Q84" s="5">
        <v>0</v>
      </c>
      <c r="R84" s="5">
        <v>21</v>
      </c>
      <c r="S84" s="5">
        <v>21</v>
      </c>
      <c r="T84"/>
      <c r="U84"/>
      <c r="V84" s="14">
        <f>SUM($S$9:S84)</f>
        <v>8639</v>
      </c>
      <c r="W84" s="15">
        <v>76</v>
      </c>
      <c r="X84" s="16">
        <f t="shared" si="2"/>
        <v>0.90783942833123166</v>
      </c>
      <c r="Y84" s="32">
        <f>INDEX([1]Mapping!$C$3:$C$12,MATCH($X84,[1]Mapping!$D$3:$D$12,1))</f>
        <v>1</v>
      </c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</row>
    <row r="85" spans="2:39" s="1" customFormat="1" ht="15" x14ac:dyDescent="0.25">
      <c r="B85" s="5">
        <f t="shared" si="3"/>
        <v>77</v>
      </c>
      <c r="C85" s="5" t="s">
        <v>12099</v>
      </c>
      <c r="D85" s="5" t="s">
        <v>12100</v>
      </c>
      <c r="E85" s="5"/>
      <c r="F85" s="5" t="s">
        <v>11948</v>
      </c>
      <c r="G85" s="5" t="s">
        <v>12101</v>
      </c>
      <c r="H85" s="5" t="s">
        <v>11950</v>
      </c>
      <c r="I85" s="5" t="s">
        <v>11645</v>
      </c>
      <c r="J85" s="5" t="s">
        <v>11951</v>
      </c>
      <c r="K85" s="5"/>
      <c r="L85" s="5"/>
      <c r="M85" s="5" t="s">
        <v>12102</v>
      </c>
      <c r="N85" s="5">
        <v>64</v>
      </c>
      <c r="O85" s="5">
        <v>0</v>
      </c>
      <c r="P85" s="5">
        <v>0</v>
      </c>
      <c r="Q85" s="5">
        <v>3</v>
      </c>
      <c r="R85" s="5">
        <v>17</v>
      </c>
      <c r="S85" s="5">
        <v>20</v>
      </c>
      <c r="T85"/>
      <c r="U85"/>
      <c r="V85" s="14">
        <f>SUM($S$9:S85)</f>
        <v>8659</v>
      </c>
      <c r="W85" s="15">
        <v>77</v>
      </c>
      <c r="X85" s="16">
        <f t="shared" si="2"/>
        <v>0.90994115174443047</v>
      </c>
      <c r="Y85" s="32">
        <f>INDEX([1]Mapping!$C$3:$C$12,MATCH($X85,[1]Mapping!$D$3:$D$12,1))</f>
        <v>1</v>
      </c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</row>
    <row r="86" spans="2:39" s="1" customFormat="1" ht="15" x14ac:dyDescent="0.25">
      <c r="B86" s="5">
        <f t="shared" si="3"/>
        <v>78</v>
      </c>
      <c r="C86" s="5" t="s">
        <v>12103</v>
      </c>
      <c r="D86" s="5" t="s">
        <v>12104</v>
      </c>
      <c r="E86" s="5"/>
      <c r="F86" s="5" t="s">
        <v>12105</v>
      </c>
      <c r="G86" s="5" t="s">
        <v>12106</v>
      </c>
      <c r="H86" s="5" t="s">
        <v>12107</v>
      </c>
      <c r="I86" s="5" t="s">
        <v>11623</v>
      </c>
      <c r="J86" s="5" t="s">
        <v>12108</v>
      </c>
      <c r="K86" s="5"/>
      <c r="L86" s="5"/>
      <c r="M86" s="5" t="s">
        <v>12109</v>
      </c>
      <c r="N86" s="5">
        <v>439</v>
      </c>
      <c r="O86" s="5">
        <v>0</v>
      </c>
      <c r="P86" s="5">
        <v>0</v>
      </c>
      <c r="Q86" s="5">
        <v>0</v>
      </c>
      <c r="R86" s="5">
        <v>20</v>
      </c>
      <c r="S86" s="5">
        <v>20</v>
      </c>
      <c r="T86"/>
      <c r="U86"/>
      <c r="V86" s="14">
        <f>SUM($S$9:S86)</f>
        <v>8679</v>
      </c>
      <c r="W86" s="15">
        <v>78</v>
      </c>
      <c r="X86" s="16">
        <f t="shared" si="2"/>
        <v>0.91204287515762927</v>
      </c>
      <c r="Y86" s="32">
        <f>INDEX([1]Mapping!$C$3:$C$12,MATCH($X86,[1]Mapping!$D$3:$D$12,1))</f>
        <v>1</v>
      </c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</row>
    <row r="87" spans="2:39" s="1" customFormat="1" ht="15" x14ac:dyDescent="0.25">
      <c r="B87" s="5">
        <f t="shared" si="3"/>
        <v>79</v>
      </c>
      <c r="C87" s="5" t="s">
        <v>12110</v>
      </c>
      <c r="D87" s="5" t="s">
        <v>12111</v>
      </c>
      <c r="E87" s="5"/>
      <c r="F87" s="5" t="s">
        <v>12112</v>
      </c>
      <c r="G87" s="5" t="s">
        <v>12113</v>
      </c>
      <c r="H87" s="5" t="s">
        <v>11776</v>
      </c>
      <c r="I87" s="5" t="s">
        <v>11645</v>
      </c>
      <c r="J87" s="5" t="s">
        <v>12114</v>
      </c>
      <c r="K87" s="5"/>
      <c r="L87" s="5" t="s">
        <v>12115</v>
      </c>
      <c r="M87" s="5" t="s">
        <v>12116</v>
      </c>
      <c r="N87" s="5">
        <v>463</v>
      </c>
      <c r="O87" s="5">
        <v>0</v>
      </c>
      <c r="P87" s="5">
        <v>0</v>
      </c>
      <c r="Q87" s="5">
        <v>0</v>
      </c>
      <c r="R87" s="5">
        <v>19</v>
      </c>
      <c r="S87" s="5">
        <v>19</v>
      </c>
      <c r="T87"/>
      <c r="U87"/>
      <c r="V87" s="14">
        <f>SUM($S$9:S87)</f>
        <v>8698</v>
      </c>
      <c r="W87" s="15">
        <v>79</v>
      </c>
      <c r="X87" s="16">
        <f t="shared" si="2"/>
        <v>0.91403951240016812</v>
      </c>
      <c r="Y87" s="32">
        <f>INDEX([1]Mapping!$C$3:$C$12,MATCH($X87,[1]Mapping!$D$3:$D$12,1))</f>
        <v>1</v>
      </c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</row>
    <row r="88" spans="2:39" s="1" customFormat="1" ht="15" x14ac:dyDescent="0.25">
      <c r="B88" s="5">
        <f t="shared" si="3"/>
        <v>80</v>
      </c>
      <c r="C88" s="5" t="s">
        <v>12117</v>
      </c>
      <c r="D88" s="5" t="s">
        <v>12118</v>
      </c>
      <c r="E88" s="5"/>
      <c r="F88" s="5" t="s">
        <v>12119</v>
      </c>
      <c r="G88" s="5" t="s">
        <v>12120</v>
      </c>
      <c r="H88" s="5"/>
      <c r="I88" s="5" t="s">
        <v>11630</v>
      </c>
      <c r="J88" s="5" t="s">
        <v>12121</v>
      </c>
      <c r="K88" s="5"/>
      <c r="L88" s="5"/>
      <c r="M88" s="5" t="s">
        <v>12122</v>
      </c>
      <c r="N88" s="5">
        <v>509</v>
      </c>
      <c r="O88" s="5">
        <v>6</v>
      </c>
      <c r="P88" s="5">
        <v>0</v>
      </c>
      <c r="Q88" s="5">
        <v>0</v>
      </c>
      <c r="R88" s="5">
        <v>11</v>
      </c>
      <c r="S88" s="5">
        <v>17</v>
      </c>
      <c r="T88"/>
      <c r="U88"/>
      <c r="V88" s="14">
        <f>SUM($S$9:S88)</f>
        <v>8715</v>
      </c>
      <c r="W88" s="15">
        <v>80</v>
      </c>
      <c r="X88" s="16">
        <f t="shared" si="2"/>
        <v>0.91582597730138715</v>
      </c>
      <c r="Y88" s="32">
        <f>INDEX([1]Mapping!$C$3:$C$12,MATCH($X88,[1]Mapping!$D$3:$D$12,1))</f>
        <v>1</v>
      </c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</row>
    <row r="89" spans="2:39" s="1" customFormat="1" ht="15" x14ac:dyDescent="0.25">
      <c r="B89" s="5">
        <f t="shared" si="3"/>
        <v>81</v>
      </c>
      <c r="C89" s="5" t="s">
        <v>12123</v>
      </c>
      <c r="D89" s="5" t="s">
        <v>12124</v>
      </c>
      <c r="E89" s="5"/>
      <c r="F89" s="5" t="s">
        <v>12125</v>
      </c>
      <c r="G89" s="5" t="s">
        <v>12126</v>
      </c>
      <c r="H89" s="5" t="s">
        <v>12127</v>
      </c>
      <c r="I89" s="5" t="s">
        <v>11652</v>
      </c>
      <c r="J89" s="5" t="s">
        <v>12128</v>
      </c>
      <c r="K89" s="5"/>
      <c r="L89" s="5"/>
      <c r="M89" s="5" t="s">
        <v>12129</v>
      </c>
      <c r="N89" s="5">
        <v>327</v>
      </c>
      <c r="O89" s="5">
        <v>0</v>
      </c>
      <c r="P89" s="5">
        <v>0</v>
      </c>
      <c r="Q89" s="5">
        <v>0</v>
      </c>
      <c r="R89" s="5">
        <v>17</v>
      </c>
      <c r="S89" s="5">
        <v>17</v>
      </c>
      <c r="T89"/>
      <c r="U89"/>
      <c r="V89" s="14">
        <f>SUM($S$9:S89)</f>
        <v>8732</v>
      </c>
      <c r="W89" s="15">
        <v>81</v>
      </c>
      <c r="X89" s="16">
        <f t="shared" si="2"/>
        <v>0.91761244220260618</v>
      </c>
      <c r="Y89" s="32">
        <f>INDEX([1]Mapping!$C$3:$C$12,MATCH($X89,[1]Mapping!$D$3:$D$12,1))</f>
        <v>1</v>
      </c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</row>
    <row r="90" spans="2:39" s="1" customFormat="1" ht="15" x14ac:dyDescent="0.25">
      <c r="B90" s="5">
        <f t="shared" si="3"/>
        <v>82</v>
      </c>
      <c r="C90" s="5" t="s">
        <v>12130</v>
      </c>
      <c r="D90" s="5" t="s">
        <v>12131</v>
      </c>
      <c r="E90" s="5"/>
      <c r="F90" s="5" t="s">
        <v>12132</v>
      </c>
      <c r="G90" s="5" t="s">
        <v>12133</v>
      </c>
      <c r="H90" s="5" t="s">
        <v>11675</v>
      </c>
      <c r="I90" s="5" t="s">
        <v>11676</v>
      </c>
      <c r="J90" s="5" t="s">
        <v>12054</v>
      </c>
      <c r="K90" s="5"/>
      <c r="L90" s="5"/>
      <c r="M90" s="5" t="s">
        <v>12134</v>
      </c>
      <c r="N90" s="5">
        <v>445</v>
      </c>
      <c r="O90" s="5">
        <v>0</v>
      </c>
      <c r="P90" s="5">
        <v>0</v>
      </c>
      <c r="Q90" s="5">
        <v>0</v>
      </c>
      <c r="R90" s="5">
        <v>17</v>
      </c>
      <c r="S90" s="5">
        <v>17</v>
      </c>
      <c r="T90"/>
      <c r="U90"/>
      <c r="V90" s="14">
        <f>SUM($S$9:S90)</f>
        <v>8749</v>
      </c>
      <c r="W90" s="15">
        <v>82</v>
      </c>
      <c r="X90" s="16">
        <f t="shared" si="2"/>
        <v>0.9193989071038251</v>
      </c>
      <c r="Y90" s="32">
        <f>INDEX([1]Mapping!$C$3:$C$12,MATCH($X90,[1]Mapping!$D$3:$D$12,1))</f>
        <v>1</v>
      </c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</row>
    <row r="91" spans="2:39" s="1" customFormat="1" ht="15" x14ac:dyDescent="0.25">
      <c r="B91" s="5">
        <f t="shared" si="3"/>
        <v>83</v>
      </c>
      <c r="C91" s="5" t="s">
        <v>12135</v>
      </c>
      <c r="D91" s="5" t="s">
        <v>12136</v>
      </c>
      <c r="E91" s="5"/>
      <c r="F91" s="5" t="s">
        <v>11604</v>
      </c>
      <c r="G91" s="5" t="s">
        <v>12137</v>
      </c>
      <c r="H91" s="5" t="s">
        <v>11606</v>
      </c>
      <c r="I91" s="5" t="s">
        <v>11607</v>
      </c>
      <c r="J91" s="5" t="s">
        <v>12138</v>
      </c>
      <c r="K91" s="5" t="s">
        <v>12139</v>
      </c>
      <c r="L91" s="5"/>
      <c r="M91" s="5" t="s">
        <v>12140</v>
      </c>
      <c r="N91" s="5">
        <v>1000</v>
      </c>
      <c r="O91" s="5">
        <v>0</v>
      </c>
      <c r="P91" s="5">
        <v>0</v>
      </c>
      <c r="Q91" s="5">
        <v>0</v>
      </c>
      <c r="R91" s="5">
        <v>17</v>
      </c>
      <c r="S91" s="5">
        <v>17</v>
      </c>
      <c r="T91"/>
      <c r="U91"/>
      <c r="V91" s="14">
        <f>SUM($S$9:S91)</f>
        <v>8766</v>
      </c>
      <c r="W91" s="15">
        <v>83</v>
      </c>
      <c r="X91" s="16">
        <f t="shared" si="2"/>
        <v>0.92118537200504413</v>
      </c>
      <c r="Y91" s="32">
        <f>INDEX([1]Mapping!$C$3:$C$12,MATCH($X91,[1]Mapping!$D$3:$D$12,1))</f>
        <v>1</v>
      </c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</row>
    <row r="92" spans="2:39" s="1" customFormat="1" ht="15" x14ac:dyDescent="0.25">
      <c r="B92" s="5">
        <f t="shared" si="3"/>
        <v>84</v>
      </c>
      <c r="C92" s="5" t="s">
        <v>12141</v>
      </c>
      <c r="D92" s="5" t="s">
        <v>12142</v>
      </c>
      <c r="E92" s="5"/>
      <c r="F92" s="5" t="s">
        <v>12143</v>
      </c>
      <c r="G92" s="5" t="s">
        <v>12144</v>
      </c>
      <c r="H92" s="5" t="s">
        <v>11637</v>
      </c>
      <c r="I92" s="5" t="s">
        <v>11623</v>
      </c>
      <c r="J92" s="5" t="s">
        <v>12145</v>
      </c>
      <c r="K92" s="5"/>
      <c r="L92" s="5" t="s">
        <v>12146</v>
      </c>
      <c r="M92" s="5" t="s">
        <v>12147</v>
      </c>
      <c r="N92" s="5">
        <v>500</v>
      </c>
      <c r="O92" s="5">
        <v>0</v>
      </c>
      <c r="P92" s="5">
        <v>0</v>
      </c>
      <c r="Q92" s="5">
        <v>0</v>
      </c>
      <c r="R92" s="5">
        <v>16</v>
      </c>
      <c r="S92" s="5">
        <v>16</v>
      </c>
      <c r="T92"/>
      <c r="U92"/>
      <c r="V92" s="14">
        <f>SUM($S$9:S92)</f>
        <v>8782</v>
      </c>
      <c r="W92" s="15">
        <v>84</v>
      </c>
      <c r="X92" s="16">
        <f t="shared" si="2"/>
        <v>0.9228667507356032</v>
      </c>
      <c r="Y92" s="32">
        <f>INDEX([1]Mapping!$C$3:$C$12,MATCH($X92,[1]Mapping!$D$3:$D$12,1))</f>
        <v>1</v>
      </c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</row>
    <row r="93" spans="2:39" s="1" customFormat="1" ht="15" x14ac:dyDescent="0.25">
      <c r="B93" s="5">
        <f t="shared" si="3"/>
        <v>85</v>
      </c>
      <c r="C93" s="5" t="s">
        <v>12148</v>
      </c>
      <c r="D93" s="5" t="s">
        <v>12149</v>
      </c>
      <c r="E93" s="5"/>
      <c r="F93" s="5" t="s">
        <v>12150</v>
      </c>
      <c r="G93" s="5" t="s">
        <v>12151</v>
      </c>
      <c r="H93" s="5" t="s">
        <v>11622</v>
      </c>
      <c r="I93" s="5" t="s">
        <v>11623</v>
      </c>
      <c r="J93" s="5" t="s">
        <v>12152</v>
      </c>
      <c r="K93" s="5"/>
      <c r="L93" s="5"/>
      <c r="M93" s="5" t="s">
        <v>12153</v>
      </c>
      <c r="N93" s="5">
        <v>700</v>
      </c>
      <c r="O93" s="5">
        <v>1</v>
      </c>
      <c r="P93" s="5">
        <v>0</v>
      </c>
      <c r="Q93" s="5">
        <v>0</v>
      </c>
      <c r="R93" s="5">
        <v>15</v>
      </c>
      <c r="S93" s="5">
        <v>16</v>
      </c>
      <c r="T93"/>
      <c r="U93"/>
      <c r="V93" s="14">
        <f>SUM($S$9:S93)</f>
        <v>8798</v>
      </c>
      <c r="W93" s="15">
        <v>85</v>
      </c>
      <c r="X93" s="16">
        <f t="shared" si="2"/>
        <v>0.92454812946616227</v>
      </c>
      <c r="Y93" s="32">
        <f>INDEX([1]Mapping!$C$3:$C$12,MATCH($X93,[1]Mapping!$D$3:$D$12,1))</f>
        <v>1</v>
      </c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</row>
    <row r="94" spans="2:39" s="1" customFormat="1" ht="15" x14ac:dyDescent="0.25">
      <c r="B94" s="5">
        <f t="shared" si="3"/>
        <v>86</v>
      </c>
      <c r="C94" s="5" t="s">
        <v>12154</v>
      </c>
      <c r="D94" s="5" t="s">
        <v>12155</v>
      </c>
      <c r="E94" s="5"/>
      <c r="F94" s="5" t="s">
        <v>12156</v>
      </c>
      <c r="G94" s="5" t="s">
        <v>12157</v>
      </c>
      <c r="H94" s="5" t="s">
        <v>11808</v>
      </c>
      <c r="I94" s="5" t="s">
        <v>11668</v>
      </c>
      <c r="J94" s="5" t="s">
        <v>11809</v>
      </c>
      <c r="K94" s="5"/>
      <c r="L94" s="5"/>
      <c r="M94" s="5" t="s">
        <v>11810</v>
      </c>
      <c r="N94" s="5">
        <v>600</v>
      </c>
      <c r="O94" s="5">
        <v>9</v>
      </c>
      <c r="P94" s="5">
        <v>0</v>
      </c>
      <c r="Q94" s="5">
        <v>0</v>
      </c>
      <c r="R94" s="5">
        <v>7</v>
      </c>
      <c r="S94" s="5">
        <v>16</v>
      </c>
      <c r="T94"/>
      <c r="U94"/>
      <c r="V94" s="14">
        <f>SUM($S$9:S94)</f>
        <v>8814</v>
      </c>
      <c r="W94" s="15">
        <v>86</v>
      </c>
      <c r="X94" s="16">
        <f t="shared" si="2"/>
        <v>0.92622950819672134</v>
      </c>
      <c r="Y94" s="32">
        <f>INDEX([1]Mapping!$C$3:$C$12,MATCH($X94,[1]Mapping!$D$3:$D$12,1))</f>
        <v>1</v>
      </c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</row>
    <row r="95" spans="2:39" s="1" customFormat="1" ht="15" x14ac:dyDescent="0.25">
      <c r="B95" s="5">
        <f t="shared" si="3"/>
        <v>87</v>
      </c>
      <c r="C95" s="5" t="s">
        <v>12158</v>
      </c>
      <c r="D95" s="5" t="s">
        <v>12159</v>
      </c>
      <c r="E95" s="5"/>
      <c r="F95" s="5" t="s">
        <v>12160</v>
      </c>
      <c r="G95" s="5" t="s">
        <v>12161</v>
      </c>
      <c r="H95" s="5" t="s">
        <v>11977</v>
      </c>
      <c r="I95" s="5" t="s">
        <v>11645</v>
      </c>
      <c r="J95" s="5" t="s">
        <v>12162</v>
      </c>
      <c r="K95" s="5"/>
      <c r="L95" s="5"/>
      <c r="M95" s="5" t="s">
        <v>12163</v>
      </c>
      <c r="N95" s="5">
        <v>570</v>
      </c>
      <c r="O95" s="5">
        <v>0</v>
      </c>
      <c r="P95" s="5">
        <v>0</v>
      </c>
      <c r="Q95" s="5">
        <v>0</v>
      </c>
      <c r="R95" s="5">
        <v>15</v>
      </c>
      <c r="S95" s="5">
        <v>15</v>
      </c>
      <c r="T95"/>
      <c r="U95"/>
      <c r="V95" s="14">
        <f>SUM($S$9:S95)</f>
        <v>8829</v>
      </c>
      <c r="W95" s="15">
        <v>87</v>
      </c>
      <c r="X95" s="16">
        <f t="shared" si="2"/>
        <v>0.92780580075662045</v>
      </c>
      <c r="Y95" s="32">
        <f>INDEX([1]Mapping!$C$3:$C$12,MATCH($X95,[1]Mapping!$D$3:$D$12,1))</f>
        <v>1</v>
      </c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</row>
    <row r="96" spans="2:39" s="1" customFormat="1" ht="15" x14ac:dyDescent="0.25">
      <c r="B96" s="5">
        <f t="shared" si="3"/>
        <v>88</v>
      </c>
      <c r="C96" s="5" t="s">
        <v>12164</v>
      </c>
      <c r="D96" s="5" t="s">
        <v>12165</v>
      </c>
      <c r="E96" s="5"/>
      <c r="F96" s="5" t="s">
        <v>12166</v>
      </c>
      <c r="G96" s="5" t="s">
        <v>12167</v>
      </c>
      <c r="H96" s="5" t="s">
        <v>11637</v>
      </c>
      <c r="I96" s="5" t="s">
        <v>11623</v>
      </c>
      <c r="J96" s="5" t="s">
        <v>12168</v>
      </c>
      <c r="K96" s="5"/>
      <c r="L96" s="5"/>
      <c r="M96" s="5" t="s">
        <v>12169</v>
      </c>
      <c r="N96" s="5">
        <v>380</v>
      </c>
      <c r="O96" s="5">
        <v>0</v>
      </c>
      <c r="P96" s="5">
        <v>0</v>
      </c>
      <c r="Q96" s="5">
        <v>0</v>
      </c>
      <c r="R96" s="5">
        <v>15</v>
      </c>
      <c r="S96" s="5">
        <v>15</v>
      </c>
      <c r="T96"/>
      <c r="U96"/>
      <c r="V96" s="14">
        <f>SUM($S$9:S96)</f>
        <v>8844</v>
      </c>
      <c r="W96" s="15">
        <v>88</v>
      </c>
      <c r="X96" s="16">
        <f t="shared" si="2"/>
        <v>0.92938209331651955</v>
      </c>
      <c r="Y96" s="32">
        <f>INDEX([1]Mapping!$C$3:$C$12,MATCH($X96,[1]Mapping!$D$3:$D$12,1))</f>
        <v>1</v>
      </c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</row>
    <row r="97" spans="2:39" s="1" customFormat="1" ht="15" x14ac:dyDescent="0.25">
      <c r="B97" s="5">
        <f t="shared" si="3"/>
        <v>89</v>
      </c>
      <c r="C97" s="5" t="s">
        <v>12170</v>
      </c>
      <c r="D97" s="5" t="s">
        <v>12171</v>
      </c>
      <c r="E97" s="5"/>
      <c r="F97" s="5" t="s">
        <v>12172</v>
      </c>
      <c r="G97" s="5" t="s">
        <v>12173</v>
      </c>
      <c r="H97" s="5" t="s">
        <v>11931</v>
      </c>
      <c r="I97" s="5" t="s">
        <v>11668</v>
      </c>
      <c r="J97" s="5" t="s">
        <v>12174</v>
      </c>
      <c r="K97" s="5"/>
      <c r="L97" s="5"/>
      <c r="M97" s="5" t="s">
        <v>12175</v>
      </c>
      <c r="N97" s="5">
        <v>277</v>
      </c>
      <c r="O97" s="5">
        <v>0</v>
      </c>
      <c r="P97" s="5">
        <v>0</v>
      </c>
      <c r="Q97" s="5">
        <v>0</v>
      </c>
      <c r="R97" s="5">
        <v>15</v>
      </c>
      <c r="S97" s="5">
        <v>15</v>
      </c>
      <c r="T97"/>
      <c r="U97"/>
      <c r="V97" s="14">
        <f>SUM($S$9:S97)</f>
        <v>8859</v>
      </c>
      <c r="W97" s="15">
        <v>89</v>
      </c>
      <c r="X97" s="16">
        <f t="shared" si="2"/>
        <v>0.93095838587641866</v>
      </c>
      <c r="Y97" s="32">
        <f>INDEX([1]Mapping!$C$3:$C$12,MATCH($X97,[1]Mapping!$D$3:$D$12,1))</f>
        <v>1</v>
      </c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</row>
    <row r="98" spans="2:39" s="1" customFormat="1" ht="15" x14ac:dyDescent="0.25">
      <c r="B98" s="5">
        <f t="shared" si="3"/>
        <v>90</v>
      </c>
      <c r="C98" s="5" t="s">
        <v>12176</v>
      </c>
      <c r="D98" s="5" t="s">
        <v>12177</v>
      </c>
      <c r="E98" s="5"/>
      <c r="F98" s="5" t="s">
        <v>12178</v>
      </c>
      <c r="G98" s="5" t="s">
        <v>12179</v>
      </c>
      <c r="H98" s="5" t="s">
        <v>11815</v>
      </c>
      <c r="I98" s="5" t="s">
        <v>11652</v>
      </c>
      <c r="J98" s="5" t="s">
        <v>12180</v>
      </c>
      <c r="K98" s="5"/>
      <c r="L98" s="5"/>
      <c r="M98" s="5" t="s">
        <v>12181</v>
      </c>
      <c r="N98" s="5">
        <v>300</v>
      </c>
      <c r="O98" s="5">
        <v>0</v>
      </c>
      <c r="P98" s="5">
        <v>0</v>
      </c>
      <c r="Q98" s="5">
        <v>0</v>
      </c>
      <c r="R98" s="5">
        <v>14</v>
      </c>
      <c r="S98" s="5">
        <v>14</v>
      </c>
      <c r="T98"/>
      <c r="U98"/>
      <c r="V98" s="14">
        <f>SUM($S$9:S98)</f>
        <v>8873</v>
      </c>
      <c r="W98" s="15">
        <v>90</v>
      </c>
      <c r="X98" s="16">
        <f t="shared" si="2"/>
        <v>0.9324295922656578</v>
      </c>
      <c r="Y98" s="32">
        <f>INDEX([1]Mapping!$C$3:$C$12,MATCH($X98,[1]Mapping!$D$3:$D$12,1))</f>
        <v>1</v>
      </c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</row>
    <row r="99" spans="2:39" s="1" customFormat="1" ht="15" x14ac:dyDescent="0.25">
      <c r="B99" s="5">
        <f t="shared" si="3"/>
        <v>91</v>
      </c>
      <c r="C99" s="5" t="s">
        <v>12182</v>
      </c>
      <c r="D99" s="5" t="s">
        <v>12183</v>
      </c>
      <c r="E99" s="5"/>
      <c r="F99" s="5" t="s">
        <v>12184</v>
      </c>
      <c r="G99" s="5" t="s">
        <v>12185</v>
      </c>
      <c r="H99" s="5" t="s">
        <v>11659</v>
      </c>
      <c r="I99" s="5" t="s">
        <v>11660</v>
      </c>
      <c r="J99" s="5" t="s">
        <v>12186</v>
      </c>
      <c r="K99" s="5"/>
      <c r="L99" s="5" t="s">
        <v>12187</v>
      </c>
      <c r="M99" s="5" t="s">
        <v>12188</v>
      </c>
      <c r="N99" s="5">
        <v>833</v>
      </c>
      <c r="O99" s="5">
        <v>0</v>
      </c>
      <c r="P99" s="5">
        <v>0</v>
      </c>
      <c r="Q99" s="5">
        <v>0</v>
      </c>
      <c r="R99" s="5">
        <v>14</v>
      </c>
      <c r="S99" s="5">
        <v>14</v>
      </c>
      <c r="T99"/>
      <c r="U99"/>
      <c r="V99" s="14">
        <f>SUM($S$9:S99)</f>
        <v>8887</v>
      </c>
      <c r="W99" s="15">
        <v>91</v>
      </c>
      <c r="X99" s="16">
        <f t="shared" si="2"/>
        <v>0.93390079865489706</v>
      </c>
      <c r="Y99" s="32">
        <f>INDEX([1]Mapping!$C$3:$C$12,MATCH($X99,[1]Mapping!$D$3:$D$12,1))</f>
        <v>1</v>
      </c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</row>
    <row r="100" spans="2:39" s="1" customFormat="1" ht="15" x14ac:dyDescent="0.25">
      <c r="B100" s="5">
        <f t="shared" si="3"/>
        <v>92</v>
      </c>
      <c r="C100" s="5" t="s">
        <v>12189</v>
      </c>
      <c r="D100" s="5" t="s">
        <v>12190</v>
      </c>
      <c r="E100" s="5"/>
      <c r="F100" s="5" t="s">
        <v>12191</v>
      </c>
      <c r="G100" s="5" t="s">
        <v>12192</v>
      </c>
      <c r="H100" s="5" t="s">
        <v>12193</v>
      </c>
      <c r="I100" s="5" t="s">
        <v>11676</v>
      </c>
      <c r="J100" s="5" t="s">
        <v>12194</v>
      </c>
      <c r="K100" s="5"/>
      <c r="L100" s="5" t="s">
        <v>12195</v>
      </c>
      <c r="M100" s="5" t="s">
        <v>12196</v>
      </c>
      <c r="N100" s="5">
        <v>33</v>
      </c>
      <c r="O100" s="5">
        <v>0</v>
      </c>
      <c r="P100" s="5">
        <v>0</v>
      </c>
      <c r="Q100" s="5">
        <v>0</v>
      </c>
      <c r="R100" s="5">
        <v>14</v>
      </c>
      <c r="S100" s="5">
        <v>14</v>
      </c>
      <c r="T100"/>
      <c r="U100"/>
      <c r="V100" s="14">
        <f>SUM($S$9:S100)</f>
        <v>8901</v>
      </c>
      <c r="W100" s="15">
        <v>92</v>
      </c>
      <c r="X100" s="16">
        <f t="shared" si="2"/>
        <v>0.9353720050441362</v>
      </c>
      <c r="Y100" s="32">
        <f>INDEX([1]Mapping!$C$3:$C$12,MATCH($X100,[1]Mapping!$D$3:$D$12,1))</f>
        <v>1</v>
      </c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</row>
    <row r="101" spans="2:39" s="1" customFormat="1" ht="15" x14ac:dyDescent="0.25">
      <c r="B101" s="5">
        <f t="shared" si="3"/>
        <v>93</v>
      </c>
      <c r="C101" s="5" t="s">
        <v>12197</v>
      </c>
      <c r="D101" s="5" t="s">
        <v>12198</v>
      </c>
      <c r="E101" s="5" t="s">
        <v>12199</v>
      </c>
      <c r="F101" s="5" t="s">
        <v>12200</v>
      </c>
      <c r="G101" s="5" t="s">
        <v>12201</v>
      </c>
      <c r="H101" s="5" t="s">
        <v>12202</v>
      </c>
      <c r="I101" s="5" t="s">
        <v>11714</v>
      </c>
      <c r="J101" s="5" t="s">
        <v>12203</v>
      </c>
      <c r="K101" s="5"/>
      <c r="L101" s="5"/>
      <c r="M101" s="5" t="s">
        <v>12204</v>
      </c>
      <c r="N101" s="5">
        <v>800</v>
      </c>
      <c r="O101" s="5">
        <v>1</v>
      </c>
      <c r="P101" s="5">
        <v>0</v>
      </c>
      <c r="Q101" s="5">
        <v>0</v>
      </c>
      <c r="R101" s="5">
        <v>12</v>
      </c>
      <c r="S101" s="5">
        <v>13</v>
      </c>
      <c r="T101"/>
      <c r="U101"/>
      <c r="V101" s="14">
        <f>SUM($S$9:S101)</f>
        <v>8914</v>
      </c>
      <c r="W101" s="15">
        <v>93</v>
      </c>
      <c r="X101" s="16">
        <f t="shared" si="2"/>
        <v>0.93673812526271538</v>
      </c>
      <c r="Y101" s="32">
        <f>INDEX([1]Mapping!$C$3:$C$12,MATCH($X101,[1]Mapping!$D$3:$D$12,1))</f>
        <v>1</v>
      </c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</row>
    <row r="102" spans="2:39" s="1" customFormat="1" ht="15" x14ac:dyDescent="0.25">
      <c r="B102" s="5">
        <f t="shared" si="3"/>
        <v>94</v>
      </c>
      <c r="C102" s="5" t="s">
        <v>12205</v>
      </c>
      <c r="D102" s="5" t="s">
        <v>12206</v>
      </c>
      <c r="E102" s="5"/>
      <c r="F102" s="5" t="s">
        <v>12207</v>
      </c>
      <c r="G102" s="5" t="s">
        <v>12208</v>
      </c>
      <c r="H102" s="5" t="s">
        <v>11667</v>
      </c>
      <c r="I102" s="5" t="s">
        <v>11668</v>
      </c>
      <c r="J102" s="5" t="s">
        <v>12209</v>
      </c>
      <c r="K102" s="5"/>
      <c r="L102" s="5"/>
      <c r="M102" s="5" t="s">
        <v>12210</v>
      </c>
      <c r="N102" s="5">
        <v>800</v>
      </c>
      <c r="O102" s="5">
        <v>0</v>
      </c>
      <c r="P102" s="5">
        <v>0</v>
      </c>
      <c r="Q102" s="5">
        <v>0</v>
      </c>
      <c r="R102" s="5">
        <v>13</v>
      </c>
      <c r="S102" s="5">
        <v>13</v>
      </c>
      <c r="T102"/>
      <c r="U102"/>
      <c r="V102" s="14">
        <f>SUM($S$9:S102)</f>
        <v>8927</v>
      </c>
      <c r="W102" s="15">
        <v>94</v>
      </c>
      <c r="X102" s="16">
        <f t="shared" si="2"/>
        <v>0.93810424548129467</v>
      </c>
      <c r="Y102" s="32">
        <f>INDEX([1]Mapping!$C$3:$C$12,MATCH($X102,[1]Mapping!$D$3:$D$12,1))</f>
        <v>1</v>
      </c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</row>
    <row r="103" spans="2:39" s="1" customFormat="1" ht="15" x14ac:dyDescent="0.25">
      <c r="B103" s="5">
        <f t="shared" si="3"/>
        <v>95</v>
      </c>
      <c r="C103" s="5" t="s">
        <v>12211</v>
      </c>
      <c r="D103" s="5" t="s">
        <v>12212</v>
      </c>
      <c r="E103" s="5"/>
      <c r="F103" s="5" t="s">
        <v>12213</v>
      </c>
      <c r="G103" s="5" t="s">
        <v>12214</v>
      </c>
      <c r="H103" s="5" t="s">
        <v>12202</v>
      </c>
      <c r="I103" s="5" t="s">
        <v>11714</v>
      </c>
      <c r="J103" s="5" t="s">
        <v>12215</v>
      </c>
      <c r="K103" s="5"/>
      <c r="L103" s="5" t="s">
        <v>12216</v>
      </c>
      <c r="M103" s="5" t="s">
        <v>12217</v>
      </c>
      <c r="N103" s="5">
        <v>488</v>
      </c>
      <c r="O103" s="5">
        <v>0</v>
      </c>
      <c r="P103" s="5">
        <v>0</v>
      </c>
      <c r="Q103" s="5">
        <v>5</v>
      </c>
      <c r="R103" s="5">
        <v>8</v>
      </c>
      <c r="S103" s="5">
        <v>13</v>
      </c>
      <c r="T103"/>
      <c r="U103"/>
      <c r="V103" s="14">
        <f>SUM($S$9:S103)</f>
        <v>8940</v>
      </c>
      <c r="W103" s="15">
        <v>95</v>
      </c>
      <c r="X103" s="16">
        <f t="shared" si="2"/>
        <v>0.93947036569987386</v>
      </c>
      <c r="Y103" s="32">
        <f>INDEX([1]Mapping!$C$3:$C$12,MATCH($X103,[1]Mapping!$D$3:$D$12,1))</f>
        <v>1</v>
      </c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</row>
    <row r="104" spans="2:39" s="1" customFormat="1" ht="15" x14ac:dyDescent="0.25">
      <c r="B104" s="5">
        <f t="shared" si="3"/>
        <v>96</v>
      </c>
      <c r="C104" s="5" t="s">
        <v>12218</v>
      </c>
      <c r="D104" s="5" t="s">
        <v>12219</v>
      </c>
      <c r="E104" s="5"/>
      <c r="F104" s="5" t="s">
        <v>12220</v>
      </c>
      <c r="G104" s="5" t="s">
        <v>12221</v>
      </c>
      <c r="H104" s="5" t="s">
        <v>12222</v>
      </c>
      <c r="I104" s="5" t="s">
        <v>11645</v>
      </c>
      <c r="J104" s="5" t="s">
        <v>12223</v>
      </c>
      <c r="K104" s="5"/>
      <c r="L104" s="5"/>
      <c r="M104" s="5" t="s">
        <v>12224</v>
      </c>
      <c r="N104" s="5">
        <v>137</v>
      </c>
      <c r="O104" s="5">
        <v>4</v>
      </c>
      <c r="P104" s="5">
        <v>4</v>
      </c>
      <c r="Q104" s="5">
        <v>0</v>
      </c>
      <c r="R104" s="5">
        <v>5</v>
      </c>
      <c r="S104" s="5">
        <v>13</v>
      </c>
      <c r="T104"/>
      <c r="U104"/>
      <c r="V104" s="14">
        <f>SUM($S$9:S104)</f>
        <v>8953</v>
      </c>
      <c r="W104" s="15">
        <v>96</v>
      </c>
      <c r="X104" s="16">
        <f t="shared" si="2"/>
        <v>0.94083648591845315</v>
      </c>
      <c r="Y104" s="32">
        <f>INDEX([1]Mapping!$C$3:$C$12,MATCH($X104,[1]Mapping!$D$3:$D$12,1))</f>
        <v>1</v>
      </c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</row>
    <row r="105" spans="2:39" s="1" customFormat="1" ht="15" x14ac:dyDescent="0.25">
      <c r="B105" s="5">
        <f t="shared" si="3"/>
        <v>97</v>
      </c>
      <c r="C105" s="5" t="s">
        <v>12225</v>
      </c>
      <c r="D105" s="5" t="s">
        <v>12226</v>
      </c>
      <c r="E105" s="5"/>
      <c r="F105" s="5" t="s">
        <v>12227</v>
      </c>
      <c r="G105" s="5" t="s">
        <v>12228</v>
      </c>
      <c r="H105" s="5"/>
      <c r="I105" s="5" t="s">
        <v>11630</v>
      </c>
      <c r="J105" s="5" t="s">
        <v>12229</v>
      </c>
      <c r="K105" s="5" t="s">
        <v>12230</v>
      </c>
      <c r="L105" s="5" t="s">
        <v>12231</v>
      </c>
      <c r="M105" s="5" t="s">
        <v>12232</v>
      </c>
      <c r="N105" s="5">
        <v>443</v>
      </c>
      <c r="O105" s="5">
        <v>4</v>
      </c>
      <c r="P105" s="5">
        <v>0</v>
      </c>
      <c r="Q105" s="5">
        <v>0</v>
      </c>
      <c r="R105" s="5">
        <v>8</v>
      </c>
      <c r="S105" s="5">
        <v>12</v>
      </c>
      <c r="T105"/>
      <c r="U105"/>
      <c r="V105" s="14">
        <f>SUM($S$9:S105)</f>
        <v>8965</v>
      </c>
      <c r="W105" s="15">
        <v>97</v>
      </c>
      <c r="X105" s="16">
        <f t="shared" si="2"/>
        <v>0.94209751996637248</v>
      </c>
      <c r="Y105" s="32">
        <f>INDEX([1]Mapping!$C$3:$C$12,MATCH($X105,[1]Mapping!$D$3:$D$12,1))</f>
        <v>1</v>
      </c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</row>
    <row r="106" spans="2:39" s="1" customFormat="1" ht="15" x14ac:dyDescent="0.25">
      <c r="B106" s="5">
        <f t="shared" si="3"/>
        <v>98</v>
      </c>
      <c r="C106" s="5" t="s">
        <v>12233</v>
      </c>
      <c r="D106" s="5" t="s">
        <v>12234</v>
      </c>
      <c r="E106" s="5"/>
      <c r="F106" s="5" t="s">
        <v>12235</v>
      </c>
      <c r="G106" s="5" t="s">
        <v>12236</v>
      </c>
      <c r="H106" s="5" t="s">
        <v>12237</v>
      </c>
      <c r="I106" s="5" t="s">
        <v>11645</v>
      </c>
      <c r="J106" s="5" t="s">
        <v>12238</v>
      </c>
      <c r="K106" s="5"/>
      <c r="L106" s="5"/>
      <c r="M106" s="5" t="s">
        <v>12239</v>
      </c>
      <c r="N106" s="5">
        <v>655</v>
      </c>
      <c r="O106" s="5">
        <v>3</v>
      </c>
      <c r="P106" s="5">
        <v>0</v>
      </c>
      <c r="Q106" s="5">
        <v>0</v>
      </c>
      <c r="R106" s="5">
        <v>8</v>
      </c>
      <c r="S106" s="5">
        <v>11</v>
      </c>
      <c r="T106"/>
      <c r="U106"/>
      <c r="V106" s="14">
        <f>SUM($S$9:S106)</f>
        <v>8976</v>
      </c>
      <c r="W106" s="15">
        <v>98</v>
      </c>
      <c r="X106" s="16">
        <f t="shared" si="2"/>
        <v>0.94325346784363173</v>
      </c>
      <c r="Y106" s="32">
        <f>INDEX([1]Mapping!$C$3:$C$12,MATCH($X106,[1]Mapping!$D$3:$D$12,1))</f>
        <v>1</v>
      </c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</row>
    <row r="107" spans="2:39" s="1" customFormat="1" ht="15" x14ac:dyDescent="0.25">
      <c r="B107" s="5">
        <f t="shared" si="3"/>
        <v>99</v>
      </c>
      <c r="C107" s="5" t="s">
        <v>12240</v>
      </c>
      <c r="D107" s="5" t="s">
        <v>12241</v>
      </c>
      <c r="E107" s="5"/>
      <c r="F107" s="5" t="s">
        <v>12242</v>
      </c>
      <c r="G107" s="5" t="s">
        <v>12243</v>
      </c>
      <c r="H107" s="5" t="s">
        <v>11622</v>
      </c>
      <c r="I107" s="5" t="s">
        <v>11623</v>
      </c>
      <c r="J107" s="5" t="s">
        <v>12244</v>
      </c>
      <c r="K107" s="5" t="s">
        <v>12245</v>
      </c>
      <c r="L107" s="5"/>
      <c r="M107" s="5" t="s">
        <v>12246</v>
      </c>
      <c r="N107" s="5">
        <v>800</v>
      </c>
      <c r="O107" s="5">
        <v>0</v>
      </c>
      <c r="P107" s="5">
        <v>0</v>
      </c>
      <c r="Q107" s="5">
        <v>0</v>
      </c>
      <c r="R107" s="5">
        <v>11</v>
      </c>
      <c r="S107" s="5">
        <v>11</v>
      </c>
      <c r="T107"/>
      <c r="U107"/>
      <c r="V107" s="14">
        <f>SUM($S$9:S107)</f>
        <v>8987</v>
      </c>
      <c r="W107" s="15">
        <v>99</v>
      </c>
      <c r="X107" s="16">
        <f t="shared" si="2"/>
        <v>0.9444094157208911</v>
      </c>
      <c r="Y107" s="32">
        <f>INDEX([1]Mapping!$C$3:$C$12,MATCH($X107,[1]Mapping!$D$3:$D$12,1))</f>
        <v>1</v>
      </c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</row>
    <row r="108" spans="2:39" s="1" customFormat="1" ht="15" x14ac:dyDescent="0.25">
      <c r="B108" s="5">
        <f t="shared" si="3"/>
        <v>100</v>
      </c>
      <c r="C108" s="5" t="s">
        <v>12247</v>
      </c>
      <c r="D108" s="5" t="s">
        <v>12248</v>
      </c>
      <c r="E108" s="5"/>
      <c r="F108" s="5" t="s">
        <v>12249</v>
      </c>
      <c r="G108" s="5" t="s">
        <v>12250</v>
      </c>
      <c r="H108" s="5" t="s">
        <v>12251</v>
      </c>
      <c r="I108" s="5" t="s">
        <v>11660</v>
      </c>
      <c r="J108" s="5" t="s">
        <v>12252</v>
      </c>
      <c r="K108" s="5"/>
      <c r="L108" s="5"/>
      <c r="M108" s="5" t="s">
        <v>12253</v>
      </c>
      <c r="N108" s="5">
        <v>572</v>
      </c>
      <c r="O108" s="5">
        <v>0</v>
      </c>
      <c r="P108" s="5">
        <v>0</v>
      </c>
      <c r="Q108" s="5">
        <v>0</v>
      </c>
      <c r="R108" s="5">
        <v>11</v>
      </c>
      <c r="S108" s="5">
        <v>11</v>
      </c>
      <c r="T108"/>
      <c r="U108"/>
      <c r="V108" s="14">
        <f>SUM($S$9:S108)</f>
        <v>8998</v>
      </c>
      <c r="W108" s="15">
        <v>100</v>
      </c>
      <c r="X108" s="16">
        <f t="shared" si="2"/>
        <v>0.94556536359815047</v>
      </c>
      <c r="Y108" s="32">
        <f>INDEX([1]Mapping!$C$3:$C$12,MATCH($X108,[1]Mapping!$D$3:$D$12,1))</f>
        <v>1</v>
      </c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</row>
    <row r="109" spans="2:39" s="1" customFormat="1" ht="15" x14ac:dyDescent="0.25">
      <c r="B109" s="5">
        <f t="shared" si="3"/>
        <v>101</v>
      </c>
      <c r="C109" s="5" t="s">
        <v>12254</v>
      </c>
      <c r="D109" s="5" t="s">
        <v>12255</v>
      </c>
      <c r="E109" s="5"/>
      <c r="F109" s="5" t="s">
        <v>12256</v>
      </c>
      <c r="G109" s="5" t="s">
        <v>12257</v>
      </c>
      <c r="H109" s="5" t="s">
        <v>11659</v>
      </c>
      <c r="I109" s="5" t="s">
        <v>11660</v>
      </c>
      <c r="J109" s="5" t="s">
        <v>11661</v>
      </c>
      <c r="K109" s="5"/>
      <c r="L109" s="5"/>
      <c r="M109" s="5" t="s">
        <v>12258</v>
      </c>
      <c r="N109" s="5">
        <v>620</v>
      </c>
      <c r="O109" s="5">
        <v>0</v>
      </c>
      <c r="P109" s="5">
        <v>0</v>
      </c>
      <c r="Q109" s="5">
        <v>0</v>
      </c>
      <c r="R109" s="5">
        <v>11</v>
      </c>
      <c r="S109" s="5">
        <v>11</v>
      </c>
      <c r="T109"/>
      <c r="U109"/>
      <c r="V109" s="14">
        <f>SUM($S$9:S109)</f>
        <v>9009</v>
      </c>
      <c r="W109" s="15">
        <v>101</v>
      </c>
      <c r="X109" s="16">
        <f t="shared" si="2"/>
        <v>0.94672131147540983</v>
      </c>
      <c r="Y109" s="32">
        <f>INDEX([1]Mapping!$C$3:$C$12,MATCH($X109,[1]Mapping!$D$3:$D$12,1))</f>
        <v>1</v>
      </c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</row>
    <row r="110" spans="2:39" s="1" customFormat="1" ht="15" x14ac:dyDescent="0.25">
      <c r="B110" s="5">
        <f t="shared" si="3"/>
        <v>102</v>
      </c>
      <c r="C110" s="5" t="s">
        <v>12259</v>
      </c>
      <c r="D110" s="5" t="s">
        <v>12260</v>
      </c>
      <c r="E110" s="5"/>
      <c r="F110" s="5" t="s">
        <v>12261</v>
      </c>
      <c r="G110" s="5" t="s">
        <v>12262</v>
      </c>
      <c r="H110" s="5"/>
      <c r="I110" s="5" t="s">
        <v>11630</v>
      </c>
      <c r="J110" s="5" t="s">
        <v>12263</v>
      </c>
      <c r="K110" s="5"/>
      <c r="L110" s="5"/>
      <c r="M110" s="5" t="s">
        <v>12264</v>
      </c>
      <c r="N110" s="5">
        <v>890</v>
      </c>
      <c r="O110" s="5">
        <v>6</v>
      </c>
      <c r="P110" s="5">
        <v>0</v>
      </c>
      <c r="Q110" s="5">
        <v>0</v>
      </c>
      <c r="R110" s="5">
        <v>5</v>
      </c>
      <c r="S110" s="5">
        <v>11</v>
      </c>
      <c r="T110"/>
      <c r="U110"/>
      <c r="V110" s="14">
        <f>SUM($S$9:S110)</f>
        <v>9020</v>
      </c>
      <c r="W110" s="15">
        <v>102</v>
      </c>
      <c r="X110" s="16">
        <f t="shared" si="2"/>
        <v>0.9478772593526692</v>
      </c>
      <c r="Y110" s="32">
        <f>INDEX([1]Mapping!$C$3:$C$12,MATCH($X110,[1]Mapping!$D$3:$D$12,1))</f>
        <v>1</v>
      </c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</row>
    <row r="111" spans="2:39" s="1" customFormat="1" ht="15" x14ac:dyDescent="0.25">
      <c r="B111" s="5">
        <f t="shared" si="3"/>
        <v>103</v>
      </c>
      <c r="C111" s="5" t="s">
        <v>12265</v>
      </c>
      <c r="D111" s="5" t="s">
        <v>12266</v>
      </c>
      <c r="E111" s="5"/>
      <c r="F111" s="5" t="s">
        <v>12267</v>
      </c>
      <c r="G111" s="5" t="s">
        <v>12268</v>
      </c>
      <c r="H111" s="5" t="s">
        <v>12269</v>
      </c>
      <c r="I111" s="5" t="s">
        <v>11691</v>
      </c>
      <c r="J111" s="5" t="s">
        <v>12270</v>
      </c>
      <c r="K111" s="5"/>
      <c r="L111" s="5"/>
      <c r="M111" s="5" t="s">
        <v>12271</v>
      </c>
      <c r="N111" s="5">
        <v>550</v>
      </c>
      <c r="O111" s="5">
        <v>0</v>
      </c>
      <c r="P111" s="5">
        <v>0</v>
      </c>
      <c r="Q111" s="5">
        <v>0</v>
      </c>
      <c r="R111" s="5">
        <v>11</v>
      </c>
      <c r="S111" s="5">
        <v>11</v>
      </c>
      <c r="T111"/>
      <c r="U111"/>
      <c r="V111" s="14">
        <f>SUM($S$9:S111)</f>
        <v>9031</v>
      </c>
      <c r="W111" s="15">
        <v>103</v>
      </c>
      <c r="X111" s="16">
        <f t="shared" si="2"/>
        <v>0.94903320722992857</v>
      </c>
      <c r="Y111" s="32">
        <f>INDEX([1]Mapping!$C$3:$C$12,MATCH($X111,[1]Mapping!$D$3:$D$12,1))</f>
        <v>1</v>
      </c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</row>
    <row r="112" spans="2:39" s="1" customFormat="1" ht="15" x14ac:dyDescent="0.25">
      <c r="B112" s="5">
        <f t="shared" si="3"/>
        <v>104</v>
      </c>
      <c r="C112" s="5" t="s">
        <v>12272</v>
      </c>
      <c r="D112" s="5" t="s">
        <v>12273</v>
      </c>
      <c r="E112" s="5"/>
      <c r="F112" s="5" t="s">
        <v>12274</v>
      </c>
      <c r="G112" s="5" t="s">
        <v>12275</v>
      </c>
      <c r="H112" s="5"/>
      <c r="I112" s="5" t="s">
        <v>11630</v>
      </c>
      <c r="J112" s="5" t="s">
        <v>12276</v>
      </c>
      <c r="K112" s="5"/>
      <c r="L112" s="5"/>
      <c r="M112" s="5" t="s">
        <v>12277</v>
      </c>
      <c r="N112" s="5">
        <v>400</v>
      </c>
      <c r="O112" s="5">
        <v>3</v>
      </c>
      <c r="P112" s="5">
        <v>1</v>
      </c>
      <c r="Q112" s="5">
        <v>0</v>
      </c>
      <c r="R112" s="5">
        <v>7</v>
      </c>
      <c r="S112" s="5">
        <v>11</v>
      </c>
      <c r="T112"/>
      <c r="U112"/>
      <c r="V112" s="14">
        <f>SUM($S$9:S112)</f>
        <v>9042</v>
      </c>
      <c r="W112" s="15">
        <v>104</v>
      </c>
      <c r="X112" s="16">
        <f t="shared" si="2"/>
        <v>0.95018915510718793</v>
      </c>
      <c r="Y112" s="32">
        <f>INDEX([1]Mapping!$C$3:$C$12,MATCH($X112,[1]Mapping!$D$3:$D$12,1))</f>
        <v>1</v>
      </c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</row>
    <row r="113" spans="2:39" s="1" customFormat="1" ht="15" x14ac:dyDescent="0.25">
      <c r="B113" s="5">
        <f t="shared" si="3"/>
        <v>105</v>
      </c>
      <c r="C113" s="5" t="s">
        <v>12278</v>
      </c>
      <c r="D113" s="5" t="s">
        <v>12279</v>
      </c>
      <c r="E113" s="5"/>
      <c r="F113" s="5" t="s">
        <v>12280</v>
      </c>
      <c r="G113" s="5" t="s">
        <v>12281</v>
      </c>
      <c r="H113" s="5" t="s">
        <v>12282</v>
      </c>
      <c r="I113" s="5" t="s">
        <v>11660</v>
      </c>
      <c r="J113" s="5" t="s">
        <v>12283</v>
      </c>
      <c r="K113" s="5"/>
      <c r="L113" s="5"/>
      <c r="M113" s="5" t="s">
        <v>12284</v>
      </c>
      <c r="N113" s="5">
        <v>337</v>
      </c>
      <c r="O113" s="5">
        <v>0</v>
      </c>
      <c r="P113" s="5">
        <v>0</v>
      </c>
      <c r="Q113" s="5">
        <v>0</v>
      </c>
      <c r="R113" s="5">
        <v>11</v>
      </c>
      <c r="S113" s="5">
        <v>11</v>
      </c>
      <c r="T113"/>
      <c r="U113"/>
      <c r="V113" s="14">
        <f>SUM($S$9:S113)</f>
        <v>9053</v>
      </c>
      <c r="W113" s="15">
        <v>105</v>
      </c>
      <c r="X113" s="16">
        <f t="shared" si="2"/>
        <v>0.9513451029844473</v>
      </c>
      <c r="Y113" s="32">
        <f>INDEX([1]Mapping!$C$3:$C$12,MATCH($X113,[1]Mapping!$D$3:$D$12,1))</f>
        <v>1</v>
      </c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</row>
    <row r="114" spans="2:39" s="1" customFormat="1" ht="15" x14ac:dyDescent="0.25">
      <c r="B114" s="5">
        <f t="shared" si="3"/>
        <v>106</v>
      </c>
      <c r="C114" s="5" t="s">
        <v>12285</v>
      </c>
      <c r="D114" s="5" t="s">
        <v>12286</v>
      </c>
      <c r="E114" s="5"/>
      <c r="F114" s="5" t="s">
        <v>12287</v>
      </c>
      <c r="G114" s="5" t="s">
        <v>12288</v>
      </c>
      <c r="H114" s="5" t="s">
        <v>12289</v>
      </c>
      <c r="I114" s="5" t="s">
        <v>11623</v>
      </c>
      <c r="J114" s="5" t="s">
        <v>11699</v>
      </c>
      <c r="K114" s="5"/>
      <c r="L114" s="5" t="s">
        <v>12290</v>
      </c>
      <c r="M114" s="5" t="s">
        <v>11700</v>
      </c>
      <c r="N114" s="5">
        <v>700</v>
      </c>
      <c r="O114" s="5">
        <v>3</v>
      </c>
      <c r="P114" s="5">
        <v>0</v>
      </c>
      <c r="Q114" s="5">
        <v>0</v>
      </c>
      <c r="R114" s="5">
        <v>7</v>
      </c>
      <c r="S114" s="5">
        <v>10</v>
      </c>
      <c r="T114"/>
      <c r="U114"/>
      <c r="V114" s="14">
        <f>SUM($S$9:S114)</f>
        <v>9063</v>
      </c>
      <c r="W114" s="15">
        <v>106</v>
      </c>
      <c r="X114" s="16">
        <f t="shared" si="2"/>
        <v>0.9523959646910467</v>
      </c>
      <c r="Y114" s="32">
        <f>INDEX([1]Mapping!$C$3:$C$12,MATCH($X114,[1]Mapping!$D$3:$D$12,1))</f>
        <v>1</v>
      </c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</row>
    <row r="115" spans="2:39" s="1" customFormat="1" ht="15" x14ac:dyDescent="0.25">
      <c r="B115" s="5">
        <f t="shared" si="3"/>
        <v>107</v>
      </c>
      <c r="C115" s="5" t="s">
        <v>12291</v>
      </c>
      <c r="D115" s="5" t="s">
        <v>12292</v>
      </c>
      <c r="E115" s="5"/>
      <c r="F115" s="5" t="s">
        <v>11885</v>
      </c>
      <c r="G115" s="5" t="s">
        <v>12293</v>
      </c>
      <c r="H115" s="5"/>
      <c r="I115" s="5" t="s">
        <v>11630</v>
      </c>
      <c r="J115" s="5" t="s">
        <v>12294</v>
      </c>
      <c r="K115" s="5"/>
      <c r="L115" s="5"/>
      <c r="M115" s="5" t="s">
        <v>12295</v>
      </c>
      <c r="N115" s="5">
        <v>950</v>
      </c>
      <c r="O115" s="5">
        <v>3</v>
      </c>
      <c r="P115" s="5">
        <v>0</v>
      </c>
      <c r="Q115" s="5">
        <v>0</v>
      </c>
      <c r="R115" s="5">
        <v>7</v>
      </c>
      <c r="S115" s="5">
        <v>10</v>
      </c>
      <c r="T115"/>
      <c r="U115"/>
      <c r="V115" s="14">
        <f>SUM($S$9:S115)</f>
        <v>9073</v>
      </c>
      <c r="W115" s="15">
        <v>107</v>
      </c>
      <c r="X115" s="16">
        <f t="shared" si="2"/>
        <v>0.95344682639764611</v>
      </c>
      <c r="Y115" s="32">
        <f>INDEX([1]Mapping!$C$3:$C$12,MATCH($X115,[1]Mapping!$D$3:$D$12,1))</f>
        <v>1</v>
      </c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</row>
    <row r="116" spans="2:39" s="1" customFormat="1" ht="15" x14ac:dyDescent="0.25">
      <c r="B116" s="5">
        <f t="shared" si="3"/>
        <v>108</v>
      </c>
      <c r="C116" s="5" t="s">
        <v>12296</v>
      </c>
      <c r="D116" s="5" t="s">
        <v>12297</v>
      </c>
      <c r="E116" s="5" t="s">
        <v>12298</v>
      </c>
      <c r="F116" s="5" t="s">
        <v>12299</v>
      </c>
      <c r="G116" s="5" t="s">
        <v>12300</v>
      </c>
      <c r="H116" s="5" t="s">
        <v>12301</v>
      </c>
      <c r="I116" s="5" t="s">
        <v>11676</v>
      </c>
      <c r="J116" s="5" t="s">
        <v>12302</v>
      </c>
      <c r="K116" s="5"/>
      <c r="L116" s="5"/>
      <c r="M116" s="5" t="s">
        <v>12303</v>
      </c>
      <c r="N116" s="5">
        <v>540</v>
      </c>
      <c r="O116" s="5">
        <v>0</v>
      </c>
      <c r="P116" s="5">
        <v>0</v>
      </c>
      <c r="Q116" s="5">
        <v>0</v>
      </c>
      <c r="R116" s="5">
        <v>10</v>
      </c>
      <c r="S116" s="5">
        <v>10</v>
      </c>
      <c r="T116"/>
      <c r="U116"/>
      <c r="V116" s="14">
        <f>SUM($S$9:S116)</f>
        <v>9083</v>
      </c>
      <c r="W116" s="15">
        <v>108</v>
      </c>
      <c r="X116" s="16">
        <f t="shared" si="2"/>
        <v>0.95449768810424551</v>
      </c>
      <c r="Y116" s="32">
        <f>INDEX([1]Mapping!$C$3:$C$12,MATCH($X116,[1]Mapping!$D$3:$D$12,1))</f>
        <v>1</v>
      </c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</row>
    <row r="117" spans="2:39" s="1" customFormat="1" ht="15" x14ac:dyDescent="0.25">
      <c r="B117" s="5">
        <f t="shared" si="3"/>
        <v>109</v>
      </c>
      <c r="C117" s="5" t="s">
        <v>12304</v>
      </c>
      <c r="D117" s="5" t="s">
        <v>12305</v>
      </c>
      <c r="E117" s="5"/>
      <c r="F117" s="5" t="s">
        <v>12306</v>
      </c>
      <c r="G117" s="5" t="s">
        <v>12307</v>
      </c>
      <c r="H117" s="5" t="s">
        <v>11776</v>
      </c>
      <c r="I117" s="5" t="s">
        <v>11645</v>
      </c>
      <c r="J117" s="5" t="s">
        <v>12308</v>
      </c>
      <c r="K117" s="5"/>
      <c r="L117" s="5"/>
      <c r="M117" s="5" t="s">
        <v>12309</v>
      </c>
      <c r="N117" s="5">
        <v>476</v>
      </c>
      <c r="O117" s="5">
        <v>0</v>
      </c>
      <c r="P117" s="5">
        <v>2</v>
      </c>
      <c r="Q117" s="5">
        <v>0</v>
      </c>
      <c r="R117" s="5">
        <v>8</v>
      </c>
      <c r="S117" s="5">
        <v>10</v>
      </c>
      <c r="T117"/>
      <c r="U117"/>
      <c r="V117" s="14">
        <f>SUM($S$9:S117)</f>
        <v>9093</v>
      </c>
      <c r="W117" s="15">
        <v>109</v>
      </c>
      <c r="X117" s="16">
        <f t="shared" si="2"/>
        <v>0.95554854981084492</v>
      </c>
      <c r="Y117" s="32">
        <f>INDEX([1]Mapping!$C$3:$C$12,MATCH($X117,[1]Mapping!$D$3:$D$12,1))</f>
        <v>1</v>
      </c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</row>
    <row r="118" spans="2:39" s="1" customFormat="1" ht="15" x14ac:dyDescent="0.25">
      <c r="B118" s="5">
        <f t="shared" si="3"/>
        <v>110</v>
      </c>
      <c r="C118" s="5" t="s">
        <v>12310</v>
      </c>
      <c r="D118" s="5" t="s">
        <v>12311</v>
      </c>
      <c r="E118" s="5"/>
      <c r="F118" s="5" t="s">
        <v>12312</v>
      </c>
      <c r="G118" s="5" t="s">
        <v>12313</v>
      </c>
      <c r="H118" s="5" t="s">
        <v>12314</v>
      </c>
      <c r="I118" s="5" t="s">
        <v>11676</v>
      </c>
      <c r="J118" s="5" t="s">
        <v>12315</v>
      </c>
      <c r="K118" s="5" t="s">
        <v>12316</v>
      </c>
      <c r="L118" s="5"/>
      <c r="M118" s="5" t="s">
        <v>12317</v>
      </c>
      <c r="N118" s="5">
        <v>709</v>
      </c>
      <c r="O118" s="5">
        <v>3</v>
      </c>
      <c r="P118" s="5">
        <v>0</v>
      </c>
      <c r="Q118" s="5">
        <v>0</v>
      </c>
      <c r="R118" s="5">
        <v>7</v>
      </c>
      <c r="S118" s="5">
        <v>10</v>
      </c>
      <c r="T118"/>
      <c r="U118"/>
      <c r="V118" s="14">
        <f>SUM($S$9:S118)</f>
        <v>9103</v>
      </c>
      <c r="W118" s="15">
        <v>110</v>
      </c>
      <c r="X118" s="16">
        <f t="shared" si="2"/>
        <v>0.95659941151744432</v>
      </c>
      <c r="Y118" s="32">
        <f>INDEX([1]Mapping!$C$3:$C$12,MATCH($X118,[1]Mapping!$D$3:$D$12,1))</f>
        <v>1</v>
      </c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</row>
    <row r="119" spans="2:39" s="1" customFormat="1" ht="15" x14ac:dyDescent="0.25">
      <c r="B119" s="5">
        <f t="shared" si="3"/>
        <v>111</v>
      </c>
      <c r="C119" s="5" t="s">
        <v>12318</v>
      </c>
      <c r="D119" s="5" t="s">
        <v>11627</v>
      </c>
      <c r="E119" s="5"/>
      <c r="F119" s="5" t="s">
        <v>11628</v>
      </c>
      <c r="G119" s="5" t="s">
        <v>11629</v>
      </c>
      <c r="H119" s="5"/>
      <c r="I119" s="5" t="s">
        <v>11630</v>
      </c>
      <c r="J119" s="5" t="s">
        <v>12319</v>
      </c>
      <c r="K119" s="5"/>
      <c r="L119" s="5"/>
      <c r="M119" s="5" t="s">
        <v>12320</v>
      </c>
      <c r="N119" s="5">
        <v>300</v>
      </c>
      <c r="O119" s="5">
        <v>0</v>
      </c>
      <c r="P119" s="5">
        <v>0</v>
      </c>
      <c r="Q119" s="5">
        <v>0</v>
      </c>
      <c r="R119" s="5">
        <v>9</v>
      </c>
      <c r="S119" s="5">
        <v>9</v>
      </c>
      <c r="T119"/>
      <c r="U119"/>
      <c r="V119" s="14">
        <f>SUM($S$9:S119)</f>
        <v>9112</v>
      </c>
      <c r="W119" s="15">
        <v>111</v>
      </c>
      <c r="X119" s="16">
        <f t="shared" si="2"/>
        <v>0.95754518705338376</v>
      </c>
      <c r="Y119" s="32">
        <f>INDEX([1]Mapping!$C$3:$C$12,MATCH($X119,[1]Mapping!$D$3:$D$12,1))</f>
        <v>1</v>
      </c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</row>
    <row r="120" spans="2:39" s="1" customFormat="1" ht="15" x14ac:dyDescent="0.25">
      <c r="B120" s="5">
        <f t="shared" si="3"/>
        <v>112</v>
      </c>
      <c r="C120" s="5" t="s">
        <v>12321</v>
      </c>
      <c r="D120" s="5" t="s">
        <v>12322</v>
      </c>
      <c r="E120" s="5"/>
      <c r="F120" s="5" t="s">
        <v>12323</v>
      </c>
      <c r="G120" s="5" t="s">
        <v>12324</v>
      </c>
      <c r="H120" s="5" t="s">
        <v>11675</v>
      </c>
      <c r="I120" s="5" t="s">
        <v>11676</v>
      </c>
      <c r="J120" s="5" t="s">
        <v>12054</v>
      </c>
      <c r="K120" s="5"/>
      <c r="L120" s="5"/>
      <c r="M120" s="5" t="s">
        <v>12325</v>
      </c>
      <c r="N120" s="5">
        <v>236</v>
      </c>
      <c r="O120" s="5">
        <v>0</v>
      </c>
      <c r="P120" s="5">
        <v>0</v>
      </c>
      <c r="Q120" s="5">
        <v>0</v>
      </c>
      <c r="R120" s="5">
        <v>9</v>
      </c>
      <c r="S120" s="5">
        <v>9</v>
      </c>
      <c r="T120"/>
      <c r="U120"/>
      <c r="V120" s="14">
        <f>SUM($S$9:S120)</f>
        <v>9121</v>
      </c>
      <c r="W120" s="15">
        <v>112</v>
      </c>
      <c r="X120" s="16">
        <f t="shared" si="2"/>
        <v>0.9584909625893232</v>
      </c>
      <c r="Y120" s="32">
        <f>INDEX([1]Mapping!$C$3:$C$12,MATCH($X120,[1]Mapping!$D$3:$D$12,1))</f>
        <v>1</v>
      </c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</row>
    <row r="121" spans="2:39" s="1" customFormat="1" ht="15" x14ac:dyDescent="0.25">
      <c r="B121" s="5">
        <f t="shared" si="3"/>
        <v>113</v>
      </c>
      <c r="C121" s="5" t="s">
        <v>12326</v>
      </c>
      <c r="D121" s="5" t="s">
        <v>12327</v>
      </c>
      <c r="E121" s="5"/>
      <c r="F121" s="5" t="s">
        <v>12328</v>
      </c>
      <c r="G121" s="5" t="s">
        <v>12329</v>
      </c>
      <c r="H121" s="5" t="s">
        <v>11622</v>
      </c>
      <c r="I121" s="5" t="s">
        <v>11623</v>
      </c>
      <c r="J121" s="5" t="s">
        <v>12060</v>
      </c>
      <c r="K121" s="5"/>
      <c r="L121" s="5"/>
      <c r="M121" s="5" t="s">
        <v>12330</v>
      </c>
      <c r="N121" s="5">
        <v>233</v>
      </c>
      <c r="O121" s="5">
        <v>0</v>
      </c>
      <c r="P121" s="5">
        <v>0</v>
      </c>
      <c r="Q121" s="5">
        <v>0</v>
      </c>
      <c r="R121" s="5">
        <v>9</v>
      </c>
      <c r="S121" s="5">
        <v>9</v>
      </c>
      <c r="T121"/>
      <c r="U121"/>
      <c r="V121" s="14">
        <f>SUM($S$9:S121)</f>
        <v>9130</v>
      </c>
      <c r="W121" s="15">
        <v>113</v>
      </c>
      <c r="X121" s="16">
        <f t="shared" si="2"/>
        <v>0.95943673812526276</v>
      </c>
      <c r="Y121" s="32">
        <f>INDEX([1]Mapping!$C$3:$C$12,MATCH($X121,[1]Mapping!$D$3:$D$12,1))</f>
        <v>1</v>
      </c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</row>
    <row r="122" spans="2:39" s="1" customFormat="1" ht="15" x14ac:dyDescent="0.25">
      <c r="B122" s="5">
        <f t="shared" si="3"/>
        <v>114</v>
      </c>
      <c r="C122" s="5" t="s">
        <v>12331</v>
      </c>
      <c r="D122" s="5" t="s">
        <v>12332</v>
      </c>
      <c r="E122" s="5"/>
      <c r="F122" s="5" t="s">
        <v>12333</v>
      </c>
      <c r="G122" s="5" t="s">
        <v>12334</v>
      </c>
      <c r="H122" s="5" t="s">
        <v>11977</v>
      </c>
      <c r="I122" s="5" t="s">
        <v>11645</v>
      </c>
      <c r="J122" s="5" t="s">
        <v>12335</v>
      </c>
      <c r="K122" s="5"/>
      <c r="L122" s="5"/>
      <c r="M122" s="5" t="s">
        <v>12336</v>
      </c>
      <c r="N122" s="5">
        <v>327</v>
      </c>
      <c r="O122" s="5">
        <v>2</v>
      </c>
      <c r="P122" s="5">
        <v>0</v>
      </c>
      <c r="Q122" s="5">
        <v>0</v>
      </c>
      <c r="R122" s="5">
        <v>7</v>
      </c>
      <c r="S122" s="5">
        <v>9</v>
      </c>
      <c r="T122"/>
      <c r="U122"/>
      <c r="V122" s="14">
        <f>SUM($S$9:S122)</f>
        <v>9139</v>
      </c>
      <c r="W122" s="15">
        <v>114</v>
      </c>
      <c r="X122" s="16">
        <f t="shared" si="2"/>
        <v>0.9603825136612022</v>
      </c>
      <c r="Y122" s="32">
        <f>INDEX([1]Mapping!$C$3:$C$12,MATCH($X122,[1]Mapping!$D$3:$D$12,1))</f>
        <v>1</v>
      </c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</row>
    <row r="123" spans="2:39" s="1" customFormat="1" ht="15" x14ac:dyDescent="0.25">
      <c r="B123" s="5">
        <f t="shared" si="3"/>
        <v>115</v>
      </c>
      <c r="C123" s="5" t="s">
        <v>12337</v>
      </c>
      <c r="D123" s="5" t="s">
        <v>12338</v>
      </c>
      <c r="E123" s="5"/>
      <c r="F123" s="5" t="s">
        <v>12339</v>
      </c>
      <c r="G123" s="5" t="s">
        <v>12340</v>
      </c>
      <c r="H123" s="5" t="s">
        <v>11622</v>
      </c>
      <c r="I123" s="5" t="s">
        <v>11623</v>
      </c>
      <c r="J123" s="5" t="s">
        <v>12060</v>
      </c>
      <c r="K123" s="5"/>
      <c r="L123" s="5"/>
      <c r="M123" s="5" t="s">
        <v>12341</v>
      </c>
      <c r="N123" s="5">
        <v>639</v>
      </c>
      <c r="O123" s="5">
        <v>0</v>
      </c>
      <c r="P123" s="5">
        <v>0</v>
      </c>
      <c r="Q123" s="5">
        <v>0</v>
      </c>
      <c r="R123" s="5">
        <v>9</v>
      </c>
      <c r="S123" s="5">
        <v>9</v>
      </c>
      <c r="T123"/>
      <c r="U123"/>
      <c r="V123" s="14">
        <f>SUM($S$9:S123)</f>
        <v>9148</v>
      </c>
      <c r="W123" s="15">
        <v>115</v>
      </c>
      <c r="X123" s="16">
        <f t="shared" si="2"/>
        <v>0.96132828919714164</v>
      </c>
      <c r="Y123" s="32">
        <f>INDEX([1]Mapping!$C$3:$C$12,MATCH($X123,[1]Mapping!$D$3:$D$12,1))</f>
        <v>1</v>
      </c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</row>
    <row r="124" spans="2:39" s="1" customFormat="1" ht="15" x14ac:dyDescent="0.25">
      <c r="B124" s="5">
        <f t="shared" si="3"/>
        <v>116</v>
      </c>
      <c r="C124" s="5" t="s">
        <v>12342</v>
      </c>
      <c r="D124" s="5" t="s">
        <v>12343</v>
      </c>
      <c r="E124" s="5"/>
      <c r="F124" s="5" t="s">
        <v>12344</v>
      </c>
      <c r="G124" s="5" t="s">
        <v>12345</v>
      </c>
      <c r="H124" s="5" t="s">
        <v>12346</v>
      </c>
      <c r="I124" s="5" t="s">
        <v>11652</v>
      </c>
      <c r="J124" s="5" t="s">
        <v>12347</v>
      </c>
      <c r="K124" s="5"/>
      <c r="L124" s="5"/>
      <c r="M124" s="5" t="s">
        <v>12348</v>
      </c>
      <c r="N124" s="5">
        <v>110</v>
      </c>
      <c r="O124" s="5">
        <v>8</v>
      </c>
      <c r="P124" s="5">
        <v>0</v>
      </c>
      <c r="Q124" s="5">
        <v>0</v>
      </c>
      <c r="R124" s="5">
        <v>1</v>
      </c>
      <c r="S124" s="5">
        <v>9</v>
      </c>
      <c r="T124"/>
      <c r="U124"/>
      <c r="V124" s="14">
        <f>SUM($S$9:S124)</f>
        <v>9157</v>
      </c>
      <c r="W124" s="15">
        <v>116</v>
      </c>
      <c r="X124" s="16">
        <f t="shared" si="2"/>
        <v>0.96227406473308108</v>
      </c>
      <c r="Y124" s="32">
        <f>INDEX([1]Mapping!$C$3:$C$12,MATCH($X124,[1]Mapping!$D$3:$D$12,1))</f>
        <v>1</v>
      </c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</row>
    <row r="125" spans="2:39" s="1" customFormat="1" ht="15" x14ac:dyDescent="0.25">
      <c r="B125" s="5">
        <f t="shared" si="3"/>
        <v>117</v>
      </c>
      <c r="C125" s="5" t="s">
        <v>12349</v>
      </c>
      <c r="D125" s="5" t="s">
        <v>12350</v>
      </c>
      <c r="E125" s="5"/>
      <c r="F125" s="5" t="s">
        <v>12351</v>
      </c>
      <c r="G125" s="5" t="s">
        <v>12352</v>
      </c>
      <c r="H125" s="5" t="s">
        <v>11675</v>
      </c>
      <c r="I125" s="5" t="s">
        <v>11676</v>
      </c>
      <c r="J125" s="5" t="s">
        <v>12353</v>
      </c>
      <c r="K125" s="5"/>
      <c r="L125" s="5"/>
      <c r="M125" s="5" t="s">
        <v>12354</v>
      </c>
      <c r="N125" s="5">
        <v>524</v>
      </c>
      <c r="O125" s="5">
        <v>1</v>
      </c>
      <c r="P125" s="5">
        <v>0</v>
      </c>
      <c r="Q125" s="5">
        <v>0</v>
      </c>
      <c r="R125" s="5">
        <v>8</v>
      </c>
      <c r="S125" s="5">
        <v>9</v>
      </c>
      <c r="T125"/>
      <c r="U125"/>
      <c r="V125" s="14">
        <f>SUM($S$9:S125)</f>
        <v>9166</v>
      </c>
      <c r="W125" s="15">
        <v>117</v>
      </c>
      <c r="X125" s="16">
        <f t="shared" si="2"/>
        <v>0.96321984026902063</v>
      </c>
      <c r="Y125" s="32">
        <f>INDEX([1]Mapping!$C$3:$C$12,MATCH($X125,[1]Mapping!$D$3:$D$12,1))</f>
        <v>1</v>
      </c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</row>
    <row r="126" spans="2:39" s="1" customFormat="1" ht="15" x14ac:dyDescent="0.25">
      <c r="B126" s="5">
        <f t="shared" si="3"/>
        <v>118</v>
      </c>
      <c r="C126" s="5" t="s">
        <v>12355</v>
      </c>
      <c r="D126" s="5" t="s">
        <v>12356</v>
      </c>
      <c r="E126" s="5"/>
      <c r="F126" s="5" t="s">
        <v>12357</v>
      </c>
      <c r="G126" s="5" t="s">
        <v>12358</v>
      </c>
      <c r="H126" s="5" t="s">
        <v>12357</v>
      </c>
      <c r="I126" s="5" t="s">
        <v>11660</v>
      </c>
      <c r="J126" s="5" t="s">
        <v>12252</v>
      </c>
      <c r="K126" s="5"/>
      <c r="L126" s="5"/>
      <c r="M126" s="5" t="s">
        <v>12359</v>
      </c>
      <c r="N126" s="5">
        <v>88</v>
      </c>
      <c r="O126" s="5">
        <v>0</v>
      </c>
      <c r="P126" s="5">
        <v>0</v>
      </c>
      <c r="Q126" s="5">
        <v>0</v>
      </c>
      <c r="R126" s="5">
        <v>8</v>
      </c>
      <c r="S126" s="5">
        <v>8</v>
      </c>
      <c r="T126"/>
      <c r="U126"/>
      <c r="V126" s="14">
        <f>SUM($S$9:S126)</f>
        <v>9174</v>
      </c>
      <c r="W126" s="15">
        <v>118</v>
      </c>
      <c r="X126" s="16">
        <f t="shared" si="2"/>
        <v>0.96406052963430011</v>
      </c>
      <c r="Y126" s="32">
        <f>INDEX([1]Mapping!$C$3:$C$12,MATCH($X126,[1]Mapping!$D$3:$D$12,1))</f>
        <v>1</v>
      </c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</row>
    <row r="127" spans="2:39" s="1" customFormat="1" ht="15" x14ac:dyDescent="0.25">
      <c r="B127" s="5">
        <f t="shared" si="3"/>
        <v>119</v>
      </c>
      <c r="C127" s="5" t="s">
        <v>12360</v>
      </c>
      <c r="D127" s="5" t="s">
        <v>12361</v>
      </c>
      <c r="E127" s="5" t="s">
        <v>12362</v>
      </c>
      <c r="F127" s="5" t="s">
        <v>11885</v>
      </c>
      <c r="G127" s="5" t="s">
        <v>12363</v>
      </c>
      <c r="H127" s="5"/>
      <c r="I127" s="5" t="s">
        <v>11630</v>
      </c>
      <c r="J127" s="5" t="s">
        <v>12364</v>
      </c>
      <c r="K127" s="5"/>
      <c r="L127" s="5"/>
      <c r="M127" s="5" t="s">
        <v>12365</v>
      </c>
      <c r="N127" s="5">
        <v>734</v>
      </c>
      <c r="O127" s="5">
        <v>3</v>
      </c>
      <c r="P127" s="5">
        <v>0</v>
      </c>
      <c r="Q127" s="5">
        <v>0</v>
      </c>
      <c r="R127" s="5">
        <v>5</v>
      </c>
      <c r="S127" s="5">
        <v>8</v>
      </c>
      <c r="T127"/>
      <c r="U127"/>
      <c r="V127" s="14">
        <f>SUM($S$9:S127)</f>
        <v>9182</v>
      </c>
      <c r="W127" s="15">
        <v>119</v>
      </c>
      <c r="X127" s="16">
        <f t="shared" si="2"/>
        <v>0.9649012189995797</v>
      </c>
      <c r="Y127" s="32">
        <f>INDEX([1]Mapping!$C$3:$C$12,MATCH($X127,[1]Mapping!$D$3:$D$12,1))</f>
        <v>1</v>
      </c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</row>
    <row r="128" spans="2:39" s="1" customFormat="1" ht="15" x14ac:dyDescent="0.25">
      <c r="B128" s="5">
        <f t="shared" si="3"/>
        <v>120</v>
      </c>
      <c r="C128" s="5" t="s">
        <v>12366</v>
      </c>
      <c r="D128" s="5" t="s">
        <v>12367</v>
      </c>
      <c r="E128" s="5"/>
      <c r="F128" s="5" t="s">
        <v>12368</v>
      </c>
      <c r="G128" s="5" t="s">
        <v>12369</v>
      </c>
      <c r="H128" s="5" t="s">
        <v>12370</v>
      </c>
      <c r="I128" s="5" t="s">
        <v>11652</v>
      </c>
      <c r="J128" s="5" t="s">
        <v>12371</v>
      </c>
      <c r="K128" s="5"/>
      <c r="L128" s="5"/>
      <c r="M128" s="5" t="s">
        <v>12372</v>
      </c>
      <c r="N128" s="5">
        <v>496</v>
      </c>
      <c r="O128" s="5">
        <v>0</v>
      </c>
      <c r="P128" s="5">
        <v>0</v>
      </c>
      <c r="Q128" s="5">
        <v>0</v>
      </c>
      <c r="R128" s="5">
        <v>8</v>
      </c>
      <c r="S128" s="5">
        <v>8</v>
      </c>
      <c r="T128"/>
      <c r="U128"/>
      <c r="V128" s="14">
        <f>SUM($S$9:S128)</f>
        <v>9190</v>
      </c>
      <c r="W128" s="15">
        <v>120</v>
      </c>
      <c r="X128" s="16">
        <f t="shared" si="2"/>
        <v>0.96574190836485918</v>
      </c>
      <c r="Y128" s="32">
        <f>INDEX([1]Mapping!$C$3:$C$12,MATCH($X128,[1]Mapping!$D$3:$D$12,1))</f>
        <v>1</v>
      </c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</row>
    <row r="129" spans="2:39" s="1" customFormat="1" ht="15" x14ac:dyDescent="0.25">
      <c r="B129" s="5">
        <f t="shared" si="3"/>
        <v>121</v>
      </c>
      <c r="C129" s="5" t="s">
        <v>12373</v>
      </c>
      <c r="D129" s="5" t="s">
        <v>12374</v>
      </c>
      <c r="E129" s="5"/>
      <c r="F129" s="5" t="s">
        <v>12375</v>
      </c>
      <c r="G129" s="5" t="s">
        <v>12376</v>
      </c>
      <c r="H129" s="5" t="s">
        <v>12370</v>
      </c>
      <c r="I129" s="5" t="s">
        <v>11652</v>
      </c>
      <c r="J129" s="5" t="s">
        <v>11723</v>
      </c>
      <c r="K129" s="5"/>
      <c r="L129" s="5"/>
      <c r="M129" s="5" t="s">
        <v>12377</v>
      </c>
      <c r="N129" s="5">
        <v>180</v>
      </c>
      <c r="O129" s="5">
        <v>2</v>
      </c>
      <c r="P129" s="5">
        <v>1</v>
      </c>
      <c r="Q129" s="5">
        <v>0</v>
      </c>
      <c r="R129" s="5">
        <v>5</v>
      </c>
      <c r="S129" s="5">
        <v>8</v>
      </c>
      <c r="T129"/>
      <c r="U129"/>
      <c r="V129" s="14">
        <f>SUM($S$9:S129)</f>
        <v>9198</v>
      </c>
      <c r="W129" s="15">
        <v>121</v>
      </c>
      <c r="X129" s="16">
        <f t="shared" si="2"/>
        <v>0.96658259773013866</v>
      </c>
      <c r="Y129" s="32">
        <f>INDEX([1]Mapping!$C$3:$C$12,MATCH($X129,[1]Mapping!$D$3:$D$12,1))</f>
        <v>1</v>
      </c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</row>
    <row r="130" spans="2:39" s="1" customFormat="1" ht="15" x14ac:dyDescent="0.25">
      <c r="B130" s="5">
        <f t="shared" si="3"/>
        <v>122</v>
      </c>
      <c r="C130" s="5" t="s">
        <v>12378</v>
      </c>
      <c r="D130" s="5" t="s">
        <v>12379</v>
      </c>
      <c r="E130" s="5"/>
      <c r="F130" s="5" t="s">
        <v>11885</v>
      </c>
      <c r="G130" s="5" t="s">
        <v>12380</v>
      </c>
      <c r="H130" s="5"/>
      <c r="I130" s="5" t="s">
        <v>11630</v>
      </c>
      <c r="J130" s="5" t="s">
        <v>12381</v>
      </c>
      <c r="K130" s="5"/>
      <c r="L130" s="5"/>
      <c r="M130" s="5" t="s">
        <v>12382</v>
      </c>
      <c r="N130" s="5">
        <v>420</v>
      </c>
      <c r="O130" s="5">
        <v>4</v>
      </c>
      <c r="P130" s="5">
        <v>0</v>
      </c>
      <c r="Q130" s="5">
        <v>0</v>
      </c>
      <c r="R130" s="5">
        <v>4</v>
      </c>
      <c r="S130" s="5">
        <v>8</v>
      </c>
      <c r="T130"/>
      <c r="U130"/>
      <c r="V130" s="14">
        <f>SUM($S$9:S130)</f>
        <v>9206</v>
      </c>
      <c r="W130" s="15">
        <v>122</v>
      </c>
      <c r="X130" s="16">
        <f t="shared" si="2"/>
        <v>0.96742328709541825</v>
      </c>
      <c r="Y130" s="32">
        <f>INDEX([1]Mapping!$C$3:$C$12,MATCH($X130,[1]Mapping!$D$3:$D$12,1))</f>
        <v>1</v>
      </c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</row>
    <row r="131" spans="2:39" s="1" customFormat="1" ht="15" x14ac:dyDescent="0.25">
      <c r="B131" s="5">
        <f t="shared" si="3"/>
        <v>123</v>
      </c>
      <c r="C131" s="5" t="s">
        <v>12383</v>
      </c>
      <c r="D131" s="5" t="s">
        <v>12384</v>
      </c>
      <c r="E131" s="5"/>
      <c r="F131" s="5" t="s">
        <v>12385</v>
      </c>
      <c r="G131" s="5" t="s">
        <v>12386</v>
      </c>
      <c r="H131" s="5" t="s">
        <v>12193</v>
      </c>
      <c r="I131" s="5" t="s">
        <v>11676</v>
      </c>
      <c r="J131" s="5" t="s">
        <v>12387</v>
      </c>
      <c r="K131" s="5"/>
      <c r="L131" s="5"/>
      <c r="M131" s="5" t="s">
        <v>12388</v>
      </c>
      <c r="N131" s="5">
        <v>500</v>
      </c>
      <c r="O131" s="5">
        <v>0</v>
      </c>
      <c r="P131" s="5">
        <v>0</v>
      </c>
      <c r="Q131" s="5">
        <v>0</v>
      </c>
      <c r="R131" s="5">
        <v>8</v>
      </c>
      <c r="S131" s="5">
        <v>8</v>
      </c>
      <c r="T131"/>
      <c r="U131"/>
      <c r="V131" s="14">
        <f>SUM($S$9:S131)</f>
        <v>9214</v>
      </c>
      <c r="W131" s="15">
        <v>123</v>
      </c>
      <c r="X131" s="16">
        <f t="shared" si="2"/>
        <v>0.96826397646069773</v>
      </c>
      <c r="Y131" s="32">
        <f>INDEX([1]Mapping!$C$3:$C$12,MATCH($X131,[1]Mapping!$D$3:$D$12,1))</f>
        <v>1</v>
      </c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</row>
    <row r="132" spans="2:39" s="1" customFormat="1" ht="15" x14ac:dyDescent="0.25">
      <c r="B132" s="5">
        <f t="shared" si="3"/>
        <v>124</v>
      </c>
      <c r="C132" s="5" t="s">
        <v>12389</v>
      </c>
      <c r="D132" s="5" t="s">
        <v>12390</v>
      </c>
      <c r="E132" s="5"/>
      <c r="F132" s="5" t="s">
        <v>12391</v>
      </c>
      <c r="G132" s="5" t="s">
        <v>12392</v>
      </c>
      <c r="H132" s="5" t="s">
        <v>12393</v>
      </c>
      <c r="I132" s="5" t="s">
        <v>11668</v>
      </c>
      <c r="J132" s="5" t="s">
        <v>12394</v>
      </c>
      <c r="K132" s="5"/>
      <c r="L132" s="5"/>
      <c r="M132" s="5" t="s">
        <v>12395</v>
      </c>
      <c r="N132" s="5">
        <v>293</v>
      </c>
      <c r="O132" s="5">
        <v>1</v>
      </c>
      <c r="P132" s="5">
        <v>0</v>
      </c>
      <c r="Q132" s="5">
        <v>0</v>
      </c>
      <c r="R132" s="5">
        <v>7</v>
      </c>
      <c r="S132" s="5">
        <v>8</v>
      </c>
      <c r="T132"/>
      <c r="U132"/>
      <c r="V132" s="14">
        <f>SUM($S$9:S132)</f>
        <v>9222</v>
      </c>
      <c r="W132" s="15">
        <v>124</v>
      </c>
      <c r="X132" s="16">
        <f t="shared" si="2"/>
        <v>0.96910466582597732</v>
      </c>
      <c r="Y132" s="32">
        <f>INDEX([1]Mapping!$C$3:$C$12,MATCH($X132,[1]Mapping!$D$3:$D$12,1))</f>
        <v>1</v>
      </c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</row>
    <row r="133" spans="2:39" s="1" customFormat="1" ht="15" x14ac:dyDescent="0.25">
      <c r="B133" s="5">
        <f t="shared" si="3"/>
        <v>125</v>
      </c>
      <c r="C133" s="5" t="s">
        <v>12396</v>
      </c>
      <c r="D133" s="5" t="s">
        <v>12397</v>
      </c>
      <c r="E133" s="5"/>
      <c r="F133" s="5" t="s">
        <v>12398</v>
      </c>
      <c r="G133" s="5" t="s">
        <v>12399</v>
      </c>
      <c r="H133" s="5" t="s">
        <v>12400</v>
      </c>
      <c r="I133" s="5" t="s">
        <v>11607</v>
      </c>
      <c r="J133" s="5" t="s">
        <v>12401</v>
      </c>
      <c r="K133" s="5"/>
      <c r="L133" s="5"/>
      <c r="M133" s="5" t="s">
        <v>12402</v>
      </c>
      <c r="N133" s="5">
        <v>560</v>
      </c>
      <c r="O133" s="5">
        <v>0</v>
      </c>
      <c r="P133" s="5">
        <v>0</v>
      </c>
      <c r="Q133" s="5">
        <v>0</v>
      </c>
      <c r="R133" s="5">
        <v>8</v>
      </c>
      <c r="S133" s="5">
        <v>8</v>
      </c>
      <c r="T133"/>
      <c r="U133"/>
      <c r="V133" s="14">
        <f>SUM($S$9:S133)</f>
        <v>9230</v>
      </c>
      <c r="W133" s="15">
        <v>125</v>
      </c>
      <c r="X133" s="16">
        <f t="shared" si="2"/>
        <v>0.9699453551912568</v>
      </c>
      <c r="Y133" s="32">
        <f>INDEX([1]Mapping!$C$3:$C$12,MATCH($X133,[1]Mapping!$D$3:$D$12,1))</f>
        <v>1</v>
      </c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</row>
    <row r="134" spans="2:39" s="1" customFormat="1" ht="15" x14ac:dyDescent="0.25">
      <c r="B134" s="5">
        <f t="shared" si="3"/>
        <v>126</v>
      </c>
      <c r="C134" s="5" t="s">
        <v>12403</v>
      </c>
      <c r="D134" s="5" t="s">
        <v>12404</v>
      </c>
      <c r="E134" s="5"/>
      <c r="F134" s="5" t="s">
        <v>12405</v>
      </c>
      <c r="G134" s="5" t="s">
        <v>12406</v>
      </c>
      <c r="H134" s="5" t="s">
        <v>11776</v>
      </c>
      <c r="I134" s="5" t="s">
        <v>11645</v>
      </c>
      <c r="J134" s="5" t="s">
        <v>12407</v>
      </c>
      <c r="K134" s="5"/>
      <c r="L134" s="5" t="s">
        <v>12408</v>
      </c>
      <c r="M134" s="5" t="s">
        <v>12409</v>
      </c>
      <c r="N134" s="5">
        <v>23</v>
      </c>
      <c r="O134" s="5">
        <v>0</v>
      </c>
      <c r="P134" s="5">
        <v>7</v>
      </c>
      <c r="Q134" s="5">
        <v>0</v>
      </c>
      <c r="R134" s="5">
        <v>0</v>
      </c>
      <c r="S134" s="5">
        <v>7</v>
      </c>
      <c r="T134"/>
      <c r="U134"/>
      <c r="V134" s="14">
        <f>SUM($S$9:S134)</f>
        <v>9237</v>
      </c>
      <c r="W134" s="15">
        <v>126</v>
      </c>
      <c r="X134" s="16">
        <f t="shared" si="2"/>
        <v>0.97068095838587642</v>
      </c>
      <c r="Y134" s="32">
        <f>INDEX([1]Mapping!$C$3:$C$12,MATCH($X134,[1]Mapping!$D$3:$D$12,1))</f>
        <v>1</v>
      </c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</row>
    <row r="135" spans="2:39" s="1" customFormat="1" ht="15" x14ac:dyDescent="0.25">
      <c r="B135" s="5">
        <f t="shared" si="3"/>
        <v>127</v>
      </c>
      <c r="C135" s="5" t="s">
        <v>12410</v>
      </c>
      <c r="D135" s="5" t="s">
        <v>12411</v>
      </c>
      <c r="E135" s="5"/>
      <c r="F135" s="5" t="s">
        <v>12412</v>
      </c>
      <c r="G135" s="5" t="s">
        <v>12413</v>
      </c>
      <c r="H135" s="5" t="s">
        <v>11637</v>
      </c>
      <c r="I135" s="5" t="s">
        <v>11623</v>
      </c>
      <c r="J135" s="5" t="s">
        <v>12414</v>
      </c>
      <c r="K135" s="5"/>
      <c r="L135" s="5"/>
      <c r="M135" s="5" t="s">
        <v>12415</v>
      </c>
      <c r="N135" s="5">
        <v>500</v>
      </c>
      <c r="O135" s="5">
        <v>0</v>
      </c>
      <c r="P135" s="5">
        <v>0</v>
      </c>
      <c r="Q135" s="5">
        <v>0</v>
      </c>
      <c r="R135" s="5">
        <v>7</v>
      </c>
      <c r="S135" s="5">
        <v>7</v>
      </c>
      <c r="T135"/>
      <c r="U135"/>
      <c r="V135" s="14">
        <f>SUM($S$9:S135)</f>
        <v>9244</v>
      </c>
      <c r="W135" s="15">
        <v>127</v>
      </c>
      <c r="X135" s="16">
        <f t="shared" si="2"/>
        <v>0.97141656158049605</v>
      </c>
      <c r="Y135" s="32">
        <f>INDEX([1]Mapping!$C$3:$C$12,MATCH($X135,[1]Mapping!$D$3:$D$12,1))</f>
        <v>1</v>
      </c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</row>
    <row r="136" spans="2:39" s="1" customFormat="1" ht="15" x14ac:dyDescent="0.25">
      <c r="B136" s="5">
        <f t="shared" si="3"/>
        <v>128</v>
      </c>
      <c r="C136" s="5" t="s">
        <v>12416</v>
      </c>
      <c r="D136" s="5" t="s">
        <v>12417</v>
      </c>
      <c r="E136" s="5"/>
      <c r="F136" s="5" t="s">
        <v>12418</v>
      </c>
      <c r="G136" s="5" t="s">
        <v>12419</v>
      </c>
      <c r="H136" s="5" t="s">
        <v>12420</v>
      </c>
      <c r="I136" s="5" t="s">
        <v>11691</v>
      </c>
      <c r="J136" s="5" t="s">
        <v>12421</v>
      </c>
      <c r="K136" s="5"/>
      <c r="L136" s="5"/>
      <c r="M136" s="5" t="s">
        <v>12422</v>
      </c>
      <c r="N136" s="5">
        <v>547</v>
      </c>
      <c r="O136" s="5">
        <v>1</v>
      </c>
      <c r="P136" s="5">
        <v>0</v>
      </c>
      <c r="Q136" s="5">
        <v>0</v>
      </c>
      <c r="R136" s="5">
        <v>6</v>
      </c>
      <c r="S136" s="5">
        <v>7</v>
      </c>
      <c r="T136"/>
      <c r="U136"/>
      <c r="V136" s="14">
        <f>SUM($S$9:S136)</f>
        <v>9251</v>
      </c>
      <c r="W136" s="15">
        <v>128</v>
      </c>
      <c r="X136" s="16">
        <f t="shared" si="2"/>
        <v>0.97215216477511557</v>
      </c>
      <c r="Y136" s="32">
        <f>INDEX([1]Mapping!$C$3:$C$12,MATCH($X136,[1]Mapping!$D$3:$D$12,1))</f>
        <v>1</v>
      </c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</row>
    <row r="137" spans="2:39" s="1" customFormat="1" ht="15" x14ac:dyDescent="0.25">
      <c r="B137" s="5">
        <f t="shared" si="3"/>
        <v>129</v>
      </c>
      <c r="C137" s="5" t="s">
        <v>12423</v>
      </c>
      <c r="D137" s="5" t="s">
        <v>12424</v>
      </c>
      <c r="E137" s="5"/>
      <c r="F137" s="5" t="s">
        <v>12425</v>
      </c>
      <c r="G137" s="5" t="s">
        <v>12426</v>
      </c>
      <c r="H137" s="5" t="s">
        <v>11912</v>
      </c>
      <c r="I137" s="5" t="s">
        <v>11645</v>
      </c>
      <c r="J137" s="5" t="s">
        <v>12427</v>
      </c>
      <c r="K137" s="5"/>
      <c r="L137" s="5"/>
      <c r="M137" s="5" t="s">
        <v>12428</v>
      </c>
      <c r="N137" s="5">
        <v>243</v>
      </c>
      <c r="O137" s="5">
        <v>0</v>
      </c>
      <c r="P137" s="5">
        <v>0</v>
      </c>
      <c r="Q137" s="5">
        <v>0</v>
      </c>
      <c r="R137" s="5">
        <v>7</v>
      </c>
      <c r="S137" s="5">
        <v>7</v>
      </c>
      <c r="T137"/>
      <c r="U137"/>
      <c r="V137" s="14">
        <f>SUM($S$9:S137)</f>
        <v>9258</v>
      </c>
      <c r="W137" s="15">
        <v>129</v>
      </c>
      <c r="X137" s="16">
        <f t="shared" si="2"/>
        <v>0.9728877679697352</v>
      </c>
      <c r="Y137" s="32">
        <f>INDEX([1]Mapping!$C$3:$C$12,MATCH($X137,[1]Mapping!$D$3:$D$12,1))</f>
        <v>1</v>
      </c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</row>
    <row r="138" spans="2:39" s="1" customFormat="1" ht="15" x14ac:dyDescent="0.25">
      <c r="B138" s="5">
        <f t="shared" si="3"/>
        <v>130</v>
      </c>
      <c r="C138" s="5" t="s">
        <v>12429</v>
      </c>
      <c r="D138" s="5" t="s">
        <v>12430</v>
      </c>
      <c r="E138" s="5"/>
      <c r="F138" s="5" t="s">
        <v>11688</v>
      </c>
      <c r="G138" s="5" t="s">
        <v>12431</v>
      </c>
      <c r="H138" s="5" t="s">
        <v>11690</v>
      </c>
      <c r="I138" s="5" t="s">
        <v>11691</v>
      </c>
      <c r="J138" s="5" t="s">
        <v>12432</v>
      </c>
      <c r="K138" s="5"/>
      <c r="L138" s="5"/>
      <c r="M138" s="5" t="s">
        <v>12433</v>
      </c>
      <c r="N138" s="5">
        <v>101</v>
      </c>
      <c r="O138" s="5">
        <v>0</v>
      </c>
      <c r="P138" s="5">
        <v>0</v>
      </c>
      <c r="Q138" s="5">
        <v>0</v>
      </c>
      <c r="R138" s="5">
        <v>7</v>
      </c>
      <c r="S138" s="5">
        <v>7</v>
      </c>
      <c r="T138"/>
      <c r="U138"/>
      <c r="V138" s="14">
        <f>SUM($S$9:S138)</f>
        <v>9265</v>
      </c>
      <c r="W138" s="15">
        <v>130</v>
      </c>
      <c r="X138" s="16">
        <f t="shared" ref="X138:X201" si="4">(V138/$V$216)</f>
        <v>0.97362337116435482</v>
      </c>
      <c r="Y138" s="32">
        <f>INDEX([1]Mapping!$C$3:$C$12,MATCH($X138,[1]Mapping!$D$3:$D$12,1))</f>
        <v>1</v>
      </c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</row>
    <row r="139" spans="2:39" s="1" customFormat="1" ht="15" x14ac:dyDescent="0.25">
      <c r="B139" s="5">
        <f t="shared" ref="B139:B202" si="5">B138+1</f>
        <v>131</v>
      </c>
      <c r="C139" s="5" t="s">
        <v>12434</v>
      </c>
      <c r="D139" s="5" t="s">
        <v>12435</v>
      </c>
      <c r="E139" s="5"/>
      <c r="F139" s="5" t="s">
        <v>12436</v>
      </c>
      <c r="G139" s="5" t="s">
        <v>12437</v>
      </c>
      <c r="H139" s="5" t="s">
        <v>12438</v>
      </c>
      <c r="I139" s="5" t="s">
        <v>11660</v>
      </c>
      <c r="J139" s="5" t="s">
        <v>12439</v>
      </c>
      <c r="K139" s="5"/>
      <c r="L139" s="5"/>
      <c r="M139" s="5" t="s">
        <v>12440</v>
      </c>
      <c r="N139" s="5">
        <v>591</v>
      </c>
      <c r="O139" s="5">
        <v>3</v>
      </c>
      <c r="P139" s="5">
        <v>0</v>
      </c>
      <c r="Q139" s="5">
        <v>0</v>
      </c>
      <c r="R139" s="5">
        <v>4</v>
      </c>
      <c r="S139" s="5">
        <v>7</v>
      </c>
      <c r="T139"/>
      <c r="U139"/>
      <c r="V139" s="14">
        <f>SUM($S$9:S139)</f>
        <v>9272</v>
      </c>
      <c r="W139" s="15">
        <v>131</v>
      </c>
      <c r="X139" s="16">
        <f t="shared" si="4"/>
        <v>0.97435897435897434</v>
      </c>
      <c r="Y139" s="32">
        <f>INDEX([1]Mapping!$C$3:$C$12,MATCH($X139,[1]Mapping!$D$3:$D$12,1))</f>
        <v>1</v>
      </c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</row>
    <row r="140" spans="2:39" s="1" customFormat="1" ht="15" x14ac:dyDescent="0.25">
      <c r="B140" s="5">
        <f t="shared" si="5"/>
        <v>132</v>
      </c>
      <c r="C140" s="5" t="s">
        <v>12441</v>
      </c>
      <c r="D140" s="5" t="s">
        <v>12442</v>
      </c>
      <c r="E140" s="5"/>
      <c r="F140" s="5" t="s">
        <v>12443</v>
      </c>
      <c r="G140" s="5" t="s">
        <v>12444</v>
      </c>
      <c r="H140" s="5" t="s">
        <v>12443</v>
      </c>
      <c r="I140" s="5" t="s">
        <v>11660</v>
      </c>
      <c r="J140" s="5" t="s">
        <v>12445</v>
      </c>
      <c r="K140" s="5"/>
      <c r="L140" s="5"/>
      <c r="M140" s="5" t="s">
        <v>12446</v>
      </c>
      <c r="N140" s="5">
        <v>410</v>
      </c>
      <c r="O140" s="5">
        <v>2</v>
      </c>
      <c r="P140" s="5">
        <v>0</v>
      </c>
      <c r="Q140" s="5">
        <v>0</v>
      </c>
      <c r="R140" s="5">
        <v>5</v>
      </c>
      <c r="S140" s="5">
        <v>7</v>
      </c>
      <c r="T140"/>
      <c r="U140"/>
      <c r="V140" s="14">
        <f>SUM($S$9:S140)</f>
        <v>9279</v>
      </c>
      <c r="W140" s="15">
        <v>132</v>
      </c>
      <c r="X140" s="16">
        <f t="shared" si="4"/>
        <v>0.97509457755359397</v>
      </c>
      <c r="Y140" s="32">
        <f>INDEX([1]Mapping!$C$3:$C$12,MATCH($X140,[1]Mapping!$D$3:$D$12,1))</f>
        <v>1</v>
      </c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</row>
    <row r="141" spans="2:39" s="1" customFormat="1" ht="15" x14ac:dyDescent="0.25">
      <c r="B141" s="5">
        <f t="shared" si="5"/>
        <v>133</v>
      </c>
      <c r="C141" s="5" t="s">
        <v>12447</v>
      </c>
      <c r="D141" s="5" t="s">
        <v>12448</v>
      </c>
      <c r="E141" s="5"/>
      <c r="F141" s="5" t="s">
        <v>12449</v>
      </c>
      <c r="G141" s="5" t="s">
        <v>12450</v>
      </c>
      <c r="H141" s="5" t="s">
        <v>12451</v>
      </c>
      <c r="I141" s="5" t="s">
        <v>11676</v>
      </c>
      <c r="J141" s="5" t="s">
        <v>12452</v>
      </c>
      <c r="K141" s="5" t="s">
        <v>12453</v>
      </c>
      <c r="L141" s="5" t="s">
        <v>12195</v>
      </c>
      <c r="M141" s="5" t="s">
        <v>12454</v>
      </c>
      <c r="N141" s="5">
        <v>387</v>
      </c>
      <c r="O141" s="5">
        <v>0</v>
      </c>
      <c r="P141" s="5">
        <v>0</v>
      </c>
      <c r="Q141" s="5">
        <v>0</v>
      </c>
      <c r="R141" s="5">
        <v>7</v>
      </c>
      <c r="S141" s="5">
        <v>7</v>
      </c>
      <c r="T141"/>
      <c r="U141"/>
      <c r="V141" s="14">
        <f>SUM($S$9:S141)</f>
        <v>9286</v>
      </c>
      <c r="W141" s="15">
        <v>133</v>
      </c>
      <c r="X141" s="16">
        <f t="shared" si="4"/>
        <v>0.97583018074821348</v>
      </c>
      <c r="Y141" s="32">
        <f>INDEX([1]Mapping!$C$3:$C$12,MATCH($X141,[1]Mapping!$D$3:$D$12,1))</f>
        <v>1</v>
      </c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</row>
    <row r="142" spans="2:39" s="1" customFormat="1" ht="15" x14ac:dyDescent="0.25">
      <c r="B142" s="5">
        <f t="shared" si="5"/>
        <v>134</v>
      </c>
      <c r="C142" s="5" t="s">
        <v>12455</v>
      </c>
      <c r="D142" s="5" t="s">
        <v>12456</v>
      </c>
      <c r="E142" s="5"/>
      <c r="F142" s="5" t="s">
        <v>11878</v>
      </c>
      <c r="G142" s="5" t="s">
        <v>12457</v>
      </c>
      <c r="H142" s="5" t="s">
        <v>11880</v>
      </c>
      <c r="I142" s="5" t="s">
        <v>11676</v>
      </c>
      <c r="J142" s="5" t="s">
        <v>12458</v>
      </c>
      <c r="K142" s="5"/>
      <c r="L142" s="5"/>
      <c r="M142" s="5" t="s">
        <v>12459</v>
      </c>
      <c r="N142" s="5">
        <v>850</v>
      </c>
      <c r="O142" s="5">
        <v>0</v>
      </c>
      <c r="P142" s="5">
        <v>0</v>
      </c>
      <c r="Q142" s="5">
        <v>0</v>
      </c>
      <c r="R142" s="5">
        <v>6</v>
      </c>
      <c r="S142" s="5">
        <v>6</v>
      </c>
      <c r="T142"/>
      <c r="U142"/>
      <c r="V142" s="14">
        <f>SUM($S$9:S142)</f>
        <v>9292</v>
      </c>
      <c r="W142" s="15">
        <v>134</v>
      </c>
      <c r="X142" s="16">
        <f t="shared" si="4"/>
        <v>0.97646069777217315</v>
      </c>
      <c r="Y142" s="32">
        <f>INDEX([1]Mapping!$C$3:$C$12,MATCH($X142,[1]Mapping!$D$3:$D$12,1))</f>
        <v>1</v>
      </c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</row>
    <row r="143" spans="2:39" s="1" customFormat="1" ht="15" x14ac:dyDescent="0.25">
      <c r="B143" s="5">
        <f t="shared" si="5"/>
        <v>135</v>
      </c>
      <c r="C143" s="5" t="s">
        <v>12460</v>
      </c>
      <c r="D143" s="5" t="s">
        <v>12461</v>
      </c>
      <c r="E143" s="5"/>
      <c r="F143" s="5" t="s">
        <v>12462</v>
      </c>
      <c r="G143" s="5" t="s">
        <v>12463</v>
      </c>
      <c r="H143" s="5" t="s">
        <v>12462</v>
      </c>
      <c r="I143" s="5" t="s">
        <v>11607</v>
      </c>
      <c r="J143" s="5" t="s">
        <v>12464</v>
      </c>
      <c r="K143" s="5"/>
      <c r="L143" s="5"/>
      <c r="M143" s="5" t="s">
        <v>12465</v>
      </c>
      <c r="N143" s="5">
        <v>774</v>
      </c>
      <c r="O143" s="5">
        <v>0</v>
      </c>
      <c r="P143" s="5">
        <v>0</v>
      </c>
      <c r="Q143" s="5">
        <v>4</v>
      </c>
      <c r="R143" s="5">
        <v>2</v>
      </c>
      <c r="S143" s="5">
        <v>6</v>
      </c>
      <c r="T143"/>
      <c r="U143"/>
      <c r="V143" s="14">
        <f>SUM($S$9:S143)</f>
        <v>9298</v>
      </c>
      <c r="W143" s="15">
        <v>135</v>
      </c>
      <c r="X143" s="16">
        <f t="shared" si="4"/>
        <v>0.97709121479613281</v>
      </c>
      <c r="Y143" s="32">
        <f>INDEX([1]Mapping!$C$3:$C$12,MATCH($X143,[1]Mapping!$D$3:$D$12,1))</f>
        <v>1</v>
      </c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</row>
    <row r="144" spans="2:39" s="1" customFormat="1" ht="15" x14ac:dyDescent="0.25">
      <c r="B144" s="5">
        <f t="shared" si="5"/>
        <v>136</v>
      </c>
      <c r="C144" s="5" t="s">
        <v>12466</v>
      </c>
      <c r="D144" s="5" t="s">
        <v>12467</v>
      </c>
      <c r="E144" s="5"/>
      <c r="F144" s="5" t="s">
        <v>12468</v>
      </c>
      <c r="G144" s="5" t="s">
        <v>12469</v>
      </c>
      <c r="H144" s="5" t="s">
        <v>12451</v>
      </c>
      <c r="I144" s="5" t="s">
        <v>11676</v>
      </c>
      <c r="J144" s="5" t="s">
        <v>12470</v>
      </c>
      <c r="K144" s="5" t="s">
        <v>12471</v>
      </c>
      <c r="L144" s="5"/>
      <c r="M144" s="5" t="s">
        <v>12472</v>
      </c>
      <c r="N144" s="5">
        <v>240</v>
      </c>
      <c r="O144" s="5">
        <v>3</v>
      </c>
      <c r="P144" s="5">
        <v>2</v>
      </c>
      <c r="Q144" s="5">
        <v>0</v>
      </c>
      <c r="R144" s="5">
        <v>1</v>
      </c>
      <c r="S144" s="5">
        <v>6</v>
      </c>
      <c r="T144"/>
      <c r="U144"/>
      <c r="V144" s="14">
        <f>SUM($S$9:S144)</f>
        <v>9304</v>
      </c>
      <c r="W144" s="15">
        <v>136</v>
      </c>
      <c r="X144" s="16">
        <f t="shared" si="4"/>
        <v>0.97772173182009248</v>
      </c>
      <c r="Y144" s="32">
        <f>INDEX([1]Mapping!$C$3:$C$12,MATCH($X144,[1]Mapping!$D$3:$D$12,1))</f>
        <v>1</v>
      </c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</row>
    <row r="145" spans="2:39" s="1" customFormat="1" ht="15" x14ac:dyDescent="0.25">
      <c r="B145" s="5">
        <f t="shared" si="5"/>
        <v>137</v>
      </c>
      <c r="C145" s="5" t="s">
        <v>12001</v>
      </c>
      <c r="D145" s="5" t="s">
        <v>12473</v>
      </c>
      <c r="E145" s="5"/>
      <c r="F145" s="5" t="s">
        <v>12462</v>
      </c>
      <c r="G145" s="5" t="s">
        <v>12474</v>
      </c>
      <c r="H145" s="5" t="s">
        <v>12475</v>
      </c>
      <c r="I145" s="5" t="s">
        <v>11645</v>
      </c>
      <c r="J145" s="5" t="s">
        <v>12476</v>
      </c>
      <c r="K145" s="5"/>
      <c r="L145" s="5"/>
      <c r="M145" s="5" t="s">
        <v>12477</v>
      </c>
      <c r="N145" s="5">
        <v>246</v>
      </c>
      <c r="O145" s="5">
        <v>2</v>
      </c>
      <c r="P145" s="5">
        <v>0</v>
      </c>
      <c r="Q145" s="5">
        <v>0</v>
      </c>
      <c r="R145" s="5">
        <v>4</v>
      </c>
      <c r="S145" s="5">
        <v>6</v>
      </c>
      <c r="T145"/>
      <c r="U145"/>
      <c r="V145" s="14">
        <f>SUM($S$9:S145)</f>
        <v>9310</v>
      </c>
      <c r="W145" s="15">
        <v>137</v>
      </c>
      <c r="X145" s="16">
        <f t="shared" si="4"/>
        <v>0.97835224884405214</v>
      </c>
      <c r="Y145" s="32">
        <f>INDEX([1]Mapping!$C$3:$C$12,MATCH($X145,[1]Mapping!$D$3:$D$12,1))</f>
        <v>1</v>
      </c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</row>
    <row r="146" spans="2:39" s="1" customFormat="1" ht="15" x14ac:dyDescent="0.25">
      <c r="B146" s="5">
        <f t="shared" si="5"/>
        <v>138</v>
      </c>
      <c r="C146" s="5" t="s">
        <v>12478</v>
      </c>
      <c r="D146" s="5" t="s">
        <v>12479</v>
      </c>
      <c r="E146" s="5" t="s">
        <v>12480</v>
      </c>
      <c r="F146" s="5" t="s">
        <v>11885</v>
      </c>
      <c r="G146" s="5" t="s">
        <v>12481</v>
      </c>
      <c r="H146" s="5"/>
      <c r="I146" s="5" t="s">
        <v>11630</v>
      </c>
      <c r="J146" s="5" t="s">
        <v>12482</v>
      </c>
      <c r="K146" s="5"/>
      <c r="L146" s="5"/>
      <c r="M146" s="5" t="s">
        <v>12483</v>
      </c>
      <c r="N146" s="5">
        <v>1300</v>
      </c>
      <c r="O146" s="5">
        <v>2</v>
      </c>
      <c r="P146" s="5">
        <v>0</v>
      </c>
      <c r="Q146" s="5">
        <v>0</v>
      </c>
      <c r="R146" s="5">
        <v>4</v>
      </c>
      <c r="S146" s="5">
        <v>6</v>
      </c>
      <c r="T146"/>
      <c r="U146"/>
      <c r="V146" s="14">
        <f>SUM($S$9:S146)</f>
        <v>9316</v>
      </c>
      <c r="W146" s="15">
        <v>138</v>
      </c>
      <c r="X146" s="16">
        <f t="shared" si="4"/>
        <v>0.97898276586801181</v>
      </c>
      <c r="Y146" s="32">
        <f>INDEX([1]Mapping!$C$3:$C$12,MATCH($X146,[1]Mapping!$D$3:$D$12,1))</f>
        <v>1</v>
      </c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</row>
    <row r="147" spans="2:39" s="1" customFormat="1" ht="15" x14ac:dyDescent="0.25">
      <c r="B147" s="5">
        <f t="shared" si="5"/>
        <v>139</v>
      </c>
      <c r="C147" s="5" t="s">
        <v>12484</v>
      </c>
      <c r="D147" s="5" t="s">
        <v>12485</v>
      </c>
      <c r="E147" s="5" t="s">
        <v>12486</v>
      </c>
      <c r="F147" s="5" t="s">
        <v>11885</v>
      </c>
      <c r="G147" s="5" t="s">
        <v>12487</v>
      </c>
      <c r="H147" s="5"/>
      <c r="I147" s="5" t="s">
        <v>11630</v>
      </c>
      <c r="J147" s="5" t="s">
        <v>12488</v>
      </c>
      <c r="K147" s="5" t="s">
        <v>12489</v>
      </c>
      <c r="L147" s="5"/>
      <c r="M147" s="5" t="s">
        <v>12490</v>
      </c>
      <c r="N147" s="5">
        <v>450</v>
      </c>
      <c r="O147" s="5">
        <v>0</v>
      </c>
      <c r="P147" s="5">
        <v>0</v>
      </c>
      <c r="Q147" s="5">
        <v>0</v>
      </c>
      <c r="R147" s="5">
        <v>5</v>
      </c>
      <c r="S147" s="5">
        <v>5</v>
      </c>
      <c r="T147"/>
      <c r="U147"/>
      <c r="V147" s="14">
        <f>SUM($S$9:S147)</f>
        <v>9321</v>
      </c>
      <c r="W147" s="15">
        <v>139</v>
      </c>
      <c r="X147" s="16">
        <f t="shared" si="4"/>
        <v>0.97950819672131151</v>
      </c>
      <c r="Y147" s="32">
        <f>INDEX([1]Mapping!$C$3:$C$12,MATCH($X147,[1]Mapping!$D$3:$D$12,1))</f>
        <v>1</v>
      </c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</row>
    <row r="148" spans="2:39" s="1" customFormat="1" ht="15" x14ac:dyDescent="0.25">
      <c r="B148" s="5">
        <f t="shared" si="5"/>
        <v>140</v>
      </c>
      <c r="C148" s="5" t="s">
        <v>12491</v>
      </c>
      <c r="D148" s="5" t="s">
        <v>12492</v>
      </c>
      <c r="E148" s="5"/>
      <c r="F148" s="5" t="s">
        <v>12493</v>
      </c>
      <c r="G148" s="5" t="s">
        <v>12494</v>
      </c>
      <c r="H148" s="5" t="s">
        <v>11795</v>
      </c>
      <c r="I148" s="5" t="s">
        <v>11668</v>
      </c>
      <c r="J148" s="5" t="s">
        <v>12495</v>
      </c>
      <c r="K148" s="5"/>
      <c r="L148" s="5"/>
      <c r="M148" s="5" t="s">
        <v>12496</v>
      </c>
      <c r="N148" s="5">
        <v>345</v>
      </c>
      <c r="O148" s="5">
        <v>1</v>
      </c>
      <c r="P148" s="5">
        <v>0</v>
      </c>
      <c r="Q148" s="5">
        <v>0</v>
      </c>
      <c r="R148" s="5">
        <v>4</v>
      </c>
      <c r="S148" s="5">
        <v>5</v>
      </c>
      <c r="T148"/>
      <c r="U148"/>
      <c r="V148" s="14">
        <f>SUM($S$9:S148)</f>
        <v>9326</v>
      </c>
      <c r="W148" s="15">
        <v>140</v>
      </c>
      <c r="X148" s="16">
        <f t="shared" si="4"/>
        <v>0.98003362757461121</v>
      </c>
      <c r="Y148" s="32">
        <f>INDEX([1]Mapping!$C$3:$C$12,MATCH($X148,[1]Mapping!$D$3:$D$12,1))</f>
        <v>1</v>
      </c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</row>
    <row r="149" spans="2:39" s="1" customFormat="1" ht="15" x14ac:dyDescent="0.25">
      <c r="B149" s="5">
        <f t="shared" si="5"/>
        <v>141</v>
      </c>
      <c r="C149" s="5" t="s">
        <v>11786</v>
      </c>
      <c r="D149" s="5" t="s">
        <v>12497</v>
      </c>
      <c r="E149" s="5"/>
      <c r="F149" s="5" t="s">
        <v>11885</v>
      </c>
      <c r="G149" s="5" t="s">
        <v>12498</v>
      </c>
      <c r="H149" s="5"/>
      <c r="I149" s="5" t="s">
        <v>11630</v>
      </c>
      <c r="J149" s="5" t="s">
        <v>12499</v>
      </c>
      <c r="K149" s="5" t="s">
        <v>12500</v>
      </c>
      <c r="L149" s="5"/>
      <c r="M149" s="5" t="s">
        <v>12501</v>
      </c>
      <c r="N149" s="5">
        <v>521</v>
      </c>
      <c r="O149" s="5">
        <v>0</v>
      </c>
      <c r="P149" s="5">
        <v>0</v>
      </c>
      <c r="Q149" s="5">
        <v>0</v>
      </c>
      <c r="R149" s="5">
        <v>5</v>
      </c>
      <c r="S149" s="5">
        <v>5</v>
      </c>
      <c r="T149"/>
      <c r="U149"/>
      <c r="V149" s="14">
        <f>SUM($S$9:S149)</f>
        <v>9331</v>
      </c>
      <c r="W149" s="15">
        <v>141</v>
      </c>
      <c r="X149" s="16">
        <f t="shared" si="4"/>
        <v>0.98055905842791091</v>
      </c>
      <c r="Y149" s="32">
        <f>INDEX([1]Mapping!$C$3:$C$12,MATCH($X149,[1]Mapping!$D$3:$D$12,1))</f>
        <v>1</v>
      </c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</row>
    <row r="150" spans="2:39" s="1" customFormat="1" ht="15" x14ac:dyDescent="0.25">
      <c r="B150" s="5">
        <f t="shared" si="5"/>
        <v>142</v>
      </c>
      <c r="C150" s="5" t="s">
        <v>12502</v>
      </c>
      <c r="D150" s="5" t="s">
        <v>12503</v>
      </c>
      <c r="E150" s="5"/>
      <c r="F150" s="5" t="s">
        <v>12504</v>
      </c>
      <c r="G150" s="5" t="s">
        <v>12505</v>
      </c>
      <c r="H150" s="5" t="s">
        <v>12506</v>
      </c>
      <c r="I150" s="5" t="s">
        <v>11607</v>
      </c>
      <c r="J150" s="5" t="s">
        <v>12507</v>
      </c>
      <c r="K150" s="5"/>
      <c r="L150" s="5"/>
      <c r="M150" s="5" t="s">
        <v>12508</v>
      </c>
      <c r="N150" s="5">
        <v>200</v>
      </c>
      <c r="O150" s="5">
        <v>0</v>
      </c>
      <c r="P150" s="5">
        <v>0</v>
      </c>
      <c r="Q150" s="5">
        <v>0</v>
      </c>
      <c r="R150" s="5">
        <v>5</v>
      </c>
      <c r="S150" s="5">
        <v>5</v>
      </c>
      <c r="T150"/>
      <c r="U150"/>
      <c r="V150" s="14">
        <f>SUM($S$9:S150)</f>
        <v>9336</v>
      </c>
      <c r="W150" s="15">
        <v>142</v>
      </c>
      <c r="X150" s="16">
        <f t="shared" si="4"/>
        <v>0.98108448928121061</v>
      </c>
      <c r="Y150" s="32">
        <f>INDEX([1]Mapping!$C$3:$C$12,MATCH($X150,[1]Mapping!$D$3:$D$12,1))</f>
        <v>1</v>
      </c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</row>
    <row r="151" spans="2:39" s="1" customFormat="1" ht="15" x14ac:dyDescent="0.25">
      <c r="B151" s="5">
        <f t="shared" si="5"/>
        <v>143</v>
      </c>
      <c r="C151" s="5" t="s">
        <v>12509</v>
      </c>
      <c r="D151" s="5" t="s">
        <v>12510</v>
      </c>
      <c r="E151" s="5"/>
      <c r="F151" s="5" t="s">
        <v>11885</v>
      </c>
      <c r="G151" s="5" t="s">
        <v>12511</v>
      </c>
      <c r="H151" s="5"/>
      <c r="I151" s="5" t="s">
        <v>11630</v>
      </c>
      <c r="J151" s="5" t="s">
        <v>12512</v>
      </c>
      <c r="K151" s="5"/>
      <c r="L151" s="5"/>
      <c r="M151" s="5" t="s">
        <v>12513</v>
      </c>
      <c r="N151" s="5">
        <v>430</v>
      </c>
      <c r="O151" s="5">
        <v>0</v>
      </c>
      <c r="P151" s="5">
        <v>0</v>
      </c>
      <c r="Q151" s="5">
        <v>0</v>
      </c>
      <c r="R151" s="5">
        <v>5</v>
      </c>
      <c r="S151" s="5">
        <v>5</v>
      </c>
      <c r="T151"/>
      <c r="U151"/>
      <c r="V151" s="14">
        <f>SUM($S$9:S151)</f>
        <v>9341</v>
      </c>
      <c r="W151" s="15">
        <v>143</v>
      </c>
      <c r="X151" s="16">
        <f t="shared" si="4"/>
        <v>0.98160992013451032</v>
      </c>
      <c r="Y151" s="32">
        <f>INDEX([1]Mapping!$C$3:$C$12,MATCH($X151,[1]Mapping!$D$3:$D$12,1))</f>
        <v>1</v>
      </c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</row>
    <row r="152" spans="2:39" s="1" customFormat="1" ht="15" x14ac:dyDescent="0.25">
      <c r="B152" s="5">
        <f t="shared" si="5"/>
        <v>144</v>
      </c>
      <c r="C152" s="5" t="s">
        <v>12514</v>
      </c>
      <c r="D152" s="5" t="s">
        <v>12515</v>
      </c>
      <c r="E152" s="5" t="s">
        <v>12516</v>
      </c>
      <c r="F152" s="5" t="s">
        <v>11885</v>
      </c>
      <c r="G152" s="5" t="s">
        <v>12517</v>
      </c>
      <c r="H152" s="5"/>
      <c r="I152" s="5" t="s">
        <v>11630</v>
      </c>
      <c r="J152" s="5" t="s">
        <v>12518</v>
      </c>
      <c r="K152" s="5"/>
      <c r="L152" s="5"/>
      <c r="M152" s="5" t="s">
        <v>12519</v>
      </c>
      <c r="N152" s="5">
        <v>340</v>
      </c>
      <c r="O152" s="5">
        <v>0</v>
      </c>
      <c r="P152" s="5">
        <v>0</v>
      </c>
      <c r="Q152" s="5">
        <v>0</v>
      </c>
      <c r="R152" s="5">
        <v>5</v>
      </c>
      <c r="S152" s="5">
        <v>5</v>
      </c>
      <c r="T152"/>
      <c r="U152"/>
      <c r="V152" s="14">
        <f>SUM($S$9:S152)</f>
        <v>9346</v>
      </c>
      <c r="W152" s="15">
        <v>144</v>
      </c>
      <c r="X152" s="16">
        <f t="shared" si="4"/>
        <v>0.98213535098781002</v>
      </c>
      <c r="Y152" s="32">
        <f>INDEX([1]Mapping!$C$3:$C$12,MATCH($X152,[1]Mapping!$D$3:$D$12,1))</f>
        <v>1</v>
      </c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</row>
    <row r="153" spans="2:39" s="1" customFormat="1" ht="15" x14ac:dyDescent="0.25">
      <c r="B153" s="5">
        <f t="shared" si="5"/>
        <v>145</v>
      </c>
      <c r="C153" s="5" t="s">
        <v>12520</v>
      </c>
      <c r="D153" s="5" t="s">
        <v>12521</v>
      </c>
      <c r="E153" s="5"/>
      <c r="F153" s="5" t="s">
        <v>12522</v>
      </c>
      <c r="G153" s="5" t="s">
        <v>12523</v>
      </c>
      <c r="H153" s="5" t="s">
        <v>12222</v>
      </c>
      <c r="I153" s="5" t="s">
        <v>11645</v>
      </c>
      <c r="J153" s="5" t="s">
        <v>12223</v>
      </c>
      <c r="K153" s="5"/>
      <c r="L153" s="5"/>
      <c r="M153" s="5" t="s">
        <v>12524</v>
      </c>
      <c r="N153" s="5">
        <v>479</v>
      </c>
      <c r="O153" s="5">
        <v>0</v>
      </c>
      <c r="P153" s="5">
        <v>4</v>
      </c>
      <c r="Q153" s="5">
        <v>0</v>
      </c>
      <c r="R153" s="5">
        <v>1</v>
      </c>
      <c r="S153" s="5">
        <v>5</v>
      </c>
      <c r="T153"/>
      <c r="U153"/>
      <c r="V153" s="14">
        <f>SUM($S$9:S153)</f>
        <v>9351</v>
      </c>
      <c r="W153" s="15">
        <v>145</v>
      </c>
      <c r="X153" s="16">
        <f t="shared" si="4"/>
        <v>0.98266078184110972</v>
      </c>
      <c r="Y153" s="32">
        <f>INDEX([1]Mapping!$C$3:$C$12,MATCH($X153,[1]Mapping!$D$3:$D$12,1))</f>
        <v>1</v>
      </c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</row>
    <row r="154" spans="2:39" s="1" customFormat="1" ht="15" x14ac:dyDescent="0.25">
      <c r="B154" s="5">
        <f t="shared" si="5"/>
        <v>146</v>
      </c>
      <c r="C154" s="5" t="s">
        <v>12525</v>
      </c>
      <c r="D154" s="5" t="s">
        <v>12526</v>
      </c>
      <c r="E154" s="5"/>
      <c r="F154" s="5" t="s">
        <v>12527</v>
      </c>
      <c r="G154" s="5" t="s">
        <v>12528</v>
      </c>
      <c r="H154" s="5" t="s">
        <v>12527</v>
      </c>
      <c r="I154" s="5" t="s">
        <v>11676</v>
      </c>
      <c r="J154" s="5" t="s">
        <v>12529</v>
      </c>
      <c r="K154" s="5"/>
      <c r="L154" s="5"/>
      <c r="M154" s="5" t="s">
        <v>12530</v>
      </c>
      <c r="N154" s="5">
        <v>500</v>
      </c>
      <c r="O154" s="5">
        <v>0</v>
      </c>
      <c r="P154" s="5">
        <v>0</v>
      </c>
      <c r="Q154" s="5">
        <v>0</v>
      </c>
      <c r="R154" s="5">
        <v>5</v>
      </c>
      <c r="S154" s="5">
        <v>5</v>
      </c>
      <c r="T154"/>
      <c r="U154"/>
      <c r="V154" s="14">
        <f>SUM($S$9:S154)</f>
        <v>9356</v>
      </c>
      <c r="W154" s="15">
        <v>146</v>
      </c>
      <c r="X154" s="16">
        <f t="shared" si="4"/>
        <v>0.98318621269440942</v>
      </c>
      <c r="Y154" s="32">
        <f>INDEX([1]Mapping!$C$3:$C$12,MATCH($X154,[1]Mapping!$D$3:$D$12,1))</f>
        <v>1</v>
      </c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</row>
    <row r="155" spans="2:39" s="1" customFormat="1" ht="15" x14ac:dyDescent="0.25">
      <c r="B155" s="5">
        <f t="shared" si="5"/>
        <v>147</v>
      </c>
      <c r="C155" s="5" t="s">
        <v>12531</v>
      </c>
      <c r="D155" s="5" t="s">
        <v>12002</v>
      </c>
      <c r="E155" s="5"/>
      <c r="F155" s="5" t="s">
        <v>11673</v>
      </c>
      <c r="G155" s="5" t="s">
        <v>12003</v>
      </c>
      <c r="H155" s="5" t="s">
        <v>11675</v>
      </c>
      <c r="I155" s="5" t="s">
        <v>11676</v>
      </c>
      <c r="J155" s="5" t="s">
        <v>12004</v>
      </c>
      <c r="K155" s="5" t="s">
        <v>12532</v>
      </c>
      <c r="L155" s="5"/>
      <c r="M155" s="5" t="s">
        <v>12533</v>
      </c>
      <c r="N155" s="5">
        <v>750</v>
      </c>
      <c r="O155" s="5">
        <v>0</v>
      </c>
      <c r="P155" s="5">
        <v>0</v>
      </c>
      <c r="Q155" s="5">
        <v>0</v>
      </c>
      <c r="R155" s="5">
        <v>4</v>
      </c>
      <c r="S155" s="5">
        <v>4</v>
      </c>
      <c r="T155"/>
      <c r="U155"/>
      <c r="V155" s="14">
        <f>SUM($S$9:S155)</f>
        <v>9360</v>
      </c>
      <c r="W155" s="15">
        <v>147</v>
      </c>
      <c r="X155" s="16">
        <f t="shared" si="4"/>
        <v>0.98360655737704916</v>
      </c>
      <c r="Y155" s="32">
        <f>INDEX([1]Mapping!$C$3:$C$12,MATCH($X155,[1]Mapping!$D$3:$D$12,1))</f>
        <v>1</v>
      </c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</row>
    <row r="156" spans="2:39" s="1" customFormat="1" ht="15" x14ac:dyDescent="0.25">
      <c r="B156" s="5">
        <f t="shared" si="5"/>
        <v>148</v>
      </c>
      <c r="C156" s="5" t="s">
        <v>12534</v>
      </c>
      <c r="D156" s="5" t="s">
        <v>12535</v>
      </c>
      <c r="E156" s="5"/>
      <c r="F156" s="5" t="s">
        <v>12536</v>
      </c>
      <c r="G156" s="5" t="s">
        <v>12537</v>
      </c>
      <c r="H156" s="5" t="s">
        <v>12536</v>
      </c>
      <c r="I156" s="5" t="s">
        <v>11607</v>
      </c>
      <c r="J156" s="5" t="s">
        <v>12538</v>
      </c>
      <c r="K156" s="5"/>
      <c r="L156" s="5" t="s">
        <v>12539</v>
      </c>
      <c r="M156" s="5" t="s">
        <v>12540</v>
      </c>
      <c r="N156" s="5">
        <v>434</v>
      </c>
      <c r="O156" s="5">
        <v>0</v>
      </c>
      <c r="P156" s="5">
        <v>0</v>
      </c>
      <c r="Q156" s="5">
        <v>0</v>
      </c>
      <c r="R156" s="5">
        <v>4</v>
      </c>
      <c r="S156" s="5">
        <v>4</v>
      </c>
      <c r="T156"/>
      <c r="U156"/>
      <c r="V156" s="14">
        <f>SUM($S$9:S156)</f>
        <v>9364</v>
      </c>
      <c r="W156" s="15">
        <v>148</v>
      </c>
      <c r="X156" s="16">
        <f t="shared" si="4"/>
        <v>0.9840269020596889</v>
      </c>
      <c r="Y156" s="32">
        <f>INDEX([1]Mapping!$C$3:$C$12,MATCH($X156,[1]Mapping!$D$3:$D$12,1))</f>
        <v>1</v>
      </c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</row>
    <row r="157" spans="2:39" s="1" customFormat="1" ht="15" x14ac:dyDescent="0.25">
      <c r="B157" s="5">
        <f t="shared" si="5"/>
        <v>149</v>
      </c>
      <c r="C157" s="5" t="s">
        <v>12541</v>
      </c>
      <c r="D157" s="5" t="s">
        <v>12542</v>
      </c>
      <c r="E157" s="5"/>
      <c r="F157" s="5" t="s">
        <v>12543</v>
      </c>
      <c r="G157" s="5" t="s">
        <v>12544</v>
      </c>
      <c r="H157" s="5" t="s">
        <v>12543</v>
      </c>
      <c r="I157" s="5" t="s">
        <v>11607</v>
      </c>
      <c r="J157" s="5" t="s">
        <v>12545</v>
      </c>
      <c r="K157" s="5" t="s">
        <v>12546</v>
      </c>
      <c r="L157" s="5"/>
      <c r="M157" s="5" t="s">
        <v>12547</v>
      </c>
      <c r="N157" s="5">
        <v>544</v>
      </c>
      <c r="O157" s="5">
        <v>1</v>
      </c>
      <c r="P157" s="5">
        <v>0</v>
      </c>
      <c r="Q157" s="5">
        <v>0</v>
      </c>
      <c r="R157" s="5">
        <v>3</v>
      </c>
      <c r="S157" s="5">
        <v>4</v>
      </c>
      <c r="T157"/>
      <c r="U157"/>
      <c r="V157" s="14">
        <f>SUM($S$9:S157)</f>
        <v>9368</v>
      </c>
      <c r="W157" s="15">
        <v>149</v>
      </c>
      <c r="X157" s="16">
        <f t="shared" si="4"/>
        <v>0.98444724674232875</v>
      </c>
      <c r="Y157" s="32">
        <f>INDEX([1]Mapping!$C$3:$C$12,MATCH($X157,[1]Mapping!$D$3:$D$12,1))</f>
        <v>1</v>
      </c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</row>
    <row r="158" spans="2:39" s="1" customFormat="1" ht="15" x14ac:dyDescent="0.25">
      <c r="B158" s="5">
        <f t="shared" si="5"/>
        <v>150</v>
      </c>
      <c r="C158" s="5" t="s">
        <v>12548</v>
      </c>
      <c r="D158" s="5" t="s">
        <v>12549</v>
      </c>
      <c r="E158" s="5"/>
      <c r="F158" s="5" t="s">
        <v>12550</v>
      </c>
      <c r="G158" s="5" t="s">
        <v>12551</v>
      </c>
      <c r="H158" s="5" t="s">
        <v>11905</v>
      </c>
      <c r="I158" s="5" t="s">
        <v>11645</v>
      </c>
      <c r="J158" s="5" t="s">
        <v>11906</v>
      </c>
      <c r="K158" s="5"/>
      <c r="L158" s="5"/>
      <c r="M158" s="5" t="s">
        <v>12552</v>
      </c>
      <c r="N158" s="5">
        <v>419</v>
      </c>
      <c r="O158" s="5">
        <v>1</v>
      </c>
      <c r="P158" s="5">
        <v>0</v>
      </c>
      <c r="Q158" s="5">
        <v>0</v>
      </c>
      <c r="R158" s="5">
        <v>3</v>
      </c>
      <c r="S158" s="5">
        <v>4</v>
      </c>
      <c r="T158"/>
      <c r="U158"/>
      <c r="V158" s="14">
        <f>SUM($S$9:S158)</f>
        <v>9372</v>
      </c>
      <c r="W158" s="15">
        <v>150</v>
      </c>
      <c r="X158" s="16">
        <f t="shared" si="4"/>
        <v>0.98486759142496849</v>
      </c>
      <c r="Y158" s="32">
        <f>INDEX([1]Mapping!$C$3:$C$12,MATCH($X158,[1]Mapping!$D$3:$D$12,1))</f>
        <v>1</v>
      </c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</row>
    <row r="159" spans="2:39" s="1" customFormat="1" ht="15" x14ac:dyDescent="0.25">
      <c r="B159" s="5">
        <f t="shared" si="5"/>
        <v>151</v>
      </c>
      <c r="C159" s="5" t="s">
        <v>12553</v>
      </c>
      <c r="D159" s="5" t="s">
        <v>12554</v>
      </c>
      <c r="E159" s="5"/>
      <c r="F159" s="5" t="s">
        <v>12555</v>
      </c>
      <c r="G159" s="5" t="s">
        <v>12556</v>
      </c>
      <c r="H159" s="5" t="s">
        <v>12202</v>
      </c>
      <c r="I159" s="5" t="s">
        <v>11714</v>
      </c>
      <c r="J159" s="5" t="s">
        <v>12557</v>
      </c>
      <c r="K159" s="5"/>
      <c r="L159" s="5"/>
      <c r="M159" s="5" t="s">
        <v>12558</v>
      </c>
      <c r="N159" s="5">
        <v>637</v>
      </c>
      <c r="O159" s="5">
        <v>0</v>
      </c>
      <c r="P159" s="5">
        <v>0</v>
      </c>
      <c r="Q159" s="5">
        <v>0</v>
      </c>
      <c r="R159" s="5">
        <v>4</v>
      </c>
      <c r="S159" s="5">
        <v>4</v>
      </c>
      <c r="T159"/>
      <c r="U159"/>
      <c r="V159" s="14">
        <f>SUM($S$9:S159)</f>
        <v>9376</v>
      </c>
      <c r="W159" s="15">
        <v>151</v>
      </c>
      <c r="X159" s="16">
        <f t="shared" si="4"/>
        <v>0.98528793610760823</v>
      </c>
      <c r="Y159" s="32">
        <f>INDEX([1]Mapping!$C$3:$C$12,MATCH($X159,[1]Mapping!$D$3:$D$12,1))</f>
        <v>1</v>
      </c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</row>
    <row r="160" spans="2:39" s="1" customFormat="1" ht="15" x14ac:dyDescent="0.25">
      <c r="B160" s="5">
        <f t="shared" si="5"/>
        <v>152</v>
      </c>
      <c r="C160" s="5" t="s">
        <v>12559</v>
      </c>
      <c r="D160" s="5" t="s">
        <v>12560</v>
      </c>
      <c r="E160" s="5"/>
      <c r="F160" s="5" t="s">
        <v>12561</v>
      </c>
      <c r="G160" s="5" t="s">
        <v>12562</v>
      </c>
      <c r="H160" s="5" t="s">
        <v>11815</v>
      </c>
      <c r="I160" s="5" t="s">
        <v>11652</v>
      </c>
      <c r="J160" s="5" t="s">
        <v>12563</v>
      </c>
      <c r="K160" s="5"/>
      <c r="L160" s="5"/>
      <c r="M160" s="5" t="s">
        <v>12564</v>
      </c>
      <c r="N160" s="5">
        <v>24</v>
      </c>
      <c r="O160" s="5">
        <v>0</v>
      </c>
      <c r="P160" s="5">
        <v>0</v>
      </c>
      <c r="Q160" s="5">
        <v>0</v>
      </c>
      <c r="R160" s="5">
        <v>4</v>
      </c>
      <c r="S160" s="5">
        <v>4</v>
      </c>
      <c r="T160"/>
      <c r="U160"/>
      <c r="V160" s="14">
        <f>SUM($S$9:S160)</f>
        <v>9380</v>
      </c>
      <c r="W160" s="15">
        <v>152</v>
      </c>
      <c r="X160" s="16">
        <f t="shared" si="4"/>
        <v>0.98570828079024797</v>
      </c>
      <c r="Y160" s="32">
        <f>INDEX([1]Mapping!$C$3:$C$12,MATCH($X160,[1]Mapping!$D$3:$D$12,1))</f>
        <v>1</v>
      </c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</row>
    <row r="161" spans="2:39" s="1" customFormat="1" ht="15" x14ac:dyDescent="0.25">
      <c r="B161" s="5">
        <f t="shared" si="5"/>
        <v>153</v>
      </c>
      <c r="C161" s="5" t="s">
        <v>12565</v>
      </c>
      <c r="D161" s="5" t="s">
        <v>12017</v>
      </c>
      <c r="E161" s="5"/>
      <c r="F161" s="5" t="s">
        <v>12018</v>
      </c>
      <c r="G161" s="5" t="s">
        <v>12019</v>
      </c>
      <c r="H161" s="5" t="s">
        <v>12020</v>
      </c>
      <c r="I161" s="5" t="s">
        <v>11645</v>
      </c>
      <c r="J161" s="5" t="s">
        <v>12021</v>
      </c>
      <c r="K161" s="5"/>
      <c r="L161" s="5"/>
      <c r="M161" s="5" t="s">
        <v>12566</v>
      </c>
      <c r="N161" s="5">
        <v>27</v>
      </c>
      <c r="O161" s="5">
        <v>0</v>
      </c>
      <c r="P161" s="5">
        <v>0</v>
      </c>
      <c r="Q161" s="5">
        <v>0</v>
      </c>
      <c r="R161" s="5">
        <v>4</v>
      </c>
      <c r="S161" s="5">
        <v>4</v>
      </c>
      <c r="T161"/>
      <c r="U161"/>
      <c r="V161" s="14">
        <f>SUM($S$9:S161)</f>
        <v>9384</v>
      </c>
      <c r="W161" s="15">
        <v>153</v>
      </c>
      <c r="X161" s="16">
        <f t="shared" si="4"/>
        <v>0.98612862547288782</v>
      </c>
      <c r="Y161" s="32">
        <f>INDEX([1]Mapping!$C$3:$C$12,MATCH($X161,[1]Mapping!$D$3:$D$12,1))</f>
        <v>1</v>
      </c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</row>
    <row r="162" spans="2:39" s="1" customFormat="1" ht="15" x14ac:dyDescent="0.25">
      <c r="B162" s="5">
        <f t="shared" si="5"/>
        <v>154</v>
      </c>
      <c r="C162" s="5" t="s">
        <v>12567</v>
      </c>
      <c r="D162" s="5" t="s">
        <v>12568</v>
      </c>
      <c r="E162" s="5"/>
      <c r="F162" s="5" t="s">
        <v>12569</v>
      </c>
      <c r="G162" s="5" t="s">
        <v>12570</v>
      </c>
      <c r="H162" s="5" t="s">
        <v>12571</v>
      </c>
      <c r="I162" s="5" t="s">
        <v>11607</v>
      </c>
      <c r="J162" s="5" t="s">
        <v>12572</v>
      </c>
      <c r="K162" s="5" t="s">
        <v>12573</v>
      </c>
      <c r="L162" s="5"/>
      <c r="M162" s="5" t="s">
        <v>12574</v>
      </c>
      <c r="N162" s="5">
        <v>170</v>
      </c>
      <c r="O162" s="5">
        <v>3</v>
      </c>
      <c r="P162" s="5">
        <v>0</v>
      </c>
      <c r="Q162" s="5">
        <v>0</v>
      </c>
      <c r="R162" s="5">
        <v>1</v>
      </c>
      <c r="S162" s="5">
        <v>4</v>
      </c>
      <c r="T162"/>
      <c r="U162"/>
      <c r="V162" s="14">
        <f>SUM($S$9:S162)</f>
        <v>9388</v>
      </c>
      <c r="W162" s="15">
        <v>154</v>
      </c>
      <c r="X162" s="16">
        <f t="shared" si="4"/>
        <v>0.98654897015552756</v>
      </c>
      <c r="Y162" s="32">
        <f>INDEX([1]Mapping!$C$3:$C$12,MATCH($X162,[1]Mapping!$D$3:$D$12,1))</f>
        <v>1</v>
      </c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</row>
    <row r="163" spans="2:39" s="1" customFormat="1" ht="15" x14ac:dyDescent="0.25">
      <c r="B163" s="5">
        <f t="shared" si="5"/>
        <v>155</v>
      </c>
      <c r="C163" s="5" t="s">
        <v>12575</v>
      </c>
      <c r="D163" s="5" t="s">
        <v>12576</v>
      </c>
      <c r="E163" s="5"/>
      <c r="F163" s="5" t="s">
        <v>12577</v>
      </c>
      <c r="G163" s="5" t="s">
        <v>12578</v>
      </c>
      <c r="H163" s="5"/>
      <c r="I163" s="5" t="s">
        <v>11630</v>
      </c>
      <c r="J163" s="5" t="s">
        <v>12579</v>
      </c>
      <c r="K163" s="5"/>
      <c r="L163" s="5"/>
      <c r="M163" s="5" t="s">
        <v>12580</v>
      </c>
      <c r="N163" s="5">
        <v>658</v>
      </c>
      <c r="O163" s="5">
        <v>0</v>
      </c>
      <c r="P163" s="5">
        <v>0</v>
      </c>
      <c r="Q163" s="5">
        <v>0</v>
      </c>
      <c r="R163" s="5">
        <v>4</v>
      </c>
      <c r="S163" s="5">
        <v>4</v>
      </c>
      <c r="T163"/>
      <c r="U163"/>
      <c r="V163" s="14">
        <f>SUM($S$9:S163)</f>
        <v>9392</v>
      </c>
      <c r="W163" s="15">
        <v>155</v>
      </c>
      <c r="X163" s="16">
        <f t="shared" si="4"/>
        <v>0.9869693148381673</v>
      </c>
      <c r="Y163" s="32">
        <f>INDEX([1]Mapping!$C$3:$C$12,MATCH($X163,[1]Mapping!$D$3:$D$12,1))</f>
        <v>1</v>
      </c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</row>
    <row r="164" spans="2:39" s="1" customFormat="1" ht="15" x14ac:dyDescent="0.25">
      <c r="B164" s="5">
        <f t="shared" si="5"/>
        <v>156</v>
      </c>
      <c r="C164" s="5" t="s">
        <v>12581</v>
      </c>
      <c r="D164" s="5" t="s">
        <v>12582</v>
      </c>
      <c r="E164" s="5"/>
      <c r="F164" s="5" t="s">
        <v>12583</v>
      </c>
      <c r="G164" s="5" t="s">
        <v>12584</v>
      </c>
      <c r="H164" s="5" t="s">
        <v>12583</v>
      </c>
      <c r="I164" s="5" t="s">
        <v>11714</v>
      </c>
      <c r="J164" s="5" t="s">
        <v>12585</v>
      </c>
      <c r="K164" s="5"/>
      <c r="L164" s="5"/>
      <c r="M164" s="5" t="s">
        <v>12586</v>
      </c>
      <c r="N164" s="5">
        <v>679</v>
      </c>
      <c r="O164" s="5">
        <v>1</v>
      </c>
      <c r="P164" s="5">
        <v>0</v>
      </c>
      <c r="Q164" s="5">
        <v>0</v>
      </c>
      <c r="R164" s="5">
        <v>3</v>
      </c>
      <c r="S164" s="5">
        <v>4</v>
      </c>
      <c r="T164"/>
      <c r="U164"/>
      <c r="V164" s="14">
        <f>SUM($S$9:S164)</f>
        <v>9396</v>
      </c>
      <c r="W164" s="15">
        <v>156</v>
      </c>
      <c r="X164" s="16">
        <f t="shared" si="4"/>
        <v>0.98738965952080704</v>
      </c>
      <c r="Y164" s="32">
        <f>INDEX([1]Mapping!$C$3:$C$12,MATCH($X164,[1]Mapping!$D$3:$D$12,1))</f>
        <v>1</v>
      </c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</row>
    <row r="165" spans="2:39" s="1" customFormat="1" ht="15" x14ac:dyDescent="0.25">
      <c r="B165" s="5">
        <f t="shared" si="5"/>
        <v>157</v>
      </c>
      <c r="C165" s="5" t="s">
        <v>12587</v>
      </c>
      <c r="D165" s="5" t="s">
        <v>12588</v>
      </c>
      <c r="E165" s="5"/>
      <c r="F165" s="5" t="s">
        <v>12589</v>
      </c>
      <c r="G165" s="5" t="s">
        <v>12590</v>
      </c>
      <c r="H165" s="5" t="s">
        <v>12591</v>
      </c>
      <c r="I165" s="5" t="s">
        <v>11668</v>
      </c>
      <c r="J165" s="5" t="s">
        <v>12592</v>
      </c>
      <c r="K165" s="5"/>
      <c r="L165" s="5" t="s">
        <v>12593</v>
      </c>
      <c r="M165" s="5" t="s">
        <v>12594</v>
      </c>
      <c r="N165" s="5">
        <v>400</v>
      </c>
      <c r="O165" s="5">
        <v>0</v>
      </c>
      <c r="P165" s="5">
        <v>0</v>
      </c>
      <c r="Q165" s="5">
        <v>0</v>
      </c>
      <c r="R165" s="5">
        <v>4</v>
      </c>
      <c r="S165" s="5">
        <v>4</v>
      </c>
      <c r="T165"/>
      <c r="U165"/>
      <c r="V165" s="14">
        <f>SUM($S$9:S165)</f>
        <v>9400</v>
      </c>
      <c r="W165" s="15">
        <v>157</v>
      </c>
      <c r="X165" s="16">
        <f t="shared" si="4"/>
        <v>0.98781000420344678</v>
      </c>
      <c r="Y165" s="32">
        <f>INDEX([1]Mapping!$C$3:$C$12,MATCH($X165,[1]Mapping!$D$3:$D$12,1))</f>
        <v>1</v>
      </c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</row>
    <row r="166" spans="2:39" s="1" customFormat="1" ht="15" x14ac:dyDescent="0.25">
      <c r="B166" s="5">
        <f t="shared" si="5"/>
        <v>158</v>
      </c>
      <c r="C166" s="5" t="s">
        <v>12595</v>
      </c>
      <c r="D166" s="5" t="s">
        <v>12596</v>
      </c>
      <c r="E166" s="5" t="s">
        <v>12597</v>
      </c>
      <c r="F166" s="5" t="s">
        <v>11673</v>
      </c>
      <c r="G166" s="5" t="s">
        <v>12598</v>
      </c>
      <c r="H166" s="5" t="s">
        <v>11675</v>
      </c>
      <c r="I166" s="5" t="s">
        <v>11676</v>
      </c>
      <c r="J166" s="5" t="s">
        <v>12599</v>
      </c>
      <c r="K166" s="5"/>
      <c r="L166" s="5"/>
      <c r="M166" s="5" t="s">
        <v>12600</v>
      </c>
      <c r="N166" s="5">
        <v>950</v>
      </c>
      <c r="O166" s="5">
        <v>0</v>
      </c>
      <c r="P166" s="5">
        <v>0</v>
      </c>
      <c r="Q166" s="5">
        <v>0</v>
      </c>
      <c r="R166" s="5">
        <v>4</v>
      </c>
      <c r="S166" s="5">
        <v>4</v>
      </c>
      <c r="T166"/>
      <c r="U166"/>
      <c r="V166" s="14">
        <f>SUM($S$9:S166)</f>
        <v>9404</v>
      </c>
      <c r="W166" s="15">
        <v>158</v>
      </c>
      <c r="X166" s="16">
        <f t="shared" si="4"/>
        <v>0.98823034888608663</v>
      </c>
      <c r="Y166" s="32">
        <f>INDEX([1]Mapping!$C$3:$C$12,MATCH($X166,[1]Mapping!$D$3:$D$12,1))</f>
        <v>1</v>
      </c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</row>
    <row r="167" spans="2:39" s="1" customFormat="1" ht="15" x14ac:dyDescent="0.25">
      <c r="B167" s="5">
        <f t="shared" si="5"/>
        <v>159</v>
      </c>
      <c r="C167" s="5" t="s">
        <v>12601</v>
      </c>
      <c r="D167" s="5" t="s">
        <v>12602</v>
      </c>
      <c r="E167" s="5"/>
      <c r="F167" s="5" t="s">
        <v>12603</v>
      </c>
      <c r="G167" s="5" t="s">
        <v>12604</v>
      </c>
      <c r="H167" s="5" t="s">
        <v>12605</v>
      </c>
      <c r="I167" s="5" t="s">
        <v>11652</v>
      </c>
      <c r="J167" s="5" t="s">
        <v>12606</v>
      </c>
      <c r="K167" s="5"/>
      <c r="L167" s="5"/>
      <c r="M167" s="5" t="s">
        <v>12607</v>
      </c>
      <c r="N167" s="5">
        <v>10</v>
      </c>
      <c r="O167" s="5">
        <v>0</v>
      </c>
      <c r="P167" s="5">
        <v>0</v>
      </c>
      <c r="Q167" s="5">
        <v>0</v>
      </c>
      <c r="R167" s="5">
        <v>4</v>
      </c>
      <c r="S167" s="5">
        <v>4</v>
      </c>
      <c r="T167"/>
      <c r="U167"/>
      <c r="V167" s="14">
        <f>SUM($S$9:S167)</f>
        <v>9408</v>
      </c>
      <c r="W167" s="15">
        <v>159</v>
      </c>
      <c r="X167" s="16">
        <f t="shared" si="4"/>
        <v>0.98865069356872637</v>
      </c>
      <c r="Y167" s="32">
        <f>INDEX([1]Mapping!$C$3:$C$12,MATCH($X167,[1]Mapping!$D$3:$D$12,1))</f>
        <v>1</v>
      </c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</row>
    <row r="168" spans="2:39" s="1" customFormat="1" ht="15" x14ac:dyDescent="0.25">
      <c r="B168" s="5">
        <f t="shared" si="5"/>
        <v>160</v>
      </c>
      <c r="C168" s="5" t="s">
        <v>12608</v>
      </c>
      <c r="D168" s="5" t="s">
        <v>12609</v>
      </c>
      <c r="E168" s="5"/>
      <c r="F168" s="5" t="s">
        <v>12610</v>
      </c>
      <c r="G168" s="5" t="s">
        <v>12611</v>
      </c>
      <c r="H168" s="5" t="s">
        <v>12612</v>
      </c>
      <c r="I168" s="5" t="s">
        <v>11607</v>
      </c>
      <c r="J168" s="5" t="s">
        <v>12613</v>
      </c>
      <c r="K168" s="5"/>
      <c r="L168" s="5"/>
      <c r="M168" s="5" t="s">
        <v>12614</v>
      </c>
      <c r="N168" s="5">
        <v>6</v>
      </c>
      <c r="O168" s="5">
        <v>0</v>
      </c>
      <c r="P168" s="5">
        <v>0</v>
      </c>
      <c r="Q168" s="5">
        <v>0</v>
      </c>
      <c r="R168" s="5">
        <v>4</v>
      </c>
      <c r="S168" s="5">
        <v>4</v>
      </c>
      <c r="T168"/>
      <c r="U168"/>
      <c r="V168" s="14">
        <f>SUM($S$9:S168)</f>
        <v>9412</v>
      </c>
      <c r="W168" s="15">
        <v>160</v>
      </c>
      <c r="X168" s="16">
        <f t="shared" si="4"/>
        <v>0.98907103825136611</v>
      </c>
      <c r="Y168" s="32">
        <f>INDEX([1]Mapping!$C$3:$C$12,MATCH($X168,[1]Mapping!$D$3:$D$12,1))</f>
        <v>1</v>
      </c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</row>
    <row r="169" spans="2:39" s="1" customFormat="1" ht="15" x14ac:dyDescent="0.25">
      <c r="B169" s="5">
        <f t="shared" si="5"/>
        <v>161</v>
      </c>
      <c r="C169" s="5" t="s">
        <v>12615</v>
      </c>
      <c r="D169" s="5" t="s">
        <v>11935</v>
      </c>
      <c r="E169" s="5" t="s">
        <v>11936</v>
      </c>
      <c r="F169" s="5" t="s">
        <v>11595</v>
      </c>
      <c r="G169" s="5" t="s">
        <v>11937</v>
      </c>
      <c r="H169" s="5" t="s">
        <v>11597</v>
      </c>
      <c r="I169" s="5" t="s">
        <v>11598</v>
      </c>
      <c r="J169" s="5" t="s">
        <v>12616</v>
      </c>
      <c r="K169" s="5"/>
      <c r="L169" s="5"/>
      <c r="M169" s="5" t="s">
        <v>12617</v>
      </c>
      <c r="N169" s="5">
        <v>1109</v>
      </c>
      <c r="O169" s="5">
        <v>0</v>
      </c>
      <c r="P169" s="5">
        <v>0</v>
      </c>
      <c r="Q169" s="5">
        <v>0</v>
      </c>
      <c r="R169" s="5">
        <v>4</v>
      </c>
      <c r="S169" s="5">
        <v>4</v>
      </c>
      <c r="T169"/>
      <c r="U169"/>
      <c r="V169" s="14">
        <f>SUM($S$9:S169)</f>
        <v>9416</v>
      </c>
      <c r="W169" s="15">
        <v>161</v>
      </c>
      <c r="X169" s="16">
        <f t="shared" si="4"/>
        <v>0.98949138293400585</v>
      </c>
      <c r="Y169" s="32">
        <f>INDEX([1]Mapping!$C$3:$C$12,MATCH($X169,[1]Mapping!$D$3:$D$12,1))</f>
        <v>1</v>
      </c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</row>
    <row r="170" spans="2:39" s="1" customFormat="1" ht="15" x14ac:dyDescent="0.25">
      <c r="B170" s="5">
        <f t="shared" si="5"/>
        <v>162</v>
      </c>
      <c r="C170" s="5" t="s">
        <v>12618</v>
      </c>
      <c r="D170" s="5" t="s">
        <v>12619</v>
      </c>
      <c r="E170" s="5"/>
      <c r="F170" s="5" t="s">
        <v>12620</v>
      </c>
      <c r="G170" s="5" t="s">
        <v>12621</v>
      </c>
      <c r="H170" s="5" t="s">
        <v>12612</v>
      </c>
      <c r="I170" s="5" t="s">
        <v>11607</v>
      </c>
      <c r="J170" s="5" t="s">
        <v>12538</v>
      </c>
      <c r="K170" s="5"/>
      <c r="L170" s="5"/>
      <c r="M170" s="5" t="s">
        <v>12622</v>
      </c>
      <c r="N170" s="5">
        <v>123</v>
      </c>
      <c r="O170" s="5">
        <v>0</v>
      </c>
      <c r="P170" s="5">
        <v>0</v>
      </c>
      <c r="Q170" s="5">
        <v>0</v>
      </c>
      <c r="R170" s="5">
        <v>4</v>
      </c>
      <c r="S170" s="5">
        <v>4</v>
      </c>
      <c r="T170"/>
      <c r="U170"/>
      <c r="V170" s="14">
        <f>SUM($S$9:S170)</f>
        <v>9420</v>
      </c>
      <c r="W170" s="15">
        <v>162</v>
      </c>
      <c r="X170" s="16">
        <f t="shared" si="4"/>
        <v>0.9899117276166457</v>
      </c>
      <c r="Y170" s="32">
        <f>INDEX([1]Mapping!$C$3:$C$12,MATCH($X170,[1]Mapping!$D$3:$D$12,1))</f>
        <v>1</v>
      </c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</row>
    <row r="171" spans="2:39" s="1" customFormat="1" ht="15" x14ac:dyDescent="0.25">
      <c r="B171" s="5">
        <f t="shared" si="5"/>
        <v>163</v>
      </c>
      <c r="C171" s="5" t="s">
        <v>12623</v>
      </c>
      <c r="D171" s="5" t="s">
        <v>12624</v>
      </c>
      <c r="E171" s="5" t="s">
        <v>12625</v>
      </c>
      <c r="F171" s="5" t="s">
        <v>12626</v>
      </c>
      <c r="G171" s="5" t="s">
        <v>12627</v>
      </c>
      <c r="H171" s="5" t="s">
        <v>12628</v>
      </c>
      <c r="I171" s="5" t="s">
        <v>11607</v>
      </c>
      <c r="J171" s="5" t="s">
        <v>12629</v>
      </c>
      <c r="K171" s="5"/>
      <c r="L171" s="5"/>
      <c r="M171" s="5" t="s">
        <v>12630</v>
      </c>
      <c r="N171" s="5">
        <v>164</v>
      </c>
      <c r="O171" s="5">
        <v>0</v>
      </c>
      <c r="P171" s="5">
        <v>0</v>
      </c>
      <c r="Q171" s="5">
        <v>0</v>
      </c>
      <c r="R171" s="5">
        <v>4</v>
      </c>
      <c r="S171" s="5">
        <v>4</v>
      </c>
      <c r="T171"/>
      <c r="U171"/>
      <c r="V171" s="14">
        <f>SUM($S$9:S171)</f>
        <v>9424</v>
      </c>
      <c r="W171" s="15">
        <v>163</v>
      </c>
      <c r="X171" s="16">
        <f t="shared" si="4"/>
        <v>0.99033207229928544</v>
      </c>
      <c r="Y171" s="32">
        <f>INDEX([1]Mapping!$C$3:$C$12,MATCH($X171,[1]Mapping!$D$3:$D$12,1))</f>
        <v>1</v>
      </c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</row>
    <row r="172" spans="2:39" s="1" customFormat="1" ht="15" x14ac:dyDescent="0.25">
      <c r="B172" s="5">
        <f t="shared" si="5"/>
        <v>164</v>
      </c>
      <c r="C172" s="5" t="s">
        <v>12631</v>
      </c>
      <c r="D172" s="5" t="s">
        <v>12632</v>
      </c>
      <c r="E172" s="5" t="s">
        <v>12633</v>
      </c>
      <c r="F172" s="5" t="s">
        <v>12634</v>
      </c>
      <c r="G172" s="5" t="s">
        <v>12635</v>
      </c>
      <c r="H172" s="5" t="s">
        <v>12636</v>
      </c>
      <c r="I172" s="5" t="s">
        <v>11607</v>
      </c>
      <c r="J172" s="5" t="s">
        <v>12637</v>
      </c>
      <c r="K172" s="5"/>
      <c r="L172" s="5"/>
      <c r="M172" s="5" t="s">
        <v>12638</v>
      </c>
      <c r="N172" s="5">
        <v>463</v>
      </c>
      <c r="O172" s="5">
        <v>3</v>
      </c>
      <c r="P172" s="5">
        <v>0</v>
      </c>
      <c r="Q172" s="5">
        <v>0</v>
      </c>
      <c r="R172" s="5">
        <v>1</v>
      </c>
      <c r="S172" s="5">
        <v>4</v>
      </c>
      <c r="T172"/>
      <c r="U172"/>
      <c r="V172" s="14">
        <f>SUM($S$9:S172)</f>
        <v>9428</v>
      </c>
      <c r="W172" s="15">
        <v>164</v>
      </c>
      <c r="X172" s="16">
        <f t="shared" si="4"/>
        <v>0.99075241698192518</v>
      </c>
      <c r="Y172" s="32">
        <f>INDEX([1]Mapping!$C$3:$C$12,MATCH($X172,[1]Mapping!$D$3:$D$12,1))</f>
        <v>1</v>
      </c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</row>
    <row r="173" spans="2:39" s="1" customFormat="1" ht="15" x14ac:dyDescent="0.25">
      <c r="B173" s="5">
        <f t="shared" si="5"/>
        <v>165</v>
      </c>
      <c r="C173" s="5" t="s">
        <v>12639</v>
      </c>
      <c r="D173" s="5" t="s">
        <v>12332</v>
      </c>
      <c r="E173" s="5"/>
      <c r="F173" s="5" t="s">
        <v>12333</v>
      </c>
      <c r="G173" s="5" t="s">
        <v>12334</v>
      </c>
      <c r="H173" s="5" t="s">
        <v>11977</v>
      </c>
      <c r="I173" s="5" t="s">
        <v>11645</v>
      </c>
      <c r="J173" s="5" t="s">
        <v>12335</v>
      </c>
      <c r="K173" s="5"/>
      <c r="L173" s="5"/>
      <c r="M173" s="5"/>
      <c r="N173" s="5">
        <v>45</v>
      </c>
      <c r="O173" s="5">
        <v>0</v>
      </c>
      <c r="P173" s="5">
        <v>0</v>
      </c>
      <c r="Q173" s="5">
        <v>0</v>
      </c>
      <c r="R173" s="5">
        <v>4</v>
      </c>
      <c r="S173" s="5">
        <v>4</v>
      </c>
      <c r="T173"/>
      <c r="U173"/>
      <c r="V173" s="14">
        <f>SUM($S$9:S173)</f>
        <v>9432</v>
      </c>
      <c r="W173" s="15">
        <v>165</v>
      </c>
      <c r="X173" s="16">
        <f t="shared" si="4"/>
        <v>0.99117276166456492</v>
      </c>
      <c r="Y173" s="32">
        <f>INDEX([1]Mapping!$C$3:$C$12,MATCH($X173,[1]Mapping!$D$3:$D$12,1))</f>
        <v>1</v>
      </c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</row>
    <row r="174" spans="2:39" s="1" customFormat="1" ht="15" x14ac:dyDescent="0.25">
      <c r="B174" s="5">
        <f t="shared" si="5"/>
        <v>166</v>
      </c>
      <c r="C174" s="5" t="s">
        <v>12640</v>
      </c>
      <c r="D174" s="5" t="s">
        <v>12641</v>
      </c>
      <c r="E174" s="5"/>
      <c r="F174" s="5" t="s">
        <v>12642</v>
      </c>
      <c r="G174" s="5" t="s">
        <v>12643</v>
      </c>
      <c r="H174" s="5" t="s">
        <v>12282</v>
      </c>
      <c r="I174" s="5" t="s">
        <v>11660</v>
      </c>
      <c r="J174" s="5" t="s">
        <v>12283</v>
      </c>
      <c r="K174" s="5"/>
      <c r="L174" s="5"/>
      <c r="M174" s="5" t="s">
        <v>12644</v>
      </c>
      <c r="N174" s="5">
        <v>207</v>
      </c>
      <c r="O174" s="5">
        <v>0</v>
      </c>
      <c r="P174" s="5">
        <v>0</v>
      </c>
      <c r="Q174" s="5">
        <v>0</v>
      </c>
      <c r="R174" s="5">
        <v>3</v>
      </c>
      <c r="S174" s="5">
        <v>3</v>
      </c>
      <c r="T174"/>
      <c r="U174"/>
      <c r="V174" s="14">
        <f>SUM($S$9:S174)</f>
        <v>9435</v>
      </c>
      <c r="W174" s="15">
        <v>166</v>
      </c>
      <c r="X174" s="16">
        <f t="shared" si="4"/>
        <v>0.9914880201765448</v>
      </c>
      <c r="Y174" s="32">
        <f>INDEX([1]Mapping!$C$3:$C$12,MATCH($X174,[1]Mapping!$D$3:$D$12,1))</f>
        <v>1</v>
      </c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</row>
    <row r="175" spans="2:39" s="1" customFormat="1" ht="15" x14ac:dyDescent="0.25">
      <c r="B175" s="5">
        <f t="shared" si="5"/>
        <v>167</v>
      </c>
      <c r="C175" s="5" t="s">
        <v>12645</v>
      </c>
      <c r="D175" s="5" t="s">
        <v>12646</v>
      </c>
      <c r="E175" s="5"/>
      <c r="F175" s="5" t="s">
        <v>12647</v>
      </c>
      <c r="G175" s="5" t="s">
        <v>12648</v>
      </c>
      <c r="H175" s="5" t="s">
        <v>11659</v>
      </c>
      <c r="I175" s="5" t="s">
        <v>11660</v>
      </c>
      <c r="J175" s="5" t="s">
        <v>12283</v>
      </c>
      <c r="K175" s="5"/>
      <c r="L175" s="5"/>
      <c r="M175" s="5" t="s">
        <v>12649</v>
      </c>
      <c r="N175" s="5">
        <v>307</v>
      </c>
      <c r="O175" s="5">
        <v>0</v>
      </c>
      <c r="P175" s="5">
        <v>0</v>
      </c>
      <c r="Q175" s="5">
        <v>0</v>
      </c>
      <c r="R175" s="5">
        <v>3</v>
      </c>
      <c r="S175" s="5">
        <v>3</v>
      </c>
      <c r="T175"/>
      <c r="U175"/>
      <c r="V175" s="14">
        <f>SUM($S$9:S175)</f>
        <v>9438</v>
      </c>
      <c r="W175" s="15">
        <v>167</v>
      </c>
      <c r="X175" s="16">
        <f t="shared" si="4"/>
        <v>0.99180327868852458</v>
      </c>
      <c r="Y175" s="32">
        <f>INDEX([1]Mapping!$C$3:$C$12,MATCH($X175,[1]Mapping!$D$3:$D$12,1))</f>
        <v>1</v>
      </c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</row>
    <row r="176" spans="2:39" s="1" customFormat="1" ht="15" x14ac:dyDescent="0.25">
      <c r="B176" s="5">
        <f t="shared" si="5"/>
        <v>168</v>
      </c>
      <c r="C176" s="5" t="s">
        <v>12650</v>
      </c>
      <c r="D176" s="5" t="s">
        <v>12651</v>
      </c>
      <c r="E176" s="5" t="s">
        <v>12652</v>
      </c>
      <c r="F176" s="5" t="s">
        <v>12653</v>
      </c>
      <c r="G176" s="5" t="s">
        <v>12654</v>
      </c>
      <c r="H176" s="5" t="s">
        <v>12653</v>
      </c>
      <c r="I176" s="5" t="s">
        <v>11714</v>
      </c>
      <c r="J176" s="5" t="s">
        <v>12655</v>
      </c>
      <c r="K176" s="5"/>
      <c r="L176" s="5"/>
      <c r="M176" s="5" t="s">
        <v>12656</v>
      </c>
      <c r="N176" s="5">
        <v>400</v>
      </c>
      <c r="O176" s="5">
        <v>0</v>
      </c>
      <c r="P176" s="5">
        <v>0</v>
      </c>
      <c r="Q176" s="5">
        <v>0</v>
      </c>
      <c r="R176" s="5">
        <v>3</v>
      </c>
      <c r="S176" s="5">
        <v>3</v>
      </c>
      <c r="T176"/>
      <c r="U176"/>
      <c r="V176" s="14">
        <f>SUM($S$9:S176)</f>
        <v>9441</v>
      </c>
      <c r="W176" s="15">
        <v>168</v>
      </c>
      <c r="X176" s="16">
        <f t="shared" si="4"/>
        <v>0.99211853720050447</v>
      </c>
      <c r="Y176" s="32">
        <f>INDEX([1]Mapping!$C$3:$C$12,MATCH($X176,[1]Mapping!$D$3:$D$12,1))</f>
        <v>1</v>
      </c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</row>
    <row r="177" spans="2:39" s="1" customFormat="1" ht="15" x14ac:dyDescent="0.25">
      <c r="B177" s="5">
        <f t="shared" si="5"/>
        <v>169</v>
      </c>
      <c r="C177" s="5" t="s">
        <v>12657</v>
      </c>
      <c r="D177" s="5" t="s">
        <v>12658</v>
      </c>
      <c r="E177" s="5"/>
      <c r="F177" s="5" t="s">
        <v>12659</v>
      </c>
      <c r="G177" s="5" t="s">
        <v>12660</v>
      </c>
      <c r="H177" s="5" t="s">
        <v>12605</v>
      </c>
      <c r="I177" s="5" t="s">
        <v>11652</v>
      </c>
      <c r="J177" s="5" t="s">
        <v>12661</v>
      </c>
      <c r="K177" s="5"/>
      <c r="L177" s="5"/>
      <c r="M177" s="5" t="s">
        <v>12662</v>
      </c>
      <c r="N177" s="5">
        <v>236</v>
      </c>
      <c r="O177" s="5">
        <v>0</v>
      </c>
      <c r="P177" s="5">
        <v>0</v>
      </c>
      <c r="Q177" s="5">
        <v>0</v>
      </c>
      <c r="R177" s="5">
        <v>3</v>
      </c>
      <c r="S177" s="5">
        <v>3</v>
      </c>
      <c r="T177"/>
      <c r="U177"/>
      <c r="V177" s="14">
        <f>SUM($S$9:S177)</f>
        <v>9444</v>
      </c>
      <c r="W177" s="15">
        <v>169</v>
      </c>
      <c r="X177" s="16">
        <f t="shared" si="4"/>
        <v>0.99243379571248425</v>
      </c>
      <c r="Y177" s="32">
        <f>INDEX([1]Mapping!$C$3:$C$12,MATCH($X177,[1]Mapping!$D$3:$D$12,1))</f>
        <v>1</v>
      </c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</row>
    <row r="178" spans="2:39" s="1" customFormat="1" ht="15" x14ac:dyDescent="0.25">
      <c r="B178" s="5">
        <f t="shared" si="5"/>
        <v>170</v>
      </c>
      <c r="C178" s="5" t="s">
        <v>12663</v>
      </c>
      <c r="D178" s="5" t="s">
        <v>12664</v>
      </c>
      <c r="E178" s="5"/>
      <c r="F178" s="5" t="s">
        <v>11885</v>
      </c>
      <c r="G178" s="5" t="s">
        <v>12665</v>
      </c>
      <c r="H178" s="5"/>
      <c r="I178" s="5" t="s">
        <v>11630</v>
      </c>
      <c r="J178" s="5" t="s">
        <v>12666</v>
      </c>
      <c r="K178" s="5"/>
      <c r="L178" s="5"/>
      <c r="M178" s="5" t="s">
        <v>12667</v>
      </c>
      <c r="N178" s="5">
        <v>839</v>
      </c>
      <c r="O178" s="5">
        <v>0</v>
      </c>
      <c r="P178" s="5">
        <v>1</v>
      </c>
      <c r="Q178" s="5">
        <v>0</v>
      </c>
      <c r="R178" s="5">
        <v>2</v>
      </c>
      <c r="S178" s="5">
        <v>3</v>
      </c>
      <c r="T178"/>
      <c r="U178"/>
      <c r="V178" s="14">
        <f>SUM($S$9:S178)</f>
        <v>9447</v>
      </c>
      <c r="W178" s="15">
        <v>170</v>
      </c>
      <c r="X178" s="16">
        <f t="shared" si="4"/>
        <v>0.99274905422446402</v>
      </c>
      <c r="Y178" s="32">
        <f>INDEX([1]Mapping!$C$3:$C$12,MATCH($X178,[1]Mapping!$D$3:$D$12,1))</f>
        <v>1</v>
      </c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</row>
    <row r="179" spans="2:39" s="1" customFormat="1" ht="15" x14ac:dyDescent="0.25">
      <c r="B179" s="5">
        <f t="shared" si="5"/>
        <v>171</v>
      </c>
      <c r="C179" s="5" t="s">
        <v>12668</v>
      </c>
      <c r="D179" s="5" t="s">
        <v>11941</v>
      </c>
      <c r="E179" s="5"/>
      <c r="F179" s="5" t="s">
        <v>11891</v>
      </c>
      <c r="G179" s="5" t="s">
        <v>12669</v>
      </c>
      <c r="H179" s="5" t="s">
        <v>11652</v>
      </c>
      <c r="I179" s="5" t="s">
        <v>11652</v>
      </c>
      <c r="J179" s="5" t="s">
        <v>12670</v>
      </c>
      <c r="K179" s="5"/>
      <c r="L179" s="5"/>
      <c r="M179" s="5" t="s">
        <v>12671</v>
      </c>
      <c r="N179" s="5">
        <v>171</v>
      </c>
      <c r="O179" s="5">
        <v>0</v>
      </c>
      <c r="P179" s="5">
        <v>0</v>
      </c>
      <c r="Q179" s="5">
        <v>0</v>
      </c>
      <c r="R179" s="5">
        <v>3</v>
      </c>
      <c r="S179" s="5">
        <v>3</v>
      </c>
      <c r="T179"/>
      <c r="U179"/>
      <c r="V179" s="14">
        <f>SUM($S$9:S179)</f>
        <v>9450</v>
      </c>
      <c r="W179" s="15">
        <v>171</v>
      </c>
      <c r="X179" s="16">
        <f t="shared" si="4"/>
        <v>0.99306431273644391</v>
      </c>
      <c r="Y179" s="32">
        <f>INDEX([1]Mapping!$C$3:$C$12,MATCH($X179,[1]Mapping!$D$3:$D$12,1))</f>
        <v>1</v>
      </c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</row>
    <row r="180" spans="2:39" s="1" customFormat="1" ht="15" x14ac:dyDescent="0.25">
      <c r="B180" s="5">
        <f t="shared" si="5"/>
        <v>172</v>
      </c>
      <c r="C180" s="5" t="s">
        <v>12672</v>
      </c>
      <c r="D180" s="5" t="s">
        <v>12673</v>
      </c>
      <c r="E180" s="5"/>
      <c r="F180" s="5" t="s">
        <v>12674</v>
      </c>
      <c r="G180" s="5" t="s">
        <v>12675</v>
      </c>
      <c r="H180" s="5" t="s">
        <v>11675</v>
      </c>
      <c r="I180" s="5" t="s">
        <v>11676</v>
      </c>
      <c r="J180" s="5" t="s">
        <v>12676</v>
      </c>
      <c r="K180" s="5"/>
      <c r="L180" s="5"/>
      <c r="M180" s="5" t="s">
        <v>12677</v>
      </c>
      <c r="N180" s="5">
        <v>676</v>
      </c>
      <c r="O180" s="5">
        <v>0</v>
      </c>
      <c r="P180" s="5">
        <v>0</v>
      </c>
      <c r="Q180" s="5">
        <v>0</v>
      </c>
      <c r="R180" s="5">
        <v>3</v>
      </c>
      <c r="S180" s="5">
        <v>3</v>
      </c>
      <c r="T180"/>
      <c r="U180"/>
      <c r="V180" s="14">
        <f>SUM($S$9:S180)</f>
        <v>9453</v>
      </c>
      <c r="W180" s="15">
        <v>172</v>
      </c>
      <c r="X180" s="16">
        <f t="shared" si="4"/>
        <v>0.99337957124842369</v>
      </c>
      <c r="Y180" s="32">
        <f>INDEX([1]Mapping!$C$3:$C$12,MATCH($X180,[1]Mapping!$D$3:$D$12,1))</f>
        <v>1</v>
      </c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</row>
    <row r="181" spans="2:39" s="1" customFormat="1" ht="15" x14ac:dyDescent="0.25">
      <c r="B181" s="5">
        <f t="shared" si="5"/>
        <v>173</v>
      </c>
      <c r="C181" s="5" t="s">
        <v>12678</v>
      </c>
      <c r="D181" s="5" t="s">
        <v>12679</v>
      </c>
      <c r="E181" s="5" t="s">
        <v>12680</v>
      </c>
      <c r="F181" s="5" t="s">
        <v>12681</v>
      </c>
      <c r="G181" s="5" t="s">
        <v>12682</v>
      </c>
      <c r="H181" s="5"/>
      <c r="I181" s="5" t="s">
        <v>11630</v>
      </c>
      <c r="J181" s="5" t="s">
        <v>12683</v>
      </c>
      <c r="K181" s="5"/>
      <c r="L181" s="5"/>
      <c r="M181" s="5" t="s">
        <v>12684</v>
      </c>
      <c r="N181" s="5">
        <v>459</v>
      </c>
      <c r="O181" s="5">
        <v>0</v>
      </c>
      <c r="P181" s="5">
        <v>0</v>
      </c>
      <c r="Q181" s="5">
        <v>0</v>
      </c>
      <c r="R181" s="5">
        <v>3</v>
      </c>
      <c r="S181" s="5">
        <v>3</v>
      </c>
      <c r="T181"/>
      <c r="U181"/>
      <c r="V181" s="14">
        <f>SUM($S$9:S181)</f>
        <v>9456</v>
      </c>
      <c r="W181" s="15">
        <v>173</v>
      </c>
      <c r="X181" s="16">
        <f t="shared" si="4"/>
        <v>0.99369482976040358</v>
      </c>
      <c r="Y181" s="32">
        <f>INDEX([1]Mapping!$C$3:$C$12,MATCH($X181,[1]Mapping!$D$3:$D$12,1))</f>
        <v>1</v>
      </c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</row>
    <row r="182" spans="2:39" s="1" customFormat="1" ht="15" x14ac:dyDescent="0.25">
      <c r="B182" s="5">
        <f t="shared" si="5"/>
        <v>174</v>
      </c>
      <c r="C182" s="5" t="s">
        <v>12685</v>
      </c>
      <c r="D182" s="5" t="s">
        <v>12686</v>
      </c>
      <c r="E182" s="5"/>
      <c r="F182" s="5" t="s">
        <v>12687</v>
      </c>
      <c r="G182" s="5" t="s">
        <v>12688</v>
      </c>
      <c r="H182" s="5" t="s">
        <v>12689</v>
      </c>
      <c r="I182" s="5" t="s">
        <v>11607</v>
      </c>
      <c r="J182" s="5" t="s">
        <v>12690</v>
      </c>
      <c r="K182" s="5"/>
      <c r="L182" s="5"/>
      <c r="M182" s="5" t="s">
        <v>12691</v>
      </c>
      <c r="N182" s="5">
        <v>403</v>
      </c>
      <c r="O182" s="5">
        <v>0</v>
      </c>
      <c r="P182" s="5">
        <v>0</v>
      </c>
      <c r="Q182" s="5">
        <v>0</v>
      </c>
      <c r="R182" s="5">
        <v>3</v>
      </c>
      <c r="S182" s="5">
        <v>3</v>
      </c>
      <c r="T182"/>
      <c r="U182"/>
      <c r="V182" s="14">
        <f>SUM($S$9:S182)</f>
        <v>9459</v>
      </c>
      <c r="W182" s="15">
        <v>174</v>
      </c>
      <c r="X182" s="16">
        <f t="shared" si="4"/>
        <v>0.99401008827238335</v>
      </c>
      <c r="Y182" s="32">
        <f>INDEX([1]Mapping!$C$3:$C$12,MATCH($X182,[1]Mapping!$D$3:$D$12,1))</f>
        <v>1</v>
      </c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</row>
    <row r="183" spans="2:39" s="1" customFormat="1" ht="15" x14ac:dyDescent="0.25">
      <c r="B183" s="5">
        <f t="shared" si="5"/>
        <v>175</v>
      </c>
      <c r="C183" s="5" t="s">
        <v>12692</v>
      </c>
      <c r="D183" s="5" t="s">
        <v>12693</v>
      </c>
      <c r="E183" s="5"/>
      <c r="F183" s="5" t="s">
        <v>12694</v>
      </c>
      <c r="G183" s="5" t="s">
        <v>12695</v>
      </c>
      <c r="H183" s="5" t="s">
        <v>12694</v>
      </c>
      <c r="I183" s="5" t="s">
        <v>12696</v>
      </c>
      <c r="J183" s="5" t="s">
        <v>12697</v>
      </c>
      <c r="K183" s="5"/>
      <c r="L183" s="5"/>
      <c r="M183" s="5" t="s">
        <v>12698</v>
      </c>
      <c r="N183" s="5">
        <v>366</v>
      </c>
      <c r="O183" s="5">
        <v>0</v>
      </c>
      <c r="P183" s="5">
        <v>0</v>
      </c>
      <c r="Q183" s="5">
        <v>0</v>
      </c>
      <c r="R183" s="5">
        <v>3</v>
      </c>
      <c r="S183" s="5">
        <v>3</v>
      </c>
      <c r="T183"/>
      <c r="U183"/>
      <c r="V183" s="14">
        <f>SUM($S$9:S183)</f>
        <v>9462</v>
      </c>
      <c r="W183" s="15">
        <v>175</v>
      </c>
      <c r="X183" s="16">
        <f t="shared" si="4"/>
        <v>0.99432534678436313</v>
      </c>
      <c r="Y183" s="32">
        <f>INDEX([1]Mapping!$C$3:$C$12,MATCH($X183,[1]Mapping!$D$3:$D$12,1))</f>
        <v>1</v>
      </c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</row>
    <row r="184" spans="2:39" s="1" customFormat="1" ht="15" x14ac:dyDescent="0.25">
      <c r="B184" s="5">
        <f t="shared" si="5"/>
        <v>176</v>
      </c>
      <c r="C184" s="5" t="s">
        <v>12699</v>
      </c>
      <c r="D184" s="5" t="s">
        <v>12700</v>
      </c>
      <c r="E184" s="5"/>
      <c r="F184" s="5" t="s">
        <v>12701</v>
      </c>
      <c r="G184" s="5" t="s">
        <v>12702</v>
      </c>
      <c r="H184" s="5" t="s">
        <v>12612</v>
      </c>
      <c r="I184" s="5" t="s">
        <v>11607</v>
      </c>
      <c r="J184" s="5" t="s">
        <v>12703</v>
      </c>
      <c r="K184" s="5"/>
      <c r="L184" s="5"/>
      <c r="M184" s="5" t="s">
        <v>12704</v>
      </c>
      <c r="N184" s="5">
        <v>570</v>
      </c>
      <c r="O184" s="5">
        <v>0</v>
      </c>
      <c r="P184" s="5">
        <v>0</v>
      </c>
      <c r="Q184" s="5">
        <v>0</v>
      </c>
      <c r="R184" s="5">
        <v>3</v>
      </c>
      <c r="S184" s="5">
        <v>3</v>
      </c>
      <c r="T184"/>
      <c r="U184"/>
      <c r="V184" s="14">
        <f>SUM($S$9:S184)</f>
        <v>9465</v>
      </c>
      <c r="W184" s="15">
        <v>176</v>
      </c>
      <c r="X184" s="16">
        <f t="shared" si="4"/>
        <v>0.99464060529634302</v>
      </c>
      <c r="Y184" s="32">
        <f>INDEX([1]Mapping!$C$3:$C$12,MATCH($X184,[1]Mapping!$D$3:$D$12,1))</f>
        <v>1</v>
      </c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</row>
    <row r="185" spans="2:39" s="1" customFormat="1" ht="15" x14ac:dyDescent="0.25">
      <c r="B185" s="5">
        <f t="shared" si="5"/>
        <v>177</v>
      </c>
      <c r="C185" s="5" t="s">
        <v>12705</v>
      </c>
      <c r="D185" s="5" t="s">
        <v>12706</v>
      </c>
      <c r="E185" s="5"/>
      <c r="F185" s="5" t="s">
        <v>11891</v>
      </c>
      <c r="G185" s="5" t="s">
        <v>12707</v>
      </c>
      <c r="H185" s="5" t="s">
        <v>11652</v>
      </c>
      <c r="I185" s="5" t="s">
        <v>11652</v>
      </c>
      <c r="J185" s="5" t="s">
        <v>12708</v>
      </c>
      <c r="K185" s="5"/>
      <c r="L185" s="5"/>
      <c r="M185" s="5" t="s">
        <v>12709</v>
      </c>
      <c r="N185" s="5">
        <v>378</v>
      </c>
      <c r="O185" s="5">
        <v>0</v>
      </c>
      <c r="P185" s="5">
        <v>0</v>
      </c>
      <c r="Q185" s="5">
        <v>0</v>
      </c>
      <c r="R185" s="5">
        <v>3</v>
      </c>
      <c r="S185" s="5">
        <v>3</v>
      </c>
      <c r="T185"/>
      <c r="U185"/>
      <c r="V185" s="14">
        <f>SUM($S$9:S185)</f>
        <v>9468</v>
      </c>
      <c r="W185" s="15">
        <v>177</v>
      </c>
      <c r="X185" s="16">
        <f t="shared" si="4"/>
        <v>0.99495586380832279</v>
      </c>
      <c r="Y185" s="32">
        <f>INDEX([1]Mapping!$C$3:$C$12,MATCH($X185,[1]Mapping!$D$3:$D$12,1))</f>
        <v>1</v>
      </c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</row>
    <row r="186" spans="2:39" s="1" customFormat="1" ht="15" x14ac:dyDescent="0.25">
      <c r="B186" s="5">
        <f t="shared" si="5"/>
        <v>178</v>
      </c>
      <c r="C186" s="5" t="s">
        <v>12710</v>
      </c>
      <c r="D186" s="5" t="s">
        <v>12711</v>
      </c>
      <c r="E186" s="5"/>
      <c r="F186" s="5" t="s">
        <v>12712</v>
      </c>
      <c r="G186" s="5" t="s">
        <v>12713</v>
      </c>
      <c r="H186" s="5" t="s">
        <v>11912</v>
      </c>
      <c r="I186" s="5" t="s">
        <v>11645</v>
      </c>
      <c r="J186" s="5" t="s">
        <v>12714</v>
      </c>
      <c r="K186" s="5"/>
      <c r="L186" s="5"/>
      <c r="M186" s="5" t="s">
        <v>12715</v>
      </c>
      <c r="N186" s="5">
        <v>482</v>
      </c>
      <c r="O186" s="5">
        <v>0</v>
      </c>
      <c r="P186" s="5">
        <v>0</v>
      </c>
      <c r="Q186" s="5">
        <v>0</v>
      </c>
      <c r="R186" s="5">
        <v>2</v>
      </c>
      <c r="S186" s="5">
        <v>2</v>
      </c>
      <c r="T186"/>
      <c r="U186"/>
      <c r="V186" s="14">
        <f>SUM($S$9:S186)</f>
        <v>9470</v>
      </c>
      <c r="W186" s="15">
        <v>178</v>
      </c>
      <c r="X186" s="16">
        <f t="shared" si="4"/>
        <v>0.99516603614964272</v>
      </c>
      <c r="Y186" s="32">
        <f>INDEX([1]Mapping!$C$3:$C$12,MATCH($X186,[1]Mapping!$D$3:$D$12,1))</f>
        <v>1</v>
      </c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</row>
    <row r="187" spans="2:39" s="1" customFormat="1" ht="15" x14ac:dyDescent="0.25">
      <c r="B187" s="5">
        <f t="shared" si="5"/>
        <v>179</v>
      </c>
      <c r="C187" s="5" t="s">
        <v>12716</v>
      </c>
      <c r="D187" s="5" t="s">
        <v>12717</v>
      </c>
      <c r="E187" s="5"/>
      <c r="F187" s="5" t="s">
        <v>12718</v>
      </c>
      <c r="G187" s="5" t="s">
        <v>12719</v>
      </c>
      <c r="H187" s="5" t="s">
        <v>12720</v>
      </c>
      <c r="I187" s="5" t="s">
        <v>11714</v>
      </c>
      <c r="J187" s="5" t="s">
        <v>12721</v>
      </c>
      <c r="K187" s="5"/>
      <c r="L187" s="5"/>
      <c r="M187" s="5" t="s">
        <v>12722</v>
      </c>
      <c r="N187" s="5">
        <v>430</v>
      </c>
      <c r="O187" s="5">
        <v>0</v>
      </c>
      <c r="P187" s="5">
        <v>0</v>
      </c>
      <c r="Q187" s="5">
        <v>0</v>
      </c>
      <c r="R187" s="5">
        <v>2</v>
      </c>
      <c r="S187" s="5">
        <v>2</v>
      </c>
      <c r="T187"/>
      <c r="U187"/>
      <c r="V187" s="14">
        <f>SUM($S$9:S187)</f>
        <v>9472</v>
      </c>
      <c r="W187" s="15">
        <v>179</v>
      </c>
      <c r="X187" s="16">
        <f t="shared" si="4"/>
        <v>0.99537620849096264</v>
      </c>
      <c r="Y187" s="32">
        <f>INDEX([1]Mapping!$C$3:$C$12,MATCH($X187,[1]Mapping!$D$3:$D$12,1))</f>
        <v>1</v>
      </c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</row>
    <row r="188" spans="2:39" s="1" customFormat="1" ht="15" x14ac:dyDescent="0.25">
      <c r="B188" s="5">
        <f t="shared" si="5"/>
        <v>180</v>
      </c>
      <c r="C188" s="5" t="s">
        <v>12723</v>
      </c>
      <c r="D188" s="5" t="s">
        <v>12724</v>
      </c>
      <c r="E188" s="5"/>
      <c r="F188" s="5" t="s">
        <v>11595</v>
      </c>
      <c r="G188" s="5" t="s">
        <v>12725</v>
      </c>
      <c r="H188" s="5" t="s">
        <v>11597</v>
      </c>
      <c r="I188" s="5" t="s">
        <v>11598</v>
      </c>
      <c r="J188" s="5" t="s">
        <v>12726</v>
      </c>
      <c r="K188" s="5"/>
      <c r="L188" s="5"/>
      <c r="M188" s="5" t="s">
        <v>12727</v>
      </c>
      <c r="N188" s="5">
        <v>1000</v>
      </c>
      <c r="O188" s="5">
        <v>0</v>
      </c>
      <c r="P188" s="5">
        <v>0</v>
      </c>
      <c r="Q188" s="5">
        <v>0</v>
      </c>
      <c r="R188" s="5">
        <v>2</v>
      </c>
      <c r="S188" s="5">
        <v>2</v>
      </c>
      <c r="T188"/>
      <c r="U188"/>
      <c r="V188" s="14">
        <f>SUM($S$9:S188)</f>
        <v>9474</v>
      </c>
      <c r="W188" s="15">
        <v>180</v>
      </c>
      <c r="X188" s="16">
        <f t="shared" si="4"/>
        <v>0.99558638083228246</v>
      </c>
      <c r="Y188" s="32">
        <f>INDEX([1]Mapping!$C$3:$C$12,MATCH($X188,[1]Mapping!$D$3:$D$12,1))</f>
        <v>1</v>
      </c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</row>
    <row r="189" spans="2:39" s="1" customFormat="1" ht="15" x14ac:dyDescent="0.25">
      <c r="B189" s="5">
        <f t="shared" si="5"/>
        <v>181</v>
      </c>
      <c r="C189" s="5" t="s">
        <v>12728</v>
      </c>
      <c r="D189" s="5" t="s">
        <v>12729</v>
      </c>
      <c r="E189" s="5" t="s">
        <v>12730</v>
      </c>
      <c r="F189" s="5" t="s">
        <v>12731</v>
      </c>
      <c r="G189" s="5" t="s">
        <v>12732</v>
      </c>
      <c r="H189" s="5" t="s">
        <v>11897</v>
      </c>
      <c r="I189" s="5" t="s">
        <v>11607</v>
      </c>
      <c r="J189" s="5" t="s">
        <v>12733</v>
      </c>
      <c r="K189" s="5"/>
      <c r="L189" s="5"/>
      <c r="M189" s="5" t="s">
        <v>12734</v>
      </c>
      <c r="N189" s="5">
        <v>720</v>
      </c>
      <c r="O189" s="5">
        <v>0</v>
      </c>
      <c r="P189" s="5">
        <v>0</v>
      </c>
      <c r="Q189" s="5">
        <v>0</v>
      </c>
      <c r="R189" s="5">
        <v>2</v>
      </c>
      <c r="S189" s="5">
        <v>2</v>
      </c>
      <c r="T189"/>
      <c r="U189"/>
      <c r="V189" s="14">
        <f>SUM($S$9:S189)</f>
        <v>9476</v>
      </c>
      <c r="W189" s="15">
        <v>181</v>
      </c>
      <c r="X189" s="16">
        <f t="shared" si="4"/>
        <v>0.99579655317360238</v>
      </c>
      <c r="Y189" s="32">
        <f>INDEX([1]Mapping!$C$3:$C$12,MATCH($X189,[1]Mapping!$D$3:$D$12,1))</f>
        <v>1</v>
      </c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</row>
    <row r="190" spans="2:39" s="1" customFormat="1" ht="15" x14ac:dyDescent="0.25">
      <c r="B190" s="5">
        <f t="shared" si="5"/>
        <v>182</v>
      </c>
      <c r="C190" s="5" t="s">
        <v>12735</v>
      </c>
      <c r="D190" s="5" t="s">
        <v>12736</v>
      </c>
      <c r="E190" s="5" t="s">
        <v>12737</v>
      </c>
      <c r="F190" s="5" t="s">
        <v>12738</v>
      </c>
      <c r="G190" s="5" t="s">
        <v>12739</v>
      </c>
      <c r="H190" s="5" t="s">
        <v>12451</v>
      </c>
      <c r="I190" s="5" t="s">
        <v>11676</v>
      </c>
      <c r="J190" s="5" t="s">
        <v>12740</v>
      </c>
      <c r="K190" s="5"/>
      <c r="L190" s="5"/>
      <c r="M190" s="5" t="s">
        <v>12741</v>
      </c>
      <c r="N190" s="5">
        <v>104</v>
      </c>
      <c r="O190" s="5">
        <v>0</v>
      </c>
      <c r="P190" s="5">
        <v>0</v>
      </c>
      <c r="Q190" s="5">
        <v>0</v>
      </c>
      <c r="R190" s="5">
        <v>2</v>
      </c>
      <c r="S190" s="5">
        <v>2</v>
      </c>
      <c r="T190"/>
      <c r="U190"/>
      <c r="V190" s="14">
        <f>SUM($S$9:S190)</f>
        <v>9478</v>
      </c>
      <c r="W190" s="15">
        <v>182</v>
      </c>
      <c r="X190" s="16">
        <f t="shared" si="4"/>
        <v>0.9960067255149222</v>
      </c>
      <c r="Y190" s="32">
        <f>INDEX([1]Mapping!$C$3:$C$12,MATCH($X190,[1]Mapping!$D$3:$D$12,1))</f>
        <v>1</v>
      </c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</row>
    <row r="191" spans="2:39" s="1" customFormat="1" ht="15" x14ac:dyDescent="0.25">
      <c r="B191" s="5">
        <f t="shared" si="5"/>
        <v>183</v>
      </c>
      <c r="C191" s="5" t="s">
        <v>12742</v>
      </c>
      <c r="D191" s="5" t="s">
        <v>12743</v>
      </c>
      <c r="E191" s="5"/>
      <c r="F191" s="5" t="s">
        <v>12744</v>
      </c>
      <c r="G191" s="5" t="s">
        <v>12745</v>
      </c>
      <c r="H191" s="5" t="s">
        <v>12746</v>
      </c>
      <c r="I191" s="5" t="s">
        <v>11607</v>
      </c>
      <c r="J191" s="5" t="s">
        <v>12747</v>
      </c>
      <c r="K191" s="5"/>
      <c r="L191" s="5"/>
      <c r="M191" s="5" t="s">
        <v>12748</v>
      </c>
      <c r="N191" s="5">
        <v>160</v>
      </c>
      <c r="O191" s="5">
        <v>0</v>
      </c>
      <c r="P191" s="5">
        <v>0</v>
      </c>
      <c r="Q191" s="5">
        <v>0</v>
      </c>
      <c r="R191" s="5">
        <v>2</v>
      </c>
      <c r="S191" s="5">
        <v>2</v>
      </c>
      <c r="T191"/>
      <c r="U191"/>
      <c r="V191" s="14">
        <f>SUM($S$9:S191)</f>
        <v>9480</v>
      </c>
      <c r="W191" s="15">
        <v>183</v>
      </c>
      <c r="X191" s="16">
        <f t="shared" si="4"/>
        <v>0.99621689785624212</v>
      </c>
      <c r="Y191" s="32">
        <f>INDEX([1]Mapping!$C$3:$C$12,MATCH($X191,[1]Mapping!$D$3:$D$12,1))</f>
        <v>1</v>
      </c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</row>
    <row r="192" spans="2:39" s="1" customFormat="1" ht="15" x14ac:dyDescent="0.25">
      <c r="B192" s="5">
        <f t="shared" si="5"/>
        <v>184</v>
      </c>
      <c r="C192" s="5" t="s">
        <v>12749</v>
      </c>
      <c r="D192" s="5" t="s">
        <v>12750</v>
      </c>
      <c r="E192" s="5"/>
      <c r="F192" s="5" t="s">
        <v>12751</v>
      </c>
      <c r="G192" s="5" t="s">
        <v>12752</v>
      </c>
      <c r="H192" s="5" t="s">
        <v>11984</v>
      </c>
      <c r="I192" s="5" t="s">
        <v>11714</v>
      </c>
      <c r="J192" s="5" t="s">
        <v>12083</v>
      </c>
      <c r="K192" s="5"/>
      <c r="L192" s="5"/>
      <c r="M192" s="5" t="s">
        <v>12753</v>
      </c>
      <c r="N192" s="5">
        <v>0</v>
      </c>
      <c r="O192" s="5">
        <v>0</v>
      </c>
      <c r="P192" s="5">
        <v>0</v>
      </c>
      <c r="Q192" s="5">
        <v>0</v>
      </c>
      <c r="R192" s="5">
        <v>2</v>
      </c>
      <c r="S192" s="5">
        <v>2</v>
      </c>
      <c r="T192"/>
      <c r="U192"/>
      <c r="V192" s="14">
        <f>SUM($S$9:S192)</f>
        <v>9482</v>
      </c>
      <c r="W192" s="15">
        <v>184</v>
      </c>
      <c r="X192" s="16">
        <f t="shared" si="4"/>
        <v>0.99642707019756205</v>
      </c>
      <c r="Y192" s="32">
        <f>INDEX([1]Mapping!$C$3:$C$12,MATCH($X192,[1]Mapping!$D$3:$D$12,1))</f>
        <v>1</v>
      </c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</row>
    <row r="193" spans="2:39" s="1" customFormat="1" ht="15" x14ac:dyDescent="0.25">
      <c r="B193" s="5">
        <f t="shared" si="5"/>
        <v>185</v>
      </c>
      <c r="C193" s="5" t="s">
        <v>12754</v>
      </c>
      <c r="D193" s="5" t="s">
        <v>12755</v>
      </c>
      <c r="E193" s="5" t="s">
        <v>12756</v>
      </c>
      <c r="F193" s="5" t="s">
        <v>11885</v>
      </c>
      <c r="G193" s="5" t="s">
        <v>12757</v>
      </c>
      <c r="H193" s="5"/>
      <c r="I193" s="5" t="s">
        <v>11630</v>
      </c>
      <c r="J193" s="5" t="s">
        <v>12758</v>
      </c>
      <c r="K193" s="5"/>
      <c r="L193" s="5"/>
      <c r="M193" s="5" t="s">
        <v>12759</v>
      </c>
      <c r="N193" s="5">
        <v>500</v>
      </c>
      <c r="O193" s="5">
        <v>0</v>
      </c>
      <c r="P193" s="5">
        <v>0</v>
      </c>
      <c r="Q193" s="5">
        <v>0</v>
      </c>
      <c r="R193" s="5">
        <v>2</v>
      </c>
      <c r="S193" s="5">
        <v>2</v>
      </c>
      <c r="T193"/>
      <c r="U193"/>
      <c r="V193" s="14">
        <f>SUM($S$9:S193)</f>
        <v>9484</v>
      </c>
      <c r="W193" s="15">
        <v>185</v>
      </c>
      <c r="X193" s="16">
        <f t="shared" si="4"/>
        <v>0.99663724253888186</v>
      </c>
      <c r="Y193" s="32">
        <f>INDEX([1]Mapping!$C$3:$C$12,MATCH($X193,[1]Mapping!$D$3:$D$12,1))</f>
        <v>1</v>
      </c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</row>
    <row r="194" spans="2:39" s="1" customFormat="1" ht="15" x14ac:dyDescent="0.25">
      <c r="B194" s="5">
        <f t="shared" si="5"/>
        <v>186</v>
      </c>
      <c r="C194" s="5" t="s">
        <v>12760</v>
      </c>
      <c r="D194" s="5" t="s">
        <v>12761</v>
      </c>
      <c r="E194" s="5"/>
      <c r="F194" s="5" t="s">
        <v>11734</v>
      </c>
      <c r="G194" s="5" t="s">
        <v>12762</v>
      </c>
      <c r="H194" s="5" t="s">
        <v>11736</v>
      </c>
      <c r="I194" s="5" t="s">
        <v>11691</v>
      </c>
      <c r="J194" s="5" t="s">
        <v>11737</v>
      </c>
      <c r="K194" s="5"/>
      <c r="L194" s="5"/>
      <c r="M194" s="5" t="s">
        <v>12763</v>
      </c>
      <c r="N194" s="5">
        <v>415</v>
      </c>
      <c r="O194" s="5">
        <v>0</v>
      </c>
      <c r="P194" s="5">
        <v>0</v>
      </c>
      <c r="Q194" s="5">
        <v>0</v>
      </c>
      <c r="R194" s="5">
        <v>2</v>
      </c>
      <c r="S194" s="5">
        <v>2</v>
      </c>
      <c r="T194"/>
      <c r="U194"/>
      <c r="V194" s="14">
        <f>SUM($S$9:S194)</f>
        <v>9486</v>
      </c>
      <c r="W194" s="15">
        <v>186</v>
      </c>
      <c r="X194" s="16">
        <f t="shared" si="4"/>
        <v>0.99684741488020179</v>
      </c>
      <c r="Y194" s="32">
        <f>INDEX([1]Mapping!$C$3:$C$12,MATCH($X194,[1]Mapping!$D$3:$D$12,1))</f>
        <v>1</v>
      </c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</row>
    <row r="195" spans="2:39" s="1" customFormat="1" ht="15" x14ac:dyDescent="0.25">
      <c r="B195" s="5">
        <f t="shared" si="5"/>
        <v>187</v>
      </c>
      <c r="C195" s="5" t="s">
        <v>12764</v>
      </c>
      <c r="D195" s="5" t="s">
        <v>12765</v>
      </c>
      <c r="E195" s="5"/>
      <c r="F195" s="5" t="s">
        <v>12766</v>
      </c>
      <c r="G195" s="5" t="s">
        <v>12767</v>
      </c>
      <c r="H195" s="5" t="s">
        <v>12768</v>
      </c>
      <c r="I195" s="5" t="s">
        <v>11623</v>
      </c>
      <c r="J195" s="5" t="s">
        <v>12769</v>
      </c>
      <c r="K195" s="5"/>
      <c r="L195" s="5"/>
      <c r="M195" s="5" t="s">
        <v>12770</v>
      </c>
      <c r="N195" s="5">
        <v>189</v>
      </c>
      <c r="O195" s="5">
        <v>0</v>
      </c>
      <c r="P195" s="5">
        <v>0</v>
      </c>
      <c r="Q195" s="5">
        <v>0</v>
      </c>
      <c r="R195" s="5">
        <v>2</v>
      </c>
      <c r="S195" s="5">
        <v>2</v>
      </c>
      <c r="T195"/>
      <c r="U195"/>
      <c r="V195" s="14">
        <f>SUM($S$9:S195)</f>
        <v>9488</v>
      </c>
      <c r="W195" s="15">
        <v>187</v>
      </c>
      <c r="X195" s="16">
        <f t="shared" si="4"/>
        <v>0.9970575872215216</v>
      </c>
      <c r="Y195" s="32">
        <f>INDEX([1]Mapping!$C$3:$C$12,MATCH($X195,[1]Mapping!$D$3:$D$12,1))</f>
        <v>1</v>
      </c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</row>
    <row r="196" spans="2:39" s="1" customFormat="1" ht="15" x14ac:dyDescent="0.25">
      <c r="B196" s="5">
        <f t="shared" si="5"/>
        <v>188</v>
      </c>
      <c r="C196" s="5" t="s">
        <v>12771</v>
      </c>
      <c r="D196" s="5" t="s">
        <v>12772</v>
      </c>
      <c r="E196" s="5"/>
      <c r="F196" s="5" t="s">
        <v>12773</v>
      </c>
      <c r="G196" s="5" t="s">
        <v>12774</v>
      </c>
      <c r="H196" s="5" t="s">
        <v>11675</v>
      </c>
      <c r="I196" s="5" t="s">
        <v>11676</v>
      </c>
      <c r="J196" s="5" t="s">
        <v>12054</v>
      </c>
      <c r="K196" s="5"/>
      <c r="L196" s="5"/>
      <c r="M196" s="5" t="s">
        <v>12775</v>
      </c>
      <c r="N196" s="5">
        <v>21</v>
      </c>
      <c r="O196" s="5">
        <v>0</v>
      </c>
      <c r="P196" s="5">
        <v>0</v>
      </c>
      <c r="Q196" s="5">
        <v>0</v>
      </c>
      <c r="R196" s="5">
        <v>2</v>
      </c>
      <c r="S196" s="5">
        <v>2</v>
      </c>
      <c r="T196"/>
      <c r="U196"/>
      <c r="V196" s="14">
        <f>SUM($S$9:S196)</f>
        <v>9490</v>
      </c>
      <c r="W196" s="15">
        <v>188</v>
      </c>
      <c r="X196" s="16">
        <f t="shared" si="4"/>
        <v>0.99726775956284153</v>
      </c>
      <c r="Y196" s="32">
        <f>INDEX([1]Mapping!$C$3:$C$12,MATCH($X196,[1]Mapping!$D$3:$D$12,1))</f>
        <v>1</v>
      </c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</row>
    <row r="197" spans="2:39" s="1" customFormat="1" ht="15" x14ac:dyDescent="0.25">
      <c r="B197" s="5">
        <f t="shared" si="5"/>
        <v>189</v>
      </c>
      <c r="C197" s="5" t="s">
        <v>12776</v>
      </c>
      <c r="D197" s="5" t="s">
        <v>12777</v>
      </c>
      <c r="E197" s="5"/>
      <c r="F197" s="5" t="s">
        <v>12778</v>
      </c>
      <c r="G197" s="5" t="s">
        <v>12779</v>
      </c>
      <c r="H197" s="5" t="s">
        <v>11698</v>
      </c>
      <c r="I197" s="5" t="s">
        <v>11623</v>
      </c>
      <c r="J197" s="5" t="s">
        <v>12780</v>
      </c>
      <c r="K197" s="5"/>
      <c r="L197" s="5"/>
      <c r="M197" s="5" t="s">
        <v>12781</v>
      </c>
      <c r="N197" s="5">
        <v>30</v>
      </c>
      <c r="O197" s="5">
        <v>0</v>
      </c>
      <c r="P197" s="5">
        <v>0</v>
      </c>
      <c r="Q197" s="5">
        <v>0</v>
      </c>
      <c r="R197" s="5">
        <v>2</v>
      </c>
      <c r="S197" s="5">
        <v>2</v>
      </c>
      <c r="T197"/>
      <c r="U197"/>
      <c r="V197" s="14">
        <f>SUM($S$9:S197)</f>
        <v>9492</v>
      </c>
      <c r="W197" s="15">
        <v>189</v>
      </c>
      <c r="X197" s="16">
        <f t="shared" si="4"/>
        <v>0.99747793190416145</v>
      </c>
      <c r="Y197" s="32">
        <f>INDEX([1]Mapping!$C$3:$C$12,MATCH($X197,[1]Mapping!$D$3:$D$12,1))</f>
        <v>1</v>
      </c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</row>
    <row r="198" spans="2:39" s="1" customFormat="1" ht="15" x14ac:dyDescent="0.25">
      <c r="B198" s="5">
        <f t="shared" si="5"/>
        <v>190</v>
      </c>
      <c r="C198" s="5" t="s">
        <v>12782</v>
      </c>
      <c r="D198" s="5" t="s">
        <v>12783</v>
      </c>
      <c r="E198" s="5" t="s">
        <v>12784</v>
      </c>
      <c r="F198" s="5" t="s">
        <v>12785</v>
      </c>
      <c r="G198" s="5" t="s">
        <v>12786</v>
      </c>
      <c r="H198" s="5" t="s">
        <v>12689</v>
      </c>
      <c r="I198" s="5" t="s">
        <v>11607</v>
      </c>
      <c r="J198" s="5" t="s">
        <v>12787</v>
      </c>
      <c r="K198" s="5"/>
      <c r="L198" s="5"/>
      <c r="M198" s="5" t="s">
        <v>12788</v>
      </c>
      <c r="N198" s="5">
        <v>215</v>
      </c>
      <c r="O198" s="5">
        <v>2</v>
      </c>
      <c r="P198" s="5">
        <v>0</v>
      </c>
      <c r="Q198" s="5">
        <v>0</v>
      </c>
      <c r="R198" s="5">
        <v>0</v>
      </c>
      <c r="S198" s="5">
        <v>2</v>
      </c>
      <c r="T198"/>
      <c r="U198"/>
      <c r="V198" s="14">
        <f>SUM($S$9:S198)</f>
        <v>9494</v>
      </c>
      <c r="W198" s="15">
        <v>190</v>
      </c>
      <c r="X198" s="16">
        <f t="shared" si="4"/>
        <v>0.99768810424548127</v>
      </c>
      <c r="Y198" s="32">
        <f>INDEX([1]Mapping!$C$3:$C$12,MATCH($X198,[1]Mapping!$D$3:$D$12,1))</f>
        <v>1</v>
      </c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</row>
    <row r="199" spans="2:39" s="1" customFormat="1" ht="15" x14ac:dyDescent="0.25">
      <c r="B199" s="5">
        <f t="shared" si="5"/>
        <v>191</v>
      </c>
      <c r="C199" s="5" t="s">
        <v>12789</v>
      </c>
      <c r="D199" s="5" t="s">
        <v>12790</v>
      </c>
      <c r="E199" s="5"/>
      <c r="F199" s="5" t="s">
        <v>12791</v>
      </c>
      <c r="G199" s="5" t="s">
        <v>12792</v>
      </c>
      <c r="H199" s="5" t="s">
        <v>12793</v>
      </c>
      <c r="I199" s="5" t="s">
        <v>11598</v>
      </c>
      <c r="J199" s="5" t="s">
        <v>12794</v>
      </c>
      <c r="K199" s="5"/>
      <c r="L199" s="5"/>
      <c r="M199" s="5" t="s">
        <v>12795</v>
      </c>
      <c r="N199" s="5">
        <v>353</v>
      </c>
      <c r="O199" s="5">
        <v>0</v>
      </c>
      <c r="P199" s="5">
        <v>0</v>
      </c>
      <c r="Q199" s="5">
        <v>0</v>
      </c>
      <c r="R199" s="5">
        <v>2</v>
      </c>
      <c r="S199" s="5">
        <v>2</v>
      </c>
      <c r="T199"/>
      <c r="U199"/>
      <c r="V199" s="14">
        <f>SUM($S$9:S199)</f>
        <v>9496</v>
      </c>
      <c r="W199" s="15">
        <v>191</v>
      </c>
      <c r="X199" s="16">
        <f t="shared" si="4"/>
        <v>0.99789827658680119</v>
      </c>
      <c r="Y199" s="32">
        <f>INDEX([1]Mapping!$C$3:$C$12,MATCH($X199,[1]Mapping!$D$3:$D$12,1))</f>
        <v>1</v>
      </c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</row>
    <row r="200" spans="2:39" s="1" customFormat="1" ht="15" x14ac:dyDescent="0.25">
      <c r="B200" s="5">
        <f t="shared" si="5"/>
        <v>192</v>
      </c>
      <c r="C200" s="5" t="s">
        <v>12796</v>
      </c>
      <c r="D200" s="5" t="s">
        <v>12797</v>
      </c>
      <c r="E200" s="5"/>
      <c r="F200" s="5" t="s">
        <v>12798</v>
      </c>
      <c r="G200" s="5" t="s">
        <v>12799</v>
      </c>
      <c r="H200" s="5" t="s">
        <v>12800</v>
      </c>
      <c r="I200" s="5" t="s">
        <v>11598</v>
      </c>
      <c r="J200" s="5" t="s">
        <v>12801</v>
      </c>
      <c r="K200" s="5"/>
      <c r="L200" s="5"/>
      <c r="M200" s="5" t="s">
        <v>12802</v>
      </c>
      <c r="N200" s="5">
        <v>760</v>
      </c>
      <c r="O200" s="5">
        <v>0</v>
      </c>
      <c r="P200" s="5">
        <v>0</v>
      </c>
      <c r="Q200" s="5">
        <v>0</v>
      </c>
      <c r="R200" s="5">
        <v>2</v>
      </c>
      <c r="S200" s="5">
        <v>2</v>
      </c>
      <c r="T200"/>
      <c r="U200"/>
      <c r="V200" s="14">
        <f>SUM($S$9:S200)</f>
        <v>9498</v>
      </c>
      <c r="W200" s="15">
        <v>192</v>
      </c>
      <c r="X200" s="16">
        <f t="shared" si="4"/>
        <v>0.99810844892812101</v>
      </c>
      <c r="Y200" s="32">
        <f>INDEX([1]Mapping!$C$3:$C$12,MATCH($X200,[1]Mapping!$D$3:$D$12,1))</f>
        <v>1</v>
      </c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</row>
    <row r="201" spans="2:39" s="1" customFormat="1" ht="15" x14ac:dyDescent="0.25">
      <c r="B201" s="5">
        <f t="shared" si="5"/>
        <v>193</v>
      </c>
      <c r="C201" s="5" t="s">
        <v>12803</v>
      </c>
      <c r="D201" s="5" t="s">
        <v>12804</v>
      </c>
      <c r="E201" s="5"/>
      <c r="F201" s="5" t="s">
        <v>12805</v>
      </c>
      <c r="G201" s="5" t="s">
        <v>12806</v>
      </c>
      <c r="H201" s="5" t="s">
        <v>12805</v>
      </c>
      <c r="I201" s="5" t="s">
        <v>12696</v>
      </c>
      <c r="J201" s="5" t="s">
        <v>12807</v>
      </c>
      <c r="K201" s="5"/>
      <c r="L201" s="5"/>
      <c r="M201" s="5" t="s">
        <v>12808</v>
      </c>
      <c r="N201" s="5">
        <v>160</v>
      </c>
      <c r="O201" s="5">
        <v>0</v>
      </c>
      <c r="P201" s="5">
        <v>0</v>
      </c>
      <c r="Q201" s="5">
        <v>0</v>
      </c>
      <c r="R201" s="5">
        <v>2</v>
      </c>
      <c r="S201" s="5">
        <v>2</v>
      </c>
      <c r="T201"/>
      <c r="U201"/>
      <c r="V201" s="14">
        <f>SUM($S$9:S201)</f>
        <v>9500</v>
      </c>
      <c r="W201" s="15">
        <v>193</v>
      </c>
      <c r="X201" s="16">
        <f t="shared" si="4"/>
        <v>0.99831862126944093</v>
      </c>
      <c r="Y201" s="32">
        <f>INDEX([1]Mapping!$C$3:$C$12,MATCH($X201,[1]Mapping!$D$3:$D$12,1))</f>
        <v>1</v>
      </c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</row>
    <row r="202" spans="2:39" s="1" customFormat="1" ht="15" x14ac:dyDescent="0.25">
      <c r="B202" s="5">
        <f t="shared" si="5"/>
        <v>194</v>
      </c>
      <c r="C202" s="5" t="s">
        <v>12809</v>
      </c>
      <c r="D202" s="5" t="s">
        <v>12810</v>
      </c>
      <c r="E202" s="5"/>
      <c r="F202" s="5" t="s">
        <v>11885</v>
      </c>
      <c r="G202" s="5" t="s">
        <v>12811</v>
      </c>
      <c r="H202" s="5"/>
      <c r="I202" s="5" t="s">
        <v>11630</v>
      </c>
      <c r="J202" s="5" t="s">
        <v>12812</v>
      </c>
      <c r="K202" s="5"/>
      <c r="L202" s="5"/>
      <c r="M202" s="5"/>
      <c r="N202" s="5">
        <v>0</v>
      </c>
      <c r="O202" s="5">
        <v>0</v>
      </c>
      <c r="P202" s="5">
        <v>0</v>
      </c>
      <c r="Q202" s="5">
        <v>0</v>
      </c>
      <c r="R202" s="5">
        <v>2</v>
      </c>
      <c r="S202" s="5">
        <v>2</v>
      </c>
      <c r="T202"/>
      <c r="U202"/>
      <c r="V202" s="14">
        <f>SUM($S$9:S202)</f>
        <v>9502</v>
      </c>
      <c r="W202" s="15">
        <v>194</v>
      </c>
      <c r="X202" s="16">
        <f t="shared" ref="X202:X216" si="6">(V202/$V$216)</f>
        <v>0.99852879361076086</v>
      </c>
      <c r="Y202" s="32">
        <f>INDEX([1]Mapping!$C$3:$C$12,MATCH($X202,[1]Mapping!$D$3:$D$12,1))</f>
        <v>1</v>
      </c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</row>
    <row r="203" spans="2:39" s="1" customFormat="1" ht="15" x14ac:dyDescent="0.25">
      <c r="B203" s="5">
        <f t="shared" ref="B203:B216" si="7">B202+1</f>
        <v>195</v>
      </c>
      <c r="C203" s="5" t="s">
        <v>12813</v>
      </c>
      <c r="D203" s="5" t="s">
        <v>12814</v>
      </c>
      <c r="E203" s="5"/>
      <c r="F203" s="5" t="s">
        <v>12815</v>
      </c>
      <c r="G203" s="5" t="s">
        <v>12816</v>
      </c>
      <c r="H203" s="5" t="s">
        <v>12817</v>
      </c>
      <c r="I203" s="5" t="s">
        <v>11598</v>
      </c>
      <c r="J203" s="5" t="s">
        <v>12818</v>
      </c>
      <c r="K203" s="5"/>
      <c r="L203" s="5"/>
      <c r="M203" s="5" t="s">
        <v>12819</v>
      </c>
      <c r="N203" s="5">
        <v>48</v>
      </c>
      <c r="O203" s="5">
        <v>0</v>
      </c>
      <c r="P203" s="5">
        <v>0</v>
      </c>
      <c r="Q203" s="5">
        <v>0</v>
      </c>
      <c r="R203" s="5">
        <v>1</v>
      </c>
      <c r="S203" s="5">
        <v>1</v>
      </c>
      <c r="T203"/>
      <c r="U203"/>
      <c r="V203" s="14">
        <f>SUM($S$9:S203)</f>
        <v>9503</v>
      </c>
      <c r="W203" s="15">
        <v>195</v>
      </c>
      <c r="X203" s="16">
        <f t="shared" si="6"/>
        <v>0.99863387978142082</v>
      </c>
      <c r="Y203" s="32">
        <f>INDEX([1]Mapping!$C$3:$C$12,MATCH($X203,[1]Mapping!$D$3:$D$12,1))</f>
        <v>1</v>
      </c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</row>
    <row r="204" spans="2:39" s="1" customFormat="1" ht="15" x14ac:dyDescent="0.25">
      <c r="B204" s="5">
        <f t="shared" si="7"/>
        <v>196</v>
      </c>
      <c r="C204" s="5" t="s">
        <v>12820</v>
      </c>
      <c r="D204" s="5" t="s">
        <v>12821</v>
      </c>
      <c r="E204" s="5"/>
      <c r="F204" s="5" t="s">
        <v>12822</v>
      </c>
      <c r="G204" s="5" t="s">
        <v>12823</v>
      </c>
      <c r="H204" s="5" t="s">
        <v>12824</v>
      </c>
      <c r="I204" s="5" t="s">
        <v>11607</v>
      </c>
      <c r="J204" s="5" t="s">
        <v>12825</v>
      </c>
      <c r="K204" s="5" t="s">
        <v>12826</v>
      </c>
      <c r="L204" s="5" t="s">
        <v>12827</v>
      </c>
      <c r="M204" s="5" t="s">
        <v>12828</v>
      </c>
      <c r="N204" s="5">
        <v>213</v>
      </c>
      <c r="O204" s="5">
        <v>0</v>
      </c>
      <c r="P204" s="5">
        <v>0</v>
      </c>
      <c r="Q204" s="5">
        <v>0</v>
      </c>
      <c r="R204" s="5">
        <v>1</v>
      </c>
      <c r="S204" s="5">
        <v>1</v>
      </c>
      <c r="T204"/>
      <c r="U204"/>
      <c r="V204" s="14">
        <f>SUM($S$9:S204)</f>
        <v>9504</v>
      </c>
      <c r="W204" s="15">
        <v>196</v>
      </c>
      <c r="X204" s="16">
        <f t="shared" si="6"/>
        <v>0.99873896595208067</v>
      </c>
      <c r="Y204" s="32">
        <f>INDEX([1]Mapping!$C$3:$C$12,MATCH($X204,[1]Mapping!$D$3:$D$12,1))</f>
        <v>1</v>
      </c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</row>
    <row r="205" spans="2:39" s="1" customFormat="1" ht="15" x14ac:dyDescent="0.25">
      <c r="B205" s="5">
        <f t="shared" si="7"/>
        <v>197</v>
      </c>
      <c r="C205" s="5" t="s">
        <v>12829</v>
      </c>
      <c r="D205" s="5" t="s">
        <v>12830</v>
      </c>
      <c r="E205" s="5" t="s">
        <v>12831</v>
      </c>
      <c r="F205" s="5" t="s">
        <v>11878</v>
      </c>
      <c r="G205" s="5" t="s">
        <v>12832</v>
      </c>
      <c r="H205" s="5" t="s">
        <v>11880</v>
      </c>
      <c r="I205" s="5" t="s">
        <v>11676</v>
      </c>
      <c r="J205" s="5" t="s">
        <v>12833</v>
      </c>
      <c r="K205" s="5"/>
      <c r="L205" s="5"/>
      <c r="M205" s="5" t="s">
        <v>12834</v>
      </c>
      <c r="N205" s="5">
        <v>706</v>
      </c>
      <c r="O205" s="5">
        <v>0</v>
      </c>
      <c r="P205" s="5">
        <v>0</v>
      </c>
      <c r="Q205" s="5">
        <v>0</v>
      </c>
      <c r="R205" s="5">
        <v>1</v>
      </c>
      <c r="S205" s="5">
        <v>1</v>
      </c>
      <c r="T205"/>
      <c r="U205"/>
      <c r="V205" s="14">
        <f>SUM($S$9:S205)</f>
        <v>9505</v>
      </c>
      <c r="W205" s="15">
        <v>197</v>
      </c>
      <c r="X205" s="16">
        <f t="shared" si="6"/>
        <v>0.99884405212274063</v>
      </c>
      <c r="Y205" s="32">
        <f>INDEX([1]Mapping!$C$3:$C$12,MATCH($X205,[1]Mapping!$D$3:$D$12,1))</f>
        <v>1</v>
      </c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</row>
    <row r="206" spans="2:39" s="1" customFormat="1" ht="15" x14ac:dyDescent="0.25">
      <c r="B206" s="5">
        <f t="shared" si="7"/>
        <v>198</v>
      </c>
      <c r="C206" s="5" t="s">
        <v>12835</v>
      </c>
      <c r="D206" s="5" t="s">
        <v>12836</v>
      </c>
      <c r="E206" s="5"/>
      <c r="F206" s="5" t="s">
        <v>12837</v>
      </c>
      <c r="G206" s="5" t="s">
        <v>12838</v>
      </c>
      <c r="H206" s="5" t="s">
        <v>11984</v>
      </c>
      <c r="I206" s="5" t="s">
        <v>11714</v>
      </c>
      <c r="J206" s="5" t="s">
        <v>12839</v>
      </c>
      <c r="K206" s="5"/>
      <c r="L206" s="5"/>
      <c r="M206" s="5" t="s">
        <v>12840</v>
      </c>
      <c r="N206" s="5">
        <v>40</v>
      </c>
      <c r="O206" s="5">
        <v>0</v>
      </c>
      <c r="P206" s="5">
        <v>0</v>
      </c>
      <c r="Q206" s="5">
        <v>0</v>
      </c>
      <c r="R206" s="5">
        <v>1</v>
      </c>
      <c r="S206" s="5">
        <v>1</v>
      </c>
      <c r="T206"/>
      <c r="U206"/>
      <c r="V206" s="14">
        <f>SUM($S$9:S206)</f>
        <v>9506</v>
      </c>
      <c r="W206" s="15">
        <v>198</v>
      </c>
      <c r="X206" s="16">
        <f t="shared" si="6"/>
        <v>0.9989491382934006</v>
      </c>
      <c r="Y206" s="32">
        <f>INDEX([1]Mapping!$C$3:$C$12,MATCH($X206,[1]Mapping!$D$3:$D$12,1))</f>
        <v>1</v>
      </c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</row>
    <row r="207" spans="2:39" s="1" customFormat="1" ht="15" x14ac:dyDescent="0.25">
      <c r="B207" s="5">
        <f t="shared" si="7"/>
        <v>199</v>
      </c>
      <c r="C207" s="5" t="s">
        <v>12841</v>
      </c>
      <c r="D207" s="5" t="s">
        <v>12842</v>
      </c>
      <c r="E207" s="5"/>
      <c r="F207" s="5" t="s">
        <v>12843</v>
      </c>
      <c r="G207" s="5" t="s">
        <v>12844</v>
      </c>
      <c r="H207" s="5" t="s">
        <v>11977</v>
      </c>
      <c r="I207" s="5" t="s">
        <v>11645</v>
      </c>
      <c r="J207" s="5" t="s">
        <v>12162</v>
      </c>
      <c r="K207" s="5"/>
      <c r="L207" s="5"/>
      <c r="M207" s="5" t="s">
        <v>12845</v>
      </c>
      <c r="N207" s="5">
        <v>0</v>
      </c>
      <c r="O207" s="5">
        <v>0</v>
      </c>
      <c r="P207" s="5">
        <v>0</v>
      </c>
      <c r="Q207" s="5">
        <v>0</v>
      </c>
      <c r="R207" s="5">
        <v>1</v>
      </c>
      <c r="S207" s="5">
        <v>1</v>
      </c>
      <c r="T207"/>
      <c r="U207"/>
      <c r="V207" s="14">
        <f>SUM($S$9:S207)</f>
        <v>9507</v>
      </c>
      <c r="W207" s="15">
        <v>199</v>
      </c>
      <c r="X207" s="16">
        <f t="shared" si="6"/>
        <v>0.99905422446406056</v>
      </c>
      <c r="Y207" s="32">
        <f>INDEX([1]Mapping!$C$3:$C$12,MATCH($X207,[1]Mapping!$D$3:$D$12,1))</f>
        <v>1</v>
      </c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</row>
    <row r="208" spans="2:39" s="1" customFormat="1" ht="15" x14ac:dyDescent="0.25">
      <c r="B208" s="5">
        <f t="shared" si="7"/>
        <v>200</v>
      </c>
      <c r="C208" s="5" t="s">
        <v>12846</v>
      </c>
      <c r="D208" s="5" t="s">
        <v>12847</v>
      </c>
      <c r="E208" s="5"/>
      <c r="F208" s="5" t="s">
        <v>12848</v>
      </c>
      <c r="G208" s="5" t="s">
        <v>12849</v>
      </c>
      <c r="H208" s="5"/>
      <c r="I208" s="5" t="s">
        <v>11630</v>
      </c>
      <c r="J208" s="5" t="s">
        <v>12850</v>
      </c>
      <c r="K208" s="5"/>
      <c r="L208" s="5"/>
      <c r="M208" s="5" t="s">
        <v>12851</v>
      </c>
      <c r="N208" s="5">
        <v>379</v>
      </c>
      <c r="O208" s="5">
        <v>0</v>
      </c>
      <c r="P208" s="5">
        <v>0</v>
      </c>
      <c r="Q208" s="5">
        <v>0</v>
      </c>
      <c r="R208" s="5">
        <v>1</v>
      </c>
      <c r="S208" s="5">
        <v>1</v>
      </c>
      <c r="T208"/>
      <c r="U208"/>
      <c r="V208" s="14">
        <f>SUM($S$9:S208)</f>
        <v>9508</v>
      </c>
      <c r="W208" s="15">
        <v>200</v>
      </c>
      <c r="X208" s="16">
        <f t="shared" si="6"/>
        <v>0.99915931063472052</v>
      </c>
      <c r="Y208" s="32">
        <f>INDEX([1]Mapping!$C$3:$C$12,MATCH($X208,[1]Mapping!$D$3:$D$12,1))</f>
        <v>1</v>
      </c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</row>
    <row r="209" spans="2:39" s="1" customFormat="1" ht="15" x14ac:dyDescent="0.25">
      <c r="B209" s="5">
        <f t="shared" si="7"/>
        <v>201</v>
      </c>
      <c r="C209" s="5" t="s">
        <v>12852</v>
      </c>
      <c r="D209" s="5" t="s">
        <v>12853</v>
      </c>
      <c r="E209" s="5"/>
      <c r="F209" s="5" t="s">
        <v>12854</v>
      </c>
      <c r="G209" s="5" t="s">
        <v>12855</v>
      </c>
      <c r="H209" s="5" t="s">
        <v>12420</v>
      </c>
      <c r="I209" s="5" t="s">
        <v>11691</v>
      </c>
      <c r="J209" s="5" t="s">
        <v>12856</v>
      </c>
      <c r="K209" s="5"/>
      <c r="L209" s="5"/>
      <c r="M209" s="5" t="s">
        <v>12857</v>
      </c>
      <c r="N209" s="5">
        <v>24</v>
      </c>
      <c r="O209" s="5">
        <v>0</v>
      </c>
      <c r="P209" s="5">
        <v>0</v>
      </c>
      <c r="Q209" s="5">
        <v>0</v>
      </c>
      <c r="R209" s="5">
        <v>1</v>
      </c>
      <c r="S209" s="5">
        <v>1</v>
      </c>
      <c r="T209"/>
      <c r="U209"/>
      <c r="V209" s="14">
        <f>SUM($S$9:S209)</f>
        <v>9509</v>
      </c>
      <c r="W209" s="15">
        <v>201</v>
      </c>
      <c r="X209" s="16">
        <f t="shared" si="6"/>
        <v>0.99926439680538037</v>
      </c>
      <c r="Y209" s="32">
        <f>INDEX([1]Mapping!$C$3:$C$12,MATCH($X209,[1]Mapping!$D$3:$D$12,1))</f>
        <v>1</v>
      </c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</row>
    <row r="210" spans="2:39" s="1" customFormat="1" ht="15" x14ac:dyDescent="0.25">
      <c r="B210" s="5">
        <f t="shared" si="7"/>
        <v>202</v>
      </c>
      <c r="C210" s="5" t="s">
        <v>12858</v>
      </c>
      <c r="D210" s="5" t="s">
        <v>12859</v>
      </c>
      <c r="E210" s="5"/>
      <c r="F210" s="5" t="s">
        <v>12860</v>
      </c>
      <c r="G210" s="5" t="s">
        <v>12861</v>
      </c>
      <c r="H210" s="5" t="s">
        <v>11659</v>
      </c>
      <c r="I210" s="5" t="s">
        <v>11660</v>
      </c>
      <c r="J210" s="5" t="s">
        <v>12862</v>
      </c>
      <c r="K210" s="5" t="s">
        <v>12863</v>
      </c>
      <c r="L210" s="5" t="s">
        <v>12187</v>
      </c>
      <c r="M210" s="5" t="s">
        <v>12864</v>
      </c>
      <c r="N210" s="5">
        <v>321</v>
      </c>
      <c r="O210" s="5">
        <v>0</v>
      </c>
      <c r="P210" s="5">
        <v>0</v>
      </c>
      <c r="Q210" s="5">
        <v>0</v>
      </c>
      <c r="R210" s="5">
        <v>1</v>
      </c>
      <c r="S210" s="5">
        <v>1</v>
      </c>
      <c r="T210"/>
      <c r="U210"/>
      <c r="V210" s="14">
        <f>SUM($S$9:S210)</f>
        <v>9510</v>
      </c>
      <c r="W210" s="15">
        <v>202</v>
      </c>
      <c r="X210" s="16">
        <f t="shared" si="6"/>
        <v>0.99936948297604034</v>
      </c>
      <c r="Y210" s="32">
        <f>INDEX([1]Mapping!$C$3:$C$12,MATCH($X210,[1]Mapping!$D$3:$D$12,1))</f>
        <v>1</v>
      </c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</row>
    <row r="211" spans="2:39" s="1" customFormat="1" ht="15" x14ac:dyDescent="0.25">
      <c r="B211" s="5">
        <f t="shared" si="7"/>
        <v>203</v>
      </c>
      <c r="C211" s="5" t="s">
        <v>12865</v>
      </c>
      <c r="D211" s="5" t="s">
        <v>12866</v>
      </c>
      <c r="E211" s="5"/>
      <c r="F211" s="5" t="s">
        <v>12867</v>
      </c>
      <c r="G211" s="5" t="s">
        <v>12868</v>
      </c>
      <c r="H211" s="5" t="s">
        <v>12869</v>
      </c>
      <c r="I211" s="5" t="s">
        <v>11676</v>
      </c>
      <c r="J211" s="5" t="s">
        <v>12870</v>
      </c>
      <c r="K211" s="5"/>
      <c r="L211" s="5"/>
      <c r="M211" s="5" t="s">
        <v>12871</v>
      </c>
      <c r="N211" s="5">
        <v>50</v>
      </c>
      <c r="O211" s="5">
        <v>0</v>
      </c>
      <c r="P211" s="5">
        <v>0</v>
      </c>
      <c r="Q211" s="5">
        <v>0</v>
      </c>
      <c r="R211" s="5">
        <v>1</v>
      </c>
      <c r="S211" s="5">
        <v>1</v>
      </c>
      <c r="T211"/>
      <c r="U211"/>
      <c r="V211" s="14">
        <f>SUM($S$9:S211)</f>
        <v>9511</v>
      </c>
      <c r="W211" s="15">
        <v>203</v>
      </c>
      <c r="X211" s="16">
        <f t="shared" si="6"/>
        <v>0.9994745691467003</v>
      </c>
      <c r="Y211" s="32">
        <f>INDEX([1]Mapping!$C$3:$C$12,MATCH($X211,[1]Mapping!$D$3:$D$12,1))</f>
        <v>1</v>
      </c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</row>
    <row r="212" spans="2:39" s="1" customFormat="1" ht="15" x14ac:dyDescent="0.25">
      <c r="B212" s="5">
        <f t="shared" si="7"/>
        <v>204</v>
      </c>
      <c r="C212" s="5" t="s">
        <v>12872</v>
      </c>
      <c r="D212" s="5" t="s">
        <v>12873</v>
      </c>
      <c r="E212" s="5"/>
      <c r="F212" s="5" t="s">
        <v>12874</v>
      </c>
      <c r="G212" s="5" t="s">
        <v>12875</v>
      </c>
      <c r="H212" s="5" t="s">
        <v>12269</v>
      </c>
      <c r="I212" s="5" t="s">
        <v>11691</v>
      </c>
      <c r="J212" s="5" t="s">
        <v>12876</v>
      </c>
      <c r="K212" s="5"/>
      <c r="L212" s="5"/>
      <c r="M212" s="5" t="s">
        <v>12877</v>
      </c>
      <c r="N212" s="5">
        <v>47</v>
      </c>
      <c r="O212" s="5">
        <v>0</v>
      </c>
      <c r="P212" s="5">
        <v>0</v>
      </c>
      <c r="Q212" s="5">
        <v>0</v>
      </c>
      <c r="R212" s="5">
        <v>1</v>
      </c>
      <c r="S212" s="5">
        <v>1</v>
      </c>
      <c r="T212"/>
      <c r="U212"/>
      <c r="V212" s="14">
        <f>SUM($S$9:S212)</f>
        <v>9512</v>
      </c>
      <c r="W212" s="15">
        <v>204</v>
      </c>
      <c r="X212" s="16">
        <f t="shared" si="6"/>
        <v>0.99957965531736026</v>
      </c>
      <c r="Y212" s="32">
        <f>INDEX([1]Mapping!$C$3:$C$12,MATCH($X212,[1]Mapping!$D$3:$D$12,1))</f>
        <v>1</v>
      </c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</row>
    <row r="213" spans="2:39" s="1" customFormat="1" ht="15" x14ac:dyDescent="0.25">
      <c r="B213" s="5">
        <f t="shared" si="7"/>
        <v>205</v>
      </c>
      <c r="C213" s="5" t="s">
        <v>12878</v>
      </c>
      <c r="D213" s="5" t="s">
        <v>12879</v>
      </c>
      <c r="E213" s="5"/>
      <c r="F213" s="5" t="s">
        <v>12880</v>
      </c>
      <c r="G213" s="5" t="s">
        <v>12881</v>
      </c>
      <c r="H213" s="5" t="s">
        <v>12193</v>
      </c>
      <c r="I213" s="5" t="s">
        <v>11676</v>
      </c>
      <c r="J213" s="5" t="s">
        <v>12882</v>
      </c>
      <c r="K213" s="5"/>
      <c r="L213" s="5" t="s">
        <v>12195</v>
      </c>
      <c r="M213" s="5" t="s">
        <v>12883</v>
      </c>
      <c r="N213" s="5">
        <v>258</v>
      </c>
      <c r="O213" s="5">
        <v>0</v>
      </c>
      <c r="P213" s="5">
        <v>0</v>
      </c>
      <c r="Q213" s="5">
        <v>0</v>
      </c>
      <c r="R213" s="5">
        <v>1</v>
      </c>
      <c r="S213" s="5">
        <v>1</v>
      </c>
      <c r="T213"/>
      <c r="U213"/>
      <c r="V213" s="14">
        <f>SUM($S$9:S213)</f>
        <v>9513</v>
      </c>
      <c r="W213" s="15">
        <v>205</v>
      </c>
      <c r="X213" s="16">
        <f t="shared" si="6"/>
        <v>0.99968474148802022</v>
      </c>
      <c r="Y213" s="32">
        <f>INDEX([1]Mapping!$C$3:$C$12,MATCH($X213,[1]Mapping!$D$3:$D$12,1))</f>
        <v>1</v>
      </c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</row>
    <row r="214" spans="2:39" s="1" customFormat="1" ht="15" x14ac:dyDescent="0.25">
      <c r="B214" s="5">
        <f t="shared" si="7"/>
        <v>206</v>
      </c>
      <c r="C214" s="5" t="s">
        <v>12884</v>
      </c>
      <c r="D214" s="5" t="s">
        <v>12885</v>
      </c>
      <c r="E214" s="5"/>
      <c r="F214" s="5" t="s">
        <v>12886</v>
      </c>
      <c r="G214" s="5" t="s">
        <v>12887</v>
      </c>
      <c r="H214" s="5" t="s">
        <v>12768</v>
      </c>
      <c r="I214" s="5" t="s">
        <v>11623</v>
      </c>
      <c r="J214" s="5" t="s">
        <v>12888</v>
      </c>
      <c r="K214" s="5" t="s">
        <v>12889</v>
      </c>
      <c r="L214" s="5"/>
      <c r="M214" s="5" t="s">
        <v>12890</v>
      </c>
      <c r="N214" s="5">
        <v>300</v>
      </c>
      <c r="O214" s="5">
        <v>1</v>
      </c>
      <c r="P214" s="5">
        <v>0</v>
      </c>
      <c r="Q214" s="5">
        <v>0</v>
      </c>
      <c r="R214" s="5">
        <v>0</v>
      </c>
      <c r="S214" s="5">
        <v>1</v>
      </c>
      <c r="T214"/>
      <c r="U214"/>
      <c r="V214" s="14">
        <f>SUM($S$9:S214)</f>
        <v>9514</v>
      </c>
      <c r="W214" s="15">
        <v>206</v>
      </c>
      <c r="X214" s="16">
        <f t="shared" si="6"/>
        <v>0.99978982765868007</v>
      </c>
      <c r="Y214" s="32">
        <f>INDEX([1]Mapping!$C$3:$C$12,MATCH($X214,[1]Mapping!$D$3:$D$12,1))</f>
        <v>1</v>
      </c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</row>
    <row r="215" spans="2:39" s="1" customFormat="1" ht="15" x14ac:dyDescent="0.25">
      <c r="B215" s="10">
        <f t="shared" si="7"/>
        <v>207</v>
      </c>
      <c r="C215" s="10" t="s">
        <v>12891</v>
      </c>
      <c r="D215" s="10" t="s">
        <v>12892</v>
      </c>
      <c r="E215" s="10"/>
      <c r="F215" s="10" t="s">
        <v>12893</v>
      </c>
      <c r="G215" s="10" t="s">
        <v>12894</v>
      </c>
      <c r="H215" s="10" t="s">
        <v>12895</v>
      </c>
      <c r="I215" s="10" t="s">
        <v>11598</v>
      </c>
      <c r="J215" s="10" t="s">
        <v>12896</v>
      </c>
      <c r="K215" s="10"/>
      <c r="L215" s="10" t="s">
        <v>11707</v>
      </c>
      <c r="M215" s="10" t="s">
        <v>12897</v>
      </c>
      <c r="N215" s="10">
        <v>54</v>
      </c>
      <c r="O215" s="10">
        <v>0</v>
      </c>
      <c r="P215" s="10">
        <v>0</v>
      </c>
      <c r="Q215" s="10">
        <v>0</v>
      </c>
      <c r="R215" s="10">
        <v>1</v>
      </c>
      <c r="S215" s="10">
        <v>1</v>
      </c>
      <c r="T215"/>
      <c r="U215"/>
      <c r="V215" s="18">
        <f>SUM($S$9:S215)</f>
        <v>9515</v>
      </c>
      <c r="W215" s="15">
        <v>207</v>
      </c>
      <c r="X215" s="16">
        <f t="shared" si="6"/>
        <v>0.99989491382934004</v>
      </c>
      <c r="Y215" s="33">
        <f>INDEX([1]Mapping!$C$3:$C$12,MATCH($X215,[1]Mapping!$D$3:$D$12,1))</f>
        <v>1</v>
      </c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</row>
    <row r="216" spans="2:39" s="1" customFormat="1" ht="15" x14ac:dyDescent="0.25">
      <c r="B216" s="5">
        <f t="shared" si="7"/>
        <v>208</v>
      </c>
      <c r="C216" s="5" t="s">
        <v>12898</v>
      </c>
      <c r="D216" s="5" t="s">
        <v>12899</v>
      </c>
      <c r="E216" s="5"/>
      <c r="F216" s="5" t="s">
        <v>12900</v>
      </c>
      <c r="G216" s="5" t="s">
        <v>12901</v>
      </c>
      <c r="H216" s="5" t="s">
        <v>12902</v>
      </c>
      <c r="I216" s="5" t="s">
        <v>11607</v>
      </c>
      <c r="J216" s="5" t="s">
        <v>12903</v>
      </c>
      <c r="K216" s="5"/>
      <c r="L216" s="5"/>
      <c r="M216" s="5" t="s">
        <v>12904</v>
      </c>
      <c r="N216" s="5">
        <v>480</v>
      </c>
      <c r="O216" s="5">
        <v>0</v>
      </c>
      <c r="P216" s="5">
        <v>0</v>
      </c>
      <c r="Q216" s="5">
        <v>0</v>
      </c>
      <c r="R216" s="5">
        <v>1</v>
      </c>
      <c r="S216" s="5">
        <v>1</v>
      </c>
      <c r="T216" s="9"/>
      <c r="U216" s="9"/>
      <c r="V216" s="14">
        <f>SUM($S$9:S216)</f>
        <v>9516</v>
      </c>
      <c r="W216" s="34">
        <v>208</v>
      </c>
      <c r="X216" s="16">
        <f t="shared" si="6"/>
        <v>1</v>
      </c>
      <c r="Y216" s="32">
        <f>INDEX([1]Mapping!$C$3:$C$12,MATCH($X216,[1]Mapping!$D$3:$D$12,1))</f>
        <v>1</v>
      </c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</row>
    <row r="217" spans="2:39" s="1" customFormat="1" ht="15" x14ac:dyDescent="0.25">
      <c r="B217" s="21"/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V217" s="21"/>
      <c r="X217" s="35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</row>
    <row r="218" spans="2:39" s="1" customFormat="1" ht="15" x14ac:dyDescent="0.25">
      <c r="B218" s="21"/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V218" s="21"/>
      <c r="X218" s="35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</row>
    <row r="219" spans="2:39" customFormat="1" ht="15" hidden="1" x14ac:dyDescent="0.25"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V219" s="11"/>
      <c r="X219" s="29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</row>
    <row r="220" spans="2:39" customFormat="1" ht="15" hidden="1" x14ac:dyDescent="0.25"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V220" s="11"/>
      <c r="X220" s="29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</row>
    <row r="221" spans="2:39" customFormat="1" ht="15" hidden="1" x14ac:dyDescent="0.25"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V221" s="11"/>
      <c r="X221" s="29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</row>
    <row r="222" spans="2:39" customFormat="1" ht="15" hidden="1" x14ac:dyDescent="0.25"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V222" s="11"/>
      <c r="X222" s="29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</row>
    <row r="223" spans="2:39" customFormat="1" ht="15" hidden="1" x14ac:dyDescent="0.25"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V223" s="11"/>
      <c r="X223" s="29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</row>
    <row r="224" spans="2:39" customFormat="1" ht="15" hidden="1" x14ac:dyDescent="0.25"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V224" s="11"/>
      <c r="X224" s="29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</row>
    <row r="225" spans="2:39" customFormat="1" ht="15" hidden="1" x14ac:dyDescent="0.25"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V225" s="11"/>
      <c r="X225" s="29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</row>
    <row r="226" spans="2:39" customFormat="1" ht="15" hidden="1" x14ac:dyDescent="0.25"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V226" s="11"/>
      <c r="X226" s="29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</row>
    <row r="227" spans="2:39" customFormat="1" ht="15" hidden="1" x14ac:dyDescent="0.25"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V227" s="11"/>
      <c r="X227" s="29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</row>
    <row r="228" spans="2:39" customFormat="1" ht="15" hidden="1" x14ac:dyDescent="0.25"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V228" s="11"/>
      <c r="X228" s="29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</row>
    <row r="229" spans="2:39" customFormat="1" ht="15" hidden="1" x14ac:dyDescent="0.25"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V229" s="11"/>
      <c r="X229" s="29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</row>
    <row r="230" spans="2:39" customFormat="1" ht="15" hidden="1" x14ac:dyDescent="0.25"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V230" s="11"/>
      <c r="X230" s="29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</row>
    <row r="231" spans="2:39" customFormat="1" ht="15" hidden="1" x14ac:dyDescent="0.25"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V231" s="11"/>
      <c r="X231" s="29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</row>
    <row r="232" spans="2:39" customFormat="1" ht="15" hidden="1" x14ac:dyDescent="0.25"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V232" s="11"/>
      <c r="X232" s="29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</row>
    <row r="233" spans="2:39" customFormat="1" ht="15" hidden="1" x14ac:dyDescent="0.25"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V233" s="11"/>
      <c r="X233" s="29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</row>
    <row r="234" spans="2:39" customFormat="1" ht="15" hidden="1" x14ac:dyDescent="0.25"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V234" s="11"/>
      <c r="X234" s="29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</row>
    <row r="235" spans="2:39" customFormat="1" ht="15" hidden="1" x14ac:dyDescent="0.25"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V235" s="11"/>
      <c r="X235" s="29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</row>
    <row r="236" spans="2:39" customFormat="1" ht="15" hidden="1" x14ac:dyDescent="0.25"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V236" s="11"/>
      <c r="X236" s="29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</row>
    <row r="237" spans="2:39" customFormat="1" ht="15" hidden="1" x14ac:dyDescent="0.25"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V237" s="11"/>
      <c r="X237" s="29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</row>
    <row r="238" spans="2:39" customFormat="1" ht="15" hidden="1" x14ac:dyDescent="0.25"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V238" s="11"/>
      <c r="X238" s="29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</row>
    <row r="239" spans="2:39" customFormat="1" ht="15" hidden="1" x14ac:dyDescent="0.25"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V239" s="11"/>
      <c r="X239" s="29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</row>
    <row r="240" spans="2:39" customFormat="1" ht="15" hidden="1" x14ac:dyDescent="0.25"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V240" s="11"/>
      <c r="X240" s="29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</row>
    <row r="241" spans="2:39" customFormat="1" ht="15" hidden="1" x14ac:dyDescent="0.25"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V241" s="11"/>
      <c r="X241" s="29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</row>
    <row r="242" spans="2:39" customFormat="1" ht="15" hidden="1" x14ac:dyDescent="0.25"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V242" s="11"/>
      <c r="X242" s="29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</row>
    <row r="243" spans="2:39" customFormat="1" ht="15" hidden="1" x14ac:dyDescent="0.25"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V243" s="11"/>
      <c r="X243" s="29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</row>
    <row r="244" spans="2:39" customFormat="1" ht="15" hidden="1" x14ac:dyDescent="0.25"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V244" s="11"/>
      <c r="X244" s="29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</row>
    <row r="245" spans="2:39" customFormat="1" ht="15" hidden="1" x14ac:dyDescent="0.25"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V245" s="11"/>
      <c r="X245" s="29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</row>
    <row r="246" spans="2:39" customFormat="1" ht="15" hidden="1" x14ac:dyDescent="0.25"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V246" s="11"/>
      <c r="X246" s="29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</row>
    <row r="247" spans="2:39" customFormat="1" ht="15" hidden="1" x14ac:dyDescent="0.25"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V247" s="11"/>
      <c r="X247" s="29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</row>
    <row r="248" spans="2:39" customFormat="1" ht="15" hidden="1" x14ac:dyDescent="0.25"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V248" s="11"/>
      <c r="X248" s="29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</row>
    <row r="249" spans="2:39" customFormat="1" ht="15" hidden="1" x14ac:dyDescent="0.25"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V249" s="11"/>
      <c r="X249" s="29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</row>
    <row r="250" spans="2:39" customFormat="1" ht="15" hidden="1" x14ac:dyDescent="0.25"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V250" s="11"/>
      <c r="X250" s="29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</row>
    <row r="251" spans="2:39" customFormat="1" ht="15" hidden="1" x14ac:dyDescent="0.25"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V251" s="11"/>
      <c r="X251" s="29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</row>
    <row r="252" spans="2:39" customFormat="1" ht="15" hidden="1" x14ac:dyDescent="0.25"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V252" s="11"/>
      <c r="X252" s="29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</row>
    <row r="253" spans="2:39" customFormat="1" ht="15" hidden="1" x14ac:dyDescent="0.25"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V253" s="11"/>
      <c r="X253" s="29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</row>
    <row r="254" spans="2:39" customFormat="1" ht="15" hidden="1" x14ac:dyDescent="0.25"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V254" s="11"/>
      <c r="X254" s="29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</row>
    <row r="255" spans="2:39" customFormat="1" ht="15" hidden="1" x14ac:dyDescent="0.25"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V255" s="11"/>
      <c r="X255" s="29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</row>
    <row r="256" spans="2:39" customFormat="1" ht="15" hidden="1" x14ac:dyDescent="0.25"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V256" s="11"/>
      <c r="X256" s="29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</row>
    <row r="257" spans="2:39" customFormat="1" ht="15" hidden="1" x14ac:dyDescent="0.25"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V257" s="11"/>
      <c r="X257" s="29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</row>
    <row r="258" spans="2:39" customFormat="1" ht="15" hidden="1" x14ac:dyDescent="0.25"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V258" s="11"/>
      <c r="X258" s="29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</row>
    <row r="259" spans="2:39" customFormat="1" ht="15" hidden="1" x14ac:dyDescent="0.25"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V259" s="11"/>
      <c r="X259" s="29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</row>
    <row r="260" spans="2:39" customFormat="1" ht="15" hidden="1" x14ac:dyDescent="0.25"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V260" s="11"/>
      <c r="X260" s="29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</row>
    <row r="261" spans="2:39" customFormat="1" ht="15" hidden="1" x14ac:dyDescent="0.25"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V261" s="11"/>
      <c r="X261" s="29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</row>
    <row r="262" spans="2:39" customFormat="1" ht="15" hidden="1" x14ac:dyDescent="0.25"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V262" s="11"/>
      <c r="X262" s="29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</row>
    <row r="263" spans="2:39" customFormat="1" ht="15" hidden="1" x14ac:dyDescent="0.25"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V263" s="11"/>
      <c r="X263" s="29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</row>
    <row r="264" spans="2:39" customFormat="1" ht="15" hidden="1" x14ac:dyDescent="0.25"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V264" s="11"/>
      <c r="X264" s="29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</row>
    <row r="265" spans="2:39" customFormat="1" ht="15" hidden="1" x14ac:dyDescent="0.25"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V265" s="11"/>
      <c r="X265" s="29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</row>
    <row r="266" spans="2:39" customFormat="1" ht="15" hidden="1" x14ac:dyDescent="0.25"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V266" s="11"/>
      <c r="X266" s="29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</row>
    <row r="267" spans="2:39" customFormat="1" ht="15" hidden="1" x14ac:dyDescent="0.25"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V267" s="11"/>
      <c r="X267" s="29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</row>
    <row r="268" spans="2:39" customFormat="1" ht="15" hidden="1" x14ac:dyDescent="0.25"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V268" s="11"/>
      <c r="X268" s="29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</row>
    <row r="269" spans="2:39" customFormat="1" ht="15" hidden="1" x14ac:dyDescent="0.25"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V269" s="11"/>
      <c r="X269" s="29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</row>
    <row r="270" spans="2:39" customFormat="1" ht="15" hidden="1" x14ac:dyDescent="0.25"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V270" s="11"/>
      <c r="X270" s="29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</row>
    <row r="271" spans="2:39" customFormat="1" ht="15" hidden="1" x14ac:dyDescent="0.25"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V271" s="11"/>
      <c r="X271" s="29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</row>
    <row r="272" spans="2:39" customFormat="1" ht="15" hidden="1" x14ac:dyDescent="0.25"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V272" s="11"/>
      <c r="X272" s="29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</row>
    <row r="273" spans="2:39" customFormat="1" ht="15" hidden="1" x14ac:dyDescent="0.25"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V273" s="11"/>
      <c r="X273" s="29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</row>
    <row r="274" spans="2:39" customFormat="1" ht="15" hidden="1" x14ac:dyDescent="0.25"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V274" s="11"/>
      <c r="X274" s="29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</row>
    <row r="275" spans="2:39" customFormat="1" ht="15" hidden="1" x14ac:dyDescent="0.25"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V275" s="11"/>
      <c r="X275" s="29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</row>
    <row r="276" spans="2:39" customFormat="1" ht="15" hidden="1" x14ac:dyDescent="0.25"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V276" s="11"/>
      <c r="X276" s="29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</row>
    <row r="277" spans="2:39" customFormat="1" ht="15" hidden="1" x14ac:dyDescent="0.25"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V277" s="11"/>
      <c r="X277" s="29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</row>
    <row r="278" spans="2:39" customFormat="1" ht="15" hidden="1" x14ac:dyDescent="0.25"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V278" s="11"/>
      <c r="X278" s="29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</row>
    <row r="279" spans="2:39" customFormat="1" ht="15" hidden="1" x14ac:dyDescent="0.25"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V279" s="11"/>
      <c r="X279" s="29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</row>
    <row r="280" spans="2:39" customFormat="1" ht="15" hidden="1" x14ac:dyDescent="0.25"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V280" s="11"/>
      <c r="X280" s="29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</row>
    <row r="281" spans="2:39" customFormat="1" ht="15" hidden="1" x14ac:dyDescent="0.25"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V281" s="11"/>
      <c r="X281" s="29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</row>
    <row r="282" spans="2:39" customFormat="1" ht="15" hidden="1" x14ac:dyDescent="0.25"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V282" s="11"/>
      <c r="X282" s="29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</row>
    <row r="283" spans="2:39" customFormat="1" ht="15" hidden="1" x14ac:dyDescent="0.25"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V283" s="11"/>
      <c r="X283" s="29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</row>
    <row r="284" spans="2:39" customFormat="1" ht="15" hidden="1" x14ac:dyDescent="0.25"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V284" s="11"/>
      <c r="X284" s="29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</row>
    <row r="285" spans="2:39" customFormat="1" ht="15" hidden="1" x14ac:dyDescent="0.25"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V285" s="11"/>
      <c r="X285" s="29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</row>
    <row r="286" spans="2:39" customFormat="1" ht="15" hidden="1" x14ac:dyDescent="0.25"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V286" s="11"/>
      <c r="X286" s="29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</row>
    <row r="287" spans="2:39" customFormat="1" ht="15" hidden="1" x14ac:dyDescent="0.25"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V287" s="11"/>
      <c r="X287" s="29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</row>
    <row r="288" spans="2:39" customFormat="1" ht="15" hidden="1" x14ac:dyDescent="0.25"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V288" s="11"/>
      <c r="X288" s="29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</row>
    <row r="289" spans="2:39" customFormat="1" ht="15" hidden="1" x14ac:dyDescent="0.25"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V289" s="11"/>
      <c r="X289" s="29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</row>
    <row r="290" spans="2:39" customFormat="1" ht="15" hidden="1" x14ac:dyDescent="0.25"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V290" s="11"/>
      <c r="X290" s="29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</row>
    <row r="291" spans="2:39" customFormat="1" ht="15" hidden="1" x14ac:dyDescent="0.25"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V291" s="11"/>
      <c r="X291" s="29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</row>
    <row r="292" spans="2:39" customFormat="1" ht="15" hidden="1" x14ac:dyDescent="0.25"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V292" s="11"/>
      <c r="X292" s="29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</row>
    <row r="293" spans="2:39" customFormat="1" ht="15" hidden="1" x14ac:dyDescent="0.25"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V293" s="11"/>
      <c r="X293" s="29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</row>
    <row r="294" spans="2:39" customFormat="1" ht="15" hidden="1" x14ac:dyDescent="0.25"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V294" s="11"/>
      <c r="X294" s="29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</row>
    <row r="295" spans="2:39" customFormat="1" ht="15" hidden="1" x14ac:dyDescent="0.25"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V295" s="11"/>
      <c r="X295" s="29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</row>
    <row r="296" spans="2:39" customFormat="1" ht="15" hidden="1" x14ac:dyDescent="0.25"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V296" s="11"/>
      <c r="X296" s="29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</row>
    <row r="297" spans="2:39" customFormat="1" ht="15" hidden="1" x14ac:dyDescent="0.25"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V297" s="11"/>
      <c r="X297" s="29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</row>
    <row r="298" spans="2:39" customFormat="1" ht="15" hidden="1" x14ac:dyDescent="0.25"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V298" s="11"/>
      <c r="X298" s="29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</row>
    <row r="299" spans="2:39" customFormat="1" ht="15" hidden="1" x14ac:dyDescent="0.25"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V299" s="11"/>
      <c r="X299" s="29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</row>
    <row r="300" spans="2:39" customFormat="1" ht="15" hidden="1" x14ac:dyDescent="0.25"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V300" s="11"/>
      <c r="X300" s="29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</row>
    <row r="301" spans="2:39" customFormat="1" ht="15" hidden="1" x14ac:dyDescent="0.25"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V301" s="11"/>
      <c r="X301" s="29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</row>
    <row r="302" spans="2:39" customFormat="1" ht="15" hidden="1" x14ac:dyDescent="0.25"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V302" s="11"/>
      <c r="X302" s="29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</row>
    <row r="303" spans="2:39" customFormat="1" ht="15" hidden="1" x14ac:dyDescent="0.25"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V303" s="11"/>
      <c r="X303" s="29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</row>
    <row r="304" spans="2:39" customFormat="1" ht="15" hidden="1" x14ac:dyDescent="0.25"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V304" s="11"/>
      <c r="X304" s="29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</row>
    <row r="305" spans="2:39" customFormat="1" ht="15" hidden="1" x14ac:dyDescent="0.25"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V305" s="11"/>
      <c r="X305" s="29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</row>
    <row r="306" spans="2:39" customFormat="1" ht="15" hidden="1" x14ac:dyDescent="0.25"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V306" s="11"/>
      <c r="X306" s="29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</row>
    <row r="307" spans="2:39" customFormat="1" ht="15" hidden="1" x14ac:dyDescent="0.25"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V307" s="11"/>
      <c r="X307" s="29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</row>
    <row r="308" spans="2:39" customFormat="1" ht="15" hidden="1" x14ac:dyDescent="0.25"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V308" s="11"/>
      <c r="X308" s="29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</row>
    <row r="309" spans="2:39" customFormat="1" ht="15" hidden="1" x14ac:dyDescent="0.25"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V309" s="11"/>
      <c r="X309" s="29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</row>
    <row r="310" spans="2:39" customFormat="1" ht="15" hidden="1" x14ac:dyDescent="0.25"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V310" s="11"/>
      <c r="X310" s="29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</row>
    <row r="311" spans="2:39" customFormat="1" ht="15" hidden="1" x14ac:dyDescent="0.25"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V311" s="11"/>
      <c r="X311" s="20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</row>
    <row r="312" spans="2:39" customFormat="1" ht="15" hidden="1" x14ac:dyDescent="0.25"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V312" s="11"/>
      <c r="X312" s="20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</row>
    <row r="313" spans="2:39" customFormat="1" ht="15" hidden="1" x14ac:dyDescent="0.25"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V313" s="11"/>
      <c r="X313" s="20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</row>
    <row r="314" spans="2:39" customFormat="1" ht="15" hidden="1" x14ac:dyDescent="0.25"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V314" s="11"/>
      <c r="X314" s="20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</row>
    <row r="315" spans="2:39" customFormat="1" ht="15" hidden="1" x14ac:dyDescent="0.25"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V315" s="11"/>
      <c r="X315" s="20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</row>
    <row r="316" spans="2:39" customFormat="1" ht="15" hidden="1" x14ac:dyDescent="0.25"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V316" s="11"/>
      <c r="X316" s="20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</row>
    <row r="317" spans="2:39" customFormat="1" ht="15" hidden="1" x14ac:dyDescent="0.25"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V317" s="11"/>
      <c r="X317" s="20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</row>
    <row r="318" spans="2:39" customFormat="1" ht="15" hidden="1" x14ac:dyDescent="0.25"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V318" s="11"/>
      <c r="X318" s="20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</row>
    <row r="319" spans="2:39" customFormat="1" ht="15" hidden="1" x14ac:dyDescent="0.25"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V319" s="11"/>
      <c r="X319" s="20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</row>
    <row r="320" spans="2:39" customFormat="1" ht="15" hidden="1" x14ac:dyDescent="0.25"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V320" s="11"/>
      <c r="X320" s="20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</row>
    <row r="321" spans="2:39" customFormat="1" ht="15" hidden="1" x14ac:dyDescent="0.25"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V321" s="11"/>
      <c r="X321" s="20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</row>
    <row r="322" spans="2:39" customFormat="1" ht="15" hidden="1" x14ac:dyDescent="0.25"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V322" s="11"/>
      <c r="X322" s="20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</row>
    <row r="323" spans="2:39" customFormat="1" ht="15" hidden="1" x14ac:dyDescent="0.25"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V323" s="11"/>
      <c r="X323" s="20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</row>
    <row r="324" spans="2:39" customFormat="1" ht="15" hidden="1" x14ac:dyDescent="0.25"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V324" s="11"/>
      <c r="X324" s="20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</row>
    <row r="325" spans="2:39" customFormat="1" ht="15" hidden="1" x14ac:dyDescent="0.25"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V325" s="11"/>
      <c r="X325" s="20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</row>
    <row r="326" spans="2:39" customFormat="1" ht="15" hidden="1" x14ac:dyDescent="0.25"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V326" s="11"/>
      <c r="X326" s="20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</row>
    <row r="327" spans="2:39" customFormat="1" ht="15" hidden="1" x14ac:dyDescent="0.25"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V327" s="11"/>
      <c r="X327" s="20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</row>
    <row r="328" spans="2:39" customFormat="1" ht="15" hidden="1" x14ac:dyDescent="0.25"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V328" s="11"/>
      <c r="X328" s="20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</row>
    <row r="329" spans="2:39" customFormat="1" ht="15" hidden="1" x14ac:dyDescent="0.25"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V329" s="11"/>
      <c r="X329" s="20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</row>
    <row r="330" spans="2:39" customFormat="1" ht="15" hidden="1" x14ac:dyDescent="0.25"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V330" s="11"/>
      <c r="X330" s="20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</row>
    <row r="331" spans="2:39" customFormat="1" ht="15" hidden="1" x14ac:dyDescent="0.25"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V331" s="11"/>
      <c r="X331" s="20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</row>
    <row r="332" spans="2:39" customFormat="1" ht="15" hidden="1" x14ac:dyDescent="0.25"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V332" s="11"/>
      <c r="X332" s="20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</row>
    <row r="333" spans="2:39" customFormat="1" ht="15" hidden="1" x14ac:dyDescent="0.25"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V333" s="11"/>
      <c r="X333" s="20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</row>
    <row r="334" spans="2:39" customFormat="1" ht="15" hidden="1" x14ac:dyDescent="0.25"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V334" s="11"/>
      <c r="X334" s="20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</row>
    <row r="335" spans="2:39" customFormat="1" ht="15" hidden="1" x14ac:dyDescent="0.25"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V335" s="11"/>
      <c r="X335" s="20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</row>
    <row r="336" spans="2:39" customFormat="1" ht="15" hidden="1" x14ac:dyDescent="0.25"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V336" s="11"/>
      <c r="X336" s="20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</row>
    <row r="337" spans="2:39" customFormat="1" ht="15" hidden="1" x14ac:dyDescent="0.25"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V337" s="11"/>
      <c r="X337" s="20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</row>
    <row r="338" spans="2:39" customFormat="1" ht="15" hidden="1" x14ac:dyDescent="0.25"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V338" s="11"/>
      <c r="X338" s="20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</row>
    <row r="339" spans="2:39" customFormat="1" ht="15" hidden="1" x14ac:dyDescent="0.25"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V339" s="11"/>
      <c r="X339" s="20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</row>
    <row r="340" spans="2:39" customFormat="1" ht="15" hidden="1" x14ac:dyDescent="0.25"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V340" s="11"/>
      <c r="X340" s="20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</row>
    <row r="341" spans="2:39" customFormat="1" ht="15" hidden="1" x14ac:dyDescent="0.25"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V341" s="11"/>
      <c r="X341" s="20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</row>
    <row r="342" spans="2:39" customFormat="1" ht="15" hidden="1" x14ac:dyDescent="0.25"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V342" s="11"/>
      <c r="X342" s="20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</row>
    <row r="343" spans="2:39" customFormat="1" ht="15" hidden="1" x14ac:dyDescent="0.25"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V343" s="11"/>
      <c r="X343" s="20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</row>
    <row r="344" spans="2:39" customFormat="1" ht="15" hidden="1" x14ac:dyDescent="0.25"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V344" s="11"/>
      <c r="X344" s="20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</row>
    <row r="345" spans="2:39" customFormat="1" ht="15" hidden="1" x14ac:dyDescent="0.25"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V345" s="11"/>
      <c r="X345" s="20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</row>
    <row r="346" spans="2:39" customFormat="1" ht="15" hidden="1" x14ac:dyDescent="0.25"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V346" s="11"/>
      <c r="X346" s="20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</row>
    <row r="347" spans="2:39" customFormat="1" ht="15" hidden="1" x14ac:dyDescent="0.25"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V347" s="11"/>
      <c r="X347" s="20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</row>
    <row r="348" spans="2:39" customFormat="1" ht="15" hidden="1" x14ac:dyDescent="0.25"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V348" s="11"/>
      <c r="X348" s="20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</row>
    <row r="349" spans="2:39" customFormat="1" ht="15" hidden="1" x14ac:dyDescent="0.25"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V349" s="11"/>
      <c r="X349" s="20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</row>
    <row r="350" spans="2:39" customFormat="1" ht="15" hidden="1" x14ac:dyDescent="0.25"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V350" s="11"/>
      <c r="X350" s="20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</row>
    <row r="351" spans="2:39" customFormat="1" ht="15" hidden="1" x14ac:dyDescent="0.25"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V351" s="11"/>
      <c r="X351" s="20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</row>
    <row r="352" spans="2:39" customFormat="1" ht="15" hidden="1" x14ac:dyDescent="0.25"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V352" s="11"/>
      <c r="X352" s="20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</row>
    <row r="353" spans="2:39" customFormat="1" ht="15" hidden="1" x14ac:dyDescent="0.25"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V353" s="11"/>
      <c r="X353" s="20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</row>
    <row r="354" spans="2:39" customFormat="1" ht="15" hidden="1" x14ac:dyDescent="0.25"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V354" s="11"/>
      <c r="X354" s="20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</row>
    <row r="355" spans="2:39" customFormat="1" ht="15" hidden="1" x14ac:dyDescent="0.25"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V355" s="11"/>
      <c r="X355" s="20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</row>
    <row r="356" spans="2:39" customFormat="1" ht="15" hidden="1" x14ac:dyDescent="0.25"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V356" s="11"/>
      <c r="X356" s="20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</row>
    <row r="357" spans="2:39" customFormat="1" ht="15" hidden="1" x14ac:dyDescent="0.25"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V357" s="11"/>
      <c r="X357" s="20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</row>
    <row r="358" spans="2:39" customFormat="1" ht="15" hidden="1" x14ac:dyDescent="0.25"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V358" s="11"/>
      <c r="X358" s="20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</row>
    <row r="359" spans="2:39" customFormat="1" ht="15" hidden="1" x14ac:dyDescent="0.25"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V359" s="11"/>
      <c r="X359" s="20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</row>
    <row r="360" spans="2:39" customFormat="1" ht="15" hidden="1" x14ac:dyDescent="0.25"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V360" s="11"/>
      <c r="X360" s="20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</row>
    <row r="361" spans="2:39" customFormat="1" ht="15" hidden="1" x14ac:dyDescent="0.25"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V361" s="11"/>
      <c r="X361" s="20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</row>
    <row r="362" spans="2:39" customFormat="1" ht="15" hidden="1" x14ac:dyDescent="0.25"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V362" s="11"/>
      <c r="X362" s="20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</row>
    <row r="363" spans="2:39" customFormat="1" ht="15" hidden="1" x14ac:dyDescent="0.25"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V363" s="11"/>
      <c r="X363" s="20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</row>
    <row r="364" spans="2:39" customFormat="1" ht="15" hidden="1" x14ac:dyDescent="0.25"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V364" s="11"/>
      <c r="X364" s="20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</row>
    <row r="365" spans="2:39" customFormat="1" ht="15" hidden="1" x14ac:dyDescent="0.25"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V365" s="11"/>
      <c r="X365" s="20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</row>
    <row r="366" spans="2:39" customFormat="1" ht="15" hidden="1" x14ac:dyDescent="0.25"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V366" s="11"/>
      <c r="X366" s="20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</row>
    <row r="367" spans="2:39" customFormat="1" ht="15" hidden="1" x14ac:dyDescent="0.25"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V367" s="11"/>
      <c r="X367" s="20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</row>
    <row r="368" spans="2:39" customFormat="1" ht="15" hidden="1" x14ac:dyDescent="0.25"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V368" s="11"/>
      <c r="X368" s="20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</row>
    <row r="369" spans="2:39" customFormat="1" ht="15" hidden="1" x14ac:dyDescent="0.25"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V369" s="11"/>
      <c r="X369" s="20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</row>
    <row r="370" spans="2:39" customFormat="1" ht="15" hidden="1" x14ac:dyDescent="0.25"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V370" s="11"/>
      <c r="X370" s="20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</row>
    <row r="371" spans="2:39" customFormat="1" ht="15" hidden="1" x14ac:dyDescent="0.25"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V371" s="11"/>
      <c r="X371" s="20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</row>
    <row r="372" spans="2:39" customFormat="1" ht="15" hidden="1" x14ac:dyDescent="0.25"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V372" s="11"/>
      <c r="X372" s="20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</row>
    <row r="373" spans="2:39" customFormat="1" ht="15" hidden="1" x14ac:dyDescent="0.25"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V373" s="11"/>
      <c r="X373" s="20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</row>
    <row r="374" spans="2:39" customFormat="1" ht="15" hidden="1" x14ac:dyDescent="0.25"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V374" s="11"/>
      <c r="X374" s="20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</row>
    <row r="375" spans="2:39" customFormat="1" ht="15" hidden="1" x14ac:dyDescent="0.25"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V375" s="11"/>
      <c r="X375" s="20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</row>
    <row r="376" spans="2:39" customFormat="1" ht="15" hidden="1" x14ac:dyDescent="0.25"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V376" s="11"/>
      <c r="X376" s="20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</row>
    <row r="377" spans="2:39" customFormat="1" ht="15" hidden="1" x14ac:dyDescent="0.25"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V377" s="11"/>
      <c r="X377" s="20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</row>
    <row r="378" spans="2:39" customFormat="1" ht="15" hidden="1" x14ac:dyDescent="0.25"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V378" s="11"/>
      <c r="X378" s="20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</row>
    <row r="379" spans="2:39" customFormat="1" ht="15" hidden="1" x14ac:dyDescent="0.25"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V379" s="11"/>
      <c r="X379" s="20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  <c r="AM379" s="8"/>
    </row>
    <row r="380" spans="2:39" customFormat="1" ht="15" hidden="1" x14ac:dyDescent="0.25"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V380" s="11"/>
      <c r="X380" s="20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</row>
    <row r="381" spans="2:39" customFormat="1" ht="15" hidden="1" x14ac:dyDescent="0.25"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V381" s="11"/>
      <c r="X381" s="20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</row>
    <row r="382" spans="2:39" customFormat="1" ht="15" hidden="1" x14ac:dyDescent="0.25"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V382" s="11"/>
      <c r="X382" s="20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</row>
    <row r="383" spans="2:39" customFormat="1" ht="15" hidden="1" x14ac:dyDescent="0.25"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V383" s="11"/>
      <c r="X383" s="20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</row>
    <row r="384" spans="2:39" customFormat="1" ht="15" hidden="1" x14ac:dyDescent="0.25"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V384" s="11"/>
      <c r="X384" s="20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  <c r="AM384" s="8"/>
    </row>
    <row r="385" spans="2:39" customFormat="1" ht="15" hidden="1" x14ac:dyDescent="0.25"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V385" s="11"/>
      <c r="X385" s="20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</row>
    <row r="386" spans="2:39" customFormat="1" ht="15" hidden="1" x14ac:dyDescent="0.25"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V386" s="11"/>
      <c r="X386" s="20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</row>
    <row r="387" spans="2:39" customFormat="1" ht="15" hidden="1" x14ac:dyDescent="0.25"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V387" s="11"/>
      <c r="X387" s="20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</row>
    <row r="388" spans="2:39" customFormat="1" ht="15" hidden="1" x14ac:dyDescent="0.25"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V388" s="11"/>
      <c r="X388" s="20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</row>
    <row r="389" spans="2:39" customFormat="1" ht="15" hidden="1" x14ac:dyDescent="0.25"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V389" s="11"/>
      <c r="X389" s="20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8"/>
      <c r="AM389" s="8"/>
    </row>
    <row r="390" spans="2:39" customFormat="1" ht="15" hidden="1" x14ac:dyDescent="0.25"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V390" s="11"/>
      <c r="X390" s="20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</row>
    <row r="391" spans="2:39" customFormat="1" ht="15" hidden="1" x14ac:dyDescent="0.25"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V391" s="11"/>
      <c r="X391" s="20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</row>
    <row r="392" spans="2:39" customFormat="1" ht="15" hidden="1" x14ac:dyDescent="0.25"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V392" s="11"/>
      <c r="X392" s="20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</row>
    <row r="393" spans="2:39" customFormat="1" ht="15" hidden="1" x14ac:dyDescent="0.25"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V393" s="11"/>
      <c r="X393" s="20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</row>
    <row r="394" spans="2:39" customFormat="1" ht="15" hidden="1" x14ac:dyDescent="0.25"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V394" s="11"/>
      <c r="X394" s="20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  <c r="AM394" s="8"/>
    </row>
    <row r="395" spans="2:39" customFormat="1" ht="15" hidden="1" x14ac:dyDescent="0.25"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V395" s="11"/>
      <c r="X395" s="20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/>
    </row>
    <row r="396" spans="2:39" customFormat="1" ht="15" hidden="1" x14ac:dyDescent="0.25"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V396" s="11"/>
      <c r="X396" s="20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8"/>
      <c r="AK396" s="8"/>
      <c r="AL396" s="8"/>
      <c r="AM396" s="8"/>
    </row>
    <row r="397" spans="2:39" customFormat="1" ht="15" hidden="1" x14ac:dyDescent="0.25"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V397" s="11"/>
      <c r="X397" s="20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8"/>
      <c r="AK397" s="8"/>
      <c r="AL397" s="8"/>
      <c r="AM397" s="8"/>
    </row>
    <row r="398" spans="2:39" customFormat="1" ht="15" hidden="1" x14ac:dyDescent="0.25"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V398" s="11"/>
      <c r="X398" s="20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8"/>
      <c r="AK398" s="8"/>
      <c r="AL398" s="8"/>
      <c r="AM398" s="8"/>
    </row>
    <row r="399" spans="2:39" customFormat="1" ht="15" hidden="1" x14ac:dyDescent="0.25"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V399" s="11"/>
      <c r="X399" s="20"/>
      <c r="Z399" s="8"/>
      <c r="AA399" s="8"/>
      <c r="AB399" s="8"/>
      <c r="AC399" s="8"/>
      <c r="AD399" s="8"/>
      <c r="AE399" s="8"/>
      <c r="AF399" s="8"/>
      <c r="AG399" s="8"/>
      <c r="AH399" s="8"/>
      <c r="AI399" s="8"/>
      <c r="AJ399" s="8"/>
      <c r="AK399" s="8"/>
      <c r="AL399" s="8"/>
      <c r="AM399" s="8"/>
    </row>
    <row r="400" spans="2:39" customFormat="1" ht="15" hidden="1" x14ac:dyDescent="0.25"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V400" s="11"/>
      <c r="X400" s="20"/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8"/>
      <c r="AK400" s="8"/>
      <c r="AL400" s="8"/>
      <c r="AM400" s="8"/>
    </row>
    <row r="401" spans="2:39" customFormat="1" ht="15" hidden="1" x14ac:dyDescent="0.25"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V401" s="11"/>
      <c r="X401" s="20"/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8"/>
      <c r="AK401" s="8"/>
      <c r="AL401" s="8"/>
      <c r="AM401" s="8"/>
    </row>
    <row r="402" spans="2:39" customFormat="1" ht="15" hidden="1" x14ac:dyDescent="0.25"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V402" s="11"/>
      <c r="X402" s="20"/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8"/>
      <c r="AK402" s="8"/>
      <c r="AL402" s="8"/>
      <c r="AM402" s="8"/>
    </row>
    <row r="403" spans="2:39" customFormat="1" ht="15" hidden="1" x14ac:dyDescent="0.25"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V403" s="11"/>
      <c r="X403" s="20"/>
      <c r="Z403" s="8"/>
      <c r="AA403" s="8"/>
      <c r="AB403" s="8"/>
      <c r="AC403" s="8"/>
      <c r="AD403" s="8"/>
      <c r="AE403" s="8"/>
      <c r="AF403" s="8"/>
      <c r="AG403" s="8"/>
      <c r="AH403" s="8"/>
      <c r="AI403" s="8"/>
      <c r="AJ403" s="8"/>
      <c r="AK403" s="8"/>
      <c r="AL403" s="8"/>
      <c r="AM403" s="8"/>
    </row>
    <row r="404" spans="2:39" customFormat="1" ht="15" hidden="1" x14ac:dyDescent="0.25"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V404" s="11"/>
      <c r="X404" s="20"/>
      <c r="Z404" s="8"/>
      <c r="AA404" s="8"/>
      <c r="AB404" s="8"/>
      <c r="AC404" s="8"/>
      <c r="AD404" s="8"/>
      <c r="AE404" s="8"/>
      <c r="AF404" s="8"/>
      <c r="AG404" s="8"/>
      <c r="AH404" s="8"/>
      <c r="AI404" s="8"/>
      <c r="AJ404" s="8"/>
      <c r="AK404" s="8"/>
      <c r="AL404" s="8"/>
      <c r="AM404" s="8"/>
    </row>
    <row r="405" spans="2:39" customFormat="1" ht="15" hidden="1" x14ac:dyDescent="0.25"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V405" s="11"/>
      <c r="X405" s="20"/>
      <c r="Z405" s="8"/>
      <c r="AA405" s="8"/>
      <c r="AB405" s="8"/>
      <c r="AC405" s="8"/>
      <c r="AD405" s="8"/>
      <c r="AE405" s="8"/>
      <c r="AF405" s="8"/>
      <c r="AG405" s="8"/>
      <c r="AH405" s="8"/>
      <c r="AI405" s="8"/>
      <c r="AJ405" s="8"/>
      <c r="AK405" s="8"/>
      <c r="AL405" s="8"/>
      <c r="AM405" s="8"/>
    </row>
    <row r="406" spans="2:39" customFormat="1" ht="15" hidden="1" x14ac:dyDescent="0.25"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V406" s="11"/>
      <c r="X406" s="20"/>
      <c r="Z406" s="8"/>
      <c r="AA406" s="8"/>
      <c r="AB406" s="8"/>
      <c r="AC406" s="8"/>
      <c r="AD406" s="8"/>
      <c r="AE406" s="8"/>
      <c r="AF406" s="8"/>
      <c r="AG406" s="8"/>
      <c r="AH406" s="8"/>
      <c r="AI406" s="8"/>
      <c r="AJ406" s="8"/>
      <c r="AK406" s="8"/>
      <c r="AL406" s="8"/>
      <c r="AM406" s="8"/>
    </row>
    <row r="407" spans="2:39" customFormat="1" ht="15" hidden="1" x14ac:dyDescent="0.25"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V407" s="11"/>
      <c r="X407" s="20"/>
      <c r="Z407" s="8"/>
      <c r="AA407" s="8"/>
      <c r="AB407" s="8"/>
      <c r="AC407" s="8"/>
      <c r="AD407" s="8"/>
      <c r="AE407" s="8"/>
      <c r="AF407" s="8"/>
      <c r="AG407" s="8"/>
      <c r="AH407" s="8"/>
      <c r="AI407" s="8"/>
      <c r="AJ407" s="8"/>
      <c r="AK407" s="8"/>
      <c r="AL407" s="8"/>
      <c r="AM407" s="8"/>
    </row>
    <row r="408" spans="2:39" customFormat="1" ht="15" hidden="1" x14ac:dyDescent="0.25"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V408" s="11"/>
      <c r="X408" s="20"/>
      <c r="Z408" s="8"/>
      <c r="AA408" s="8"/>
      <c r="AB408" s="8"/>
      <c r="AC408" s="8"/>
      <c r="AD408" s="8"/>
      <c r="AE408" s="8"/>
      <c r="AF408" s="8"/>
      <c r="AG408" s="8"/>
      <c r="AH408" s="8"/>
      <c r="AI408" s="8"/>
      <c r="AJ408" s="8"/>
      <c r="AK408" s="8"/>
      <c r="AL408" s="8"/>
      <c r="AM408" s="8"/>
    </row>
    <row r="409" spans="2:39" customFormat="1" ht="15" hidden="1" x14ac:dyDescent="0.25"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V409" s="11"/>
      <c r="X409" s="20"/>
      <c r="Z409" s="8"/>
      <c r="AA409" s="8"/>
      <c r="AB409" s="8"/>
      <c r="AC409" s="8"/>
      <c r="AD409" s="8"/>
      <c r="AE409" s="8"/>
      <c r="AF409" s="8"/>
      <c r="AG409" s="8"/>
      <c r="AH409" s="8"/>
      <c r="AI409" s="8"/>
      <c r="AJ409" s="8"/>
      <c r="AK409" s="8"/>
      <c r="AL409" s="8"/>
      <c r="AM409" s="8"/>
    </row>
    <row r="410" spans="2:39" customFormat="1" ht="15" hidden="1" x14ac:dyDescent="0.25"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V410" s="11"/>
      <c r="X410" s="20"/>
      <c r="Z410" s="8"/>
      <c r="AA410" s="8"/>
      <c r="AB410" s="8"/>
      <c r="AC410" s="8"/>
      <c r="AD410" s="8"/>
      <c r="AE410" s="8"/>
      <c r="AF410" s="8"/>
      <c r="AG410" s="8"/>
      <c r="AH410" s="8"/>
      <c r="AI410" s="8"/>
      <c r="AJ410" s="8"/>
      <c r="AK410" s="8"/>
      <c r="AL410" s="8"/>
      <c r="AM410" s="8"/>
    </row>
    <row r="411" spans="2:39" customFormat="1" ht="15" hidden="1" x14ac:dyDescent="0.25"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V411" s="11"/>
      <c r="X411" s="20"/>
      <c r="Z411" s="8"/>
      <c r="AA411" s="8"/>
      <c r="AB411" s="8"/>
      <c r="AC411" s="8"/>
      <c r="AD411" s="8"/>
      <c r="AE411" s="8"/>
      <c r="AF411" s="8"/>
      <c r="AG411" s="8"/>
      <c r="AH411" s="8"/>
      <c r="AI411" s="8"/>
      <c r="AJ411" s="8"/>
      <c r="AK411" s="8"/>
      <c r="AL411" s="8"/>
      <c r="AM411" s="8"/>
    </row>
    <row r="412" spans="2:39" customFormat="1" ht="15" hidden="1" x14ac:dyDescent="0.25"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V412" s="11"/>
      <c r="X412" s="20"/>
      <c r="Z412" s="8"/>
      <c r="AA412" s="8"/>
      <c r="AB412" s="8"/>
      <c r="AC412" s="8"/>
      <c r="AD412" s="8"/>
      <c r="AE412" s="8"/>
      <c r="AF412" s="8"/>
      <c r="AG412" s="8"/>
      <c r="AH412" s="8"/>
      <c r="AI412" s="8"/>
      <c r="AJ412" s="8"/>
      <c r="AK412" s="8"/>
      <c r="AL412" s="8"/>
      <c r="AM412" s="8"/>
    </row>
    <row r="413" spans="2:39" customFormat="1" ht="15" hidden="1" x14ac:dyDescent="0.25"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V413" s="11"/>
      <c r="X413" s="20"/>
      <c r="Z413" s="8"/>
      <c r="AA413" s="8"/>
      <c r="AB413" s="8"/>
      <c r="AC413" s="8"/>
      <c r="AD413" s="8"/>
      <c r="AE413" s="8"/>
      <c r="AF413" s="8"/>
      <c r="AG413" s="8"/>
      <c r="AH413" s="8"/>
      <c r="AI413" s="8"/>
      <c r="AJ413" s="8"/>
      <c r="AK413" s="8"/>
      <c r="AL413" s="8"/>
      <c r="AM413" s="8"/>
    </row>
    <row r="414" spans="2:39" customFormat="1" ht="15" hidden="1" x14ac:dyDescent="0.25"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V414" s="11"/>
      <c r="X414" s="20"/>
      <c r="Z414" s="8"/>
      <c r="AA414" s="8"/>
      <c r="AB414" s="8"/>
      <c r="AC414" s="8"/>
      <c r="AD414" s="8"/>
      <c r="AE414" s="8"/>
      <c r="AF414" s="8"/>
      <c r="AG414" s="8"/>
      <c r="AH414" s="8"/>
      <c r="AI414" s="8"/>
      <c r="AJ414" s="8"/>
      <c r="AK414" s="8"/>
      <c r="AL414" s="8"/>
      <c r="AM414" s="8"/>
    </row>
    <row r="415" spans="2:39" customFormat="1" ht="15" hidden="1" x14ac:dyDescent="0.25"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V415" s="11"/>
      <c r="X415" s="20"/>
      <c r="Z415" s="8"/>
      <c r="AA415" s="8"/>
      <c r="AB415" s="8"/>
      <c r="AC415" s="8"/>
      <c r="AD415" s="8"/>
      <c r="AE415" s="8"/>
      <c r="AF415" s="8"/>
      <c r="AG415" s="8"/>
      <c r="AH415" s="8"/>
      <c r="AI415" s="8"/>
      <c r="AJ415" s="8"/>
      <c r="AK415" s="8"/>
      <c r="AL415" s="8"/>
      <c r="AM415" s="8"/>
    </row>
    <row r="416" spans="2:39" customFormat="1" ht="15" hidden="1" x14ac:dyDescent="0.25"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V416" s="11"/>
      <c r="X416" s="20"/>
      <c r="Z416" s="8"/>
      <c r="AA416" s="8"/>
      <c r="AB416" s="8"/>
      <c r="AC416" s="8"/>
      <c r="AD416" s="8"/>
      <c r="AE416" s="8"/>
      <c r="AF416" s="8"/>
      <c r="AG416" s="8"/>
      <c r="AH416" s="8"/>
      <c r="AI416" s="8"/>
      <c r="AJ416" s="8"/>
      <c r="AK416" s="8"/>
      <c r="AL416" s="8"/>
      <c r="AM416" s="8"/>
    </row>
    <row r="417" spans="2:39" customFormat="1" ht="15" hidden="1" x14ac:dyDescent="0.25"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V417" s="11"/>
      <c r="X417" s="20"/>
      <c r="Z417" s="8"/>
      <c r="AA417" s="8"/>
      <c r="AB417" s="8"/>
      <c r="AC417" s="8"/>
      <c r="AD417" s="8"/>
      <c r="AE417" s="8"/>
      <c r="AF417" s="8"/>
      <c r="AG417" s="8"/>
      <c r="AH417" s="8"/>
      <c r="AI417" s="8"/>
      <c r="AJ417" s="8"/>
      <c r="AK417" s="8"/>
      <c r="AL417" s="8"/>
      <c r="AM417" s="8"/>
    </row>
    <row r="418" spans="2:39" customFormat="1" ht="15" hidden="1" x14ac:dyDescent="0.25"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V418" s="11"/>
      <c r="X418" s="20"/>
      <c r="Z418" s="8"/>
      <c r="AA418" s="8"/>
      <c r="AB418" s="8"/>
      <c r="AC418" s="8"/>
      <c r="AD418" s="8"/>
      <c r="AE418" s="8"/>
      <c r="AF418" s="8"/>
      <c r="AG418" s="8"/>
      <c r="AH418" s="8"/>
      <c r="AI418" s="8"/>
      <c r="AJ418" s="8"/>
      <c r="AK418" s="8"/>
      <c r="AL418" s="8"/>
      <c r="AM418" s="8"/>
    </row>
    <row r="419" spans="2:39" customFormat="1" ht="15" hidden="1" x14ac:dyDescent="0.25"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V419" s="11"/>
      <c r="X419" s="20"/>
      <c r="Z419" s="8"/>
      <c r="AA419" s="8"/>
      <c r="AB419" s="8"/>
      <c r="AC419" s="8"/>
      <c r="AD419" s="8"/>
      <c r="AE419" s="8"/>
      <c r="AF419" s="8"/>
      <c r="AG419" s="8"/>
      <c r="AH419" s="8"/>
      <c r="AI419" s="8"/>
      <c r="AJ419" s="8"/>
      <c r="AK419" s="8"/>
      <c r="AL419" s="8"/>
      <c r="AM419" s="8"/>
    </row>
    <row r="420" spans="2:39" customFormat="1" ht="15" hidden="1" x14ac:dyDescent="0.25"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V420" s="11"/>
      <c r="X420" s="20"/>
      <c r="Z420" s="8"/>
      <c r="AA420" s="8"/>
      <c r="AB420" s="8"/>
      <c r="AC420" s="8"/>
      <c r="AD420" s="8"/>
      <c r="AE420" s="8"/>
      <c r="AF420" s="8"/>
      <c r="AG420" s="8"/>
      <c r="AH420" s="8"/>
      <c r="AI420" s="8"/>
      <c r="AJ420" s="8"/>
      <c r="AK420" s="8"/>
      <c r="AL420" s="8"/>
      <c r="AM420" s="8"/>
    </row>
    <row r="421" spans="2:39" customFormat="1" ht="15" hidden="1" x14ac:dyDescent="0.25"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V421" s="11"/>
      <c r="X421" s="20"/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8"/>
      <c r="AK421" s="8"/>
      <c r="AL421" s="8"/>
      <c r="AM421" s="8"/>
    </row>
    <row r="422" spans="2:39" customFormat="1" ht="15" hidden="1" x14ac:dyDescent="0.25"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V422" s="11"/>
      <c r="X422" s="20"/>
      <c r="Z422" s="8"/>
      <c r="AA422" s="8"/>
      <c r="AB422" s="8"/>
      <c r="AC422" s="8"/>
      <c r="AD422" s="8"/>
      <c r="AE422" s="8"/>
      <c r="AF422" s="8"/>
      <c r="AG422" s="8"/>
      <c r="AH422" s="8"/>
      <c r="AI422" s="8"/>
      <c r="AJ422" s="8"/>
      <c r="AK422" s="8"/>
      <c r="AL422" s="8"/>
      <c r="AM422" s="8"/>
    </row>
    <row r="423" spans="2:39" customFormat="1" ht="15" hidden="1" x14ac:dyDescent="0.25"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V423" s="11"/>
      <c r="X423" s="20"/>
      <c r="Z423" s="8"/>
      <c r="AA423" s="8"/>
      <c r="AB423" s="8"/>
      <c r="AC423" s="8"/>
      <c r="AD423" s="8"/>
      <c r="AE423" s="8"/>
      <c r="AF423" s="8"/>
      <c r="AG423" s="8"/>
      <c r="AH423" s="8"/>
      <c r="AI423" s="8"/>
      <c r="AJ423" s="8"/>
      <c r="AK423" s="8"/>
      <c r="AL423" s="8"/>
      <c r="AM423" s="8"/>
    </row>
    <row r="424" spans="2:39" customFormat="1" ht="15" hidden="1" x14ac:dyDescent="0.25"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V424" s="11"/>
      <c r="X424" s="20"/>
      <c r="Z424" s="8"/>
      <c r="AA424" s="8"/>
      <c r="AB424" s="8"/>
      <c r="AC424" s="8"/>
      <c r="AD424" s="8"/>
      <c r="AE424" s="8"/>
      <c r="AF424" s="8"/>
      <c r="AG424" s="8"/>
      <c r="AH424" s="8"/>
      <c r="AI424" s="8"/>
      <c r="AJ424" s="8"/>
      <c r="AK424" s="8"/>
      <c r="AL424" s="8"/>
      <c r="AM424" s="8"/>
    </row>
    <row r="425" spans="2:39" customFormat="1" ht="15" hidden="1" x14ac:dyDescent="0.25"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V425" s="11"/>
      <c r="X425" s="20"/>
      <c r="Z425" s="8"/>
      <c r="AA425" s="8"/>
      <c r="AB425" s="8"/>
      <c r="AC425" s="8"/>
      <c r="AD425" s="8"/>
      <c r="AE425" s="8"/>
      <c r="AF425" s="8"/>
      <c r="AG425" s="8"/>
      <c r="AH425" s="8"/>
      <c r="AI425" s="8"/>
      <c r="AJ425" s="8"/>
      <c r="AK425" s="8"/>
      <c r="AL425" s="8"/>
      <c r="AM425" s="8"/>
    </row>
    <row r="426" spans="2:39" customFormat="1" ht="15" hidden="1" x14ac:dyDescent="0.25"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V426" s="11"/>
      <c r="X426" s="20"/>
      <c r="Z426" s="8"/>
      <c r="AA426" s="8"/>
      <c r="AB426" s="8"/>
      <c r="AC426" s="8"/>
      <c r="AD426" s="8"/>
      <c r="AE426" s="8"/>
      <c r="AF426" s="8"/>
      <c r="AG426" s="8"/>
      <c r="AH426" s="8"/>
      <c r="AI426" s="8"/>
      <c r="AJ426" s="8"/>
      <c r="AK426" s="8"/>
      <c r="AL426" s="8"/>
      <c r="AM426" s="8"/>
    </row>
    <row r="427" spans="2:39" customFormat="1" ht="15" hidden="1" x14ac:dyDescent="0.25"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V427" s="11"/>
      <c r="X427" s="20"/>
      <c r="Z427" s="8"/>
      <c r="AA427" s="8"/>
      <c r="AB427" s="8"/>
      <c r="AC427" s="8"/>
      <c r="AD427" s="8"/>
      <c r="AE427" s="8"/>
      <c r="AF427" s="8"/>
      <c r="AG427" s="8"/>
      <c r="AH427" s="8"/>
      <c r="AI427" s="8"/>
      <c r="AJ427" s="8"/>
      <c r="AK427" s="8"/>
      <c r="AL427" s="8"/>
      <c r="AM427" s="8"/>
    </row>
    <row r="428" spans="2:39" customFormat="1" ht="15" hidden="1" x14ac:dyDescent="0.25"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V428" s="11"/>
      <c r="X428" s="20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8"/>
      <c r="AK428" s="8"/>
      <c r="AL428" s="8"/>
      <c r="AM428" s="8"/>
    </row>
    <row r="429" spans="2:39" customFormat="1" ht="15" hidden="1" x14ac:dyDescent="0.25"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V429" s="11"/>
      <c r="X429" s="20"/>
      <c r="Z429" s="8"/>
      <c r="AA429" s="8"/>
      <c r="AB429" s="8"/>
      <c r="AC429" s="8"/>
      <c r="AD429" s="8"/>
      <c r="AE429" s="8"/>
      <c r="AF429" s="8"/>
      <c r="AG429" s="8"/>
      <c r="AH429" s="8"/>
      <c r="AI429" s="8"/>
      <c r="AJ429" s="8"/>
      <c r="AK429" s="8"/>
      <c r="AL429" s="8"/>
      <c r="AM429" s="8"/>
    </row>
    <row r="430" spans="2:39" customFormat="1" ht="15" hidden="1" x14ac:dyDescent="0.25"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V430" s="11"/>
      <c r="X430" s="20"/>
      <c r="Z430" s="8"/>
      <c r="AA430" s="8"/>
      <c r="AB430" s="8"/>
      <c r="AC430" s="8"/>
      <c r="AD430" s="8"/>
      <c r="AE430" s="8"/>
      <c r="AF430" s="8"/>
      <c r="AG430" s="8"/>
      <c r="AH430" s="8"/>
      <c r="AI430" s="8"/>
      <c r="AJ430" s="8"/>
      <c r="AK430" s="8"/>
      <c r="AL430" s="8"/>
      <c r="AM430" s="8"/>
    </row>
    <row r="431" spans="2:39" customFormat="1" ht="15" hidden="1" x14ac:dyDescent="0.25"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V431" s="11"/>
      <c r="X431" s="20"/>
      <c r="Z431" s="8"/>
      <c r="AA431" s="8"/>
      <c r="AB431" s="8"/>
      <c r="AC431" s="8"/>
      <c r="AD431" s="8"/>
      <c r="AE431" s="8"/>
      <c r="AF431" s="8"/>
      <c r="AG431" s="8"/>
      <c r="AH431" s="8"/>
      <c r="AI431" s="8"/>
      <c r="AJ431" s="8"/>
      <c r="AK431" s="8"/>
      <c r="AL431" s="8"/>
      <c r="AM431" s="8"/>
    </row>
    <row r="432" spans="2:39" customFormat="1" ht="15" hidden="1" x14ac:dyDescent="0.25"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V432" s="11"/>
      <c r="X432" s="20"/>
      <c r="Z432" s="8"/>
      <c r="AA432" s="8"/>
      <c r="AB432" s="8"/>
      <c r="AC432" s="8"/>
      <c r="AD432" s="8"/>
      <c r="AE432" s="8"/>
      <c r="AF432" s="8"/>
      <c r="AG432" s="8"/>
      <c r="AH432" s="8"/>
      <c r="AI432" s="8"/>
      <c r="AJ432" s="8"/>
      <c r="AK432" s="8"/>
      <c r="AL432" s="8"/>
      <c r="AM432" s="8"/>
    </row>
    <row r="433" spans="2:39" customFormat="1" ht="15" hidden="1" x14ac:dyDescent="0.25"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V433" s="11"/>
      <c r="X433" s="20"/>
      <c r="Z433" s="8"/>
      <c r="AA433" s="8"/>
      <c r="AB433" s="8"/>
      <c r="AC433" s="8"/>
      <c r="AD433" s="8"/>
      <c r="AE433" s="8"/>
      <c r="AF433" s="8"/>
      <c r="AG433" s="8"/>
      <c r="AH433" s="8"/>
      <c r="AI433" s="8"/>
      <c r="AJ433" s="8"/>
      <c r="AK433" s="8"/>
      <c r="AL433" s="8"/>
      <c r="AM433" s="8"/>
    </row>
    <row r="434" spans="2:39" customFormat="1" ht="15" hidden="1" x14ac:dyDescent="0.25"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V434" s="11"/>
      <c r="X434" s="20"/>
      <c r="Z434" s="8"/>
      <c r="AA434" s="8"/>
      <c r="AB434" s="8"/>
      <c r="AC434" s="8"/>
      <c r="AD434" s="8"/>
      <c r="AE434" s="8"/>
      <c r="AF434" s="8"/>
      <c r="AG434" s="8"/>
      <c r="AH434" s="8"/>
      <c r="AI434" s="8"/>
      <c r="AJ434" s="8"/>
      <c r="AK434" s="8"/>
      <c r="AL434" s="8"/>
      <c r="AM434" s="8"/>
    </row>
    <row r="435" spans="2:39" customFormat="1" ht="15" hidden="1" x14ac:dyDescent="0.25"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V435" s="11"/>
      <c r="X435" s="20"/>
      <c r="Z435" s="8"/>
      <c r="AA435" s="8"/>
      <c r="AB435" s="8"/>
      <c r="AC435" s="8"/>
      <c r="AD435" s="8"/>
      <c r="AE435" s="8"/>
      <c r="AF435" s="8"/>
      <c r="AG435" s="8"/>
      <c r="AH435" s="8"/>
      <c r="AI435" s="8"/>
      <c r="AJ435" s="8"/>
      <c r="AK435" s="8"/>
      <c r="AL435" s="8"/>
      <c r="AM435" s="8"/>
    </row>
    <row r="436" spans="2:39" customFormat="1" ht="15" hidden="1" x14ac:dyDescent="0.25"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V436" s="11"/>
      <c r="X436" s="20"/>
      <c r="Z436" s="8"/>
      <c r="AA436" s="8"/>
      <c r="AB436" s="8"/>
      <c r="AC436" s="8"/>
      <c r="AD436" s="8"/>
      <c r="AE436" s="8"/>
      <c r="AF436" s="8"/>
      <c r="AG436" s="8"/>
      <c r="AH436" s="8"/>
      <c r="AI436" s="8"/>
      <c r="AJ436" s="8"/>
      <c r="AK436" s="8"/>
      <c r="AL436" s="8"/>
      <c r="AM436" s="8"/>
    </row>
    <row r="437" spans="2:39" customFormat="1" ht="15" hidden="1" x14ac:dyDescent="0.25"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V437" s="11"/>
      <c r="X437" s="20"/>
      <c r="Z437" s="8"/>
      <c r="AA437" s="8"/>
      <c r="AB437" s="8"/>
      <c r="AC437" s="8"/>
      <c r="AD437" s="8"/>
      <c r="AE437" s="8"/>
      <c r="AF437" s="8"/>
      <c r="AG437" s="8"/>
      <c r="AH437" s="8"/>
      <c r="AI437" s="8"/>
      <c r="AJ437" s="8"/>
      <c r="AK437" s="8"/>
      <c r="AL437" s="8"/>
      <c r="AM437" s="8"/>
    </row>
    <row r="438" spans="2:39" customFormat="1" ht="15" hidden="1" x14ac:dyDescent="0.25"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V438" s="11"/>
      <c r="X438" s="20"/>
      <c r="Z438" s="8"/>
      <c r="AA438" s="8"/>
      <c r="AB438" s="8"/>
      <c r="AC438" s="8"/>
      <c r="AD438" s="8"/>
      <c r="AE438" s="8"/>
      <c r="AF438" s="8"/>
      <c r="AG438" s="8"/>
      <c r="AH438" s="8"/>
      <c r="AI438" s="8"/>
      <c r="AJ438" s="8"/>
      <c r="AK438" s="8"/>
      <c r="AL438" s="8"/>
      <c r="AM438" s="8"/>
    </row>
    <row r="439" spans="2:39" customFormat="1" ht="15" hidden="1" x14ac:dyDescent="0.25"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V439" s="11"/>
      <c r="X439" s="20"/>
      <c r="Z439" s="8"/>
      <c r="AA439" s="8"/>
      <c r="AB439" s="8"/>
      <c r="AC439" s="8"/>
      <c r="AD439" s="8"/>
      <c r="AE439" s="8"/>
      <c r="AF439" s="8"/>
      <c r="AG439" s="8"/>
      <c r="AH439" s="8"/>
      <c r="AI439" s="8"/>
      <c r="AJ439" s="8"/>
      <c r="AK439" s="8"/>
      <c r="AL439" s="8"/>
      <c r="AM439" s="8"/>
    </row>
    <row r="440" spans="2:39" customFormat="1" ht="15" hidden="1" x14ac:dyDescent="0.25"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V440" s="11"/>
      <c r="X440" s="20"/>
      <c r="Z440" s="8"/>
      <c r="AA440" s="8"/>
      <c r="AB440" s="8"/>
      <c r="AC440" s="8"/>
      <c r="AD440" s="8"/>
      <c r="AE440" s="8"/>
      <c r="AF440" s="8"/>
      <c r="AG440" s="8"/>
      <c r="AH440" s="8"/>
      <c r="AI440" s="8"/>
      <c r="AJ440" s="8"/>
      <c r="AK440" s="8"/>
      <c r="AL440" s="8"/>
      <c r="AM440" s="8"/>
    </row>
    <row r="441" spans="2:39" customFormat="1" ht="15" hidden="1" x14ac:dyDescent="0.25"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V441" s="11"/>
      <c r="X441" s="20"/>
      <c r="Z441" s="8"/>
      <c r="AA441" s="8"/>
      <c r="AB441" s="8"/>
      <c r="AC441" s="8"/>
      <c r="AD441" s="8"/>
      <c r="AE441" s="8"/>
      <c r="AF441" s="8"/>
      <c r="AG441" s="8"/>
      <c r="AH441" s="8"/>
      <c r="AI441" s="8"/>
      <c r="AJ441" s="8"/>
      <c r="AK441" s="8"/>
      <c r="AL441" s="8"/>
      <c r="AM441" s="8"/>
    </row>
    <row r="442" spans="2:39" customFormat="1" ht="15" hidden="1" x14ac:dyDescent="0.25"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V442" s="11"/>
      <c r="X442" s="20"/>
      <c r="Z442" s="8"/>
      <c r="AA442" s="8"/>
      <c r="AB442" s="8"/>
      <c r="AC442" s="8"/>
      <c r="AD442" s="8"/>
      <c r="AE442" s="8"/>
      <c r="AF442" s="8"/>
      <c r="AG442" s="8"/>
      <c r="AH442" s="8"/>
      <c r="AI442" s="8"/>
      <c r="AJ442" s="8"/>
      <c r="AK442" s="8"/>
      <c r="AL442" s="8"/>
      <c r="AM442" s="8"/>
    </row>
    <row r="443" spans="2:39" customFormat="1" ht="15" hidden="1" x14ac:dyDescent="0.25"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V443" s="11"/>
      <c r="X443" s="20"/>
      <c r="Z443" s="8"/>
      <c r="AA443" s="8"/>
      <c r="AB443" s="8"/>
      <c r="AC443" s="8"/>
      <c r="AD443" s="8"/>
      <c r="AE443" s="8"/>
      <c r="AF443" s="8"/>
      <c r="AG443" s="8"/>
      <c r="AH443" s="8"/>
      <c r="AI443" s="8"/>
      <c r="AJ443" s="8"/>
      <c r="AK443" s="8"/>
      <c r="AL443" s="8"/>
      <c r="AM443" s="8"/>
    </row>
    <row r="444" spans="2:39" customFormat="1" ht="15" hidden="1" x14ac:dyDescent="0.25"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V444" s="11"/>
      <c r="X444" s="20"/>
      <c r="Z444" s="8"/>
      <c r="AA444" s="8"/>
      <c r="AB444" s="8"/>
      <c r="AC444" s="8"/>
      <c r="AD444" s="8"/>
      <c r="AE444" s="8"/>
      <c r="AF444" s="8"/>
      <c r="AG444" s="8"/>
      <c r="AH444" s="8"/>
      <c r="AI444" s="8"/>
      <c r="AJ444" s="8"/>
      <c r="AK444" s="8"/>
      <c r="AL444" s="8"/>
      <c r="AM444" s="8"/>
    </row>
    <row r="445" spans="2:39" customFormat="1" ht="15" hidden="1" x14ac:dyDescent="0.25"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V445" s="11"/>
      <c r="X445" s="20"/>
      <c r="Z445" s="8"/>
      <c r="AA445" s="8"/>
      <c r="AB445" s="8"/>
      <c r="AC445" s="8"/>
      <c r="AD445" s="8"/>
      <c r="AE445" s="8"/>
      <c r="AF445" s="8"/>
      <c r="AG445" s="8"/>
      <c r="AH445" s="8"/>
      <c r="AI445" s="8"/>
      <c r="AJ445" s="8"/>
      <c r="AK445" s="8"/>
      <c r="AL445" s="8"/>
      <c r="AM445" s="8"/>
    </row>
    <row r="446" spans="2:39" customFormat="1" ht="15" hidden="1" x14ac:dyDescent="0.25"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V446" s="11"/>
      <c r="X446" s="20"/>
      <c r="Z446" s="8"/>
      <c r="AA446" s="8"/>
      <c r="AB446" s="8"/>
      <c r="AC446" s="8"/>
      <c r="AD446" s="8"/>
      <c r="AE446" s="8"/>
      <c r="AF446" s="8"/>
      <c r="AG446" s="8"/>
      <c r="AH446" s="8"/>
      <c r="AI446" s="8"/>
      <c r="AJ446" s="8"/>
      <c r="AK446" s="8"/>
      <c r="AL446" s="8"/>
      <c r="AM446" s="8"/>
    </row>
    <row r="447" spans="2:39" customFormat="1" ht="15" hidden="1" x14ac:dyDescent="0.25"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V447" s="11"/>
      <c r="X447" s="20"/>
      <c r="Z447" s="8"/>
      <c r="AA447" s="8"/>
      <c r="AB447" s="8"/>
      <c r="AC447" s="8"/>
      <c r="AD447" s="8"/>
      <c r="AE447" s="8"/>
      <c r="AF447" s="8"/>
      <c r="AG447" s="8"/>
      <c r="AH447" s="8"/>
      <c r="AI447" s="8"/>
      <c r="AJ447" s="8"/>
      <c r="AK447" s="8"/>
      <c r="AL447" s="8"/>
      <c r="AM447" s="8"/>
    </row>
    <row r="448" spans="2:39" customFormat="1" ht="15" hidden="1" x14ac:dyDescent="0.25"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V448" s="11"/>
      <c r="X448" s="20"/>
      <c r="Z448" s="8"/>
      <c r="AA448" s="8"/>
      <c r="AB448" s="8"/>
      <c r="AC448" s="8"/>
      <c r="AD448" s="8"/>
      <c r="AE448" s="8"/>
      <c r="AF448" s="8"/>
      <c r="AG448" s="8"/>
      <c r="AH448" s="8"/>
      <c r="AI448" s="8"/>
      <c r="AJ448" s="8"/>
      <c r="AK448" s="8"/>
      <c r="AL448" s="8"/>
      <c r="AM448" s="8"/>
    </row>
    <row r="449" spans="2:39" customFormat="1" ht="15" hidden="1" x14ac:dyDescent="0.25"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V449" s="11"/>
      <c r="X449" s="20"/>
      <c r="Z449" s="8"/>
      <c r="AA449" s="8"/>
      <c r="AB449" s="8"/>
      <c r="AC449" s="8"/>
      <c r="AD449" s="8"/>
      <c r="AE449" s="8"/>
      <c r="AF449" s="8"/>
      <c r="AG449" s="8"/>
      <c r="AH449" s="8"/>
      <c r="AI449" s="8"/>
      <c r="AJ449" s="8"/>
      <c r="AK449" s="8"/>
      <c r="AL449" s="8"/>
      <c r="AM449" s="8"/>
    </row>
    <row r="450" spans="2:39" customFormat="1" ht="15" hidden="1" x14ac:dyDescent="0.25"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V450" s="11"/>
      <c r="X450" s="20"/>
      <c r="Z450" s="8"/>
      <c r="AA450" s="8"/>
      <c r="AB450" s="8"/>
      <c r="AC450" s="8"/>
      <c r="AD450" s="8"/>
      <c r="AE450" s="8"/>
      <c r="AF450" s="8"/>
      <c r="AG450" s="8"/>
      <c r="AH450" s="8"/>
      <c r="AI450" s="8"/>
      <c r="AJ450" s="8"/>
      <c r="AK450" s="8"/>
      <c r="AL450" s="8"/>
      <c r="AM450" s="8"/>
    </row>
    <row r="451" spans="2:39" customFormat="1" ht="15" hidden="1" x14ac:dyDescent="0.25"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V451" s="11"/>
      <c r="X451" s="20"/>
      <c r="Z451" s="8"/>
      <c r="AA451" s="8"/>
      <c r="AB451" s="8"/>
      <c r="AC451" s="8"/>
      <c r="AD451" s="8"/>
      <c r="AE451" s="8"/>
      <c r="AF451" s="8"/>
      <c r="AG451" s="8"/>
      <c r="AH451" s="8"/>
      <c r="AI451" s="8"/>
      <c r="AJ451" s="8"/>
      <c r="AK451" s="8"/>
      <c r="AL451" s="8"/>
      <c r="AM451" s="8"/>
    </row>
    <row r="452" spans="2:39" customFormat="1" ht="15" hidden="1" x14ac:dyDescent="0.25"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V452" s="11"/>
      <c r="X452" s="20"/>
      <c r="Z452" s="8"/>
      <c r="AA452" s="8"/>
      <c r="AB452" s="8"/>
      <c r="AC452" s="8"/>
      <c r="AD452" s="8"/>
      <c r="AE452" s="8"/>
      <c r="AF452" s="8"/>
      <c r="AG452" s="8"/>
      <c r="AH452" s="8"/>
      <c r="AI452" s="8"/>
      <c r="AJ452" s="8"/>
      <c r="AK452" s="8"/>
      <c r="AL452" s="8"/>
      <c r="AM452" s="8"/>
    </row>
    <row r="453" spans="2:39" customFormat="1" ht="15" hidden="1" x14ac:dyDescent="0.25"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V453" s="11"/>
      <c r="X453" s="20"/>
      <c r="Z453" s="8"/>
      <c r="AA453" s="8"/>
      <c r="AB453" s="8"/>
      <c r="AC453" s="8"/>
      <c r="AD453" s="8"/>
      <c r="AE453" s="8"/>
      <c r="AF453" s="8"/>
      <c r="AG453" s="8"/>
      <c r="AH453" s="8"/>
      <c r="AI453" s="8"/>
      <c r="AJ453" s="8"/>
      <c r="AK453" s="8"/>
      <c r="AL453" s="8"/>
      <c r="AM453" s="8"/>
    </row>
    <row r="454" spans="2:39" customFormat="1" ht="15" hidden="1" x14ac:dyDescent="0.25"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V454" s="11"/>
      <c r="X454" s="20"/>
      <c r="Z454" s="8"/>
      <c r="AA454" s="8"/>
      <c r="AB454" s="8"/>
      <c r="AC454" s="8"/>
      <c r="AD454" s="8"/>
      <c r="AE454" s="8"/>
      <c r="AF454" s="8"/>
      <c r="AG454" s="8"/>
      <c r="AH454" s="8"/>
      <c r="AI454" s="8"/>
      <c r="AJ454" s="8"/>
      <c r="AK454" s="8"/>
      <c r="AL454" s="8"/>
      <c r="AM454" s="8"/>
    </row>
    <row r="455" spans="2:39" customFormat="1" ht="15" hidden="1" x14ac:dyDescent="0.25"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V455" s="11"/>
      <c r="X455" s="20"/>
      <c r="Z455" s="8"/>
      <c r="AA455" s="8"/>
      <c r="AB455" s="8"/>
      <c r="AC455" s="8"/>
      <c r="AD455" s="8"/>
      <c r="AE455" s="8"/>
      <c r="AF455" s="8"/>
      <c r="AG455" s="8"/>
      <c r="AH455" s="8"/>
      <c r="AI455" s="8"/>
      <c r="AJ455" s="8"/>
      <c r="AK455" s="8"/>
      <c r="AL455" s="8"/>
      <c r="AM455" s="8"/>
    </row>
    <row r="456" spans="2:39" customFormat="1" ht="15" hidden="1" x14ac:dyDescent="0.25"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V456" s="11"/>
      <c r="X456" s="20"/>
      <c r="Z456" s="8"/>
      <c r="AA456" s="8"/>
      <c r="AB456" s="8"/>
      <c r="AC456" s="8"/>
      <c r="AD456" s="8"/>
      <c r="AE456" s="8"/>
      <c r="AF456" s="8"/>
      <c r="AG456" s="8"/>
      <c r="AH456" s="8"/>
      <c r="AI456" s="8"/>
      <c r="AJ456" s="8"/>
      <c r="AK456" s="8"/>
      <c r="AL456" s="8"/>
      <c r="AM456" s="8"/>
    </row>
    <row r="457" spans="2:39" customFormat="1" ht="15" hidden="1" x14ac:dyDescent="0.25"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V457" s="11"/>
      <c r="X457" s="20"/>
      <c r="Z457" s="8"/>
      <c r="AA457" s="8"/>
      <c r="AB457" s="8"/>
      <c r="AC457" s="8"/>
      <c r="AD457" s="8"/>
      <c r="AE457" s="8"/>
      <c r="AF457" s="8"/>
      <c r="AG457" s="8"/>
      <c r="AH457" s="8"/>
      <c r="AI457" s="8"/>
      <c r="AJ457" s="8"/>
      <c r="AK457" s="8"/>
      <c r="AL457" s="8"/>
      <c r="AM457" s="8"/>
    </row>
    <row r="458" spans="2:39" customFormat="1" ht="15" hidden="1" x14ac:dyDescent="0.25"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V458" s="11"/>
      <c r="X458" s="20"/>
      <c r="Z458" s="8"/>
      <c r="AA458" s="8"/>
      <c r="AB458" s="8"/>
      <c r="AC458" s="8"/>
      <c r="AD458" s="8"/>
      <c r="AE458" s="8"/>
      <c r="AF458" s="8"/>
      <c r="AG458" s="8"/>
      <c r="AH458" s="8"/>
      <c r="AI458" s="8"/>
      <c r="AJ458" s="8"/>
      <c r="AK458" s="8"/>
      <c r="AL458" s="8"/>
      <c r="AM458" s="8"/>
    </row>
    <row r="459" spans="2:39" customFormat="1" ht="15" hidden="1" x14ac:dyDescent="0.25"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V459" s="11"/>
      <c r="X459" s="20"/>
      <c r="Z459" s="8"/>
      <c r="AA459" s="8"/>
      <c r="AB459" s="8"/>
      <c r="AC459" s="8"/>
      <c r="AD459" s="8"/>
      <c r="AE459" s="8"/>
      <c r="AF459" s="8"/>
      <c r="AG459" s="8"/>
      <c r="AH459" s="8"/>
      <c r="AI459" s="8"/>
      <c r="AJ459" s="8"/>
      <c r="AK459" s="8"/>
      <c r="AL459" s="8"/>
      <c r="AM459" s="8"/>
    </row>
    <row r="460" spans="2:39" customFormat="1" ht="15" hidden="1" x14ac:dyDescent="0.25"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V460" s="11"/>
      <c r="X460" s="20"/>
      <c r="Z460" s="8"/>
      <c r="AA460" s="8"/>
      <c r="AB460" s="8"/>
      <c r="AC460" s="8"/>
      <c r="AD460" s="8"/>
      <c r="AE460" s="8"/>
      <c r="AF460" s="8"/>
      <c r="AG460" s="8"/>
      <c r="AH460" s="8"/>
      <c r="AI460" s="8"/>
      <c r="AJ460" s="8"/>
      <c r="AK460" s="8"/>
      <c r="AL460" s="8"/>
      <c r="AM460" s="8"/>
    </row>
    <row r="461" spans="2:39" customFormat="1" ht="15" hidden="1" x14ac:dyDescent="0.25"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V461" s="11"/>
      <c r="X461" s="20"/>
      <c r="Z461" s="8"/>
      <c r="AA461" s="8"/>
      <c r="AB461" s="8"/>
      <c r="AC461" s="8"/>
      <c r="AD461" s="8"/>
      <c r="AE461" s="8"/>
      <c r="AF461" s="8"/>
      <c r="AG461" s="8"/>
      <c r="AH461" s="8"/>
      <c r="AI461" s="8"/>
      <c r="AJ461" s="8"/>
      <c r="AK461" s="8"/>
      <c r="AL461" s="8"/>
      <c r="AM461" s="8"/>
    </row>
    <row r="462" spans="2:39" customFormat="1" ht="15" hidden="1" x14ac:dyDescent="0.25"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V462" s="11"/>
      <c r="X462" s="20"/>
      <c r="Z462" s="8"/>
      <c r="AA462" s="8"/>
      <c r="AB462" s="8"/>
      <c r="AC462" s="8"/>
      <c r="AD462" s="8"/>
      <c r="AE462" s="8"/>
      <c r="AF462" s="8"/>
      <c r="AG462" s="8"/>
      <c r="AH462" s="8"/>
      <c r="AI462" s="8"/>
      <c r="AJ462" s="8"/>
      <c r="AK462" s="8"/>
      <c r="AL462" s="8"/>
      <c r="AM462" s="8"/>
    </row>
    <row r="463" spans="2:39" customFormat="1" ht="15" hidden="1" x14ac:dyDescent="0.25"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V463" s="11"/>
      <c r="X463" s="20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8"/>
      <c r="AK463" s="8"/>
      <c r="AL463" s="8"/>
      <c r="AM463" s="8"/>
    </row>
    <row r="464" spans="2:39" customFormat="1" ht="15" hidden="1" x14ac:dyDescent="0.25"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V464" s="11"/>
      <c r="X464" s="20"/>
      <c r="Z464" s="8"/>
      <c r="AA464" s="8"/>
      <c r="AB464" s="8"/>
      <c r="AC464" s="8"/>
      <c r="AD464" s="8"/>
      <c r="AE464" s="8"/>
      <c r="AF464" s="8"/>
      <c r="AG464" s="8"/>
      <c r="AH464" s="8"/>
      <c r="AI464" s="8"/>
      <c r="AJ464" s="8"/>
      <c r="AK464" s="8"/>
      <c r="AL464" s="8"/>
      <c r="AM464" s="8"/>
    </row>
    <row r="465" spans="2:39" customFormat="1" ht="15" hidden="1" x14ac:dyDescent="0.25"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V465" s="11"/>
      <c r="X465" s="20"/>
      <c r="Z465" s="8"/>
      <c r="AA465" s="8"/>
      <c r="AB465" s="8"/>
      <c r="AC465" s="8"/>
      <c r="AD465" s="8"/>
      <c r="AE465" s="8"/>
      <c r="AF465" s="8"/>
      <c r="AG465" s="8"/>
      <c r="AH465" s="8"/>
      <c r="AI465" s="8"/>
      <c r="AJ465" s="8"/>
      <c r="AK465" s="8"/>
      <c r="AL465" s="8"/>
      <c r="AM465" s="8"/>
    </row>
    <row r="466" spans="2:39" customFormat="1" ht="15" hidden="1" x14ac:dyDescent="0.25"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V466" s="11"/>
      <c r="X466" s="20"/>
      <c r="Z466" s="8"/>
      <c r="AA466" s="8"/>
      <c r="AB466" s="8"/>
      <c r="AC466" s="8"/>
      <c r="AD466" s="8"/>
      <c r="AE466" s="8"/>
      <c r="AF466" s="8"/>
      <c r="AG466" s="8"/>
      <c r="AH466" s="8"/>
      <c r="AI466" s="8"/>
      <c r="AJ466" s="8"/>
      <c r="AK466" s="8"/>
      <c r="AL466" s="8"/>
      <c r="AM466" s="8"/>
    </row>
    <row r="467" spans="2:39" customFormat="1" ht="15" hidden="1" x14ac:dyDescent="0.25"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V467" s="11"/>
      <c r="X467" s="20"/>
      <c r="Z467" s="8"/>
      <c r="AA467" s="8"/>
      <c r="AB467" s="8"/>
      <c r="AC467" s="8"/>
      <c r="AD467" s="8"/>
      <c r="AE467" s="8"/>
      <c r="AF467" s="8"/>
      <c r="AG467" s="8"/>
      <c r="AH467" s="8"/>
      <c r="AI467" s="8"/>
      <c r="AJ467" s="8"/>
      <c r="AK467" s="8"/>
      <c r="AL467" s="8"/>
      <c r="AM467" s="8"/>
    </row>
    <row r="468" spans="2:39" customFormat="1" ht="15" hidden="1" x14ac:dyDescent="0.25"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V468" s="11"/>
      <c r="X468" s="20"/>
      <c r="Z468" s="8"/>
      <c r="AA468" s="8"/>
      <c r="AB468" s="8"/>
      <c r="AC468" s="8"/>
      <c r="AD468" s="8"/>
      <c r="AE468" s="8"/>
      <c r="AF468" s="8"/>
      <c r="AG468" s="8"/>
      <c r="AH468" s="8"/>
      <c r="AI468" s="8"/>
      <c r="AJ468" s="8"/>
      <c r="AK468" s="8"/>
      <c r="AL468" s="8"/>
      <c r="AM468" s="8"/>
    </row>
    <row r="469" spans="2:39" customFormat="1" ht="15" hidden="1" x14ac:dyDescent="0.25"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V469" s="11"/>
      <c r="X469" s="20"/>
      <c r="Z469" s="8"/>
      <c r="AA469" s="8"/>
      <c r="AB469" s="8"/>
      <c r="AC469" s="8"/>
      <c r="AD469" s="8"/>
      <c r="AE469" s="8"/>
      <c r="AF469" s="8"/>
      <c r="AG469" s="8"/>
      <c r="AH469" s="8"/>
      <c r="AI469" s="8"/>
      <c r="AJ469" s="8"/>
      <c r="AK469" s="8"/>
      <c r="AL469" s="8"/>
      <c r="AM469" s="8"/>
    </row>
    <row r="470" spans="2:39" customFormat="1" ht="15" hidden="1" x14ac:dyDescent="0.25"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V470" s="11"/>
      <c r="X470" s="20"/>
      <c r="Z470" s="8"/>
      <c r="AA470" s="8"/>
      <c r="AB470" s="8"/>
      <c r="AC470" s="8"/>
      <c r="AD470" s="8"/>
      <c r="AE470" s="8"/>
      <c r="AF470" s="8"/>
      <c r="AG470" s="8"/>
      <c r="AH470" s="8"/>
      <c r="AI470" s="8"/>
      <c r="AJ470" s="8"/>
      <c r="AK470" s="8"/>
      <c r="AL470" s="8"/>
      <c r="AM470" s="8"/>
    </row>
    <row r="471" spans="2:39" customFormat="1" ht="15" hidden="1" x14ac:dyDescent="0.25"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V471" s="11"/>
      <c r="X471" s="20"/>
      <c r="Z471" s="8"/>
      <c r="AA471" s="8"/>
      <c r="AB471" s="8"/>
      <c r="AC471" s="8"/>
      <c r="AD471" s="8"/>
      <c r="AE471" s="8"/>
      <c r="AF471" s="8"/>
      <c r="AG471" s="8"/>
      <c r="AH471" s="8"/>
      <c r="AI471" s="8"/>
      <c r="AJ471" s="8"/>
      <c r="AK471" s="8"/>
      <c r="AL471" s="8"/>
      <c r="AM471" s="8"/>
    </row>
    <row r="472" spans="2:39" customFormat="1" ht="15" hidden="1" x14ac:dyDescent="0.25"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V472" s="11"/>
      <c r="X472" s="20"/>
      <c r="Z472" s="8"/>
      <c r="AA472" s="8"/>
      <c r="AB472" s="8"/>
      <c r="AC472" s="8"/>
      <c r="AD472" s="8"/>
      <c r="AE472" s="8"/>
      <c r="AF472" s="8"/>
      <c r="AG472" s="8"/>
      <c r="AH472" s="8"/>
      <c r="AI472" s="8"/>
      <c r="AJ472" s="8"/>
      <c r="AK472" s="8"/>
      <c r="AL472" s="8"/>
      <c r="AM472" s="8"/>
    </row>
    <row r="473" spans="2:39" customFormat="1" ht="15" hidden="1" x14ac:dyDescent="0.25"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V473" s="11"/>
      <c r="X473" s="20"/>
      <c r="Z473" s="8"/>
      <c r="AA473" s="8"/>
      <c r="AB473" s="8"/>
      <c r="AC473" s="8"/>
      <c r="AD473" s="8"/>
      <c r="AE473" s="8"/>
      <c r="AF473" s="8"/>
      <c r="AG473" s="8"/>
      <c r="AH473" s="8"/>
      <c r="AI473" s="8"/>
      <c r="AJ473" s="8"/>
      <c r="AK473" s="8"/>
      <c r="AL473" s="8"/>
      <c r="AM473" s="8"/>
    </row>
    <row r="474" spans="2:39" customFormat="1" ht="15" hidden="1" x14ac:dyDescent="0.25"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V474" s="11"/>
      <c r="X474" s="20"/>
      <c r="Z474" s="8"/>
      <c r="AA474" s="8"/>
      <c r="AB474" s="8"/>
      <c r="AC474" s="8"/>
      <c r="AD474" s="8"/>
      <c r="AE474" s="8"/>
      <c r="AF474" s="8"/>
      <c r="AG474" s="8"/>
      <c r="AH474" s="8"/>
      <c r="AI474" s="8"/>
      <c r="AJ474" s="8"/>
      <c r="AK474" s="8"/>
      <c r="AL474" s="8"/>
      <c r="AM474" s="8"/>
    </row>
    <row r="475" spans="2:39" customFormat="1" ht="15" hidden="1" x14ac:dyDescent="0.25"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V475" s="11"/>
      <c r="X475" s="20"/>
      <c r="Z475" s="8"/>
      <c r="AA475" s="8"/>
      <c r="AB475" s="8"/>
      <c r="AC475" s="8"/>
      <c r="AD475" s="8"/>
      <c r="AE475" s="8"/>
      <c r="AF475" s="8"/>
      <c r="AG475" s="8"/>
      <c r="AH475" s="8"/>
      <c r="AI475" s="8"/>
      <c r="AJ475" s="8"/>
      <c r="AK475" s="8"/>
      <c r="AL475" s="8"/>
      <c r="AM475" s="8"/>
    </row>
    <row r="476" spans="2:39" customFormat="1" ht="15" hidden="1" x14ac:dyDescent="0.25"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V476" s="11"/>
      <c r="X476" s="20"/>
      <c r="Z476" s="8"/>
      <c r="AA476" s="8"/>
      <c r="AB476" s="8"/>
      <c r="AC476" s="8"/>
      <c r="AD476" s="8"/>
      <c r="AE476" s="8"/>
      <c r="AF476" s="8"/>
      <c r="AG476" s="8"/>
      <c r="AH476" s="8"/>
      <c r="AI476" s="8"/>
      <c r="AJ476" s="8"/>
      <c r="AK476" s="8"/>
      <c r="AL476" s="8"/>
      <c r="AM476" s="8"/>
    </row>
    <row r="477" spans="2:39" customFormat="1" ht="15" hidden="1" x14ac:dyDescent="0.25"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V477" s="11"/>
      <c r="X477" s="20"/>
      <c r="Z477" s="8"/>
      <c r="AA477" s="8"/>
      <c r="AB477" s="8"/>
      <c r="AC477" s="8"/>
      <c r="AD477" s="8"/>
      <c r="AE477" s="8"/>
      <c r="AF477" s="8"/>
      <c r="AG477" s="8"/>
      <c r="AH477" s="8"/>
      <c r="AI477" s="8"/>
      <c r="AJ477" s="8"/>
      <c r="AK477" s="8"/>
      <c r="AL477" s="8"/>
      <c r="AM477" s="8"/>
    </row>
    <row r="478" spans="2:39" customFormat="1" ht="15" hidden="1" x14ac:dyDescent="0.25"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V478" s="11"/>
      <c r="X478" s="20"/>
      <c r="Z478" s="8"/>
      <c r="AA478" s="8"/>
      <c r="AB478" s="8"/>
      <c r="AC478" s="8"/>
      <c r="AD478" s="8"/>
      <c r="AE478" s="8"/>
      <c r="AF478" s="8"/>
      <c r="AG478" s="8"/>
      <c r="AH478" s="8"/>
      <c r="AI478" s="8"/>
      <c r="AJ478" s="8"/>
      <c r="AK478" s="8"/>
      <c r="AL478" s="8"/>
      <c r="AM478" s="8"/>
    </row>
    <row r="479" spans="2:39" customFormat="1" ht="15" hidden="1" x14ac:dyDescent="0.25"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V479" s="11"/>
      <c r="X479" s="20"/>
      <c r="Z479" s="8"/>
      <c r="AA479" s="8"/>
      <c r="AB479" s="8"/>
      <c r="AC479" s="8"/>
      <c r="AD479" s="8"/>
      <c r="AE479" s="8"/>
      <c r="AF479" s="8"/>
      <c r="AG479" s="8"/>
      <c r="AH479" s="8"/>
      <c r="AI479" s="8"/>
      <c r="AJ479" s="8"/>
      <c r="AK479" s="8"/>
      <c r="AL479" s="8"/>
      <c r="AM479" s="8"/>
    </row>
    <row r="480" spans="2:39" customFormat="1" ht="15" hidden="1" x14ac:dyDescent="0.25"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V480" s="11"/>
      <c r="X480" s="20"/>
      <c r="Z480" s="8"/>
      <c r="AA480" s="8"/>
      <c r="AB480" s="8"/>
      <c r="AC480" s="8"/>
      <c r="AD480" s="8"/>
      <c r="AE480" s="8"/>
      <c r="AF480" s="8"/>
      <c r="AG480" s="8"/>
      <c r="AH480" s="8"/>
      <c r="AI480" s="8"/>
      <c r="AJ480" s="8"/>
      <c r="AK480" s="8"/>
      <c r="AL480" s="8"/>
      <c r="AM480" s="8"/>
    </row>
    <row r="481" spans="2:39" customFormat="1" ht="15" hidden="1" x14ac:dyDescent="0.25"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V481" s="11"/>
      <c r="X481" s="20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  <c r="AM481" s="8"/>
    </row>
    <row r="482" spans="2:39" customFormat="1" ht="15" hidden="1" x14ac:dyDescent="0.25"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V482" s="11"/>
      <c r="X482" s="20"/>
      <c r="Z482" s="8"/>
      <c r="AA482" s="8"/>
      <c r="AB482" s="8"/>
      <c r="AC482" s="8"/>
      <c r="AD482" s="8"/>
      <c r="AE482" s="8"/>
      <c r="AF482" s="8"/>
      <c r="AG482" s="8"/>
      <c r="AH482" s="8"/>
      <c r="AI482" s="8"/>
      <c r="AJ482" s="8"/>
      <c r="AK482" s="8"/>
      <c r="AL482" s="8"/>
      <c r="AM482" s="8"/>
    </row>
    <row r="483" spans="2:39" customFormat="1" ht="15" hidden="1" x14ac:dyDescent="0.25"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V483" s="11"/>
      <c r="X483" s="20"/>
      <c r="Z483" s="8"/>
      <c r="AA483" s="8"/>
      <c r="AB483" s="8"/>
      <c r="AC483" s="8"/>
      <c r="AD483" s="8"/>
      <c r="AE483" s="8"/>
      <c r="AF483" s="8"/>
      <c r="AG483" s="8"/>
      <c r="AH483" s="8"/>
      <c r="AI483" s="8"/>
      <c r="AJ483" s="8"/>
      <c r="AK483" s="8"/>
      <c r="AL483" s="8"/>
      <c r="AM483" s="8"/>
    </row>
    <row r="484" spans="2:39" customFormat="1" ht="15" hidden="1" x14ac:dyDescent="0.25"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V484" s="11"/>
      <c r="X484" s="20"/>
      <c r="Z484" s="8"/>
      <c r="AA484" s="8"/>
      <c r="AB484" s="8"/>
      <c r="AC484" s="8"/>
      <c r="AD484" s="8"/>
      <c r="AE484" s="8"/>
      <c r="AF484" s="8"/>
      <c r="AG484" s="8"/>
      <c r="AH484" s="8"/>
      <c r="AI484" s="8"/>
      <c r="AJ484" s="8"/>
      <c r="AK484" s="8"/>
      <c r="AL484" s="8"/>
      <c r="AM484" s="8"/>
    </row>
    <row r="485" spans="2:39" customFormat="1" ht="15" hidden="1" x14ac:dyDescent="0.25"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V485" s="11"/>
      <c r="X485" s="20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</row>
    <row r="486" spans="2:39" customFormat="1" ht="15" hidden="1" x14ac:dyDescent="0.25"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V486" s="11"/>
      <c r="X486" s="20"/>
      <c r="Z486" s="8"/>
      <c r="AA486" s="8"/>
      <c r="AB486" s="8"/>
      <c r="AC486" s="8"/>
      <c r="AD486" s="8"/>
      <c r="AE486" s="8"/>
      <c r="AF486" s="8"/>
      <c r="AG486" s="8"/>
      <c r="AH486" s="8"/>
      <c r="AI486" s="8"/>
      <c r="AJ486" s="8"/>
      <c r="AK486" s="8"/>
      <c r="AL486" s="8"/>
      <c r="AM486" s="8"/>
    </row>
    <row r="487" spans="2:39" customFormat="1" ht="15" hidden="1" x14ac:dyDescent="0.25"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V487" s="11"/>
      <c r="X487" s="20"/>
      <c r="Z487" s="8"/>
      <c r="AA487" s="8"/>
      <c r="AB487" s="8"/>
      <c r="AC487" s="8"/>
      <c r="AD487" s="8"/>
      <c r="AE487" s="8"/>
      <c r="AF487" s="8"/>
      <c r="AG487" s="8"/>
      <c r="AH487" s="8"/>
      <c r="AI487" s="8"/>
      <c r="AJ487" s="8"/>
      <c r="AK487" s="8"/>
      <c r="AL487" s="8"/>
      <c r="AM487" s="8"/>
    </row>
    <row r="488" spans="2:39" customFormat="1" ht="15" hidden="1" x14ac:dyDescent="0.25"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V488" s="11"/>
      <c r="X488" s="20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</row>
    <row r="489" spans="2:39" customFormat="1" ht="15" hidden="1" x14ac:dyDescent="0.25"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V489" s="11"/>
      <c r="X489" s="20"/>
      <c r="Z489" s="8"/>
      <c r="AA489" s="8"/>
      <c r="AB489" s="8"/>
      <c r="AC489" s="8"/>
      <c r="AD489" s="8"/>
      <c r="AE489" s="8"/>
      <c r="AF489" s="8"/>
      <c r="AG489" s="8"/>
      <c r="AH489" s="8"/>
      <c r="AI489" s="8"/>
      <c r="AJ489" s="8"/>
      <c r="AK489" s="8"/>
      <c r="AL489" s="8"/>
      <c r="AM489" s="8"/>
    </row>
    <row r="490" spans="2:39" customFormat="1" ht="15" hidden="1" x14ac:dyDescent="0.25"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V490" s="11"/>
      <c r="X490" s="20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  <c r="AM490" s="8"/>
    </row>
    <row r="491" spans="2:39" customFormat="1" ht="15" hidden="1" x14ac:dyDescent="0.25"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V491" s="11"/>
      <c r="X491" s="20"/>
      <c r="Z491" s="8"/>
      <c r="AA491" s="8"/>
      <c r="AB491" s="8"/>
      <c r="AC491" s="8"/>
      <c r="AD491" s="8"/>
      <c r="AE491" s="8"/>
      <c r="AF491" s="8"/>
      <c r="AG491" s="8"/>
      <c r="AH491" s="8"/>
      <c r="AI491" s="8"/>
      <c r="AJ491" s="8"/>
      <c r="AK491" s="8"/>
      <c r="AL491" s="8"/>
      <c r="AM491" s="8"/>
    </row>
    <row r="492" spans="2:39" customFormat="1" ht="15" hidden="1" x14ac:dyDescent="0.25"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V492" s="11"/>
      <c r="X492" s="20"/>
      <c r="Z492" s="8"/>
      <c r="AA492" s="8"/>
      <c r="AB492" s="8"/>
      <c r="AC492" s="8"/>
      <c r="AD492" s="8"/>
      <c r="AE492" s="8"/>
      <c r="AF492" s="8"/>
      <c r="AG492" s="8"/>
      <c r="AH492" s="8"/>
      <c r="AI492" s="8"/>
      <c r="AJ492" s="8"/>
      <c r="AK492" s="8"/>
      <c r="AL492" s="8"/>
      <c r="AM492" s="8"/>
    </row>
    <row r="493" spans="2:39" customFormat="1" ht="15" hidden="1" x14ac:dyDescent="0.25"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V493" s="11"/>
      <c r="X493" s="20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  <c r="AM493" s="8"/>
    </row>
    <row r="494" spans="2:39" customFormat="1" ht="15" hidden="1" x14ac:dyDescent="0.25"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V494" s="11"/>
      <c r="X494" s="20"/>
      <c r="Z494" s="8"/>
      <c r="AA494" s="8"/>
      <c r="AB494" s="8"/>
      <c r="AC494" s="8"/>
      <c r="AD494" s="8"/>
      <c r="AE494" s="8"/>
      <c r="AF494" s="8"/>
      <c r="AG494" s="8"/>
      <c r="AH494" s="8"/>
      <c r="AI494" s="8"/>
      <c r="AJ494" s="8"/>
      <c r="AK494" s="8"/>
      <c r="AL494" s="8"/>
      <c r="AM494" s="8"/>
    </row>
    <row r="495" spans="2:39" customFormat="1" ht="15" hidden="1" x14ac:dyDescent="0.25"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V495" s="11"/>
      <c r="X495" s="20"/>
      <c r="Z495" s="8"/>
      <c r="AA495" s="8"/>
      <c r="AB495" s="8"/>
      <c r="AC495" s="8"/>
      <c r="AD495" s="8"/>
      <c r="AE495" s="8"/>
      <c r="AF495" s="8"/>
      <c r="AG495" s="8"/>
      <c r="AH495" s="8"/>
      <c r="AI495" s="8"/>
      <c r="AJ495" s="8"/>
      <c r="AK495" s="8"/>
      <c r="AL495" s="8"/>
      <c r="AM495" s="8"/>
    </row>
    <row r="496" spans="2:39" customFormat="1" ht="15" hidden="1" x14ac:dyDescent="0.25"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V496" s="11"/>
      <c r="X496" s="20"/>
      <c r="Z496" s="8"/>
      <c r="AA496" s="8"/>
      <c r="AB496" s="8"/>
      <c r="AC496" s="8"/>
      <c r="AD496" s="8"/>
      <c r="AE496" s="8"/>
      <c r="AF496" s="8"/>
      <c r="AG496" s="8"/>
      <c r="AH496" s="8"/>
      <c r="AI496" s="8"/>
      <c r="AJ496" s="8"/>
      <c r="AK496" s="8"/>
      <c r="AL496" s="8"/>
      <c r="AM496" s="8"/>
    </row>
    <row r="497" spans="2:39" customFormat="1" ht="15" hidden="1" x14ac:dyDescent="0.25"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V497" s="11"/>
      <c r="X497" s="20"/>
      <c r="Z497" s="8"/>
      <c r="AA497" s="8"/>
      <c r="AB497" s="8"/>
      <c r="AC497" s="8"/>
      <c r="AD497" s="8"/>
      <c r="AE497" s="8"/>
      <c r="AF497" s="8"/>
      <c r="AG497" s="8"/>
      <c r="AH497" s="8"/>
      <c r="AI497" s="8"/>
      <c r="AJ497" s="8"/>
      <c r="AK497" s="8"/>
      <c r="AL497" s="8"/>
      <c r="AM497" s="8"/>
    </row>
    <row r="498" spans="2:39" customFormat="1" ht="15" hidden="1" x14ac:dyDescent="0.25"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V498" s="11"/>
      <c r="X498" s="20"/>
      <c r="Z498" s="8"/>
      <c r="AA498" s="8"/>
      <c r="AB498" s="8"/>
      <c r="AC498" s="8"/>
      <c r="AD498" s="8"/>
      <c r="AE498" s="8"/>
      <c r="AF498" s="8"/>
      <c r="AG498" s="8"/>
      <c r="AH498" s="8"/>
      <c r="AI498" s="8"/>
      <c r="AJ498" s="8"/>
      <c r="AK498" s="8"/>
      <c r="AL498" s="8"/>
      <c r="AM498" s="8"/>
    </row>
    <row r="499" spans="2:39" customFormat="1" ht="15" hidden="1" x14ac:dyDescent="0.25"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V499" s="11"/>
      <c r="X499" s="20"/>
      <c r="Z499" s="8"/>
      <c r="AA499" s="8"/>
      <c r="AB499" s="8"/>
      <c r="AC499" s="8"/>
      <c r="AD499" s="8"/>
      <c r="AE499" s="8"/>
      <c r="AF499" s="8"/>
      <c r="AG499" s="8"/>
      <c r="AH499" s="8"/>
      <c r="AI499" s="8"/>
      <c r="AJ499" s="8"/>
      <c r="AK499" s="8"/>
      <c r="AL499" s="8"/>
      <c r="AM499" s="8"/>
    </row>
    <row r="500" spans="2:39" customFormat="1" ht="15" hidden="1" x14ac:dyDescent="0.25"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V500" s="11"/>
      <c r="X500" s="20"/>
      <c r="Z500" s="8"/>
      <c r="AA500" s="8"/>
      <c r="AB500" s="8"/>
      <c r="AC500" s="8"/>
      <c r="AD500" s="8"/>
      <c r="AE500" s="8"/>
      <c r="AF500" s="8"/>
      <c r="AG500" s="8"/>
      <c r="AH500" s="8"/>
      <c r="AI500" s="8"/>
      <c r="AJ500" s="8"/>
      <c r="AK500" s="8"/>
      <c r="AL500" s="8"/>
      <c r="AM500" s="8"/>
    </row>
    <row r="501" spans="2:39" customFormat="1" ht="15" hidden="1" x14ac:dyDescent="0.25"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V501" s="11"/>
      <c r="X501" s="20"/>
      <c r="Z501" s="8"/>
      <c r="AA501" s="8"/>
      <c r="AB501" s="8"/>
      <c r="AC501" s="8"/>
      <c r="AD501" s="8"/>
      <c r="AE501" s="8"/>
      <c r="AF501" s="8"/>
      <c r="AG501" s="8"/>
      <c r="AH501" s="8"/>
      <c r="AI501" s="8"/>
      <c r="AJ501" s="8"/>
      <c r="AK501" s="8"/>
      <c r="AL501" s="8"/>
      <c r="AM501" s="8"/>
    </row>
    <row r="502" spans="2:39" customFormat="1" ht="15" hidden="1" x14ac:dyDescent="0.25"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V502" s="11"/>
      <c r="X502" s="20"/>
      <c r="Z502" s="8"/>
      <c r="AA502" s="8"/>
      <c r="AB502" s="8"/>
      <c r="AC502" s="8"/>
      <c r="AD502" s="8"/>
      <c r="AE502" s="8"/>
      <c r="AF502" s="8"/>
      <c r="AG502" s="8"/>
      <c r="AH502" s="8"/>
      <c r="AI502" s="8"/>
      <c r="AJ502" s="8"/>
      <c r="AK502" s="8"/>
      <c r="AL502" s="8"/>
      <c r="AM502" s="8"/>
    </row>
    <row r="503" spans="2:39" customFormat="1" ht="15" hidden="1" x14ac:dyDescent="0.25"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V503" s="11"/>
      <c r="X503" s="20"/>
      <c r="Z503" s="8"/>
      <c r="AA503" s="8"/>
      <c r="AB503" s="8"/>
      <c r="AC503" s="8"/>
      <c r="AD503" s="8"/>
      <c r="AE503" s="8"/>
      <c r="AF503" s="8"/>
      <c r="AG503" s="8"/>
      <c r="AH503" s="8"/>
      <c r="AI503" s="8"/>
      <c r="AJ503" s="8"/>
      <c r="AK503" s="8"/>
      <c r="AL503" s="8"/>
      <c r="AM503" s="8"/>
    </row>
    <row r="504" spans="2:39" customFormat="1" ht="15" hidden="1" x14ac:dyDescent="0.25"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V504" s="11"/>
      <c r="X504" s="20"/>
      <c r="Z504" s="8"/>
      <c r="AA504" s="8"/>
      <c r="AB504" s="8"/>
      <c r="AC504" s="8"/>
      <c r="AD504" s="8"/>
      <c r="AE504" s="8"/>
      <c r="AF504" s="8"/>
      <c r="AG504" s="8"/>
      <c r="AH504" s="8"/>
      <c r="AI504" s="8"/>
      <c r="AJ504" s="8"/>
      <c r="AK504" s="8"/>
      <c r="AL504" s="8"/>
      <c r="AM504" s="8"/>
    </row>
    <row r="505" spans="2:39" customFormat="1" ht="15" hidden="1" x14ac:dyDescent="0.25"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V505" s="11"/>
      <c r="X505" s="20"/>
      <c r="Z505" s="8"/>
      <c r="AA505" s="8"/>
      <c r="AB505" s="8"/>
      <c r="AC505" s="8"/>
      <c r="AD505" s="8"/>
      <c r="AE505" s="8"/>
      <c r="AF505" s="8"/>
      <c r="AG505" s="8"/>
      <c r="AH505" s="8"/>
      <c r="AI505" s="8"/>
      <c r="AJ505" s="8"/>
      <c r="AK505" s="8"/>
      <c r="AL505" s="8"/>
      <c r="AM505" s="8"/>
    </row>
    <row r="506" spans="2:39" customFormat="1" ht="15" hidden="1" x14ac:dyDescent="0.25">
      <c r="B506" s="11"/>
      <c r="G506" s="7"/>
      <c r="V506" s="11"/>
      <c r="X506" s="20"/>
      <c r="Z506" s="8"/>
      <c r="AA506" s="8"/>
      <c r="AB506" s="8"/>
      <c r="AC506" s="8"/>
      <c r="AD506" s="8"/>
      <c r="AE506" s="8"/>
      <c r="AF506" s="8"/>
      <c r="AG506" s="8"/>
      <c r="AH506" s="8"/>
      <c r="AI506" s="8"/>
      <c r="AJ506" s="8"/>
      <c r="AK506" s="8"/>
      <c r="AL506" s="8"/>
      <c r="AM506" s="8"/>
    </row>
    <row r="507" spans="2:39" customFormat="1" ht="15" hidden="1" x14ac:dyDescent="0.25">
      <c r="B507" s="11"/>
      <c r="G507" s="7"/>
      <c r="V507" s="11"/>
      <c r="X507" s="20"/>
      <c r="Z507" s="8"/>
      <c r="AA507" s="8"/>
      <c r="AB507" s="8"/>
      <c r="AC507" s="8"/>
      <c r="AD507" s="8"/>
      <c r="AE507" s="8"/>
      <c r="AF507" s="8"/>
      <c r="AG507" s="8"/>
      <c r="AH507" s="8"/>
      <c r="AI507" s="8"/>
      <c r="AJ507" s="8"/>
      <c r="AK507" s="8"/>
      <c r="AL507" s="8"/>
      <c r="AM507" s="8"/>
    </row>
    <row r="508" spans="2:39" customFormat="1" ht="15" hidden="1" x14ac:dyDescent="0.25">
      <c r="B508" s="11"/>
      <c r="G508" s="7"/>
      <c r="V508" s="11"/>
      <c r="X508" s="20"/>
      <c r="Z508" s="8"/>
      <c r="AA508" s="8"/>
      <c r="AB508" s="8"/>
      <c r="AC508" s="8"/>
      <c r="AD508" s="8"/>
      <c r="AE508" s="8"/>
      <c r="AF508" s="8"/>
      <c r="AG508" s="8"/>
      <c r="AH508" s="8"/>
      <c r="AI508" s="8"/>
      <c r="AJ508" s="8"/>
      <c r="AK508" s="8"/>
      <c r="AL508" s="8"/>
      <c r="AM508" s="8"/>
    </row>
    <row r="509" spans="2:39" customFormat="1" ht="15" hidden="1" x14ac:dyDescent="0.25">
      <c r="B509" s="11"/>
      <c r="G509" s="7"/>
      <c r="V509" s="11"/>
      <c r="X509" s="20"/>
      <c r="Z509" s="8"/>
      <c r="AA509" s="8"/>
      <c r="AB509" s="8"/>
      <c r="AC509" s="8"/>
      <c r="AD509" s="8"/>
      <c r="AE509" s="8"/>
      <c r="AF509" s="8"/>
      <c r="AG509" s="8"/>
      <c r="AH509" s="8"/>
      <c r="AI509" s="8"/>
      <c r="AJ509" s="8"/>
      <c r="AK509" s="8"/>
      <c r="AL509" s="8"/>
      <c r="AM509" s="8"/>
    </row>
    <row r="510" spans="2:39" customFormat="1" ht="15" hidden="1" x14ac:dyDescent="0.25">
      <c r="B510" s="11"/>
      <c r="G510" s="7"/>
      <c r="V510" s="11"/>
      <c r="X510" s="20"/>
      <c r="Z510" s="8"/>
      <c r="AA510" s="8"/>
      <c r="AB510" s="8"/>
      <c r="AC510" s="8"/>
      <c r="AD510" s="8"/>
      <c r="AE510" s="8"/>
      <c r="AF510" s="8"/>
      <c r="AG510" s="8"/>
      <c r="AH510" s="8"/>
      <c r="AI510" s="8"/>
      <c r="AJ510" s="8"/>
      <c r="AK510" s="8"/>
      <c r="AL510" s="8"/>
      <c r="AM510" s="8"/>
    </row>
    <row r="511" spans="2:39" customFormat="1" ht="15" hidden="1" x14ac:dyDescent="0.25">
      <c r="B511" s="11"/>
      <c r="G511" s="7"/>
      <c r="V511" s="11"/>
      <c r="X511" s="20"/>
      <c r="Z511" s="8"/>
      <c r="AA511" s="8"/>
      <c r="AB511" s="8"/>
      <c r="AC511" s="8"/>
      <c r="AD511" s="8"/>
      <c r="AE511" s="8"/>
      <c r="AF511" s="8"/>
      <c r="AG511" s="8"/>
      <c r="AH511" s="8"/>
      <c r="AI511" s="8"/>
      <c r="AJ511" s="8"/>
      <c r="AK511" s="8"/>
      <c r="AL511" s="8"/>
      <c r="AM511" s="8"/>
    </row>
    <row r="512" spans="2:39" customFormat="1" ht="15" hidden="1" x14ac:dyDescent="0.25">
      <c r="B512" s="11"/>
      <c r="G512" s="7"/>
      <c r="V512" s="11"/>
      <c r="X512" s="20"/>
      <c r="Z512" s="8"/>
      <c r="AA512" s="8"/>
      <c r="AB512" s="8"/>
      <c r="AC512" s="8"/>
      <c r="AD512" s="8"/>
      <c r="AE512" s="8"/>
      <c r="AF512" s="8"/>
      <c r="AG512" s="8"/>
      <c r="AH512" s="8"/>
      <c r="AI512" s="8"/>
      <c r="AJ512" s="8"/>
      <c r="AK512" s="8"/>
      <c r="AL512" s="8"/>
      <c r="AM512" s="8"/>
    </row>
    <row r="513" spans="2:39" customFormat="1" ht="15" hidden="1" x14ac:dyDescent="0.25">
      <c r="B513" s="11"/>
      <c r="G513" s="7"/>
      <c r="V513" s="11"/>
      <c r="X513" s="20"/>
      <c r="Z513" s="8"/>
      <c r="AA513" s="8"/>
      <c r="AB513" s="8"/>
      <c r="AC513" s="8"/>
      <c r="AD513" s="8"/>
      <c r="AE513" s="8"/>
      <c r="AF513" s="8"/>
      <c r="AG513" s="8"/>
      <c r="AH513" s="8"/>
      <c r="AI513" s="8"/>
      <c r="AJ513" s="8"/>
      <c r="AK513" s="8"/>
      <c r="AL513" s="8"/>
      <c r="AM513" s="8"/>
    </row>
    <row r="514" spans="2:39" customFormat="1" ht="15" hidden="1" x14ac:dyDescent="0.25">
      <c r="B514" s="11"/>
      <c r="G514" s="7"/>
      <c r="V514" s="11"/>
      <c r="X514" s="20"/>
      <c r="Z514" s="8"/>
      <c r="AA514" s="8"/>
      <c r="AB514" s="8"/>
      <c r="AC514" s="8"/>
      <c r="AD514" s="8"/>
      <c r="AE514" s="8"/>
      <c r="AF514" s="8"/>
      <c r="AG514" s="8"/>
      <c r="AH514" s="8"/>
      <c r="AI514" s="8"/>
      <c r="AJ514" s="8"/>
      <c r="AK514" s="8"/>
      <c r="AL514" s="8"/>
      <c r="AM514" s="8"/>
    </row>
    <row r="515" spans="2:39" customFormat="1" ht="15" hidden="1" x14ac:dyDescent="0.25">
      <c r="B515" s="11"/>
      <c r="G515" s="7"/>
      <c r="V515" s="11"/>
      <c r="X515" s="20"/>
      <c r="Z515" s="8"/>
      <c r="AA515" s="8"/>
      <c r="AB515" s="8"/>
      <c r="AC515" s="8"/>
      <c r="AD515" s="8"/>
      <c r="AE515" s="8"/>
      <c r="AF515" s="8"/>
      <c r="AG515" s="8"/>
      <c r="AH515" s="8"/>
      <c r="AI515" s="8"/>
      <c r="AJ515" s="8"/>
      <c r="AK515" s="8"/>
      <c r="AL515" s="8"/>
      <c r="AM515" s="8"/>
    </row>
    <row r="516" spans="2:39" customFormat="1" ht="15" hidden="1" x14ac:dyDescent="0.25">
      <c r="B516" s="11"/>
      <c r="G516" s="7"/>
      <c r="V516" s="11"/>
      <c r="X516" s="20"/>
      <c r="Z516" s="8"/>
      <c r="AA516" s="8"/>
      <c r="AB516" s="8"/>
      <c r="AC516" s="8"/>
      <c r="AD516" s="8"/>
      <c r="AE516" s="8"/>
      <c r="AF516" s="8"/>
      <c r="AG516" s="8"/>
      <c r="AH516" s="8"/>
      <c r="AI516" s="8"/>
      <c r="AJ516" s="8"/>
      <c r="AK516" s="8"/>
      <c r="AL516" s="8"/>
      <c r="AM516" s="8"/>
    </row>
    <row r="517" spans="2:39" customFormat="1" ht="15" hidden="1" x14ac:dyDescent="0.25">
      <c r="B517" s="11"/>
      <c r="G517" s="7"/>
      <c r="V517" s="11"/>
      <c r="X517" s="20"/>
      <c r="Z517" s="8"/>
      <c r="AA517" s="8"/>
      <c r="AB517" s="8"/>
      <c r="AC517" s="8"/>
      <c r="AD517" s="8"/>
      <c r="AE517" s="8"/>
      <c r="AF517" s="8"/>
      <c r="AG517" s="8"/>
      <c r="AH517" s="8"/>
      <c r="AI517" s="8"/>
      <c r="AJ517" s="8"/>
      <c r="AK517" s="8"/>
      <c r="AL517" s="8"/>
      <c r="AM517" s="8"/>
    </row>
    <row r="518" spans="2:39" customFormat="1" ht="15" hidden="1" x14ac:dyDescent="0.25">
      <c r="B518" s="11"/>
      <c r="G518" s="7"/>
      <c r="V518" s="11"/>
      <c r="X518" s="20"/>
      <c r="Z518" s="8"/>
      <c r="AA518" s="8"/>
      <c r="AB518" s="8"/>
      <c r="AC518" s="8"/>
      <c r="AD518" s="8"/>
      <c r="AE518" s="8"/>
      <c r="AF518" s="8"/>
      <c r="AG518" s="8"/>
      <c r="AH518" s="8"/>
      <c r="AI518" s="8"/>
      <c r="AJ518" s="8"/>
      <c r="AK518" s="8"/>
      <c r="AL518" s="8"/>
      <c r="AM518" s="8"/>
    </row>
    <row r="519" spans="2:39" customFormat="1" ht="15" hidden="1" x14ac:dyDescent="0.25">
      <c r="B519" s="11"/>
      <c r="G519" s="7"/>
      <c r="V519" s="11"/>
      <c r="X519" s="20"/>
      <c r="Z519" s="8"/>
      <c r="AA519" s="8"/>
      <c r="AB519" s="8"/>
      <c r="AC519" s="8"/>
      <c r="AD519" s="8"/>
      <c r="AE519" s="8"/>
      <c r="AF519" s="8"/>
      <c r="AG519" s="8"/>
      <c r="AH519" s="8"/>
      <c r="AI519" s="8"/>
      <c r="AJ519" s="8"/>
      <c r="AK519" s="8"/>
      <c r="AL519" s="8"/>
      <c r="AM519" s="8"/>
    </row>
    <row r="520" spans="2:39" customFormat="1" ht="15" hidden="1" x14ac:dyDescent="0.25">
      <c r="B520" s="11"/>
      <c r="G520" s="7"/>
      <c r="V520" s="11"/>
      <c r="X520" s="20"/>
      <c r="Z520" s="8"/>
      <c r="AA520" s="8"/>
      <c r="AB520" s="8"/>
      <c r="AC520" s="8"/>
      <c r="AD520" s="8"/>
      <c r="AE520" s="8"/>
      <c r="AF520" s="8"/>
      <c r="AG520" s="8"/>
      <c r="AH520" s="8"/>
      <c r="AI520" s="8"/>
      <c r="AJ520" s="8"/>
      <c r="AK520" s="8"/>
      <c r="AL520" s="8"/>
      <c r="AM520" s="8"/>
    </row>
    <row r="521" spans="2:39" customFormat="1" ht="15" hidden="1" x14ac:dyDescent="0.25">
      <c r="B521" s="11"/>
      <c r="G521" s="7"/>
      <c r="V521" s="11"/>
      <c r="X521" s="20"/>
      <c r="Z521" s="8"/>
      <c r="AA521" s="8"/>
      <c r="AB521" s="8"/>
      <c r="AC521" s="8"/>
      <c r="AD521" s="8"/>
      <c r="AE521" s="8"/>
      <c r="AF521" s="8"/>
      <c r="AG521" s="8"/>
      <c r="AH521" s="8"/>
      <c r="AI521" s="8"/>
      <c r="AJ521" s="8"/>
      <c r="AK521" s="8"/>
      <c r="AL521" s="8"/>
      <c r="AM521" s="8"/>
    </row>
    <row r="522" spans="2:39" customFormat="1" ht="15" hidden="1" x14ac:dyDescent="0.25">
      <c r="B522" s="11"/>
      <c r="G522" s="7"/>
      <c r="V522" s="11"/>
      <c r="X522" s="20"/>
      <c r="Z522" s="8"/>
      <c r="AA522" s="8"/>
      <c r="AB522" s="8"/>
      <c r="AC522" s="8"/>
      <c r="AD522" s="8"/>
      <c r="AE522" s="8"/>
      <c r="AF522" s="8"/>
      <c r="AG522" s="8"/>
      <c r="AH522" s="8"/>
      <c r="AI522" s="8"/>
      <c r="AJ522" s="8"/>
      <c r="AK522" s="8"/>
      <c r="AL522" s="8"/>
      <c r="AM522" s="8"/>
    </row>
    <row r="523" spans="2:39" customFormat="1" ht="15" hidden="1" x14ac:dyDescent="0.25">
      <c r="B523" s="11"/>
      <c r="G523" s="7"/>
      <c r="V523" s="11"/>
      <c r="X523" s="20"/>
      <c r="Z523" s="8"/>
      <c r="AA523" s="8"/>
      <c r="AB523" s="8"/>
      <c r="AC523" s="8"/>
      <c r="AD523" s="8"/>
      <c r="AE523" s="8"/>
      <c r="AF523" s="8"/>
      <c r="AG523" s="8"/>
      <c r="AH523" s="8"/>
      <c r="AI523" s="8"/>
      <c r="AJ523" s="8"/>
      <c r="AK523" s="8"/>
      <c r="AL523" s="8"/>
      <c r="AM523" s="8"/>
    </row>
    <row r="524" spans="2:39" customFormat="1" ht="15" hidden="1" x14ac:dyDescent="0.25">
      <c r="B524" s="11"/>
      <c r="G524" s="7"/>
      <c r="V524" s="11"/>
      <c r="X524" s="20"/>
      <c r="Z524" s="8"/>
      <c r="AA524" s="8"/>
      <c r="AB524" s="8"/>
      <c r="AC524" s="8"/>
      <c r="AD524" s="8"/>
      <c r="AE524" s="8"/>
      <c r="AF524" s="8"/>
      <c r="AG524" s="8"/>
      <c r="AH524" s="8"/>
      <c r="AI524" s="8"/>
      <c r="AJ524" s="8"/>
      <c r="AK524" s="8"/>
      <c r="AL524" s="8"/>
      <c r="AM524" s="8"/>
    </row>
    <row r="525" spans="2:39" customFormat="1" ht="15" hidden="1" x14ac:dyDescent="0.25">
      <c r="B525" s="11"/>
      <c r="G525" s="7"/>
      <c r="V525" s="11"/>
      <c r="X525" s="20"/>
      <c r="Z525" s="8"/>
      <c r="AA525" s="8"/>
      <c r="AB525" s="8"/>
      <c r="AC525" s="8"/>
      <c r="AD525" s="8"/>
      <c r="AE525" s="8"/>
      <c r="AF525" s="8"/>
      <c r="AG525" s="8"/>
      <c r="AH525" s="8"/>
      <c r="AI525" s="8"/>
      <c r="AJ525" s="8"/>
      <c r="AK525" s="8"/>
      <c r="AL525" s="8"/>
      <c r="AM525" s="8"/>
    </row>
    <row r="526" spans="2:39" customFormat="1" ht="15" hidden="1" x14ac:dyDescent="0.25">
      <c r="B526" s="11"/>
      <c r="G526" s="7"/>
      <c r="V526" s="11"/>
      <c r="X526" s="20"/>
      <c r="Z526" s="8"/>
      <c r="AA526" s="8"/>
      <c r="AB526" s="8"/>
      <c r="AC526" s="8"/>
      <c r="AD526" s="8"/>
      <c r="AE526" s="8"/>
      <c r="AF526" s="8"/>
      <c r="AG526" s="8"/>
      <c r="AH526" s="8"/>
      <c r="AI526" s="8"/>
      <c r="AJ526" s="8"/>
      <c r="AK526" s="8"/>
      <c r="AL526" s="8"/>
      <c r="AM526" s="8"/>
    </row>
    <row r="527" spans="2:39" customFormat="1" ht="15" hidden="1" x14ac:dyDescent="0.25">
      <c r="B527" s="11"/>
      <c r="G527" s="7"/>
      <c r="V527" s="11"/>
      <c r="X527" s="20"/>
      <c r="Z527" s="8"/>
      <c r="AA527" s="8"/>
      <c r="AB527" s="8"/>
      <c r="AC527" s="8"/>
      <c r="AD527" s="8"/>
      <c r="AE527" s="8"/>
      <c r="AF527" s="8"/>
      <c r="AG527" s="8"/>
      <c r="AH527" s="8"/>
      <c r="AI527" s="8"/>
      <c r="AJ527" s="8"/>
      <c r="AK527" s="8"/>
      <c r="AL527" s="8"/>
      <c r="AM527" s="8"/>
    </row>
    <row r="528" spans="2:39" customFormat="1" ht="15" hidden="1" x14ac:dyDescent="0.25">
      <c r="B528" s="11"/>
      <c r="G528" s="7"/>
      <c r="V528" s="11"/>
      <c r="X528" s="20"/>
      <c r="Z528" s="8"/>
      <c r="AA528" s="8"/>
      <c r="AB528" s="8"/>
      <c r="AC528" s="8"/>
      <c r="AD528" s="8"/>
      <c r="AE528" s="8"/>
      <c r="AF528" s="8"/>
      <c r="AG528" s="8"/>
      <c r="AH528" s="8"/>
      <c r="AI528" s="8"/>
      <c r="AJ528" s="8"/>
      <c r="AK528" s="8"/>
      <c r="AL528" s="8"/>
      <c r="AM528" s="8"/>
    </row>
    <row r="529" spans="2:39" customFormat="1" ht="15" hidden="1" x14ac:dyDescent="0.25">
      <c r="B529" s="11"/>
      <c r="G529" s="7"/>
      <c r="V529" s="11"/>
      <c r="X529" s="20"/>
      <c r="Z529" s="8"/>
      <c r="AA529" s="8"/>
      <c r="AB529" s="8"/>
      <c r="AC529" s="8"/>
      <c r="AD529" s="8"/>
      <c r="AE529" s="8"/>
      <c r="AF529" s="8"/>
      <c r="AG529" s="8"/>
      <c r="AH529" s="8"/>
      <c r="AI529" s="8"/>
      <c r="AJ529" s="8"/>
      <c r="AK529" s="8"/>
      <c r="AL529" s="8"/>
      <c r="AM529" s="8"/>
    </row>
    <row r="530" spans="2:39" customFormat="1" ht="15" hidden="1" x14ac:dyDescent="0.25">
      <c r="B530" s="11"/>
      <c r="G530" s="7"/>
      <c r="V530" s="11"/>
      <c r="X530" s="20"/>
      <c r="Z530" s="8"/>
      <c r="AA530" s="8"/>
      <c r="AB530" s="8"/>
      <c r="AC530" s="8"/>
      <c r="AD530" s="8"/>
      <c r="AE530" s="8"/>
      <c r="AF530" s="8"/>
      <c r="AG530" s="8"/>
      <c r="AH530" s="8"/>
      <c r="AI530" s="8"/>
      <c r="AJ530" s="8"/>
      <c r="AK530" s="8"/>
      <c r="AL530" s="8"/>
      <c r="AM530" s="8"/>
    </row>
    <row r="531" spans="2:39" customFormat="1" ht="15" hidden="1" x14ac:dyDescent="0.25">
      <c r="B531" s="11"/>
      <c r="G531" s="7"/>
      <c r="V531" s="11"/>
      <c r="X531" s="20"/>
      <c r="Z531" s="8"/>
      <c r="AA531" s="8"/>
      <c r="AB531" s="8"/>
      <c r="AC531" s="8"/>
      <c r="AD531" s="8"/>
      <c r="AE531" s="8"/>
      <c r="AF531" s="8"/>
      <c r="AG531" s="8"/>
      <c r="AH531" s="8"/>
      <c r="AI531" s="8"/>
      <c r="AJ531" s="8"/>
      <c r="AK531" s="8"/>
      <c r="AL531" s="8"/>
      <c r="AM531" s="8"/>
    </row>
    <row r="532" spans="2:39" customFormat="1" ht="15" hidden="1" x14ac:dyDescent="0.25">
      <c r="B532" s="11"/>
      <c r="G532" s="7"/>
      <c r="V532" s="11"/>
      <c r="X532" s="20"/>
      <c r="Z532" s="8"/>
      <c r="AA532" s="8"/>
      <c r="AB532" s="8"/>
      <c r="AC532" s="8"/>
      <c r="AD532" s="8"/>
      <c r="AE532" s="8"/>
      <c r="AF532" s="8"/>
      <c r="AG532" s="8"/>
      <c r="AH532" s="8"/>
      <c r="AI532" s="8"/>
      <c r="AJ532" s="8"/>
      <c r="AK532" s="8"/>
      <c r="AL532" s="8"/>
      <c r="AM532" s="8"/>
    </row>
    <row r="533" spans="2:39" customFormat="1" ht="15" hidden="1" x14ac:dyDescent="0.25">
      <c r="B533" s="11"/>
      <c r="G533" s="7"/>
      <c r="V533" s="11"/>
      <c r="X533" s="20"/>
      <c r="Z533" s="8"/>
      <c r="AA533" s="8"/>
      <c r="AB533" s="8"/>
      <c r="AC533" s="8"/>
      <c r="AD533" s="8"/>
      <c r="AE533" s="8"/>
      <c r="AF533" s="8"/>
      <c r="AG533" s="8"/>
      <c r="AH533" s="8"/>
      <c r="AI533" s="8"/>
      <c r="AJ533" s="8"/>
      <c r="AK533" s="8"/>
      <c r="AL533" s="8"/>
      <c r="AM533" s="8"/>
    </row>
    <row r="534" spans="2:39" customFormat="1" ht="15" hidden="1" x14ac:dyDescent="0.25">
      <c r="B534" s="11"/>
      <c r="G534" s="7"/>
      <c r="V534" s="11"/>
      <c r="X534" s="20"/>
      <c r="Z534" s="8"/>
      <c r="AA534" s="8"/>
      <c r="AB534" s="8"/>
      <c r="AC534" s="8"/>
      <c r="AD534" s="8"/>
      <c r="AE534" s="8"/>
      <c r="AF534" s="8"/>
      <c r="AG534" s="8"/>
      <c r="AH534" s="8"/>
      <c r="AI534" s="8"/>
      <c r="AJ534" s="8"/>
      <c r="AK534" s="8"/>
      <c r="AL534" s="8"/>
      <c r="AM534" s="8"/>
    </row>
    <row r="535" spans="2:39" customFormat="1" ht="15" hidden="1" x14ac:dyDescent="0.25">
      <c r="B535" s="11"/>
      <c r="G535" s="7"/>
      <c r="V535" s="11"/>
      <c r="X535" s="20"/>
      <c r="Z535" s="8"/>
      <c r="AA535" s="8"/>
      <c r="AB535" s="8"/>
      <c r="AC535" s="8"/>
      <c r="AD535" s="8"/>
      <c r="AE535" s="8"/>
      <c r="AF535" s="8"/>
      <c r="AG535" s="8"/>
      <c r="AH535" s="8"/>
      <c r="AI535" s="8"/>
      <c r="AJ535" s="8"/>
      <c r="AK535" s="8"/>
      <c r="AL535" s="8"/>
      <c r="AM535" s="8"/>
    </row>
    <row r="536" spans="2:39" customFormat="1" ht="15" hidden="1" x14ac:dyDescent="0.25">
      <c r="B536" s="11"/>
      <c r="G536" s="7"/>
      <c r="V536" s="11"/>
      <c r="X536" s="20"/>
      <c r="Z536" s="8"/>
      <c r="AA536" s="8"/>
      <c r="AB536" s="8"/>
      <c r="AC536" s="8"/>
      <c r="AD536" s="8"/>
      <c r="AE536" s="8"/>
      <c r="AF536" s="8"/>
      <c r="AG536" s="8"/>
      <c r="AH536" s="8"/>
      <c r="AI536" s="8"/>
      <c r="AJ536" s="8"/>
      <c r="AK536" s="8"/>
      <c r="AL536" s="8"/>
      <c r="AM536" s="8"/>
    </row>
    <row r="537" spans="2:39" customFormat="1" ht="15" hidden="1" x14ac:dyDescent="0.25">
      <c r="B537" s="11"/>
      <c r="G537" s="7"/>
      <c r="V537" s="11"/>
      <c r="X537" s="20"/>
      <c r="Z537" s="8"/>
      <c r="AA537" s="8"/>
      <c r="AB537" s="8"/>
      <c r="AC537" s="8"/>
      <c r="AD537" s="8"/>
      <c r="AE537" s="8"/>
      <c r="AF537" s="8"/>
      <c r="AG537" s="8"/>
      <c r="AH537" s="8"/>
      <c r="AI537" s="8"/>
      <c r="AJ537" s="8"/>
      <c r="AK537" s="8"/>
      <c r="AL537" s="8"/>
      <c r="AM537" s="8"/>
    </row>
    <row r="538" spans="2:39" customFormat="1" ht="15" hidden="1" x14ac:dyDescent="0.25">
      <c r="B538" s="11"/>
      <c r="G538" s="7"/>
      <c r="V538" s="11"/>
      <c r="X538" s="20"/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8"/>
      <c r="AK538" s="8"/>
      <c r="AL538" s="8"/>
      <c r="AM538" s="8"/>
    </row>
    <row r="539" spans="2:39" customFormat="1" ht="15" hidden="1" x14ac:dyDescent="0.25">
      <c r="B539" s="11"/>
      <c r="G539" s="7"/>
      <c r="V539" s="11"/>
      <c r="X539" s="20"/>
      <c r="Z539" s="8"/>
      <c r="AA539" s="8"/>
      <c r="AB539" s="8"/>
      <c r="AC539" s="8"/>
      <c r="AD539" s="8"/>
      <c r="AE539" s="8"/>
      <c r="AF539" s="8"/>
      <c r="AG539" s="8"/>
      <c r="AH539" s="8"/>
      <c r="AI539" s="8"/>
      <c r="AJ539" s="8"/>
      <c r="AK539" s="8"/>
      <c r="AL539" s="8"/>
      <c r="AM539" s="8"/>
    </row>
    <row r="540" spans="2:39" customFormat="1" ht="15" hidden="1" x14ac:dyDescent="0.25">
      <c r="B540" s="11"/>
      <c r="G540" s="7"/>
      <c r="V540" s="11"/>
      <c r="X540" s="20"/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8"/>
      <c r="AK540" s="8"/>
      <c r="AL540" s="8"/>
      <c r="AM540" s="8"/>
    </row>
    <row r="541" spans="2:39" customFormat="1" ht="15" hidden="1" x14ac:dyDescent="0.25">
      <c r="B541" s="11"/>
      <c r="G541" s="7"/>
      <c r="V541" s="11"/>
      <c r="X541" s="20"/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8"/>
      <c r="AK541" s="8"/>
      <c r="AL541" s="8"/>
      <c r="AM541" s="8"/>
    </row>
    <row r="542" spans="2:39" customFormat="1" ht="15" hidden="1" x14ac:dyDescent="0.25">
      <c r="B542" s="11"/>
      <c r="G542" s="7"/>
      <c r="V542" s="11"/>
      <c r="X542" s="20"/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8"/>
      <c r="AK542" s="8"/>
      <c r="AL542" s="8"/>
      <c r="AM542" s="8"/>
    </row>
    <row r="543" spans="2:39" customFormat="1" ht="15" hidden="1" x14ac:dyDescent="0.25">
      <c r="B543" s="11"/>
      <c r="G543" s="7"/>
      <c r="V543" s="11"/>
      <c r="X543" s="20"/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8"/>
      <c r="AK543" s="8"/>
      <c r="AL543" s="8"/>
      <c r="AM543" s="8"/>
    </row>
    <row r="544" spans="2:39" customFormat="1" ht="15" hidden="1" x14ac:dyDescent="0.25">
      <c r="B544" s="11"/>
      <c r="G544" s="7"/>
      <c r="V544" s="11"/>
      <c r="X544" s="20"/>
      <c r="Z544" s="8"/>
      <c r="AA544" s="8"/>
      <c r="AB544" s="8"/>
      <c r="AC544" s="8"/>
      <c r="AD544" s="8"/>
      <c r="AE544" s="8"/>
      <c r="AF544" s="8"/>
      <c r="AG544" s="8"/>
      <c r="AH544" s="8"/>
      <c r="AI544" s="8"/>
      <c r="AJ544" s="8"/>
      <c r="AK544" s="8"/>
      <c r="AL544" s="8"/>
      <c r="AM544" s="8"/>
    </row>
    <row r="545" spans="2:39" customFormat="1" ht="15" hidden="1" x14ac:dyDescent="0.25">
      <c r="B545" s="11"/>
      <c r="G545" s="7"/>
      <c r="V545" s="11"/>
      <c r="X545" s="20"/>
      <c r="Z545" s="8"/>
      <c r="AA545" s="8"/>
      <c r="AB545" s="8"/>
      <c r="AC545" s="8"/>
      <c r="AD545" s="8"/>
      <c r="AE545" s="8"/>
      <c r="AF545" s="8"/>
      <c r="AG545" s="8"/>
      <c r="AH545" s="8"/>
      <c r="AI545" s="8"/>
      <c r="AJ545" s="8"/>
      <c r="AK545" s="8"/>
      <c r="AL545" s="8"/>
      <c r="AM545" s="8"/>
    </row>
    <row r="546" spans="2:39" customFormat="1" ht="15" hidden="1" x14ac:dyDescent="0.25">
      <c r="B546" s="11"/>
      <c r="G546" s="7"/>
      <c r="V546" s="11"/>
      <c r="X546" s="20"/>
      <c r="Z546" s="8"/>
      <c r="AA546" s="8"/>
      <c r="AB546" s="8"/>
      <c r="AC546" s="8"/>
      <c r="AD546" s="8"/>
      <c r="AE546" s="8"/>
      <c r="AF546" s="8"/>
      <c r="AG546" s="8"/>
      <c r="AH546" s="8"/>
      <c r="AI546" s="8"/>
      <c r="AJ546" s="8"/>
      <c r="AK546" s="8"/>
      <c r="AL546" s="8"/>
      <c r="AM546" s="8"/>
    </row>
    <row r="547" spans="2:39" customFormat="1" ht="15" hidden="1" x14ac:dyDescent="0.25">
      <c r="B547" s="11"/>
      <c r="G547" s="7"/>
      <c r="V547" s="11"/>
      <c r="X547" s="20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8"/>
      <c r="AM547" s="8"/>
    </row>
    <row r="548" spans="2:39" customFormat="1" ht="15" hidden="1" x14ac:dyDescent="0.25">
      <c r="B548" s="11"/>
      <c r="G548" s="7"/>
      <c r="V548" s="11"/>
      <c r="X548" s="20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</row>
    <row r="549" spans="2:39" customFormat="1" ht="15" hidden="1" x14ac:dyDescent="0.25">
      <c r="B549" s="11"/>
      <c r="G549" s="7"/>
      <c r="V549" s="11"/>
      <c r="X549" s="20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</row>
    <row r="550" spans="2:39" customFormat="1" ht="15" hidden="1" x14ac:dyDescent="0.25">
      <c r="B550" s="11"/>
      <c r="G550" s="7"/>
      <c r="V550" s="11"/>
      <c r="X550" s="20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</row>
    <row r="551" spans="2:39" customFormat="1" ht="15" hidden="1" x14ac:dyDescent="0.25">
      <c r="B551" s="11"/>
      <c r="G551" s="7"/>
      <c r="V551" s="11"/>
      <c r="X551" s="20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</row>
    <row r="552" spans="2:39" customFormat="1" ht="15" hidden="1" x14ac:dyDescent="0.25">
      <c r="B552" s="11"/>
      <c r="G552" s="7"/>
      <c r="V552" s="11"/>
      <c r="X552" s="20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</row>
    <row r="553" spans="2:39" customFormat="1" ht="15" hidden="1" x14ac:dyDescent="0.25">
      <c r="B553" s="11"/>
      <c r="G553" s="7"/>
      <c r="V553" s="11"/>
      <c r="X553" s="20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</row>
    <row r="554" spans="2:39" customFormat="1" ht="15" hidden="1" x14ac:dyDescent="0.25">
      <c r="B554" s="11"/>
      <c r="G554" s="7"/>
      <c r="V554" s="11"/>
      <c r="X554" s="20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</row>
    <row r="555" spans="2:39" customFormat="1" ht="15" hidden="1" x14ac:dyDescent="0.25">
      <c r="B555" s="11"/>
      <c r="G555" s="7"/>
      <c r="V555" s="11"/>
      <c r="X555" s="20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</row>
    <row r="556" spans="2:39" customFormat="1" ht="15" hidden="1" x14ac:dyDescent="0.25">
      <c r="B556" s="11"/>
      <c r="G556" s="7"/>
      <c r="V556" s="11"/>
      <c r="X556" s="20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  <c r="AL556" s="8"/>
      <c r="AM556" s="8"/>
    </row>
    <row r="557" spans="2:39" customFormat="1" ht="15" hidden="1" x14ac:dyDescent="0.25">
      <c r="B557" s="11"/>
      <c r="G557" s="7"/>
      <c r="V557" s="11"/>
      <c r="X557" s="20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  <c r="AL557" s="8"/>
      <c r="AM557" s="8"/>
    </row>
    <row r="558" spans="2:39" customFormat="1" ht="15" hidden="1" x14ac:dyDescent="0.25">
      <c r="B558" s="11"/>
      <c r="G558" s="7"/>
      <c r="V558" s="11"/>
      <c r="X558" s="20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  <c r="AL558" s="8"/>
      <c r="AM558" s="8"/>
    </row>
    <row r="559" spans="2:39" customFormat="1" ht="15" hidden="1" x14ac:dyDescent="0.25">
      <c r="B559" s="11"/>
      <c r="G559" s="7"/>
      <c r="V559" s="11"/>
      <c r="X559" s="20"/>
      <c r="Z559" s="8"/>
      <c r="AA559" s="8"/>
      <c r="AB559" s="8"/>
      <c r="AC559" s="8"/>
      <c r="AD559" s="8"/>
      <c r="AE559" s="8"/>
      <c r="AF559" s="8"/>
      <c r="AG559" s="8"/>
      <c r="AH559" s="8"/>
      <c r="AI559" s="8"/>
      <c r="AJ559" s="8"/>
      <c r="AK559" s="8"/>
      <c r="AL559" s="8"/>
      <c r="AM559" s="8"/>
    </row>
    <row r="560" spans="2:39" customFormat="1" ht="15" hidden="1" x14ac:dyDescent="0.25">
      <c r="B560" s="11"/>
      <c r="G560" s="7"/>
      <c r="V560" s="11"/>
      <c r="X560" s="20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8"/>
      <c r="AK560" s="8"/>
      <c r="AL560" s="8"/>
      <c r="AM560" s="8"/>
    </row>
    <row r="561" spans="2:39" customFormat="1" ht="15" hidden="1" x14ac:dyDescent="0.25">
      <c r="B561" s="11"/>
      <c r="G561" s="7"/>
      <c r="V561" s="11"/>
      <c r="X561" s="20"/>
      <c r="Z561" s="8"/>
      <c r="AA561" s="8"/>
      <c r="AB561" s="8"/>
      <c r="AC561" s="8"/>
      <c r="AD561" s="8"/>
      <c r="AE561" s="8"/>
      <c r="AF561" s="8"/>
      <c r="AG561" s="8"/>
      <c r="AH561" s="8"/>
      <c r="AI561" s="8"/>
      <c r="AJ561" s="8"/>
      <c r="AK561" s="8"/>
      <c r="AL561" s="8"/>
      <c r="AM561" s="8"/>
    </row>
    <row r="562" spans="2:39" customFormat="1" ht="15" hidden="1" x14ac:dyDescent="0.25">
      <c r="B562" s="11"/>
      <c r="G562" s="7"/>
      <c r="V562" s="11"/>
      <c r="X562" s="20"/>
      <c r="Z562" s="8"/>
      <c r="AA562" s="8"/>
      <c r="AB562" s="8"/>
      <c r="AC562" s="8"/>
      <c r="AD562" s="8"/>
      <c r="AE562" s="8"/>
      <c r="AF562" s="8"/>
      <c r="AG562" s="8"/>
      <c r="AH562" s="8"/>
      <c r="AI562" s="8"/>
      <c r="AJ562" s="8"/>
      <c r="AK562" s="8"/>
      <c r="AL562" s="8"/>
      <c r="AM562" s="8"/>
    </row>
    <row r="563" spans="2:39" customFormat="1" ht="15" hidden="1" x14ac:dyDescent="0.25">
      <c r="B563" s="11"/>
      <c r="G563" s="7"/>
      <c r="V563" s="11"/>
      <c r="X563" s="20"/>
      <c r="Z563" s="8"/>
      <c r="AA563" s="8"/>
      <c r="AB563" s="8"/>
      <c r="AC563" s="8"/>
      <c r="AD563" s="8"/>
      <c r="AE563" s="8"/>
      <c r="AF563" s="8"/>
      <c r="AG563" s="8"/>
      <c r="AH563" s="8"/>
      <c r="AI563" s="8"/>
      <c r="AJ563" s="8"/>
      <c r="AK563" s="8"/>
      <c r="AL563" s="8"/>
      <c r="AM563" s="8"/>
    </row>
    <row r="564" spans="2:39" customFormat="1" ht="15" hidden="1" x14ac:dyDescent="0.25">
      <c r="B564" s="11"/>
      <c r="G564" s="7"/>
      <c r="V564" s="11"/>
      <c r="X564" s="20"/>
      <c r="Z564" s="8"/>
      <c r="AA564" s="8"/>
      <c r="AB564" s="8"/>
      <c r="AC564" s="8"/>
      <c r="AD564" s="8"/>
      <c r="AE564" s="8"/>
      <c r="AF564" s="8"/>
      <c r="AG564" s="8"/>
      <c r="AH564" s="8"/>
      <c r="AI564" s="8"/>
      <c r="AJ564" s="8"/>
      <c r="AK564" s="8"/>
      <c r="AL564" s="8"/>
      <c r="AM564" s="8"/>
    </row>
    <row r="565" spans="2:39" customFormat="1" ht="15" hidden="1" x14ac:dyDescent="0.25">
      <c r="B565" s="11"/>
      <c r="G565" s="7"/>
      <c r="V565" s="11"/>
      <c r="X565" s="20"/>
      <c r="Z565" s="8"/>
      <c r="AA565" s="8"/>
      <c r="AB565" s="8"/>
      <c r="AC565" s="8"/>
      <c r="AD565" s="8"/>
      <c r="AE565" s="8"/>
      <c r="AF565" s="8"/>
      <c r="AG565" s="8"/>
      <c r="AH565" s="8"/>
      <c r="AI565" s="8"/>
      <c r="AJ565" s="8"/>
      <c r="AK565" s="8"/>
      <c r="AL565" s="8"/>
      <c r="AM565" s="8"/>
    </row>
    <row r="566" spans="2:39" customFormat="1" ht="15" hidden="1" x14ac:dyDescent="0.25">
      <c r="B566" s="11"/>
      <c r="G566" s="7"/>
      <c r="V566" s="11"/>
      <c r="X566" s="20"/>
      <c r="Z566" s="8"/>
      <c r="AA566" s="8"/>
      <c r="AB566" s="8"/>
      <c r="AC566" s="8"/>
      <c r="AD566" s="8"/>
      <c r="AE566" s="8"/>
      <c r="AF566" s="8"/>
      <c r="AG566" s="8"/>
      <c r="AH566" s="8"/>
      <c r="AI566" s="8"/>
      <c r="AJ566" s="8"/>
      <c r="AK566" s="8"/>
      <c r="AL566" s="8"/>
      <c r="AM566" s="8"/>
    </row>
    <row r="567" spans="2:39" customFormat="1" ht="15" hidden="1" x14ac:dyDescent="0.25">
      <c r="B567" s="11"/>
      <c r="G567" s="7"/>
      <c r="V567" s="11"/>
      <c r="X567" s="20"/>
      <c r="Z567" s="8"/>
      <c r="AA567" s="8"/>
      <c r="AB567" s="8"/>
      <c r="AC567" s="8"/>
      <c r="AD567" s="8"/>
      <c r="AE567" s="8"/>
      <c r="AF567" s="8"/>
      <c r="AG567" s="8"/>
      <c r="AH567" s="8"/>
      <c r="AI567" s="8"/>
      <c r="AJ567" s="8"/>
      <c r="AK567" s="8"/>
      <c r="AL567" s="8"/>
      <c r="AM567" s="8"/>
    </row>
    <row r="568" spans="2:39" customFormat="1" ht="15" hidden="1" x14ac:dyDescent="0.25">
      <c r="B568" s="11"/>
      <c r="G568" s="7"/>
      <c r="V568" s="11"/>
      <c r="X568" s="20"/>
      <c r="Z568" s="8"/>
      <c r="AA568" s="8"/>
      <c r="AB568" s="8"/>
      <c r="AC568" s="8"/>
      <c r="AD568" s="8"/>
      <c r="AE568" s="8"/>
      <c r="AF568" s="8"/>
      <c r="AG568" s="8"/>
      <c r="AH568" s="8"/>
      <c r="AI568" s="8"/>
      <c r="AJ568" s="8"/>
      <c r="AK568" s="8"/>
      <c r="AL568" s="8"/>
      <c r="AM568" s="8"/>
    </row>
    <row r="569" spans="2:39" customFormat="1" ht="15" hidden="1" x14ac:dyDescent="0.25">
      <c r="B569" s="11"/>
      <c r="G569" s="7"/>
      <c r="V569" s="11"/>
      <c r="X569" s="20"/>
      <c r="Z569" s="8"/>
      <c r="AA569" s="8"/>
      <c r="AB569" s="8"/>
      <c r="AC569" s="8"/>
      <c r="AD569" s="8"/>
      <c r="AE569" s="8"/>
      <c r="AF569" s="8"/>
      <c r="AG569" s="8"/>
      <c r="AH569" s="8"/>
      <c r="AI569" s="8"/>
      <c r="AJ569" s="8"/>
      <c r="AK569" s="8"/>
      <c r="AL569" s="8"/>
      <c r="AM569" s="8"/>
    </row>
    <row r="570" spans="2:39" customFormat="1" ht="15" hidden="1" x14ac:dyDescent="0.25">
      <c r="B570" s="11"/>
      <c r="G570" s="7"/>
      <c r="V570" s="11"/>
      <c r="X570" s="20"/>
      <c r="Z570" s="8"/>
      <c r="AA570" s="8"/>
      <c r="AB570" s="8"/>
      <c r="AC570" s="8"/>
      <c r="AD570" s="8"/>
      <c r="AE570" s="8"/>
      <c r="AF570" s="8"/>
      <c r="AG570" s="8"/>
      <c r="AH570" s="8"/>
      <c r="AI570" s="8"/>
      <c r="AJ570" s="8"/>
      <c r="AK570" s="8"/>
      <c r="AL570" s="8"/>
      <c r="AM570" s="8"/>
    </row>
    <row r="571" spans="2:39" customFormat="1" ht="15" hidden="1" x14ac:dyDescent="0.25">
      <c r="B571" s="11"/>
      <c r="G571" s="7"/>
      <c r="V571" s="11"/>
      <c r="X571" s="20"/>
      <c r="Z571" s="8"/>
      <c r="AA571" s="8"/>
      <c r="AB571" s="8"/>
      <c r="AC571" s="8"/>
      <c r="AD571" s="8"/>
      <c r="AE571" s="8"/>
      <c r="AF571" s="8"/>
      <c r="AG571" s="8"/>
      <c r="AH571" s="8"/>
      <c r="AI571" s="8"/>
      <c r="AJ571" s="8"/>
      <c r="AK571" s="8"/>
      <c r="AL571" s="8"/>
      <c r="AM571" s="8"/>
    </row>
    <row r="572" spans="2:39" customFormat="1" ht="15" hidden="1" x14ac:dyDescent="0.25">
      <c r="B572" s="11"/>
      <c r="G572" s="7"/>
      <c r="V572" s="11"/>
      <c r="X572" s="20"/>
      <c r="Z572" s="8"/>
      <c r="AA572" s="8"/>
      <c r="AB572" s="8"/>
      <c r="AC572" s="8"/>
      <c r="AD572" s="8"/>
      <c r="AE572" s="8"/>
      <c r="AF572" s="8"/>
      <c r="AG572" s="8"/>
      <c r="AH572" s="8"/>
      <c r="AI572" s="8"/>
      <c r="AJ572" s="8"/>
      <c r="AK572" s="8"/>
      <c r="AL572" s="8"/>
      <c r="AM572" s="8"/>
    </row>
    <row r="573" spans="2:39" customFormat="1" ht="15" hidden="1" x14ac:dyDescent="0.25">
      <c r="B573" s="11"/>
      <c r="G573" s="7"/>
      <c r="V573" s="11"/>
      <c r="X573" s="20"/>
      <c r="Z573" s="8"/>
      <c r="AA573" s="8"/>
      <c r="AB573" s="8"/>
      <c r="AC573" s="8"/>
      <c r="AD573" s="8"/>
      <c r="AE573" s="8"/>
      <c r="AF573" s="8"/>
      <c r="AG573" s="8"/>
      <c r="AH573" s="8"/>
      <c r="AI573" s="8"/>
      <c r="AJ573" s="8"/>
      <c r="AK573" s="8"/>
      <c r="AL573" s="8"/>
      <c r="AM573" s="8"/>
    </row>
    <row r="574" spans="2:39" customFormat="1" ht="15" hidden="1" x14ac:dyDescent="0.25">
      <c r="B574" s="11"/>
      <c r="G574" s="7"/>
      <c r="V574" s="11"/>
      <c r="X574" s="20"/>
      <c r="Z574" s="8"/>
      <c r="AA574" s="8"/>
      <c r="AB574" s="8"/>
      <c r="AC574" s="8"/>
      <c r="AD574" s="8"/>
      <c r="AE574" s="8"/>
      <c r="AF574" s="8"/>
      <c r="AG574" s="8"/>
      <c r="AH574" s="8"/>
      <c r="AI574" s="8"/>
      <c r="AJ574" s="8"/>
      <c r="AK574" s="8"/>
      <c r="AL574" s="8"/>
      <c r="AM574" s="8"/>
    </row>
    <row r="575" spans="2:39" customFormat="1" ht="15" hidden="1" x14ac:dyDescent="0.25">
      <c r="B575" s="11"/>
      <c r="G575" s="7"/>
      <c r="V575" s="11"/>
      <c r="X575" s="20"/>
      <c r="Z575" s="8"/>
      <c r="AA575" s="8"/>
      <c r="AB575" s="8"/>
      <c r="AC575" s="8"/>
      <c r="AD575" s="8"/>
      <c r="AE575" s="8"/>
      <c r="AF575" s="8"/>
      <c r="AG575" s="8"/>
      <c r="AH575" s="8"/>
      <c r="AI575" s="8"/>
      <c r="AJ575" s="8"/>
      <c r="AK575" s="8"/>
      <c r="AL575" s="8"/>
      <c r="AM575" s="8"/>
    </row>
    <row r="576" spans="2:39" customFormat="1" ht="15" hidden="1" x14ac:dyDescent="0.25">
      <c r="B576" s="11"/>
      <c r="G576" s="7"/>
      <c r="V576" s="11"/>
      <c r="X576" s="20"/>
      <c r="Z576" s="8"/>
      <c r="AA576" s="8"/>
      <c r="AB576" s="8"/>
      <c r="AC576" s="8"/>
      <c r="AD576" s="8"/>
      <c r="AE576" s="8"/>
      <c r="AF576" s="8"/>
      <c r="AG576" s="8"/>
      <c r="AH576" s="8"/>
      <c r="AI576" s="8"/>
      <c r="AJ576" s="8"/>
      <c r="AK576" s="8"/>
      <c r="AL576" s="8"/>
      <c r="AM576" s="8"/>
    </row>
    <row r="577" spans="2:39" customFormat="1" ht="15" hidden="1" x14ac:dyDescent="0.25">
      <c r="B577" s="11"/>
      <c r="G577" s="7"/>
      <c r="V577" s="11"/>
      <c r="X577" s="20"/>
      <c r="Z577" s="8"/>
      <c r="AA577" s="8"/>
      <c r="AB577" s="8"/>
      <c r="AC577" s="8"/>
      <c r="AD577" s="8"/>
      <c r="AE577" s="8"/>
      <c r="AF577" s="8"/>
      <c r="AG577" s="8"/>
      <c r="AH577" s="8"/>
      <c r="AI577" s="8"/>
      <c r="AJ577" s="8"/>
      <c r="AK577" s="8"/>
      <c r="AL577" s="8"/>
      <c r="AM577" s="8"/>
    </row>
    <row r="578" spans="2:39" customFormat="1" ht="15" hidden="1" x14ac:dyDescent="0.25">
      <c r="B578" s="11"/>
      <c r="G578" s="7"/>
      <c r="V578" s="11"/>
      <c r="X578" s="20"/>
      <c r="Z578" s="8"/>
      <c r="AA578" s="8"/>
      <c r="AB578" s="8"/>
      <c r="AC578" s="8"/>
      <c r="AD578" s="8"/>
      <c r="AE578" s="8"/>
      <c r="AF578" s="8"/>
      <c r="AG578" s="8"/>
      <c r="AH578" s="8"/>
      <c r="AI578" s="8"/>
      <c r="AJ578" s="8"/>
      <c r="AK578" s="8"/>
      <c r="AL578" s="8"/>
      <c r="AM578" s="8"/>
    </row>
    <row r="579" spans="2:39" customFormat="1" ht="15" hidden="1" x14ac:dyDescent="0.25">
      <c r="B579" s="11"/>
      <c r="G579" s="7"/>
      <c r="V579" s="11"/>
      <c r="X579" s="20"/>
      <c r="Z579" s="8"/>
      <c r="AA579" s="8"/>
      <c r="AB579" s="8"/>
      <c r="AC579" s="8"/>
      <c r="AD579" s="8"/>
      <c r="AE579" s="8"/>
      <c r="AF579" s="8"/>
      <c r="AG579" s="8"/>
      <c r="AH579" s="8"/>
      <c r="AI579" s="8"/>
      <c r="AJ579" s="8"/>
      <c r="AK579" s="8"/>
      <c r="AL579" s="8"/>
      <c r="AM579" s="8"/>
    </row>
    <row r="580" spans="2:39" customFormat="1" ht="15" hidden="1" x14ac:dyDescent="0.25">
      <c r="B580" s="11"/>
      <c r="G580" s="7"/>
      <c r="V580" s="11"/>
      <c r="X580" s="20"/>
      <c r="Z580" s="8"/>
      <c r="AA580" s="8"/>
      <c r="AB580" s="8"/>
      <c r="AC580" s="8"/>
      <c r="AD580" s="8"/>
      <c r="AE580" s="8"/>
      <c r="AF580" s="8"/>
      <c r="AG580" s="8"/>
      <c r="AH580" s="8"/>
      <c r="AI580" s="8"/>
      <c r="AJ580" s="8"/>
      <c r="AK580" s="8"/>
      <c r="AL580" s="8"/>
      <c r="AM580" s="8"/>
    </row>
    <row r="581" spans="2:39" customFormat="1" ht="15" hidden="1" x14ac:dyDescent="0.25">
      <c r="B581" s="11"/>
      <c r="G581" s="7"/>
      <c r="V581" s="11"/>
      <c r="X581" s="20"/>
      <c r="Z581" s="8"/>
      <c r="AA581" s="8"/>
      <c r="AB581" s="8"/>
      <c r="AC581" s="8"/>
      <c r="AD581" s="8"/>
      <c r="AE581" s="8"/>
      <c r="AF581" s="8"/>
      <c r="AG581" s="8"/>
      <c r="AH581" s="8"/>
      <c r="AI581" s="8"/>
      <c r="AJ581" s="8"/>
      <c r="AK581" s="8"/>
      <c r="AL581" s="8"/>
      <c r="AM581" s="8"/>
    </row>
    <row r="582" spans="2:39" customFormat="1" ht="15" hidden="1" x14ac:dyDescent="0.25">
      <c r="B582" s="11"/>
      <c r="G582" s="7"/>
      <c r="V582" s="11"/>
      <c r="X582" s="20"/>
      <c r="Z582" s="8"/>
      <c r="AA582" s="8"/>
      <c r="AB582" s="8"/>
      <c r="AC582" s="8"/>
      <c r="AD582" s="8"/>
      <c r="AE582" s="8"/>
      <c r="AF582" s="8"/>
      <c r="AG582" s="8"/>
      <c r="AH582" s="8"/>
      <c r="AI582" s="8"/>
      <c r="AJ582" s="8"/>
      <c r="AK582" s="8"/>
      <c r="AL582" s="8"/>
      <c r="AM582" s="8"/>
    </row>
    <row r="583" spans="2:39" customFormat="1" ht="15" hidden="1" x14ac:dyDescent="0.25">
      <c r="B583" s="11"/>
      <c r="G583" s="7"/>
      <c r="V583" s="11"/>
      <c r="X583" s="20"/>
      <c r="Z583" s="8"/>
      <c r="AA583" s="8"/>
      <c r="AB583" s="8"/>
      <c r="AC583" s="8"/>
      <c r="AD583" s="8"/>
      <c r="AE583" s="8"/>
      <c r="AF583" s="8"/>
      <c r="AG583" s="8"/>
      <c r="AH583" s="8"/>
      <c r="AI583" s="8"/>
      <c r="AJ583" s="8"/>
      <c r="AK583" s="8"/>
      <c r="AL583" s="8"/>
      <c r="AM583" s="8"/>
    </row>
    <row r="584" spans="2:39" customFormat="1" ht="15" hidden="1" x14ac:dyDescent="0.25">
      <c r="B584" s="11"/>
      <c r="G584" s="7"/>
      <c r="V584" s="11"/>
      <c r="X584" s="20"/>
      <c r="Z584" s="8"/>
      <c r="AA584" s="8"/>
      <c r="AB584" s="8"/>
      <c r="AC584" s="8"/>
      <c r="AD584" s="8"/>
      <c r="AE584" s="8"/>
      <c r="AF584" s="8"/>
      <c r="AG584" s="8"/>
      <c r="AH584" s="8"/>
      <c r="AI584" s="8"/>
      <c r="AJ584" s="8"/>
      <c r="AK584" s="8"/>
      <c r="AL584" s="8"/>
      <c r="AM584" s="8"/>
    </row>
    <row r="585" spans="2:39" customFormat="1" ht="15" hidden="1" x14ac:dyDescent="0.25">
      <c r="B585" s="11"/>
      <c r="G585" s="7"/>
      <c r="V585" s="11"/>
      <c r="X585" s="20"/>
      <c r="Z585" s="8"/>
      <c r="AA585" s="8"/>
      <c r="AB585" s="8"/>
      <c r="AC585" s="8"/>
      <c r="AD585" s="8"/>
      <c r="AE585" s="8"/>
      <c r="AF585" s="8"/>
      <c r="AG585" s="8"/>
      <c r="AH585" s="8"/>
      <c r="AI585" s="8"/>
      <c r="AJ585" s="8"/>
      <c r="AK585" s="8"/>
      <c r="AL585" s="8"/>
      <c r="AM585" s="8"/>
    </row>
    <row r="586" spans="2:39" customFormat="1" ht="15" hidden="1" x14ac:dyDescent="0.25">
      <c r="B586" s="11"/>
      <c r="G586" s="7"/>
      <c r="V586" s="11"/>
      <c r="X586" s="20"/>
      <c r="Z586" s="8"/>
      <c r="AA586" s="8"/>
      <c r="AB586" s="8"/>
      <c r="AC586" s="8"/>
      <c r="AD586" s="8"/>
      <c r="AE586" s="8"/>
      <c r="AF586" s="8"/>
      <c r="AG586" s="8"/>
      <c r="AH586" s="8"/>
      <c r="AI586" s="8"/>
      <c r="AJ586" s="8"/>
      <c r="AK586" s="8"/>
      <c r="AL586" s="8"/>
      <c r="AM586" s="8"/>
    </row>
    <row r="587" spans="2:39" customFormat="1" ht="15" hidden="1" x14ac:dyDescent="0.25">
      <c r="B587" s="11"/>
      <c r="G587" s="7"/>
      <c r="V587" s="11"/>
      <c r="X587" s="20"/>
      <c r="Z587" s="8"/>
      <c r="AA587" s="8"/>
      <c r="AB587" s="8"/>
      <c r="AC587" s="8"/>
      <c r="AD587" s="8"/>
      <c r="AE587" s="8"/>
      <c r="AF587" s="8"/>
      <c r="AG587" s="8"/>
      <c r="AH587" s="8"/>
      <c r="AI587" s="8"/>
      <c r="AJ587" s="8"/>
      <c r="AK587" s="8"/>
      <c r="AL587" s="8"/>
      <c r="AM587" s="8"/>
    </row>
    <row r="588" spans="2:39" customFormat="1" ht="15" hidden="1" x14ac:dyDescent="0.25">
      <c r="B588" s="11"/>
      <c r="G588" s="7"/>
      <c r="V588" s="11"/>
      <c r="X588" s="20"/>
      <c r="Z588" s="8"/>
      <c r="AA588" s="8"/>
      <c r="AB588" s="8"/>
      <c r="AC588" s="8"/>
      <c r="AD588" s="8"/>
      <c r="AE588" s="8"/>
      <c r="AF588" s="8"/>
      <c r="AG588" s="8"/>
      <c r="AH588" s="8"/>
      <c r="AI588" s="8"/>
      <c r="AJ588" s="8"/>
      <c r="AK588" s="8"/>
      <c r="AL588" s="8"/>
      <c r="AM588" s="8"/>
    </row>
    <row r="589" spans="2:39" customFormat="1" ht="15" hidden="1" x14ac:dyDescent="0.25">
      <c r="B589" s="11"/>
      <c r="G589" s="7"/>
      <c r="V589" s="11"/>
      <c r="X589" s="20"/>
      <c r="Z589" s="8"/>
      <c r="AA589" s="8"/>
      <c r="AB589" s="8"/>
      <c r="AC589" s="8"/>
      <c r="AD589" s="8"/>
      <c r="AE589" s="8"/>
      <c r="AF589" s="8"/>
      <c r="AG589" s="8"/>
      <c r="AH589" s="8"/>
      <c r="AI589" s="8"/>
      <c r="AJ589" s="8"/>
      <c r="AK589" s="8"/>
      <c r="AL589" s="8"/>
      <c r="AM589" s="8"/>
    </row>
    <row r="590" spans="2:39" customFormat="1" ht="15" hidden="1" x14ac:dyDescent="0.25">
      <c r="B590" s="11"/>
      <c r="G590" s="7"/>
      <c r="V590" s="11"/>
      <c r="X590" s="20"/>
      <c r="Z590" s="8"/>
      <c r="AA590" s="8"/>
      <c r="AB590" s="8"/>
      <c r="AC590" s="8"/>
      <c r="AD590" s="8"/>
      <c r="AE590" s="8"/>
      <c r="AF590" s="8"/>
      <c r="AG590" s="8"/>
      <c r="AH590" s="8"/>
      <c r="AI590" s="8"/>
      <c r="AJ590" s="8"/>
      <c r="AK590" s="8"/>
      <c r="AL590" s="8"/>
      <c r="AM590" s="8"/>
    </row>
    <row r="591" spans="2:39" customFormat="1" ht="15" hidden="1" x14ac:dyDescent="0.25">
      <c r="B591" s="11"/>
      <c r="G591" s="7"/>
      <c r="V591" s="11"/>
      <c r="X591" s="20"/>
      <c r="Z591" s="8"/>
      <c r="AA591" s="8"/>
      <c r="AB591" s="8"/>
      <c r="AC591" s="8"/>
      <c r="AD591" s="8"/>
      <c r="AE591" s="8"/>
      <c r="AF591" s="8"/>
      <c r="AG591" s="8"/>
      <c r="AH591" s="8"/>
      <c r="AI591" s="8"/>
      <c r="AJ591" s="8"/>
      <c r="AK591" s="8"/>
      <c r="AL591" s="8"/>
      <c r="AM591" s="8"/>
    </row>
    <row r="592" spans="2:39" customFormat="1" ht="15" hidden="1" x14ac:dyDescent="0.25">
      <c r="B592" s="11"/>
      <c r="G592" s="7"/>
      <c r="V592" s="11"/>
      <c r="X592" s="20"/>
      <c r="Z592" s="8"/>
      <c r="AA592" s="8"/>
      <c r="AB592" s="8"/>
      <c r="AC592" s="8"/>
      <c r="AD592" s="8"/>
      <c r="AE592" s="8"/>
      <c r="AF592" s="8"/>
      <c r="AG592" s="8"/>
      <c r="AH592" s="8"/>
      <c r="AI592" s="8"/>
      <c r="AJ592" s="8"/>
      <c r="AK592" s="8"/>
      <c r="AL592" s="8"/>
      <c r="AM592" s="8"/>
    </row>
    <row r="593" spans="2:39" customFormat="1" ht="15" hidden="1" x14ac:dyDescent="0.25">
      <c r="B593" s="11"/>
      <c r="G593" s="7"/>
      <c r="V593" s="11"/>
      <c r="X593" s="20"/>
      <c r="Z593" s="8"/>
      <c r="AA593" s="8"/>
      <c r="AB593" s="8"/>
      <c r="AC593" s="8"/>
      <c r="AD593" s="8"/>
      <c r="AE593" s="8"/>
      <c r="AF593" s="8"/>
      <c r="AG593" s="8"/>
      <c r="AH593" s="8"/>
      <c r="AI593" s="8"/>
      <c r="AJ593" s="8"/>
      <c r="AK593" s="8"/>
      <c r="AL593" s="8"/>
      <c r="AM593" s="8"/>
    </row>
    <row r="594" spans="2:39" customFormat="1" ht="15" hidden="1" x14ac:dyDescent="0.25">
      <c r="B594" s="11"/>
      <c r="G594" s="7"/>
      <c r="V594" s="11"/>
      <c r="X594" s="20"/>
      <c r="Z594" s="8"/>
      <c r="AA594" s="8"/>
      <c r="AB594" s="8"/>
      <c r="AC594" s="8"/>
      <c r="AD594" s="8"/>
      <c r="AE594" s="8"/>
      <c r="AF594" s="8"/>
      <c r="AG594" s="8"/>
      <c r="AH594" s="8"/>
      <c r="AI594" s="8"/>
      <c r="AJ594" s="8"/>
      <c r="AK594" s="8"/>
      <c r="AL594" s="8"/>
      <c r="AM594" s="8"/>
    </row>
    <row r="595" spans="2:39" customFormat="1" ht="15" hidden="1" x14ac:dyDescent="0.25">
      <c r="B595" s="11"/>
      <c r="G595" s="7"/>
      <c r="V595" s="11"/>
      <c r="X595" s="20"/>
      <c r="Z595" s="8"/>
      <c r="AA595" s="8"/>
      <c r="AB595" s="8"/>
      <c r="AC595" s="8"/>
      <c r="AD595" s="8"/>
      <c r="AE595" s="8"/>
      <c r="AF595" s="8"/>
      <c r="AG595" s="8"/>
      <c r="AH595" s="8"/>
      <c r="AI595" s="8"/>
      <c r="AJ595" s="8"/>
      <c r="AK595" s="8"/>
      <c r="AL595" s="8"/>
      <c r="AM595" s="8"/>
    </row>
    <row r="596" spans="2:39" customFormat="1" ht="15" hidden="1" x14ac:dyDescent="0.25">
      <c r="B596" s="11"/>
      <c r="G596" s="7"/>
      <c r="V596" s="11"/>
      <c r="X596" s="20"/>
      <c r="Z596" s="8"/>
      <c r="AA596" s="8"/>
      <c r="AB596" s="8"/>
      <c r="AC596" s="8"/>
      <c r="AD596" s="8"/>
      <c r="AE596" s="8"/>
      <c r="AF596" s="8"/>
      <c r="AG596" s="8"/>
      <c r="AH596" s="8"/>
      <c r="AI596" s="8"/>
      <c r="AJ596" s="8"/>
      <c r="AK596" s="8"/>
      <c r="AL596" s="8"/>
      <c r="AM596" s="8"/>
    </row>
    <row r="597" spans="2:39" customFormat="1" ht="15" hidden="1" x14ac:dyDescent="0.25">
      <c r="B597" s="11"/>
      <c r="G597" s="7"/>
      <c r="V597" s="11"/>
      <c r="X597" s="20"/>
      <c r="Z597" s="8"/>
      <c r="AA597" s="8"/>
      <c r="AB597" s="8"/>
      <c r="AC597" s="8"/>
      <c r="AD597" s="8"/>
      <c r="AE597" s="8"/>
      <c r="AF597" s="8"/>
      <c r="AG597" s="8"/>
      <c r="AH597" s="8"/>
      <c r="AI597" s="8"/>
      <c r="AJ597" s="8"/>
      <c r="AK597" s="8"/>
      <c r="AL597" s="8"/>
      <c r="AM597" s="8"/>
    </row>
    <row r="598" spans="2:39" customFormat="1" ht="15" hidden="1" x14ac:dyDescent="0.25">
      <c r="B598" s="11"/>
      <c r="G598" s="7"/>
      <c r="V598" s="11"/>
      <c r="X598" s="20"/>
      <c r="Z598" s="8"/>
      <c r="AA598" s="8"/>
      <c r="AB598" s="8"/>
      <c r="AC598" s="8"/>
      <c r="AD598" s="8"/>
      <c r="AE598" s="8"/>
      <c r="AF598" s="8"/>
      <c r="AG598" s="8"/>
      <c r="AH598" s="8"/>
      <c r="AI598" s="8"/>
      <c r="AJ598" s="8"/>
      <c r="AK598" s="8"/>
      <c r="AL598" s="8"/>
      <c r="AM598" s="8"/>
    </row>
    <row r="599" spans="2:39" customFormat="1" ht="15" hidden="1" x14ac:dyDescent="0.25">
      <c r="B599" s="11"/>
      <c r="G599" s="7"/>
      <c r="V599" s="11"/>
      <c r="X599" s="20"/>
      <c r="Z599" s="8"/>
      <c r="AA599" s="8"/>
      <c r="AB599" s="8"/>
      <c r="AC599" s="8"/>
      <c r="AD599" s="8"/>
      <c r="AE599" s="8"/>
      <c r="AF599" s="8"/>
      <c r="AG599" s="8"/>
      <c r="AH599" s="8"/>
      <c r="AI599" s="8"/>
      <c r="AJ599" s="8"/>
      <c r="AK599" s="8"/>
      <c r="AL599" s="8"/>
      <c r="AM599" s="8"/>
    </row>
    <row r="600" spans="2:39" customFormat="1" ht="15" hidden="1" x14ac:dyDescent="0.25">
      <c r="B600" s="11"/>
      <c r="G600" s="7"/>
      <c r="V600" s="11"/>
      <c r="X600" s="20"/>
      <c r="Z600" s="8"/>
      <c r="AA600" s="8"/>
      <c r="AB600" s="8"/>
      <c r="AC600" s="8"/>
      <c r="AD600" s="8"/>
      <c r="AE600" s="8"/>
      <c r="AF600" s="8"/>
      <c r="AG600" s="8"/>
      <c r="AH600" s="8"/>
      <c r="AI600" s="8"/>
      <c r="AJ600" s="8"/>
      <c r="AK600" s="8"/>
      <c r="AL600" s="8"/>
      <c r="AM600" s="8"/>
    </row>
    <row r="601" spans="2:39" customFormat="1" ht="15" hidden="1" x14ac:dyDescent="0.25">
      <c r="B601" s="11"/>
      <c r="G601" s="7"/>
      <c r="V601" s="11"/>
      <c r="X601" s="20"/>
      <c r="Z601" s="8"/>
      <c r="AA601" s="8"/>
      <c r="AB601" s="8"/>
      <c r="AC601" s="8"/>
      <c r="AD601" s="8"/>
      <c r="AE601" s="8"/>
      <c r="AF601" s="8"/>
      <c r="AG601" s="8"/>
      <c r="AH601" s="8"/>
      <c r="AI601" s="8"/>
      <c r="AJ601" s="8"/>
      <c r="AK601" s="8"/>
      <c r="AL601" s="8"/>
      <c r="AM601" s="8"/>
    </row>
    <row r="602" spans="2:39" customFormat="1" ht="15" hidden="1" x14ac:dyDescent="0.25">
      <c r="B602" s="11"/>
      <c r="G602" s="7"/>
      <c r="V602" s="11"/>
      <c r="X602" s="20"/>
      <c r="Z602" s="8"/>
      <c r="AA602" s="8"/>
      <c r="AB602" s="8"/>
      <c r="AC602" s="8"/>
      <c r="AD602" s="8"/>
      <c r="AE602" s="8"/>
      <c r="AF602" s="8"/>
      <c r="AG602" s="8"/>
      <c r="AH602" s="8"/>
      <c r="AI602" s="8"/>
      <c r="AJ602" s="8"/>
      <c r="AK602" s="8"/>
      <c r="AL602" s="8"/>
      <c r="AM602" s="8"/>
    </row>
    <row r="603" spans="2:39" customFormat="1" ht="15" hidden="1" x14ac:dyDescent="0.25">
      <c r="B603" s="11"/>
      <c r="G603" s="7"/>
      <c r="V603" s="11"/>
      <c r="X603" s="20"/>
      <c r="Z603" s="8"/>
      <c r="AA603" s="8"/>
      <c r="AB603" s="8"/>
      <c r="AC603" s="8"/>
      <c r="AD603" s="8"/>
      <c r="AE603" s="8"/>
      <c r="AF603" s="8"/>
      <c r="AG603" s="8"/>
      <c r="AH603" s="8"/>
      <c r="AI603" s="8"/>
      <c r="AJ603" s="8"/>
      <c r="AK603" s="8"/>
      <c r="AL603" s="8"/>
      <c r="AM603" s="8"/>
    </row>
    <row r="604" spans="2:39" customFormat="1" ht="15" hidden="1" x14ac:dyDescent="0.25">
      <c r="B604" s="11"/>
      <c r="G604" s="7"/>
      <c r="V604" s="11"/>
      <c r="X604" s="20"/>
      <c r="Z604" s="8"/>
      <c r="AA604" s="8"/>
      <c r="AB604" s="8"/>
      <c r="AC604" s="8"/>
      <c r="AD604" s="8"/>
      <c r="AE604" s="8"/>
      <c r="AF604" s="8"/>
      <c r="AG604" s="8"/>
      <c r="AH604" s="8"/>
      <c r="AI604" s="8"/>
      <c r="AJ604" s="8"/>
      <c r="AK604" s="8"/>
      <c r="AL604" s="8"/>
      <c r="AM604" s="8"/>
    </row>
    <row r="605" spans="2:39" customFormat="1" ht="15" hidden="1" x14ac:dyDescent="0.25">
      <c r="B605" s="11"/>
      <c r="G605" s="7"/>
      <c r="V605" s="11"/>
      <c r="X605" s="20"/>
      <c r="Z605" s="8"/>
      <c r="AA605" s="8"/>
      <c r="AB605" s="8"/>
      <c r="AC605" s="8"/>
      <c r="AD605" s="8"/>
      <c r="AE605" s="8"/>
      <c r="AF605" s="8"/>
      <c r="AG605" s="8"/>
      <c r="AH605" s="8"/>
      <c r="AI605" s="8"/>
      <c r="AJ605" s="8"/>
      <c r="AK605" s="8"/>
      <c r="AL605" s="8"/>
      <c r="AM605" s="8"/>
    </row>
    <row r="606" spans="2:39" customFormat="1" ht="15" hidden="1" x14ac:dyDescent="0.25">
      <c r="B606" s="11"/>
      <c r="G606" s="7"/>
      <c r="V606" s="11"/>
      <c r="X606" s="20"/>
      <c r="Z606" s="8"/>
      <c r="AA606" s="8"/>
      <c r="AB606" s="8"/>
      <c r="AC606" s="8"/>
      <c r="AD606" s="8"/>
      <c r="AE606" s="8"/>
      <c r="AF606" s="8"/>
      <c r="AG606" s="8"/>
      <c r="AH606" s="8"/>
      <c r="AI606" s="8"/>
      <c r="AJ606" s="8"/>
      <c r="AK606" s="8"/>
      <c r="AL606" s="8"/>
      <c r="AM606" s="8"/>
    </row>
    <row r="607" spans="2:39" customFormat="1" ht="15" hidden="1" x14ac:dyDescent="0.25">
      <c r="B607" s="11"/>
      <c r="G607" s="7"/>
      <c r="V607" s="11"/>
      <c r="X607" s="20"/>
      <c r="Z607" s="8"/>
      <c r="AA607" s="8"/>
      <c r="AB607" s="8"/>
      <c r="AC607" s="8"/>
      <c r="AD607" s="8"/>
      <c r="AE607" s="8"/>
      <c r="AF607" s="8"/>
      <c r="AG607" s="8"/>
      <c r="AH607" s="8"/>
      <c r="AI607" s="8"/>
      <c r="AJ607" s="8"/>
      <c r="AK607" s="8"/>
      <c r="AL607" s="8"/>
      <c r="AM607" s="8"/>
    </row>
    <row r="608" spans="2:39" customFormat="1" ht="15" hidden="1" x14ac:dyDescent="0.25">
      <c r="B608" s="11"/>
      <c r="G608" s="7"/>
      <c r="V608" s="11"/>
      <c r="X608" s="20"/>
      <c r="Z608" s="8"/>
      <c r="AA608" s="8"/>
      <c r="AB608" s="8"/>
      <c r="AC608" s="8"/>
      <c r="AD608" s="8"/>
      <c r="AE608" s="8"/>
      <c r="AF608" s="8"/>
      <c r="AG608" s="8"/>
      <c r="AH608" s="8"/>
      <c r="AI608" s="8"/>
      <c r="AJ608" s="8"/>
      <c r="AK608" s="8"/>
      <c r="AL608" s="8"/>
      <c r="AM608" s="8"/>
    </row>
    <row r="609" spans="2:39" customFormat="1" ht="15" hidden="1" x14ac:dyDescent="0.25">
      <c r="B609" s="11"/>
      <c r="G609" s="7"/>
      <c r="V609" s="11"/>
      <c r="X609" s="20"/>
      <c r="Z609" s="8"/>
      <c r="AA609" s="8"/>
      <c r="AB609" s="8"/>
      <c r="AC609" s="8"/>
      <c r="AD609" s="8"/>
      <c r="AE609" s="8"/>
      <c r="AF609" s="8"/>
      <c r="AG609" s="8"/>
      <c r="AH609" s="8"/>
      <c r="AI609" s="8"/>
      <c r="AJ609" s="8"/>
      <c r="AK609" s="8"/>
      <c r="AL609" s="8"/>
      <c r="AM609" s="8"/>
    </row>
    <row r="610" spans="2:39" customFormat="1" ht="15" hidden="1" x14ac:dyDescent="0.25">
      <c r="B610" s="11"/>
      <c r="G610" s="7"/>
      <c r="V610" s="11"/>
      <c r="X610" s="20"/>
      <c r="Z610" s="8"/>
      <c r="AA610" s="8"/>
      <c r="AB610" s="8"/>
      <c r="AC610" s="8"/>
      <c r="AD610" s="8"/>
      <c r="AE610" s="8"/>
      <c r="AF610" s="8"/>
      <c r="AG610" s="8"/>
      <c r="AH610" s="8"/>
      <c r="AI610" s="8"/>
      <c r="AJ610" s="8"/>
      <c r="AK610" s="8"/>
      <c r="AL610" s="8"/>
      <c r="AM610" s="8"/>
    </row>
    <row r="611" spans="2:39" customFormat="1" ht="15" hidden="1" x14ac:dyDescent="0.25">
      <c r="B611" s="11"/>
      <c r="G611" s="7"/>
      <c r="V611" s="11"/>
      <c r="X611" s="20"/>
      <c r="Z611" s="8"/>
      <c r="AA611" s="8"/>
      <c r="AB611" s="8"/>
      <c r="AC611" s="8"/>
      <c r="AD611" s="8"/>
      <c r="AE611" s="8"/>
      <c r="AF611" s="8"/>
      <c r="AG611" s="8"/>
      <c r="AH611" s="8"/>
      <c r="AI611" s="8"/>
      <c r="AJ611" s="8"/>
      <c r="AK611" s="8"/>
      <c r="AL611" s="8"/>
      <c r="AM611" s="8"/>
    </row>
    <row r="612" spans="2:39" customFormat="1" ht="15" hidden="1" x14ac:dyDescent="0.25">
      <c r="B612" s="11"/>
      <c r="G612" s="7"/>
      <c r="V612" s="11"/>
      <c r="X612" s="20"/>
      <c r="Z612" s="8"/>
      <c r="AA612" s="8"/>
      <c r="AB612" s="8"/>
      <c r="AC612" s="8"/>
      <c r="AD612" s="8"/>
      <c r="AE612" s="8"/>
      <c r="AF612" s="8"/>
      <c r="AG612" s="8"/>
      <c r="AH612" s="8"/>
      <c r="AI612" s="8"/>
      <c r="AJ612" s="8"/>
      <c r="AK612" s="8"/>
      <c r="AL612" s="8"/>
      <c r="AM612" s="8"/>
    </row>
    <row r="613" spans="2:39" customFormat="1" ht="15" hidden="1" x14ac:dyDescent="0.25">
      <c r="B613" s="11"/>
      <c r="G613" s="7"/>
      <c r="V613" s="11"/>
      <c r="X613" s="20"/>
      <c r="Z613" s="8"/>
      <c r="AA613" s="8"/>
      <c r="AB613" s="8"/>
      <c r="AC613" s="8"/>
      <c r="AD613" s="8"/>
      <c r="AE613" s="8"/>
      <c r="AF613" s="8"/>
      <c r="AG613" s="8"/>
      <c r="AH613" s="8"/>
      <c r="AI613" s="8"/>
      <c r="AJ613" s="8"/>
      <c r="AK613" s="8"/>
      <c r="AL613" s="8"/>
      <c r="AM613" s="8"/>
    </row>
    <row r="614" spans="2:39" customFormat="1" ht="15" hidden="1" x14ac:dyDescent="0.25">
      <c r="B614" s="11"/>
      <c r="G614" s="7"/>
      <c r="V614" s="11"/>
      <c r="X614" s="20"/>
      <c r="Z614" s="8"/>
      <c r="AA614" s="8"/>
      <c r="AB614" s="8"/>
      <c r="AC614" s="8"/>
      <c r="AD614" s="8"/>
      <c r="AE614" s="8"/>
      <c r="AF614" s="8"/>
      <c r="AG614" s="8"/>
      <c r="AH614" s="8"/>
      <c r="AI614" s="8"/>
      <c r="AJ614" s="8"/>
      <c r="AK614" s="8"/>
      <c r="AL614" s="8"/>
      <c r="AM614" s="8"/>
    </row>
    <row r="615" spans="2:39" customFormat="1" ht="15" hidden="1" x14ac:dyDescent="0.25">
      <c r="B615" s="11"/>
      <c r="G615" s="7"/>
      <c r="V615" s="11"/>
      <c r="X615" s="20"/>
      <c r="Z615" s="8"/>
      <c r="AA615" s="8"/>
      <c r="AB615" s="8"/>
      <c r="AC615" s="8"/>
      <c r="AD615" s="8"/>
      <c r="AE615" s="8"/>
      <c r="AF615" s="8"/>
      <c r="AG615" s="8"/>
      <c r="AH615" s="8"/>
      <c r="AI615" s="8"/>
      <c r="AJ615" s="8"/>
      <c r="AK615" s="8"/>
      <c r="AL615" s="8"/>
      <c r="AM615" s="8"/>
    </row>
    <row r="616" spans="2:39" customFormat="1" ht="15" hidden="1" x14ac:dyDescent="0.25">
      <c r="B616" s="11"/>
      <c r="G616" s="7"/>
      <c r="V616" s="11"/>
      <c r="X616" s="20"/>
      <c r="Z616" s="8"/>
      <c r="AA616" s="8"/>
      <c r="AB616" s="8"/>
      <c r="AC616" s="8"/>
      <c r="AD616" s="8"/>
      <c r="AE616" s="8"/>
      <c r="AF616" s="8"/>
      <c r="AG616" s="8"/>
      <c r="AH616" s="8"/>
      <c r="AI616" s="8"/>
      <c r="AJ616" s="8"/>
      <c r="AK616" s="8"/>
      <c r="AL616" s="8"/>
      <c r="AM616" s="8"/>
    </row>
    <row r="617" spans="2:39" customFormat="1" ht="15" hidden="1" x14ac:dyDescent="0.25">
      <c r="B617" s="11"/>
      <c r="G617" s="7"/>
      <c r="V617" s="11"/>
      <c r="X617" s="20"/>
      <c r="Z617" s="8"/>
      <c r="AA617" s="8"/>
      <c r="AB617" s="8"/>
      <c r="AC617" s="8"/>
      <c r="AD617" s="8"/>
      <c r="AE617" s="8"/>
      <c r="AF617" s="8"/>
      <c r="AG617" s="8"/>
      <c r="AH617" s="8"/>
      <c r="AI617" s="8"/>
      <c r="AJ617" s="8"/>
      <c r="AK617" s="8"/>
      <c r="AL617" s="8"/>
      <c r="AM617" s="8"/>
    </row>
    <row r="618" spans="2:39" customFormat="1" ht="15" hidden="1" x14ac:dyDescent="0.25">
      <c r="B618" s="11"/>
      <c r="G618" s="7"/>
      <c r="V618" s="11"/>
      <c r="X618" s="20"/>
      <c r="Z618" s="8"/>
      <c r="AA618" s="8"/>
      <c r="AB618" s="8"/>
      <c r="AC618" s="8"/>
      <c r="AD618" s="8"/>
      <c r="AE618" s="8"/>
      <c r="AF618" s="8"/>
      <c r="AG618" s="8"/>
      <c r="AH618" s="8"/>
      <c r="AI618" s="8"/>
      <c r="AJ618" s="8"/>
      <c r="AK618" s="8"/>
      <c r="AL618" s="8"/>
      <c r="AM618" s="8"/>
    </row>
    <row r="619" spans="2:39" customFormat="1" ht="15" hidden="1" x14ac:dyDescent="0.25">
      <c r="B619" s="11"/>
      <c r="G619" s="7"/>
      <c r="V619" s="11"/>
      <c r="X619" s="20"/>
      <c r="Z619" s="8"/>
      <c r="AA619" s="8"/>
      <c r="AB619" s="8"/>
      <c r="AC619" s="8"/>
      <c r="AD619" s="8"/>
      <c r="AE619" s="8"/>
      <c r="AF619" s="8"/>
      <c r="AG619" s="8"/>
      <c r="AH619" s="8"/>
      <c r="AI619" s="8"/>
      <c r="AJ619" s="8"/>
      <c r="AK619" s="8"/>
      <c r="AL619" s="8"/>
      <c r="AM619" s="8"/>
    </row>
    <row r="620" spans="2:39" customFormat="1" ht="15" hidden="1" x14ac:dyDescent="0.25">
      <c r="B620" s="11"/>
      <c r="G620" s="7"/>
      <c r="V620" s="11"/>
      <c r="X620" s="20"/>
      <c r="Z620" s="8"/>
      <c r="AA620" s="8"/>
      <c r="AB620" s="8"/>
      <c r="AC620" s="8"/>
      <c r="AD620" s="8"/>
      <c r="AE620" s="8"/>
      <c r="AF620" s="8"/>
      <c r="AG620" s="8"/>
      <c r="AH620" s="8"/>
      <c r="AI620" s="8"/>
      <c r="AJ620" s="8"/>
      <c r="AK620" s="8"/>
      <c r="AL620" s="8"/>
      <c r="AM620" s="8"/>
    </row>
    <row r="621" spans="2:39" customFormat="1" ht="15" hidden="1" x14ac:dyDescent="0.25">
      <c r="B621" s="11"/>
      <c r="G621" s="7"/>
      <c r="V621" s="11"/>
      <c r="X621" s="20"/>
      <c r="Z621" s="8"/>
      <c r="AA621" s="8"/>
      <c r="AB621" s="8"/>
      <c r="AC621" s="8"/>
      <c r="AD621" s="8"/>
      <c r="AE621" s="8"/>
      <c r="AF621" s="8"/>
      <c r="AG621" s="8"/>
      <c r="AH621" s="8"/>
      <c r="AI621" s="8"/>
      <c r="AJ621" s="8"/>
      <c r="AK621" s="8"/>
      <c r="AL621" s="8"/>
      <c r="AM621" s="8"/>
    </row>
    <row r="622" spans="2:39" customFormat="1" ht="15" hidden="1" x14ac:dyDescent="0.25">
      <c r="B622" s="11"/>
      <c r="G622" s="7"/>
      <c r="V622" s="11"/>
      <c r="X622" s="20"/>
      <c r="Z622" s="8"/>
      <c r="AA622" s="8"/>
      <c r="AB622" s="8"/>
      <c r="AC622" s="8"/>
      <c r="AD622" s="8"/>
      <c r="AE622" s="8"/>
      <c r="AF622" s="8"/>
      <c r="AG622" s="8"/>
      <c r="AH622" s="8"/>
      <c r="AI622" s="8"/>
      <c r="AJ622" s="8"/>
      <c r="AK622" s="8"/>
      <c r="AL622" s="8"/>
      <c r="AM622" s="8"/>
    </row>
    <row r="623" spans="2:39" customFormat="1" ht="15" hidden="1" x14ac:dyDescent="0.25">
      <c r="B623" s="11"/>
      <c r="G623" s="7"/>
      <c r="V623" s="11"/>
      <c r="X623" s="20"/>
      <c r="Z623" s="8"/>
      <c r="AA623" s="8"/>
      <c r="AB623" s="8"/>
      <c r="AC623" s="8"/>
      <c r="AD623" s="8"/>
      <c r="AE623" s="8"/>
      <c r="AF623" s="8"/>
      <c r="AG623" s="8"/>
      <c r="AH623" s="8"/>
      <c r="AI623" s="8"/>
      <c r="AJ623" s="8"/>
      <c r="AK623" s="8"/>
      <c r="AL623" s="8"/>
      <c r="AM623" s="8"/>
    </row>
    <row r="624" spans="2:39" customFormat="1" ht="15" hidden="1" x14ac:dyDescent="0.25">
      <c r="B624" s="11"/>
      <c r="G624" s="7"/>
      <c r="V624" s="11"/>
      <c r="X624" s="20"/>
      <c r="Z624" s="8"/>
      <c r="AA624" s="8"/>
      <c r="AB624" s="8"/>
      <c r="AC624" s="8"/>
      <c r="AD624" s="8"/>
      <c r="AE624" s="8"/>
      <c r="AF624" s="8"/>
      <c r="AG624" s="8"/>
      <c r="AH624" s="8"/>
      <c r="AI624" s="8"/>
      <c r="AJ624" s="8"/>
      <c r="AK624" s="8"/>
      <c r="AL624" s="8"/>
      <c r="AM624" s="8"/>
    </row>
    <row r="625" spans="2:39" customFormat="1" ht="15" hidden="1" x14ac:dyDescent="0.25">
      <c r="B625" s="11"/>
      <c r="G625" s="7"/>
      <c r="V625" s="11"/>
      <c r="X625" s="20"/>
      <c r="Z625" s="8"/>
      <c r="AA625" s="8"/>
      <c r="AB625" s="8"/>
      <c r="AC625" s="8"/>
      <c r="AD625" s="8"/>
      <c r="AE625" s="8"/>
      <c r="AF625" s="8"/>
      <c r="AG625" s="8"/>
      <c r="AH625" s="8"/>
      <c r="AI625" s="8"/>
      <c r="AJ625" s="8"/>
      <c r="AK625" s="8"/>
      <c r="AL625" s="8"/>
      <c r="AM625" s="8"/>
    </row>
    <row r="626" spans="2:39" customFormat="1" ht="15" hidden="1" x14ac:dyDescent="0.25">
      <c r="B626" s="11"/>
      <c r="G626" s="7"/>
      <c r="V626" s="11"/>
      <c r="X626" s="20"/>
      <c r="Z626" s="8"/>
      <c r="AA626" s="8"/>
      <c r="AB626" s="8"/>
      <c r="AC626" s="8"/>
      <c r="AD626" s="8"/>
      <c r="AE626" s="8"/>
      <c r="AF626" s="8"/>
      <c r="AG626" s="8"/>
      <c r="AH626" s="8"/>
      <c r="AI626" s="8"/>
      <c r="AJ626" s="8"/>
      <c r="AK626" s="8"/>
      <c r="AL626" s="8"/>
      <c r="AM626" s="8"/>
    </row>
    <row r="627" spans="2:39" customFormat="1" ht="15" hidden="1" x14ac:dyDescent="0.25">
      <c r="B627" s="11"/>
      <c r="G627" s="7"/>
      <c r="V627" s="11"/>
      <c r="X627" s="20"/>
      <c r="Z627" s="8"/>
      <c r="AA627" s="8"/>
      <c r="AB627" s="8"/>
      <c r="AC627" s="8"/>
      <c r="AD627" s="8"/>
      <c r="AE627" s="8"/>
      <c r="AF627" s="8"/>
      <c r="AG627" s="8"/>
      <c r="AH627" s="8"/>
      <c r="AI627" s="8"/>
      <c r="AJ627" s="8"/>
      <c r="AK627" s="8"/>
      <c r="AL627" s="8"/>
      <c r="AM627" s="8"/>
    </row>
    <row r="628" spans="2:39" customFormat="1" ht="15" hidden="1" x14ac:dyDescent="0.25">
      <c r="B628" s="11"/>
      <c r="G628" s="7"/>
      <c r="V628" s="11"/>
      <c r="X628" s="20"/>
      <c r="Z628" s="8"/>
      <c r="AA628" s="8"/>
      <c r="AB628" s="8"/>
      <c r="AC628" s="8"/>
      <c r="AD628" s="8"/>
      <c r="AE628" s="8"/>
      <c r="AF628" s="8"/>
      <c r="AG628" s="8"/>
      <c r="AH628" s="8"/>
      <c r="AI628" s="8"/>
      <c r="AJ628" s="8"/>
      <c r="AK628" s="8"/>
      <c r="AL628" s="8"/>
      <c r="AM628" s="8"/>
    </row>
    <row r="629" spans="2:39" customFormat="1" ht="15" hidden="1" x14ac:dyDescent="0.25">
      <c r="B629" s="11"/>
      <c r="G629" s="7"/>
      <c r="V629" s="11"/>
      <c r="X629" s="20"/>
      <c r="Z629" s="8"/>
      <c r="AA629" s="8"/>
      <c r="AB629" s="8"/>
      <c r="AC629" s="8"/>
      <c r="AD629" s="8"/>
      <c r="AE629" s="8"/>
      <c r="AF629" s="8"/>
      <c r="AG629" s="8"/>
      <c r="AH629" s="8"/>
      <c r="AI629" s="8"/>
      <c r="AJ629" s="8"/>
      <c r="AK629" s="8"/>
      <c r="AL629" s="8"/>
      <c r="AM629" s="8"/>
    </row>
    <row r="630" spans="2:39" customFormat="1" ht="15" hidden="1" x14ac:dyDescent="0.25">
      <c r="B630" s="11"/>
      <c r="G630" s="7"/>
      <c r="V630" s="11"/>
      <c r="X630" s="20"/>
      <c r="Z630" s="8"/>
      <c r="AA630" s="8"/>
      <c r="AB630" s="8"/>
      <c r="AC630" s="8"/>
      <c r="AD630" s="8"/>
      <c r="AE630" s="8"/>
      <c r="AF630" s="8"/>
      <c r="AG630" s="8"/>
      <c r="AH630" s="8"/>
      <c r="AI630" s="8"/>
      <c r="AJ630" s="8"/>
      <c r="AK630" s="8"/>
      <c r="AL630" s="8"/>
      <c r="AM630" s="8"/>
    </row>
    <row r="631" spans="2:39" customFormat="1" ht="15" hidden="1" x14ac:dyDescent="0.25">
      <c r="B631" s="11"/>
      <c r="G631" s="7"/>
      <c r="V631" s="11"/>
      <c r="X631" s="20"/>
      <c r="Z631" s="8"/>
      <c r="AA631" s="8"/>
      <c r="AB631" s="8"/>
      <c r="AC631" s="8"/>
      <c r="AD631" s="8"/>
      <c r="AE631" s="8"/>
      <c r="AF631" s="8"/>
      <c r="AG631" s="8"/>
      <c r="AH631" s="8"/>
      <c r="AI631" s="8"/>
      <c r="AJ631" s="8"/>
      <c r="AK631" s="8"/>
      <c r="AL631" s="8"/>
      <c r="AM631" s="8"/>
    </row>
    <row r="632" spans="2:39" customFormat="1" ht="15" hidden="1" x14ac:dyDescent="0.25">
      <c r="B632" s="11"/>
      <c r="G632" s="7"/>
      <c r="V632" s="11"/>
      <c r="X632" s="20"/>
      <c r="Z632" s="8"/>
      <c r="AA632" s="8"/>
      <c r="AB632" s="8"/>
      <c r="AC632" s="8"/>
      <c r="AD632" s="8"/>
      <c r="AE632" s="8"/>
      <c r="AF632" s="8"/>
      <c r="AG632" s="8"/>
      <c r="AH632" s="8"/>
      <c r="AI632" s="8"/>
      <c r="AJ632" s="8"/>
      <c r="AK632" s="8"/>
      <c r="AL632" s="8"/>
      <c r="AM632" s="8"/>
    </row>
    <row r="633" spans="2:39" customFormat="1" ht="15" hidden="1" x14ac:dyDescent="0.25">
      <c r="B633" s="11"/>
      <c r="G633" s="7"/>
      <c r="V633" s="11"/>
      <c r="X633" s="20"/>
      <c r="Z633" s="8"/>
      <c r="AA633" s="8"/>
      <c r="AB633" s="8"/>
      <c r="AC633" s="8"/>
      <c r="AD633" s="8"/>
      <c r="AE633" s="8"/>
      <c r="AF633" s="8"/>
      <c r="AG633" s="8"/>
      <c r="AH633" s="8"/>
      <c r="AI633" s="8"/>
      <c r="AJ633" s="8"/>
      <c r="AK633" s="8"/>
      <c r="AL633" s="8"/>
      <c r="AM633" s="8"/>
    </row>
    <row r="634" spans="2:39" customFormat="1" ht="15" hidden="1" x14ac:dyDescent="0.25">
      <c r="B634" s="11"/>
      <c r="G634" s="7"/>
      <c r="V634" s="11"/>
      <c r="X634" s="20"/>
      <c r="Z634" s="8"/>
      <c r="AA634" s="8"/>
      <c r="AB634" s="8"/>
      <c r="AC634" s="8"/>
      <c r="AD634" s="8"/>
      <c r="AE634" s="8"/>
      <c r="AF634" s="8"/>
      <c r="AG634" s="8"/>
      <c r="AH634" s="8"/>
      <c r="AI634" s="8"/>
      <c r="AJ634" s="8"/>
      <c r="AK634" s="8"/>
      <c r="AL634" s="8"/>
      <c r="AM634" s="8"/>
    </row>
    <row r="635" spans="2:39" customFormat="1" ht="15" hidden="1" x14ac:dyDescent="0.25">
      <c r="B635" s="11"/>
      <c r="G635" s="7"/>
      <c r="V635" s="11"/>
      <c r="X635" s="20"/>
      <c r="Z635" s="8"/>
      <c r="AA635" s="8"/>
      <c r="AB635" s="8"/>
      <c r="AC635" s="8"/>
      <c r="AD635" s="8"/>
      <c r="AE635" s="8"/>
      <c r="AF635" s="8"/>
      <c r="AG635" s="8"/>
      <c r="AH635" s="8"/>
      <c r="AI635" s="8"/>
      <c r="AJ635" s="8"/>
      <c r="AK635" s="8"/>
      <c r="AL635" s="8"/>
      <c r="AM635" s="8"/>
    </row>
    <row r="636" spans="2:39" customFormat="1" ht="15" hidden="1" x14ac:dyDescent="0.25">
      <c r="B636" s="11"/>
      <c r="G636" s="7"/>
      <c r="V636" s="11"/>
      <c r="X636" s="20"/>
      <c r="Z636" s="8"/>
      <c r="AA636" s="8"/>
      <c r="AB636" s="8"/>
      <c r="AC636" s="8"/>
      <c r="AD636" s="8"/>
      <c r="AE636" s="8"/>
      <c r="AF636" s="8"/>
      <c r="AG636" s="8"/>
      <c r="AH636" s="8"/>
      <c r="AI636" s="8"/>
      <c r="AJ636" s="8"/>
      <c r="AK636" s="8"/>
      <c r="AL636" s="8"/>
      <c r="AM636" s="8"/>
    </row>
    <row r="637" spans="2:39" customFormat="1" ht="15" hidden="1" x14ac:dyDescent="0.25">
      <c r="B637" s="11"/>
      <c r="G637" s="7"/>
      <c r="V637" s="11"/>
      <c r="X637" s="20"/>
      <c r="Z637" s="8"/>
      <c r="AA637" s="8"/>
      <c r="AB637" s="8"/>
      <c r="AC637" s="8"/>
      <c r="AD637" s="8"/>
      <c r="AE637" s="8"/>
      <c r="AF637" s="8"/>
      <c r="AG637" s="8"/>
      <c r="AH637" s="8"/>
      <c r="AI637" s="8"/>
      <c r="AJ637" s="8"/>
      <c r="AK637" s="8"/>
      <c r="AL637" s="8"/>
      <c r="AM637" s="8"/>
    </row>
    <row r="638" spans="2:39" customFormat="1" ht="15" hidden="1" x14ac:dyDescent="0.25">
      <c r="B638" s="11"/>
      <c r="G638" s="7"/>
      <c r="V638" s="11"/>
      <c r="X638" s="20"/>
      <c r="Z638" s="8"/>
      <c r="AA638" s="8"/>
      <c r="AB638" s="8"/>
      <c r="AC638" s="8"/>
      <c r="AD638" s="8"/>
      <c r="AE638" s="8"/>
      <c r="AF638" s="8"/>
      <c r="AG638" s="8"/>
      <c r="AH638" s="8"/>
      <c r="AI638" s="8"/>
      <c r="AJ638" s="8"/>
      <c r="AK638" s="8"/>
      <c r="AL638" s="8"/>
      <c r="AM638" s="8"/>
    </row>
    <row r="639" spans="2:39" customFormat="1" ht="15" hidden="1" x14ac:dyDescent="0.25">
      <c r="B639" s="11"/>
      <c r="G639" s="7"/>
      <c r="V639" s="11"/>
      <c r="X639" s="20"/>
      <c r="Z639" s="8"/>
      <c r="AA639" s="8"/>
      <c r="AB639" s="8"/>
      <c r="AC639" s="8"/>
      <c r="AD639" s="8"/>
      <c r="AE639" s="8"/>
      <c r="AF639" s="8"/>
      <c r="AG639" s="8"/>
      <c r="AH639" s="8"/>
      <c r="AI639" s="8"/>
      <c r="AJ639" s="8"/>
      <c r="AK639" s="8"/>
      <c r="AL639" s="8"/>
      <c r="AM639" s="8"/>
    </row>
    <row r="640" spans="2:39" customFormat="1" ht="15" hidden="1" x14ac:dyDescent="0.25">
      <c r="B640" s="11"/>
      <c r="G640" s="7"/>
      <c r="V640" s="11"/>
      <c r="X640" s="20"/>
      <c r="Z640" s="8"/>
      <c r="AA640" s="8"/>
      <c r="AB640" s="8"/>
      <c r="AC640" s="8"/>
      <c r="AD640" s="8"/>
      <c r="AE640" s="8"/>
      <c r="AF640" s="8"/>
      <c r="AG640" s="8"/>
      <c r="AH640" s="8"/>
      <c r="AI640" s="8"/>
      <c r="AJ640" s="8"/>
      <c r="AK640" s="8"/>
      <c r="AL640" s="8"/>
      <c r="AM640" s="8"/>
    </row>
    <row r="641" spans="2:39" customFormat="1" ht="15" hidden="1" x14ac:dyDescent="0.25">
      <c r="B641" s="11"/>
      <c r="G641" s="7"/>
      <c r="V641" s="11"/>
      <c r="X641" s="20"/>
      <c r="Z641" s="8"/>
      <c r="AA641" s="8"/>
      <c r="AB641" s="8"/>
      <c r="AC641" s="8"/>
      <c r="AD641" s="8"/>
      <c r="AE641" s="8"/>
      <c r="AF641" s="8"/>
      <c r="AG641" s="8"/>
      <c r="AH641" s="8"/>
      <c r="AI641" s="8"/>
      <c r="AJ641" s="8"/>
      <c r="AK641" s="8"/>
      <c r="AL641" s="8"/>
      <c r="AM641" s="8"/>
    </row>
    <row r="642" spans="2:39" customFormat="1" ht="15" hidden="1" x14ac:dyDescent="0.25">
      <c r="B642" s="11"/>
      <c r="G642" s="7"/>
      <c r="V642" s="11"/>
      <c r="X642" s="20"/>
      <c r="Z642" s="8"/>
      <c r="AA642" s="8"/>
      <c r="AB642" s="8"/>
      <c r="AC642" s="8"/>
      <c r="AD642" s="8"/>
      <c r="AE642" s="8"/>
      <c r="AF642" s="8"/>
      <c r="AG642" s="8"/>
      <c r="AH642" s="8"/>
      <c r="AI642" s="8"/>
      <c r="AJ642" s="8"/>
      <c r="AK642" s="8"/>
      <c r="AL642" s="8"/>
      <c r="AM642" s="8"/>
    </row>
    <row r="643" spans="2:39" customFormat="1" ht="15" hidden="1" x14ac:dyDescent="0.25">
      <c r="B643" s="11"/>
      <c r="G643" s="7"/>
      <c r="V643" s="11"/>
      <c r="X643" s="20"/>
      <c r="Z643" s="8"/>
      <c r="AA643" s="8"/>
      <c r="AB643" s="8"/>
      <c r="AC643" s="8"/>
      <c r="AD643" s="8"/>
      <c r="AE643" s="8"/>
      <c r="AF643" s="8"/>
      <c r="AG643" s="8"/>
      <c r="AH643" s="8"/>
      <c r="AI643" s="8"/>
      <c r="AJ643" s="8"/>
      <c r="AK643" s="8"/>
      <c r="AL643" s="8"/>
      <c r="AM643" s="8"/>
    </row>
    <row r="644" spans="2:39" customFormat="1" ht="15" hidden="1" x14ac:dyDescent="0.25">
      <c r="B644" s="11"/>
      <c r="G644" s="7"/>
      <c r="V644" s="11"/>
      <c r="X644" s="20"/>
      <c r="Z644" s="8"/>
      <c r="AA644" s="8"/>
      <c r="AB644" s="8"/>
      <c r="AC644" s="8"/>
      <c r="AD644" s="8"/>
      <c r="AE644" s="8"/>
      <c r="AF644" s="8"/>
      <c r="AG644" s="8"/>
      <c r="AH644" s="8"/>
      <c r="AI644" s="8"/>
      <c r="AJ644" s="8"/>
      <c r="AK644" s="8"/>
      <c r="AL644" s="8"/>
      <c r="AM644" s="8"/>
    </row>
    <row r="645" spans="2:39" customFormat="1" ht="15" hidden="1" x14ac:dyDescent="0.25">
      <c r="B645" s="11"/>
      <c r="G645" s="7"/>
      <c r="V645" s="11"/>
      <c r="X645" s="20"/>
      <c r="Z645" s="8"/>
      <c r="AA645" s="8"/>
      <c r="AB645" s="8"/>
      <c r="AC645" s="8"/>
      <c r="AD645" s="8"/>
      <c r="AE645" s="8"/>
      <c r="AF645" s="8"/>
      <c r="AG645" s="8"/>
      <c r="AH645" s="8"/>
      <c r="AI645" s="8"/>
      <c r="AJ645" s="8"/>
      <c r="AK645" s="8"/>
      <c r="AL645" s="8"/>
      <c r="AM645" s="8"/>
    </row>
    <row r="646" spans="2:39" customFormat="1" ht="15" hidden="1" x14ac:dyDescent="0.25">
      <c r="B646" s="11"/>
      <c r="G646" s="7"/>
      <c r="V646" s="11"/>
      <c r="X646" s="20"/>
      <c r="Z646" s="8"/>
      <c r="AA646" s="8"/>
      <c r="AB646" s="8"/>
      <c r="AC646" s="8"/>
      <c r="AD646" s="8"/>
      <c r="AE646" s="8"/>
      <c r="AF646" s="8"/>
      <c r="AG646" s="8"/>
      <c r="AH646" s="8"/>
      <c r="AI646" s="8"/>
      <c r="AJ646" s="8"/>
      <c r="AK646" s="8"/>
      <c r="AL646" s="8"/>
      <c r="AM646" s="8"/>
    </row>
    <row r="647" spans="2:39" customFormat="1" ht="15" hidden="1" x14ac:dyDescent="0.25">
      <c r="B647" s="11"/>
      <c r="G647" s="7"/>
      <c r="V647" s="11"/>
      <c r="X647" s="20"/>
      <c r="Z647" s="8"/>
      <c r="AA647" s="8"/>
      <c r="AB647" s="8"/>
      <c r="AC647" s="8"/>
      <c r="AD647" s="8"/>
      <c r="AE647" s="8"/>
      <c r="AF647" s="8"/>
      <c r="AG647" s="8"/>
      <c r="AH647" s="8"/>
      <c r="AI647" s="8"/>
      <c r="AJ647" s="8"/>
      <c r="AK647" s="8"/>
      <c r="AL647" s="8"/>
      <c r="AM647" s="8"/>
    </row>
    <row r="648" spans="2:39" customFormat="1" ht="15" hidden="1" x14ac:dyDescent="0.25">
      <c r="B648" s="11"/>
      <c r="G648" s="7"/>
      <c r="V648" s="11"/>
      <c r="X648" s="20"/>
      <c r="Z648" s="8"/>
      <c r="AA648" s="8"/>
      <c r="AB648" s="8"/>
      <c r="AC648" s="8"/>
      <c r="AD648" s="8"/>
      <c r="AE648" s="8"/>
      <c r="AF648" s="8"/>
      <c r="AG648" s="8"/>
      <c r="AH648" s="8"/>
      <c r="AI648" s="8"/>
      <c r="AJ648" s="8"/>
      <c r="AK648" s="8"/>
      <c r="AL648" s="8"/>
      <c r="AM648" s="8"/>
    </row>
    <row r="649" spans="2:39" customFormat="1" ht="15" hidden="1" x14ac:dyDescent="0.25">
      <c r="B649" s="11"/>
      <c r="G649" s="7"/>
      <c r="V649" s="11"/>
      <c r="X649" s="20"/>
      <c r="Z649" s="8"/>
      <c r="AA649" s="8"/>
      <c r="AB649" s="8"/>
      <c r="AC649" s="8"/>
      <c r="AD649" s="8"/>
      <c r="AE649" s="8"/>
      <c r="AF649" s="8"/>
      <c r="AG649" s="8"/>
      <c r="AH649" s="8"/>
      <c r="AI649" s="8"/>
      <c r="AJ649" s="8"/>
      <c r="AK649" s="8"/>
      <c r="AL649" s="8"/>
      <c r="AM649" s="8"/>
    </row>
    <row r="650" spans="2:39" customFormat="1" ht="15" hidden="1" x14ac:dyDescent="0.25">
      <c r="B650" s="11"/>
      <c r="G650" s="7"/>
      <c r="V650" s="11"/>
      <c r="X650" s="20"/>
      <c r="Z650" s="8"/>
      <c r="AA650" s="8"/>
      <c r="AB650" s="8"/>
      <c r="AC650" s="8"/>
      <c r="AD650" s="8"/>
      <c r="AE650" s="8"/>
      <c r="AF650" s="8"/>
      <c r="AG650" s="8"/>
      <c r="AH650" s="8"/>
      <c r="AI650" s="8"/>
      <c r="AJ650" s="8"/>
      <c r="AK650" s="8"/>
      <c r="AL650" s="8"/>
      <c r="AM650" s="8"/>
    </row>
    <row r="651" spans="2:39" customFormat="1" ht="15" hidden="1" x14ac:dyDescent="0.25">
      <c r="B651" s="11"/>
      <c r="G651" s="7"/>
      <c r="V651" s="11"/>
      <c r="X651" s="20"/>
      <c r="Z651" s="8"/>
      <c r="AA651" s="8"/>
      <c r="AB651" s="8"/>
      <c r="AC651" s="8"/>
      <c r="AD651" s="8"/>
      <c r="AE651" s="8"/>
      <c r="AF651" s="8"/>
      <c r="AG651" s="8"/>
      <c r="AH651" s="8"/>
      <c r="AI651" s="8"/>
      <c r="AJ651" s="8"/>
      <c r="AK651" s="8"/>
      <c r="AL651" s="8"/>
      <c r="AM651" s="8"/>
    </row>
    <row r="652" spans="2:39" customFormat="1" ht="15" hidden="1" x14ac:dyDescent="0.25">
      <c r="B652" s="11"/>
      <c r="G652" s="7"/>
      <c r="V652" s="11"/>
      <c r="X652" s="20"/>
      <c r="Z652" s="8"/>
      <c r="AA652" s="8"/>
      <c r="AB652" s="8"/>
      <c r="AC652" s="8"/>
      <c r="AD652" s="8"/>
      <c r="AE652" s="8"/>
      <c r="AF652" s="8"/>
      <c r="AG652" s="8"/>
      <c r="AH652" s="8"/>
      <c r="AI652" s="8"/>
      <c r="AJ652" s="8"/>
      <c r="AK652" s="8"/>
      <c r="AL652" s="8"/>
      <c r="AM652" s="8"/>
    </row>
    <row r="653" spans="2:39" customFormat="1" ht="15" hidden="1" x14ac:dyDescent="0.25">
      <c r="B653" s="11"/>
      <c r="G653" s="7"/>
      <c r="V653" s="11"/>
      <c r="X653" s="20"/>
      <c r="Z653" s="8"/>
      <c r="AA653" s="8"/>
      <c r="AB653" s="8"/>
      <c r="AC653" s="8"/>
      <c r="AD653" s="8"/>
      <c r="AE653" s="8"/>
      <c r="AF653" s="8"/>
      <c r="AG653" s="8"/>
      <c r="AH653" s="8"/>
      <c r="AI653" s="8"/>
      <c r="AJ653" s="8"/>
      <c r="AK653" s="8"/>
      <c r="AL653" s="8"/>
      <c r="AM653" s="8"/>
    </row>
    <row r="654" spans="2:39" customFormat="1" ht="15" hidden="1" x14ac:dyDescent="0.25">
      <c r="B654" s="11"/>
      <c r="G654" s="7"/>
      <c r="V654" s="11"/>
      <c r="X654" s="20"/>
      <c r="Z654" s="8"/>
      <c r="AA654" s="8"/>
      <c r="AB654" s="8"/>
      <c r="AC654" s="8"/>
      <c r="AD654" s="8"/>
      <c r="AE654" s="8"/>
      <c r="AF654" s="8"/>
      <c r="AG654" s="8"/>
      <c r="AH654" s="8"/>
      <c r="AI654" s="8"/>
      <c r="AJ654" s="8"/>
      <c r="AK654" s="8"/>
      <c r="AL654" s="8"/>
      <c r="AM654" s="8"/>
    </row>
    <row r="655" spans="2:39" customFormat="1" ht="15" hidden="1" x14ac:dyDescent="0.25">
      <c r="B655" s="11"/>
      <c r="G655" s="7"/>
      <c r="V655" s="11"/>
      <c r="X655" s="20"/>
      <c r="Z655" s="8"/>
      <c r="AA655" s="8"/>
      <c r="AB655" s="8"/>
      <c r="AC655" s="8"/>
      <c r="AD655" s="8"/>
      <c r="AE655" s="8"/>
      <c r="AF655" s="8"/>
      <c r="AG655" s="8"/>
      <c r="AH655" s="8"/>
      <c r="AI655" s="8"/>
      <c r="AJ655" s="8"/>
      <c r="AK655" s="8"/>
      <c r="AL655" s="8"/>
      <c r="AM655" s="8"/>
    </row>
    <row r="656" spans="2:39" customFormat="1" ht="15" hidden="1" x14ac:dyDescent="0.25">
      <c r="B656" s="11"/>
      <c r="G656" s="7"/>
      <c r="V656" s="11"/>
      <c r="X656" s="20"/>
      <c r="Z656" s="8"/>
      <c r="AA656" s="8"/>
      <c r="AB656" s="8"/>
      <c r="AC656" s="8"/>
      <c r="AD656" s="8"/>
      <c r="AE656" s="8"/>
      <c r="AF656" s="8"/>
      <c r="AG656" s="8"/>
      <c r="AH656" s="8"/>
      <c r="AI656" s="8"/>
      <c r="AJ656" s="8"/>
      <c r="AK656" s="8"/>
      <c r="AL656" s="8"/>
      <c r="AM656" s="8"/>
    </row>
    <row r="657" spans="2:39" customFormat="1" ht="15" hidden="1" x14ac:dyDescent="0.25">
      <c r="B657" s="11"/>
      <c r="G657" s="7"/>
      <c r="V657" s="11"/>
      <c r="X657" s="20"/>
      <c r="Z657" s="8"/>
      <c r="AA657" s="8"/>
      <c r="AB657" s="8"/>
      <c r="AC657" s="8"/>
      <c r="AD657" s="8"/>
      <c r="AE657" s="8"/>
      <c r="AF657" s="8"/>
      <c r="AG657" s="8"/>
      <c r="AH657" s="8"/>
      <c r="AI657" s="8"/>
      <c r="AJ657" s="8"/>
      <c r="AK657" s="8"/>
      <c r="AL657" s="8"/>
      <c r="AM657" s="8"/>
    </row>
    <row r="658" spans="2:39" customFormat="1" ht="15" hidden="1" x14ac:dyDescent="0.25">
      <c r="B658" s="11"/>
      <c r="G658" s="7"/>
      <c r="V658" s="11"/>
      <c r="X658" s="20"/>
      <c r="Z658" s="8"/>
      <c r="AA658" s="8"/>
      <c r="AB658" s="8"/>
      <c r="AC658" s="8"/>
      <c r="AD658" s="8"/>
      <c r="AE658" s="8"/>
      <c r="AF658" s="8"/>
      <c r="AG658" s="8"/>
      <c r="AH658" s="8"/>
      <c r="AI658" s="8"/>
      <c r="AJ658" s="8"/>
      <c r="AK658" s="8"/>
      <c r="AL658" s="8"/>
      <c r="AM658" s="8"/>
    </row>
    <row r="659" spans="2:39" customFormat="1" ht="15" hidden="1" x14ac:dyDescent="0.25">
      <c r="B659" s="11"/>
      <c r="G659" s="7"/>
      <c r="V659" s="11"/>
      <c r="X659" s="20"/>
      <c r="Z659" s="8"/>
      <c r="AA659" s="8"/>
      <c r="AB659" s="8"/>
      <c r="AC659" s="8"/>
      <c r="AD659" s="8"/>
      <c r="AE659" s="8"/>
      <c r="AF659" s="8"/>
      <c r="AG659" s="8"/>
      <c r="AH659" s="8"/>
      <c r="AI659" s="8"/>
      <c r="AJ659" s="8"/>
      <c r="AK659" s="8"/>
      <c r="AL659" s="8"/>
      <c r="AM659" s="8"/>
    </row>
    <row r="660" spans="2:39" customFormat="1" ht="15" hidden="1" x14ac:dyDescent="0.25">
      <c r="B660" s="11"/>
      <c r="G660" s="7"/>
      <c r="V660" s="11"/>
      <c r="X660" s="20"/>
      <c r="Z660" s="8"/>
      <c r="AA660" s="8"/>
      <c r="AB660" s="8"/>
      <c r="AC660" s="8"/>
      <c r="AD660" s="8"/>
      <c r="AE660" s="8"/>
      <c r="AF660" s="8"/>
      <c r="AG660" s="8"/>
      <c r="AH660" s="8"/>
      <c r="AI660" s="8"/>
      <c r="AJ660" s="8"/>
      <c r="AK660" s="8"/>
      <c r="AL660" s="8"/>
      <c r="AM660" s="8"/>
    </row>
    <row r="661" spans="2:39" customFormat="1" ht="15" hidden="1" x14ac:dyDescent="0.25">
      <c r="B661" s="11"/>
      <c r="G661" s="7"/>
      <c r="V661" s="11"/>
      <c r="X661" s="20"/>
      <c r="Z661" s="8"/>
      <c r="AA661" s="8"/>
      <c r="AB661" s="8"/>
      <c r="AC661" s="8"/>
      <c r="AD661" s="8"/>
      <c r="AE661" s="8"/>
      <c r="AF661" s="8"/>
      <c r="AG661" s="8"/>
      <c r="AH661" s="8"/>
      <c r="AI661" s="8"/>
      <c r="AJ661" s="8"/>
      <c r="AK661" s="8"/>
      <c r="AL661" s="8"/>
      <c r="AM661" s="8"/>
    </row>
    <row r="662" spans="2:39" customFormat="1" ht="15" hidden="1" x14ac:dyDescent="0.25">
      <c r="B662" s="11"/>
      <c r="G662" s="7"/>
      <c r="V662" s="11"/>
      <c r="X662" s="20"/>
      <c r="Z662" s="8"/>
      <c r="AA662" s="8"/>
      <c r="AB662" s="8"/>
      <c r="AC662" s="8"/>
      <c r="AD662" s="8"/>
      <c r="AE662" s="8"/>
      <c r="AF662" s="8"/>
      <c r="AG662" s="8"/>
      <c r="AH662" s="8"/>
      <c r="AI662" s="8"/>
      <c r="AJ662" s="8"/>
      <c r="AK662" s="8"/>
      <c r="AL662" s="8"/>
      <c r="AM662" s="8"/>
    </row>
    <row r="663" spans="2:39" customFormat="1" ht="15" hidden="1" x14ac:dyDescent="0.25">
      <c r="B663" s="11"/>
      <c r="G663" s="7"/>
      <c r="V663" s="11"/>
      <c r="X663" s="20"/>
      <c r="Z663" s="8"/>
      <c r="AA663" s="8"/>
      <c r="AB663" s="8"/>
      <c r="AC663" s="8"/>
      <c r="AD663" s="8"/>
      <c r="AE663" s="8"/>
      <c r="AF663" s="8"/>
      <c r="AG663" s="8"/>
      <c r="AH663" s="8"/>
      <c r="AI663" s="8"/>
      <c r="AJ663" s="8"/>
      <c r="AK663" s="8"/>
      <c r="AL663" s="8"/>
      <c r="AM663" s="8"/>
    </row>
    <row r="664" spans="2:39" customFormat="1" ht="15" hidden="1" x14ac:dyDescent="0.25">
      <c r="B664" s="11"/>
      <c r="G664" s="7"/>
      <c r="V664" s="11"/>
      <c r="X664" s="20"/>
      <c r="Z664" s="8"/>
      <c r="AA664" s="8"/>
      <c r="AB664" s="8"/>
      <c r="AC664" s="8"/>
      <c r="AD664" s="8"/>
      <c r="AE664" s="8"/>
      <c r="AF664" s="8"/>
      <c r="AG664" s="8"/>
      <c r="AH664" s="8"/>
      <c r="AI664" s="8"/>
      <c r="AJ664" s="8"/>
      <c r="AK664" s="8"/>
      <c r="AL664" s="8"/>
      <c r="AM664" s="8"/>
    </row>
    <row r="665" spans="2:39" customFormat="1" ht="15" hidden="1" x14ac:dyDescent="0.25">
      <c r="B665" s="11"/>
      <c r="G665" s="7"/>
      <c r="V665" s="11"/>
      <c r="X665" s="20"/>
      <c r="Z665" s="8"/>
      <c r="AA665" s="8"/>
      <c r="AB665" s="8"/>
      <c r="AC665" s="8"/>
      <c r="AD665" s="8"/>
      <c r="AE665" s="8"/>
      <c r="AF665" s="8"/>
      <c r="AG665" s="8"/>
      <c r="AH665" s="8"/>
      <c r="AI665" s="8"/>
      <c r="AJ665" s="8"/>
      <c r="AK665" s="8"/>
      <c r="AL665" s="8"/>
      <c r="AM665" s="8"/>
    </row>
    <row r="666" spans="2:39" customFormat="1" ht="15" hidden="1" x14ac:dyDescent="0.25">
      <c r="B666" s="11"/>
      <c r="G666" s="7"/>
      <c r="V666" s="11"/>
      <c r="X666" s="20"/>
      <c r="Z666" s="8"/>
      <c r="AA666" s="8"/>
      <c r="AB666" s="8"/>
      <c r="AC666" s="8"/>
      <c r="AD666" s="8"/>
      <c r="AE666" s="8"/>
      <c r="AF666" s="8"/>
      <c r="AG666" s="8"/>
      <c r="AH666" s="8"/>
      <c r="AI666" s="8"/>
      <c r="AJ666" s="8"/>
      <c r="AK666" s="8"/>
      <c r="AL666" s="8"/>
      <c r="AM666" s="8"/>
    </row>
    <row r="667" spans="2:39" customFormat="1" ht="15" hidden="1" x14ac:dyDescent="0.25">
      <c r="B667" s="11"/>
      <c r="G667" s="7"/>
      <c r="V667" s="11"/>
      <c r="X667" s="20"/>
      <c r="Z667" s="8"/>
      <c r="AA667" s="8"/>
      <c r="AB667" s="8"/>
      <c r="AC667" s="8"/>
      <c r="AD667" s="8"/>
      <c r="AE667" s="8"/>
      <c r="AF667" s="8"/>
      <c r="AG667" s="8"/>
      <c r="AH667" s="8"/>
      <c r="AI667" s="8"/>
      <c r="AJ667" s="8"/>
      <c r="AK667" s="8"/>
      <c r="AL667" s="8"/>
      <c r="AM667" s="8"/>
    </row>
    <row r="668" spans="2:39" customFormat="1" ht="15" hidden="1" x14ac:dyDescent="0.25">
      <c r="B668" s="11"/>
      <c r="G668" s="7"/>
      <c r="V668" s="11"/>
      <c r="X668" s="20"/>
      <c r="Z668" s="8"/>
      <c r="AA668" s="8"/>
      <c r="AB668" s="8"/>
      <c r="AC668" s="8"/>
      <c r="AD668" s="8"/>
      <c r="AE668" s="8"/>
      <c r="AF668" s="8"/>
      <c r="AG668" s="8"/>
      <c r="AH668" s="8"/>
      <c r="AI668" s="8"/>
      <c r="AJ668" s="8"/>
      <c r="AK668" s="8"/>
      <c r="AL668" s="8"/>
      <c r="AM668" s="8"/>
    </row>
    <row r="669" spans="2:39" customFormat="1" ht="15" hidden="1" x14ac:dyDescent="0.25">
      <c r="B669" s="11"/>
      <c r="G669" s="7"/>
      <c r="V669" s="11"/>
      <c r="X669" s="20"/>
      <c r="Z669" s="8"/>
      <c r="AA669" s="8"/>
      <c r="AB669" s="8"/>
      <c r="AC669" s="8"/>
      <c r="AD669" s="8"/>
      <c r="AE669" s="8"/>
      <c r="AF669" s="8"/>
      <c r="AG669" s="8"/>
      <c r="AH669" s="8"/>
      <c r="AI669" s="8"/>
      <c r="AJ669" s="8"/>
      <c r="AK669" s="8"/>
      <c r="AL669" s="8"/>
      <c r="AM669" s="8"/>
    </row>
    <row r="670" spans="2:39" customFormat="1" ht="15" hidden="1" x14ac:dyDescent="0.25">
      <c r="B670" s="11"/>
      <c r="G670" s="7"/>
      <c r="V670" s="11"/>
      <c r="X670" s="20"/>
      <c r="Z670" s="8"/>
      <c r="AA670" s="8"/>
      <c r="AB670" s="8"/>
      <c r="AC670" s="8"/>
      <c r="AD670" s="8"/>
      <c r="AE670" s="8"/>
      <c r="AF670" s="8"/>
      <c r="AG670" s="8"/>
      <c r="AH670" s="8"/>
      <c r="AI670" s="8"/>
      <c r="AJ670" s="8"/>
      <c r="AK670" s="8"/>
      <c r="AL670" s="8"/>
      <c r="AM670" s="8"/>
    </row>
    <row r="671" spans="2:39" customFormat="1" ht="15" hidden="1" x14ac:dyDescent="0.25">
      <c r="B671" s="11"/>
      <c r="G671" s="7"/>
      <c r="V671" s="11"/>
      <c r="X671" s="20"/>
      <c r="Z671" s="8"/>
      <c r="AA671" s="8"/>
      <c r="AB671" s="8"/>
      <c r="AC671" s="8"/>
      <c r="AD671" s="8"/>
      <c r="AE671" s="8"/>
      <c r="AF671" s="8"/>
      <c r="AG671" s="8"/>
      <c r="AH671" s="8"/>
      <c r="AI671" s="8"/>
      <c r="AJ671" s="8"/>
      <c r="AK671" s="8"/>
      <c r="AL671" s="8"/>
      <c r="AM671" s="8"/>
    </row>
    <row r="672" spans="2:39" customFormat="1" ht="15" hidden="1" x14ac:dyDescent="0.25">
      <c r="B672" s="11"/>
      <c r="G672" s="7"/>
      <c r="V672" s="11"/>
      <c r="X672" s="20"/>
      <c r="Z672" s="8"/>
      <c r="AA672" s="8"/>
      <c r="AB672" s="8"/>
      <c r="AC672" s="8"/>
      <c r="AD672" s="8"/>
      <c r="AE672" s="8"/>
      <c r="AF672" s="8"/>
      <c r="AG672" s="8"/>
      <c r="AH672" s="8"/>
      <c r="AI672" s="8"/>
      <c r="AJ672" s="8"/>
      <c r="AK672" s="8"/>
      <c r="AL672" s="8"/>
      <c r="AM672" s="8"/>
    </row>
    <row r="673" spans="2:39" customFormat="1" ht="15" hidden="1" x14ac:dyDescent="0.25">
      <c r="B673" s="11"/>
      <c r="G673" s="7"/>
      <c r="V673" s="11"/>
      <c r="X673" s="20"/>
      <c r="Z673" s="8"/>
      <c r="AA673" s="8"/>
      <c r="AB673" s="8"/>
      <c r="AC673" s="8"/>
      <c r="AD673" s="8"/>
      <c r="AE673" s="8"/>
      <c r="AF673" s="8"/>
      <c r="AG673" s="8"/>
      <c r="AH673" s="8"/>
      <c r="AI673" s="8"/>
      <c r="AJ673" s="8"/>
      <c r="AK673" s="8"/>
      <c r="AL673" s="8"/>
      <c r="AM673" s="8"/>
    </row>
    <row r="674" spans="2:39" customFormat="1" ht="15" hidden="1" x14ac:dyDescent="0.25">
      <c r="B674" s="11"/>
      <c r="G674" s="7"/>
      <c r="V674" s="11"/>
      <c r="X674" s="20"/>
      <c r="Z674" s="8"/>
      <c r="AA674" s="8"/>
      <c r="AB674" s="8"/>
      <c r="AC674" s="8"/>
      <c r="AD674" s="8"/>
      <c r="AE674" s="8"/>
      <c r="AF674" s="8"/>
      <c r="AG674" s="8"/>
      <c r="AH674" s="8"/>
      <c r="AI674" s="8"/>
      <c r="AJ674" s="8"/>
      <c r="AK674" s="8"/>
      <c r="AL674" s="8"/>
      <c r="AM674" s="8"/>
    </row>
    <row r="675" spans="2:39" customFormat="1" ht="15" hidden="1" x14ac:dyDescent="0.25">
      <c r="B675" s="11"/>
      <c r="G675" s="7"/>
      <c r="V675" s="11"/>
      <c r="X675" s="20"/>
      <c r="Z675" s="8"/>
      <c r="AA675" s="8"/>
      <c r="AB675" s="8"/>
      <c r="AC675" s="8"/>
      <c r="AD675" s="8"/>
      <c r="AE675" s="8"/>
      <c r="AF675" s="8"/>
      <c r="AG675" s="8"/>
      <c r="AH675" s="8"/>
      <c r="AI675" s="8"/>
      <c r="AJ675" s="8"/>
      <c r="AK675" s="8"/>
      <c r="AL675" s="8"/>
      <c r="AM675" s="8"/>
    </row>
    <row r="676" spans="2:39" customFormat="1" ht="15" hidden="1" x14ac:dyDescent="0.25">
      <c r="B676" s="11"/>
      <c r="G676" s="7"/>
      <c r="V676" s="11"/>
      <c r="X676" s="20"/>
      <c r="Z676" s="8"/>
      <c r="AA676" s="8"/>
      <c r="AB676" s="8"/>
      <c r="AC676" s="8"/>
      <c r="AD676" s="8"/>
      <c r="AE676" s="8"/>
      <c r="AF676" s="8"/>
      <c r="AG676" s="8"/>
      <c r="AH676" s="8"/>
      <c r="AI676" s="8"/>
      <c r="AJ676" s="8"/>
      <c r="AK676" s="8"/>
      <c r="AL676" s="8"/>
      <c r="AM676" s="8"/>
    </row>
    <row r="677" spans="2:39" customFormat="1" ht="15" hidden="1" x14ac:dyDescent="0.25">
      <c r="B677" s="11"/>
      <c r="G677" s="7"/>
      <c r="V677" s="11"/>
      <c r="X677" s="20"/>
      <c r="Z677" s="8"/>
      <c r="AA677" s="8"/>
      <c r="AB677" s="8"/>
      <c r="AC677" s="8"/>
      <c r="AD677" s="8"/>
      <c r="AE677" s="8"/>
      <c r="AF677" s="8"/>
      <c r="AG677" s="8"/>
      <c r="AH677" s="8"/>
      <c r="AI677" s="8"/>
      <c r="AJ677" s="8"/>
      <c r="AK677" s="8"/>
      <c r="AL677" s="8"/>
      <c r="AM677" s="8"/>
    </row>
    <row r="678" spans="2:39" customFormat="1" ht="15" hidden="1" x14ac:dyDescent="0.25">
      <c r="B678" s="11"/>
      <c r="G678" s="7"/>
      <c r="V678" s="11"/>
      <c r="X678" s="20"/>
      <c r="Z678" s="8"/>
      <c r="AA678" s="8"/>
      <c r="AB678" s="8"/>
      <c r="AC678" s="8"/>
      <c r="AD678" s="8"/>
      <c r="AE678" s="8"/>
      <c r="AF678" s="8"/>
      <c r="AG678" s="8"/>
      <c r="AH678" s="8"/>
      <c r="AI678" s="8"/>
      <c r="AJ678" s="8"/>
      <c r="AK678" s="8"/>
      <c r="AL678" s="8"/>
      <c r="AM678" s="8"/>
    </row>
    <row r="679" spans="2:39" customFormat="1" ht="15" hidden="1" x14ac:dyDescent="0.25">
      <c r="B679" s="11"/>
      <c r="G679" s="7"/>
      <c r="V679" s="11"/>
      <c r="X679" s="20"/>
      <c r="Z679" s="8"/>
      <c r="AA679" s="8"/>
      <c r="AB679" s="8"/>
      <c r="AC679" s="8"/>
      <c r="AD679" s="8"/>
      <c r="AE679" s="8"/>
      <c r="AF679" s="8"/>
      <c r="AG679" s="8"/>
      <c r="AH679" s="8"/>
      <c r="AI679" s="8"/>
      <c r="AJ679" s="8"/>
      <c r="AK679" s="8"/>
      <c r="AL679" s="8"/>
      <c r="AM679" s="8"/>
    </row>
    <row r="680" spans="2:39" customFormat="1" ht="15" hidden="1" x14ac:dyDescent="0.25">
      <c r="B680" s="11"/>
      <c r="G680" s="7"/>
      <c r="V680" s="11"/>
      <c r="X680" s="20"/>
      <c r="Z680" s="8"/>
      <c r="AA680" s="8"/>
      <c r="AB680" s="8"/>
      <c r="AC680" s="8"/>
      <c r="AD680" s="8"/>
      <c r="AE680" s="8"/>
      <c r="AF680" s="8"/>
      <c r="AG680" s="8"/>
      <c r="AH680" s="8"/>
      <c r="AI680" s="8"/>
      <c r="AJ680" s="8"/>
      <c r="AK680" s="8"/>
      <c r="AL680" s="8"/>
      <c r="AM680" s="8"/>
    </row>
    <row r="681" spans="2:39" customFormat="1" ht="15" hidden="1" x14ac:dyDescent="0.25">
      <c r="B681" s="11"/>
      <c r="G681" s="7"/>
      <c r="V681" s="11"/>
      <c r="X681" s="20"/>
      <c r="Z681" s="8"/>
      <c r="AA681" s="8"/>
      <c r="AB681" s="8"/>
      <c r="AC681" s="8"/>
      <c r="AD681" s="8"/>
      <c r="AE681" s="8"/>
      <c r="AF681" s="8"/>
      <c r="AG681" s="8"/>
      <c r="AH681" s="8"/>
      <c r="AI681" s="8"/>
      <c r="AJ681" s="8"/>
      <c r="AK681" s="8"/>
      <c r="AL681" s="8"/>
      <c r="AM681" s="8"/>
    </row>
    <row r="682" spans="2:39" customFormat="1" ht="15" hidden="1" x14ac:dyDescent="0.25">
      <c r="B682" s="11"/>
      <c r="G682" s="7"/>
      <c r="V682" s="11"/>
      <c r="X682" s="20"/>
      <c r="Z682" s="8"/>
      <c r="AA682" s="8"/>
      <c r="AB682" s="8"/>
      <c r="AC682" s="8"/>
      <c r="AD682" s="8"/>
      <c r="AE682" s="8"/>
      <c r="AF682" s="8"/>
      <c r="AG682" s="8"/>
      <c r="AH682" s="8"/>
      <c r="AI682" s="8"/>
      <c r="AJ682" s="8"/>
      <c r="AK682" s="8"/>
      <c r="AL682" s="8"/>
      <c r="AM682" s="8"/>
    </row>
    <row r="683" spans="2:39" customFormat="1" ht="15" hidden="1" x14ac:dyDescent="0.25">
      <c r="B683" s="11"/>
      <c r="G683" s="7"/>
      <c r="V683" s="11"/>
      <c r="X683" s="20"/>
      <c r="Z683" s="8"/>
      <c r="AA683" s="8"/>
      <c r="AB683" s="8"/>
      <c r="AC683" s="8"/>
      <c r="AD683" s="8"/>
      <c r="AE683" s="8"/>
      <c r="AF683" s="8"/>
      <c r="AG683" s="8"/>
      <c r="AH683" s="8"/>
      <c r="AI683" s="8"/>
      <c r="AJ683" s="8"/>
      <c r="AK683" s="8"/>
      <c r="AL683" s="8"/>
      <c r="AM683" s="8"/>
    </row>
    <row r="684" spans="2:39" customFormat="1" ht="15" hidden="1" x14ac:dyDescent="0.25">
      <c r="B684" s="11"/>
      <c r="G684" s="7"/>
      <c r="V684" s="11"/>
      <c r="X684" s="20"/>
      <c r="Z684" s="8"/>
      <c r="AA684" s="8"/>
      <c r="AB684" s="8"/>
      <c r="AC684" s="8"/>
      <c r="AD684" s="8"/>
      <c r="AE684" s="8"/>
      <c r="AF684" s="8"/>
      <c r="AG684" s="8"/>
      <c r="AH684" s="8"/>
      <c r="AI684" s="8"/>
      <c r="AJ684" s="8"/>
      <c r="AK684" s="8"/>
      <c r="AL684" s="8"/>
      <c r="AM684" s="8"/>
    </row>
    <row r="685" spans="2:39" customFormat="1" ht="15" hidden="1" x14ac:dyDescent="0.25">
      <c r="B685" s="11"/>
      <c r="G685" s="7"/>
      <c r="V685" s="11"/>
      <c r="X685" s="20"/>
      <c r="Z685" s="8"/>
      <c r="AA685" s="8"/>
      <c r="AB685" s="8"/>
      <c r="AC685" s="8"/>
      <c r="AD685" s="8"/>
      <c r="AE685" s="8"/>
      <c r="AF685" s="8"/>
      <c r="AG685" s="8"/>
      <c r="AH685" s="8"/>
      <c r="AI685" s="8"/>
      <c r="AJ685" s="8"/>
      <c r="AK685" s="8"/>
      <c r="AL685" s="8"/>
      <c r="AM685" s="8"/>
    </row>
    <row r="686" spans="2:39" customFormat="1" ht="15" hidden="1" x14ac:dyDescent="0.25">
      <c r="B686" s="11"/>
      <c r="G686" s="7"/>
      <c r="V686" s="11"/>
      <c r="X686" s="20"/>
      <c r="Z686" s="8"/>
      <c r="AA686" s="8"/>
      <c r="AB686" s="8"/>
      <c r="AC686" s="8"/>
      <c r="AD686" s="8"/>
      <c r="AE686" s="8"/>
      <c r="AF686" s="8"/>
      <c r="AG686" s="8"/>
      <c r="AH686" s="8"/>
      <c r="AI686" s="8"/>
      <c r="AJ686" s="8"/>
      <c r="AK686" s="8"/>
      <c r="AL686" s="8"/>
      <c r="AM686" s="8"/>
    </row>
    <row r="687" spans="2:39" customFormat="1" ht="15" hidden="1" x14ac:dyDescent="0.25">
      <c r="B687" s="11"/>
      <c r="G687" s="7"/>
      <c r="V687" s="11"/>
      <c r="X687" s="20"/>
      <c r="Z687" s="8"/>
      <c r="AA687" s="8"/>
      <c r="AB687" s="8"/>
      <c r="AC687" s="8"/>
      <c r="AD687" s="8"/>
      <c r="AE687" s="8"/>
      <c r="AF687" s="8"/>
      <c r="AG687" s="8"/>
      <c r="AH687" s="8"/>
      <c r="AI687" s="8"/>
      <c r="AJ687" s="8"/>
      <c r="AK687" s="8"/>
      <c r="AL687" s="8"/>
      <c r="AM687" s="8"/>
    </row>
    <row r="688" spans="2:39" customFormat="1" ht="15" hidden="1" x14ac:dyDescent="0.25">
      <c r="B688" s="11"/>
      <c r="G688" s="7"/>
      <c r="V688" s="11"/>
      <c r="X688" s="20"/>
      <c r="Z688" s="8"/>
      <c r="AA688" s="8"/>
      <c r="AB688" s="8"/>
      <c r="AC688" s="8"/>
      <c r="AD688" s="8"/>
      <c r="AE688" s="8"/>
      <c r="AF688" s="8"/>
      <c r="AG688" s="8"/>
      <c r="AH688" s="8"/>
      <c r="AI688" s="8"/>
      <c r="AJ688" s="8"/>
      <c r="AK688" s="8"/>
      <c r="AL688" s="8"/>
      <c r="AM688" s="8"/>
    </row>
    <row r="689" spans="2:39" customFormat="1" ht="15" hidden="1" x14ac:dyDescent="0.25">
      <c r="B689" s="11"/>
      <c r="G689" s="7"/>
      <c r="V689" s="11"/>
      <c r="X689" s="20"/>
      <c r="Z689" s="8"/>
      <c r="AA689" s="8"/>
      <c r="AB689" s="8"/>
      <c r="AC689" s="8"/>
      <c r="AD689" s="8"/>
      <c r="AE689" s="8"/>
      <c r="AF689" s="8"/>
      <c r="AG689" s="8"/>
      <c r="AH689" s="8"/>
      <c r="AI689" s="8"/>
      <c r="AJ689" s="8"/>
      <c r="AK689" s="8"/>
      <c r="AL689" s="8"/>
      <c r="AM689" s="8"/>
    </row>
    <row r="690" spans="2:39" customFormat="1" ht="15" hidden="1" x14ac:dyDescent="0.25">
      <c r="B690" s="11"/>
      <c r="G690" s="7"/>
      <c r="V690" s="11"/>
      <c r="X690" s="20"/>
      <c r="Z690" s="8"/>
      <c r="AA690" s="8"/>
      <c r="AB690" s="8"/>
      <c r="AC690" s="8"/>
      <c r="AD690" s="8"/>
      <c r="AE690" s="8"/>
      <c r="AF690" s="8"/>
      <c r="AG690" s="8"/>
      <c r="AH690" s="8"/>
      <c r="AI690" s="8"/>
      <c r="AJ690" s="8"/>
      <c r="AK690" s="8"/>
      <c r="AL690" s="8"/>
      <c r="AM690" s="8"/>
    </row>
    <row r="691" spans="2:39" customFormat="1" ht="15" hidden="1" x14ac:dyDescent="0.25">
      <c r="B691" s="11"/>
      <c r="G691" s="7"/>
      <c r="V691" s="11"/>
      <c r="X691" s="20"/>
      <c r="Z691" s="8"/>
      <c r="AA691" s="8"/>
      <c r="AB691" s="8"/>
      <c r="AC691" s="8"/>
      <c r="AD691" s="8"/>
      <c r="AE691" s="8"/>
      <c r="AF691" s="8"/>
      <c r="AG691" s="8"/>
      <c r="AH691" s="8"/>
      <c r="AI691" s="8"/>
      <c r="AJ691" s="8"/>
      <c r="AK691" s="8"/>
      <c r="AL691" s="8"/>
      <c r="AM691" s="8"/>
    </row>
    <row r="692" spans="2:39" customFormat="1" ht="15" hidden="1" x14ac:dyDescent="0.25">
      <c r="B692" s="11"/>
      <c r="G692" s="7"/>
      <c r="V692" s="11"/>
      <c r="X692" s="20"/>
      <c r="Z692" s="8"/>
      <c r="AA692" s="8"/>
      <c r="AB692" s="8"/>
      <c r="AC692" s="8"/>
      <c r="AD692" s="8"/>
      <c r="AE692" s="8"/>
      <c r="AF692" s="8"/>
      <c r="AG692" s="8"/>
      <c r="AH692" s="8"/>
      <c r="AI692" s="8"/>
      <c r="AJ692" s="8"/>
      <c r="AK692" s="8"/>
      <c r="AL692" s="8"/>
      <c r="AM692" s="8"/>
    </row>
    <row r="693" spans="2:39" customFormat="1" ht="15" hidden="1" x14ac:dyDescent="0.25">
      <c r="B693" s="11"/>
      <c r="G693" s="7"/>
      <c r="V693" s="11"/>
      <c r="X693" s="20"/>
      <c r="Z693" s="8"/>
      <c r="AA693" s="8"/>
      <c r="AB693" s="8"/>
      <c r="AC693" s="8"/>
      <c r="AD693" s="8"/>
      <c r="AE693" s="8"/>
      <c r="AF693" s="8"/>
      <c r="AG693" s="8"/>
      <c r="AH693" s="8"/>
      <c r="AI693" s="8"/>
      <c r="AJ693" s="8"/>
      <c r="AK693" s="8"/>
      <c r="AL693" s="8"/>
      <c r="AM693" s="8"/>
    </row>
    <row r="694" spans="2:39" customFormat="1" ht="15" hidden="1" x14ac:dyDescent="0.25">
      <c r="B694" s="11"/>
      <c r="G694" s="7"/>
      <c r="V694" s="11"/>
      <c r="X694" s="20"/>
      <c r="Z694" s="8"/>
      <c r="AA694" s="8"/>
      <c r="AB694" s="8"/>
      <c r="AC694" s="8"/>
      <c r="AD694" s="8"/>
      <c r="AE694" s="8"/>
      <c r="AF694" s="8"/>
      <c r="AG694" s="8"/>
      <c r="AH694" s="8"/>
      <c r="AI694" s="8"/>
      <c r="AJ694" s="8"/>
      <c r="AK694" s="8"/>
      <c r="AL694" s="8"/>
      <c r="AM694" s="8"/>
    </row>
    <row r="695" spans="2:39" customFormat="1" ht="15" hidden="1" x14ac:dyDescent="0.25">
      <c r="B695" s="11"/>
      <c r="G695" s="7"/>
      <c r="V695" s="11"/>
      <c r="X695" s="20"/>
      <c r="Z695" s="8"/>
      <c r="AA695" s="8"/>
      <c r="AB695" s="8"/>
      <c r="AC695" s="8"/>
      <c r="AD695" s="8"/>
      <c r="AE695" s="8"/>
      <c r="AF695" s="8"/>
      <c r="AG695" s="8"/>
      <c r="AH695" s="8"/>
      <c r="AI695" s="8"/>
      <c r="AJ695" s="8"/>
      <c r="AK695" s="8"/>
      <c r="AL695" s="8"/>
      <c r="AM695" s="8"/>
    </row>
    <row r="696" spans="2:39" customFormat="1" ht="15" hidden="1" x14ac:dyDescent="0.25">
      <c r="B696" s="11"/>
      <c r="G696" s="7"/>
      <c r="V696" s="11"/>
      <c r="X696" s="20"/>
      <c r="Z696" s="8"/>
      <c r="AA696" s="8"/>
      <c r="AB696" s="8"/>
      <c r="AC696" s="8"/>
      <c r="AD696" s="8"/>
      <c r="AE696" s="8"/>
      <c r="AF696" s="8"/>
      <c r="AG696" s="8"/>
      <c r="AH696" s="8"/>
      <c r="AI696" s="8"/>
      <c r="AJ696" s="8"/>
      <c r="AK696" s="8"/>
      <c r="AL696" s="8"/>
      <c r="AM696" s="8"/>
    </row>
    <row r="697" spans="2:39" customFormat="1" ht="15" hidden="1" x14ac:dyDescent="0.25">
      <c r="B697" s="11"/>
      <c r="G697" s="7"/>
      <c r="V697" s="11"/>
      <c r="X697" s="20"/>
      <c r="Z697" s="8"/>
      <c r="AA697" s="8"/>
      <c r="AB697" s="8"/>
      <c r="AC697" s="8"/>
      <c r="AD697" s="8"/>
      <c r="AE697" s="8"/>
      <c r="AF697" s="8"/>
      <c r="AG697" s="8"/>
      <c r="AH697" s="8"/>
      <c r="AI697" s="8"/>
      <c r="AJ697" s="8"/>
      <c r="AK697" s="8"/>
      <c r="AL697" s="8"/>
      <c r="AM697" s="8"/>
    </row>
    <row r="698" spans="2:39" customFormat="1" ht="15" hidden="1" x14ac:dyDescent="0.25">
      <c r="B698" s="11"/>
      <c r="G698" s="7"/>
      <c r="V698" s="11"/>
      <c r="X698" s="20"/>
      <c r="Z698" s="8"/>
      <c r="AA698" s="8"/>
      <c r="AB698" s="8"/>
      <c r="AC698" s="8"/>
      <c r="AD698" s="8"/>
      <c r="AE698" s="8"/>
      <c r="AF698" s="8"/>
      <c r="AG698" s="8"/>
      <c r="AH698" s="8"/>
      <c r="AI698" s="8"/>
      <c r="AJ698" s="8"/>
      <c r="AK698" s="8"/>
      <c r="AL698" s="8"/>
      <c r="AM698" s="8"/>
    </row>
    <row r="699" spans="2:39" customFormat="1" ht="15" hidden="1" x14ac:dyDescent="0.25">
      <c r="B699" s="11"/>
      <c r="G699" s="7"/>
      <c r="V699" s="11"/>
      <c r="X699" s="20"/>
      <c r="Z699" s="8"/>
      <c r="AA699" s="8"/>
      <c r="AB699" s="8"/>
      <c r="AC699" s="8"/>
      <c r="AD699" s="8"/>
      <c r="AE699" s="8"/>
      <c r="AF699" s="8"/>
      <c r="AG699" s="8"/>
      <c r="AH699" s="8"/>
      <c r="AI699" s="8"/>
      <c r="AJ699" s="8"/>
      <c r="AK699" s="8"/>
      <c r="AL699" s="8"/>
      <c r="AM699" s="8"/>
    </row>
    <row r="700" spans="2:39" customFormat="1" ht="15" hidden="1" x14ac:dyDescent="0.25">
      <c r="B700" s="11"/>
      <c r="G700" s="7"/>
      <c r="V700" s="11"/>
      <c r="X700" s="20"/>
      <c r="Z700" s="8"/>
      <c r="AA700" s="8"/>
      <c r="AB700" s="8"/>
      <c r="AC700" s="8"/>
      <c r="AD700" s="8"/>
      <c r="AE700" s="8"/>
      <c r="AF700" s="8"/>
      <c r="AG700" s="8"/>
      <c r="AH700" s="8"/>
      <c r="AI700" s="8"/>
      <c r="AJ700" s="8"/>
      <c r="AK700" s="8"/>
      <c r="AL700" s="8"/>
      <c r="AM700" s="8"/>
    </row>
    <row r="701" spans="2:39" customFormat="1" ht="15" hidden="1" x14ac:dyDescent="0.25">
      <c r="B701" s="11"/>
      <c r="G701" s="7"/>
      <c r="V701" s="11"/>
      <c r="X701" s="20"/>
      <c r="Z701" s="8"/>
      <c r="AA701" s="8"/>
      <c r="AB701" s="8"/>
      <c r="AC701" s="8"/>
      <c r="AD701" s="8"/>
      <c r="AE701" s="8"/>
      <c r="AF701" s="8"/>
      <c r="AG701" s="8"/>
      <c r="AH701" s="8"/>
      <c r="AI701" s="8"/>
      <c r="AJ701" s="8"/>
      <c r="AK701" s="8"/>
      <c r="AL701" s="8"/>
      <c r="AM701" s="8"/>
    </row>
    <row r="702" spans="2:39" customFormat="1" ht="15" hidden="1" x14ac:dyDescent="0.25">
      <c r="B702" s="11"/>
      <c r="G702" s="7"/>
      <c r="V702" s="11"/>
      <c r="X702" s="20"/>
      <c r="Z702" s="8"/>
      <c r="AA702" s="8"/>
      <c r="AB702" s="8"/>
      <c r="AC702" s="8"/>
      <c r="AD702" s="8"/>
      <c r="AE702" s="8"/>
      <c r="AF702" s="8"/>
      <c r="AG702" s="8"/>
      <c r="AH702" s="8"/>
      <c r="AI702" s="8"/>
      <c r="AJ702" s="8"/>
      <c r="AK702" s="8"/>
      <c r="AL702" s="8"/>
      <c r="AM702" s="8"/>
    </row>
    <row r="703" spans="2:39" customFormat="1" ht="15" hidden="1" x14ac:dyDescent="0.25">
      <c r="B703" s="11"/>
      <c r="G703" s="7"/>
      <c r="V703" s="11"/>
      <c r="X703" s="20"/>
      <c r="Z703" s="8"/>
      <c r="AA703" s="8"/>
      <c r="AB703" s="8"/>
      <c r="AC703" s="8"/>
      <c r="AD703" s="8"/>
      <c r="AE703" s="8"/>
      <c r="AF703" s="8"/>
      <c r="AG703" s="8"/>
      <c r="AH703" s="8"/>
      <c r="AI703" s="8"/>
      <c r="AJ703" s="8"/>
      <c r="AK703" s="8"/>
      <c r="AL703" s="8"/>
      <c r="AM703" s="8"/>
    </row>
    <row r="704" spans="2:39" customFormat="1" ht="15" hidden="1" x14ac:dyDescent="0.25">
      <c r="B704" s="11"/>
      <c r="G704" s="7"/>
      <c r="V704" s="11"/>
      <c r="X704" s="20"/>
      <c r="Z704" s="8"/>
      <c r="AA704" s="8"/>
      <c r="AB704" s="8"/>
      <c r="AC704" s="8"/>
      <c r="AD704" s="8"/>
      <c r="AE704" s="8"/>
      <c r="AF704" s="8"/>
      <c r="AG704" s="8"/>
      <c r="AH704" s="8"/>
      <c r="AI704" s="8"/>
      <c r="AJ704" s="8"/>
      <c r="AK704" s="8"/>
      <c r="AL704" s="8"/>
      <c r="AM704" s="8"/>
    </row>
    <row r="705" spans="2:39" customFormat="1" ht="15" hidden="1" x14ac:dyDescent="0.25">
      <c r="B705" s="11"/>
      <c r="G705" s="7"/>
      <c r="V705" s="11"/>
      <c r="X705" s="20"/>
      <c r="Z705" s="8"/>
      <c r="AA705" s="8"/>
      <c r="AB705" s="8"/>
      <c r="AC705" s="8"/>
      <c r="AD705" s="8"/>
      <c r="AE705" s="8"/>
      <c r="AF705" s="8"/>
      <c r="AG705" s="8"/>
      <c r="AH705" s="8"/>
      <c r="AI705" s="8"/>
      <c r="AJ705" s="8"/>
      <c r="AK705" s="8"/>
      <c r="AL705" s="8"/>
      <c r="AM705" s="8"/>
    </row>
    <row r="706" spans="2:39" customFormat="1" ht="15" hidden="1" x14ac:dyDescent="0.25">
      <c r="B706" s="11"/>
      <c r="G706" s="7"/>
      <c r="V706" s="11"/>
      <c r="X706" s="20"/>
      <c r="Z706" s="8"/>
      <c r="AA706" s="8"/>
      <c r="AB706" s="8"/>
      <c r="AC706" s="8"/>
      <c r="AD706" s="8"/>
      <c r="AE706" s="8"/>
      <c r="AF706" s="8"/>
      <c r="AG706" s="8"/>
      <c r="AH706" s="8"/>
      <c r="AI706" s="8"/>
      <c r="AJ706" s="8"/>
      <c r="AK706" s="8"/>
      <c r="AL706" s="8"/>
      <c r="AM706" s="8"/>
    </row>
    <row r="707" spans="2:39" customFormat="1" ht="15" hidden="1" x14ac:dyDescent="0.25">
      <c r="B707" s="11"/>
      <c r="G707" s="7"/>
      <c r="V707" s="11"/>
      <c r="X707" s="20"/>
      <c r="Z707" s="8"/>
      <c r="AA707" s="8"/>
      <c r="AB707" s="8"/>
      <c r="AC707" s="8"/>
      <c r="AD707" s="8"/>
      <c r="AE707" s="8"/>
      <c r="AF707" s="8"/>
      <c r="AG707" s="8"/>
      <c r="AH707" s="8"/>
      <c r="AI707" s="8"/>
      <c r="AJ707" s="8"/>
      <c r="AK707" s="8"/>
      <c r="AL707" s="8"/>
      <c r="AM707" s="8"/>
    </row>
    <row r="708" spans="2:39" customFormat="1" ht="15" hidden="1" x14ac:dyDescent="0.25">
      <c r="B708" s="11"/>
      <c r="G708" s="7"/>
      <c r="V708" s="11"/>
      <c r="X708" s="20"/>
      <c r="Z708" s="8"/>
      <c r="AA708" s="8"/>
      <c r="AB708" s="8"/>
      <c r="AC708" s="8"/>
      <c r="AD708" s="8"/>
      <c r="AE708" s="8"/>
      <c r="AF708" s="8"/>
      <c r="AG708" s="8"/>
      <c r="AH708" s="8"/>
      <c r="AI708" s="8"/>
      <c r="AJ708" s="8"/>
      <c r="AK708" s="8"/>
      <c r="AL708" s="8"/>
      <c r="AM708" s="8"/>
    </row>
    <row r="709" spans="2:39" customFormat="1" ht="15" hidden="1" x14ac:dyDescent="0.25">
      <c r="B709" s="11"/>
      <c r="G709" s="7"/>
      <c r="V709" s="11"/>
      <c r="X709" s="20"/>
      <c r="Z709" s="8"/>
      <c r="AA709" s="8"/>
      <c r="AB709" s="8"/>
      <c r="AC709" s="8"/>
      <c r="AD709" s="8"/>
      <c r="AE709" s="8"/>
      <c r="AF709" s="8"/>
      <c r="AG709" s="8"/>
      <c r="AH709" s="8"/>
      <c r="AI709" s="8"/>
      <c r="AJ709" s="8"/>
      <c r="AK709" s="8"/>
      <c r="AL709" s="8"/>
      <c r="AM709" s="8"/>
    </row>
    <row r="710" spans="2:39" customFormat="1" ht="15" hidden="1" x14ac:dyDescent="0.25">
      <c r="B710" s="11"/>
      <c r="G710" s="7"/>
      <c r="V710" s="11"/>
      <c r="X710" s="20"/>
      <c r="Z710" s="8"/>
      <c r="AA710" s="8"/>
      <c r="AB710" s="8"/>
      <c r="AC710" s="8"/>
      <c r="AD710" s="8"/>
      <c r="AE710" s="8"/>
      <c r="AF710" s="8"/>
      <c r="AG710" s="8"/>
      <c r="AH710" s="8"/>
      <c r="AI710" s="8"/>
      <c r="AJ710" s="8"/>
      <c r="AK710" s="8"/>
      <c r="AL710" s="8"/>
      <c r="AM710" s="8"/>
    </row>
    <row r="711" spans="2:39" customFormat="1" ht="15" hidden="1" x14ac:dyDescent="0.25">
      <c r="B711" s="11"/>
      <c r="G711" s="7"/>
      <c r="V711" s="11"/>
      <c r="X711" s="20"/>
      <c r="Z711" s="8"/>
      <c r="AA711" s="8"/>
      <c r="AB711" s="8"/>
      <c r="AC711" s="8"/>
      <c r="AD711" s="8"/>
      <c r="AE711" s="8"/>
      <c r="AF711" s="8"/>
      <c r="AG711" s="8"/>
      <c r="AH711" s="8"/>
      <c r="AI711" s="8"/>
      <c r="AJ711" s="8"/>
      <c r="AK711" s="8"/>
      <c r="AL711" s="8"/>
      <c r="AM711" s="8"/>
    </row>
    <row r="712" spans="2:39" customFormat="1" ht="15" hidden="1" x14ac:dyDescent="0.25">
      <c r="B712" s="11"/>
      <c r="G712" s="7"/>
      <c r="V712" s="11"/>
      <c r="X712" s="20"/>
      <c r="Z712" s="8"/>
      <c r="AA712" s="8"/>
      <c r="AB712" s="8"/>
      <c r="AC712" s="8"/>
      <c r="AD712" s="8"/>
      <c r="AE712" s="8"/>
      <c r="AF712" s="8"/>
      <c r="AG712" s="8"/>
      <c r="AH712" s="8"/>
      <c r="AI712" s="8"/>
      <c r="AJ712" s="8"/>
      <c r="AK712" s="8"/>
      <c r="AL712" s="8"/>
      <c r="AM712" s="8"/>
    </row>
    <row r="713" spans="2:39" customFormat="1" ht="15" hidden="1" x14ac:dyDescent="0.25">
      <c r="B713" s="11"/>
      <c r="G713" s="7"/>
      <c r="V713" s="11"/>
      <c r="X713" s="20"/>
      <c r="Z713" s="8"/>
      <c r="AA713" s="8"/>
      <c r="AB713" s="8"/>
      <c r="AC713" s="8"/>
      <c r="AD713" s="8"/>
      <c r="AE713" s="8"/>
      <c r="AF713" s="8"/>
      <c r="AG713" s="8"/>
      <c r="AH713" s="8"/>
      <c r="AI713" s="8"/>
      <c r="AJ713" s="8"/>
      <c r="AK713" s="8"/>
      <c r="AL713" s="8"/>
      <c r="AM713" s="8"/>
    </row>
    <row r="714" spans="2:39" customFormat="1" ht="15" hidden="1" x14ac:dyDescent="0.25">
      <c r="B714" s="11"/>
      <c r="G714" s="7"/>
      <c r="V714" s="11"/>
      <c r="X714" s="20"/>
      <c r="Z714" s="8"/>
      <c r="AA714" s="8"/>
      <c r="AB714" s="8"/>
      <c r="AC714" s="8"/>
      <c r="AD714" s="8"/>
      <c r="AE714" s="8"/>
      <c r="AF714" s="8"/>
      <c r="AG714" s="8"/>
      <c r="AH714" s="8"/>
      <c r="AI714" s="8"/>
      <c r="AJ714" s="8"/>
      <c r="AK714" s="8"/>
      <c r="AL714" s="8"/>
      <c r="AM714" s="8"/>
    </row>
    <row r="715" spans="2:39" customFormat="1" ht="15" hidden="1" x14ac:dyDescent="0.25">
      <c r="B715" s="11"/>
      <c r="G715" s="7"/>
      <c r="V715" s="11"/>
      <c r="X715" s="20"/>
      <c r="Z715" s="8"/>
      <c r="AA715" s="8"/>
      <c r="AB715" s="8"/>
      <c r="AC715" s="8"/>
      <c r="AD715" s="8"/>
      <c r="AE715" s="8"/>
      <c r="AF715" s="8"/>
      <c r="AG715" s="8"/>
      <c r="AH715" s="8"/>
      <c r="AI715" s="8"/>
      <c r="AJ715" s="8"/>
      <c r="AK715" s="8"/>
      <c r="AL715" s="8"/>
      <c r="AM715" s="8"/>
    </row>
    <row r="716" spans="2:39" customFormat="1" ht="15" hidden="1" x14ac:dyDescent="0.25">
      <c r="B716" s="11"/>
      <c r="G716" s="7"/>
      <c r="V716" s="11"/>
      <c r="X716" s="20"/>
      <c r="Z716" s="8"/>
      <c r="AA716" s="8"/>
      <c r="AB716" s="8"/>
      <c r="AC716" s="8"/>
      <c r="AD716" s="8"/>
      <c r="AE716" s="8"/>
      <c r="AF716" s="8"/>
      <c r="AG716" s="8"/>
      <c r="AH716" s="8"/>
      <c r="AI716" s="8"/>
      <c r="AJ716" s="8"/>
      <c r="AK716" s="8"/>
      <c r="AL716" s="8"/>
      <c r="AM716" s="8"/>
    </row>
    <row r="717" spans="2:39" customFormat="1" ht="15" hidden="1" x14ac:dyDescent="0.25">
      <c r="B717" s="11"/>
      <c r="G717" s="7"/>
      <c r="V717" s="11"/>
      <c r="X717" s="20"/>
      <c r="Z717" s="8"/>
      <c r="AA717" s="8"/>
      <c r="AB717" s="8"/>
      <c r="AC717" s="8"/>
      <c r="AD717" s="8"/>
      <c r="AE717" s="8"/>
      <c r="AF717" s="8"/>
      <c r="AG717" s="8"/>
      <c r="AH717" s="8"/>
      <c r="AI717" s="8"/>
      <c r="AJ717" s="8"/>
      <c r="AK717" s="8"/>
      <c r="AL717" s="8"/>
      <c r="AM717" s="8"/>
    </row>
    <row r="718" spans="2:39" customFormat="1" ht="15" hidden="1" x14ac:dyDescent="0.25">
      <c r="B718" s="11"/>
      <c r="G718" s="7"/>
      <c r="V718" s="11"/>
      <c r="X718" s="20"/>
      <c r="Z718" s="8"/>
      <c r="AA718" s="8"/>
      <c r="AB718" s="8"/>
      <c r="AC718" s="8"/>
      <c r="AD718" s="8"/>
      <c r="AE718" s="8"/>
      <c r="AF718" s="8"/>
      <c r="AG718" s="8"/>
      <c r="AH718" s="8"/>
      <c r="AI718" s="8"/>
      <c r="AJ718" s="8"/>
      <c r="AK718" s="8"/>
      <c r="AL718" s="8"/>
      <c r="AM718" s="8"/>
    </row>
    <row r="719" spans="2:39" customFormat="1" ht="15" hidden="1" x14ac:dyDescent="0.25">
      <c r="B719" s="11"/>
      <c r="G719" s="7"/>
      <c r="V719" s="11"/>
      <c r="X719" s="20"/>
      <c r="Z719" s="8"/>
      <c r="AA719" s="8"/>
      <c r="AB719" s="8"/>
      <c r="AC719" s="8"/>
      <c r="AD719" s="8"/>
      <c r="AE719" s="8"/>
      <c r="AF719" s="8"/>
      <c r="AG719" s="8"/>
      <c r="AH719" s="8"/>
      <c r="AI719" s="8"/>
      <c r="AJ719" s="8"/>
      <c r="AK719" s="8"/>
      <c r="AL719" s="8"/>
      <c r="AM719" s="8"/>
    </row>
    <row r="720" spans="2:39" customFormat="1" ht="15" hidden="1" x14ac:dyDescent="0.25">
      <c r="B720" s="11"/>
      <c r="G720" s="7"/>
      <c r="V720" s="11"/>
      <c r="X720" s="20"/>
      <c r="Z720" s="8"/>
      <c r="AA720" s="8"/>
      <c r="AB720" s="8"/>
      <c r="AC720" s="8"/>
      <c r="AD720" s="8"/>
      <c r="AE720" s="8"/>
      <c r="AF720" s="8"/>
      <c r="AG720" s="8"/>
      <c r="AH720" s="8"/>
      <c r="AI720" s="8"/>
      <c r="AJ720" s="8"/>
      <c r="AK720" s="8"/>
      <c r="AL720" s="8"/>
      <c r="AM720" s="8"/>
    </row>
    <row r="721" spans="2:39" customFormat="1" ht="15" hidden="1" x14ac:dyDescent="0.25">
      <c r="B721" s="11"/>
      <c r="G721" s="7"/>
      <c r="V721" s="11"/>
      <c r="X721" s="20"/>
      <c r="Z721" s="8"/>
      <c r="AA721" s="8"/>
      <c r="AB721" s="8"/>
      <c r="AC721" s="8"/>
      <c r="AD721" s="8"/>
      <c r="AE721" s="8"/>
      <c r="AF721" s="8"/>
      <c r="AG721" s="8"/>
      <c r="AH721" s="8"/>
      <c r="AI721" s="8"/>
      <c r="AJ721" s="8"/>
      <c r="AK721" s="8"/>
      <c r="AL721" s="8"/>
      <c r="AM721" s="8"/>
    </row>
    <row r="722" spans="2:39" customFormat="1" ht="15" hidden="1" x14ac:dyDescent="0.25">
      <c r="B722" s="11"/>
      <c r="G722" s="7"/>
      <c r="V722" s="11"/>
      <c r="X722" s="20"/>
      <c r="Z722" s="8"/>
      <c r="AA722" s="8"/>
      <c r="AB722" s="8"/>
      <c r="AC722" s="8"/>
      <c r="AD722" s="8"/>
      <c r="AE722" s="8"/>
      <c r="AF722" s="8"/>
      <c r="AG722" s="8"/>
      <c r="AH722" s="8"/>
      <c r="AI722" s="8"/>
      <c r="AJ722" s="8"/>
      <c r="AK722" s="8"/>
      <c r="AL722" s="8"/>
      <c r="AM722" s="8"/>
    </row>
    <row r="723" spans="2:39" customFormat="1" ht="15" hidden="1" x14ac:dyDescent="0.25">
      <c r="B723" s="11"/>
      <c r="G723" s="7"/>
      <c r="V723" s="11"/>
      <c r="X723" s="20"/>
      <c r="Z723" s="8"/>
      <c r="AA723" s="8"/>
      <c r="AB723" s="8"/>
      <c r="AC723" s="8"/>
      <c r="AD723" s="8"/>
      <c r="AE723" s="8"/>
      <c r="AF723" s="8"/>
      <c r="AG723" s="8"/>
      <c r="AH723" s="8"/>
      <c r="AI723" s="8"/>
      <c r="AJ723" s="8"/>
      <c r="AK723" s="8"/>
      <c r="AL723" s="8"/>
      <c r="AM723" s="8"/>
    </row>
    <row r="724" spans="2:39" customFormat="1" ht="15" hidden="1" x14ac:dyDescent="0.25">
      <c r="B724" s="11"/>
      <c r="G724" s="7"/>
      <c r="V724" s="11"/>
      <c r="X724" s="20"/>
      <c r="Z724" s="8"/>
      <c r="AA724" s="8"/>
      <c r="AB724" s="8"/>
      <c r="AC724" s="8"/>
      <c r="AD724" s="8"/>
      <c r="AE724" s="8"/>
      <c r="AF724" s="8"/>
      <c r="AG724" s="8"/>
      <c r="AH724" s="8"/>
      <c r="AI724" s="8"/>
      <c r="AJ724" s="8"/>
      <c r="AK724" s="8"/>
      <c r="AL724" s="8"/>
      <c r="AM724" s="8"/>
    </row>
    <row r="725" spans="2:39" customFormat="1" ht="15" hidden="1" x14ac:dyDescent="0.25">
      <c r="B725" s="11"/>
      <c r="G725" s="7"/>
      <c r="V725" s="11"/>
      <c r="X725" s="20"/>
      <c r="Z725" s="8"/>
      <c r="AA725" s="8"/>
      <c r="AB725" s="8"/>
      <c r="AC725" s="8"/>
      <c r="AD725" s="8"/>
      <c r="AE725" s="8"/>
      <c r="AF725" s="8"/>
      <c r="AG725" s="8"/>
      <c r="AH725" s="8"/>
      <c r="AI725" s="8"/>
      <c r="AJ725" s="8"/>
      <c r="AK725" s="8"/>
      <c r="AL725" s="8"/>
      <c r="AM725" s="8"/>
    </row>
    <row r="726" spans="2:39" customFormat="1" ht="15" hidden="1" x14ac:dyDescent="0.25">
      <c r="B726" s="11"/>
      <c r="G726" s="7"/>
      <c r="V726" s="11"/>
      <c r="X726" s="20"/>
      <c r="Z726" s="8"/>
      <c r="AA726" s="8"/>
      <c r="AB726" s="8"/>
      <c r="AC726" s="8"/>
      <c r="AD726" s="8"/>
      <c r="AE726" s="8"/>
      <c r="AF726" s="8"/>
      <c r="AG726" s="8"/>
      <c r="AH726" s="8"/>
      <c r="AI726" s="8"/>
      <c r="AJ726" s="8"/>
      <c r="AK726" s="8"/>
      <c r="AL726" s="8"/>
      <c r="AM726" s="8"/>
    </row>
    <row r="727" spans="2:39" customFormat="1" ht="15" hidden="1" x14ac:dyDescent="0.25">
      <c r="B727" s="11"/>
      <c r="G727" s="7"/>
      <c r="V727" s="11"/>
      <c r="X727" s="20"/>
      <c r="Z727" s="8"/>
      <c r="AA727" s="8"/>
      <c r="AB727" s="8"/>
      <c r="AC727" s="8"/>
      <c r="AD727" s="8"/>
      <c r="AE727" s="8"/>
      <c r="AF727" s="8"/>
      <c r="AG727" s="8"/>
      <c r="AH727" s="8"/>
      <c r="AI727" s="8"/>
      <c r="AJ727" s="8"/>
      <c r="AK727" s="8"/>
      <c r="AL727" s="8"/>
      <c r="AM727" s="8"/>
    </row>
    <row r="728" spans="2:39" customFormat="1" ht="15" hidden="1" x14ac:dyDescent="0.25">
      <c r="B728" s="11"/>
      <c r="G728" s="7"/>
      <c r="V728" s="11"/>
      <c r="X728" s="20"/>
      <c r="Z728" s="8"/>
      <c r="AA728" s="8"/>
      <c r="AB728" s="8"/>
      <c r="AC728" s="8"/>
      <c r="AD728" s="8"/>
      <c r="AE728" s="8"/>
      <c r="AF728" s="8"/>
      <c r="AG728" s="8"/>
      <c r="AH728" s="8"/>
      <c r="AI728" s="8"/>
      <c r="AJ728" s="8"/>
      <c r="AK728" s="8"/>
      <c r="AL728" s="8"/>
      <c r="AM728" s="8"/>
    </row>
    <row r="729" spans="2:39" customFormat="1" ht="15" hidden="1" x14ac:dyDescent="0.25">
      <c r="B729" s="11"/>
      <c r="G729" s="7"/>
      <c r="V729" s="11"/>
      <c r="X729" s="20"/>
      <c r="Z729" s="8"/>
      <c r="AA729" s="8"/>
      <c r="AB729" s="8"/>
      <c r="AC729" s="8"/>
      <c r="AD729" s="8"/>
      <c r="AE729" s="8"/>
      <c r="AF729" s="8"/>
      <c r="AG729" s="8"/>
      <c r="AH729" s="8"/>
      <c r="AI729" s="8"/>
      <c r="AJ729" s="8"/>
      <c r="AK729" s="8"/>
      <c r="AL729" s="8"/>
      <c r="AM729" s="8"/>
    </row>
    <row r="730" spans="2:39" customFormat="1" ht="15" hidden="1" x14ac:dyDescent="0.25">
      <c r="B730" s="11"/>
      <c r="G730" s="7"/>
      <c r="V730" s="11"/>
      <c r="X730" s="20"/>
      <c r="Z730" s="8"/>
      <c r="AA730" s="8"/>
      <c r="AB730" s="8"/>
      <c r="AC730" s="8"/>
      <c r="AD730" s="8"/>
      <c r="AE730" s="8"/>
      <c r="AF730" s="8"/>
      <c r="AG730" s="8"/>
      <c r="AH730" s="8"/>
      <c r="AI730" s="8"/>
      <c r="AJ730" s="8"/>
      <c r="AK730" s="8"/>
      <c r="AL730" s="8"/>
      <c r="AM730" s="8"/>
    </row>
    <row r="731" spans="2:39" customFormat="1" ht="15" hidden="1" x14ac:dyDescent="0.25">
      <c r="B731" s="11"/>
      <c r="G731" s="7"/>
      <c r="V731" s="11"/>
      <c r="X731" s="20"/>
      <c r="Z731" s="8"/>
      <c r="AA731" s="8"/>
      <c r="AB731" s="8"/>
      <c r="AC731" s="8"/>
      <c r="AD731" s="8"/>
      <c r="AE731" s="8"/>
      <c r="AF731" s="8"/>
      <c r="AG731" s="8"/>
      <c r="AH731" s="8"/>
      <c r="AI731" s="8"/>
      <c r="AJ731" s="8"/>
      <c r="AK731" s="8"/>
      <c r="AL731" s="8"/>
      <c r="AM731" s="8"/>
    </row>
    <row r="732" spans="2:39" customFormat="1" ht="15" hidden="1" x14ac:dyDescent="0.25">
      <c r="B732" s="11"/>
      <c r="G732" s="7"/>
      <c r="V732" s="11"/>
      <c r="X732" s="20"/>
      <c r="Z732" s="8"/>
      <c r="AA732" s="8"/>
      <c r="AB732" s="8"/>
      <c r="AC732" s="8"/>
      <c r="AD732" s="8"/>
      <c r="AE732" s="8"/>
      <c r="AF732" s="8"/>
      <c r="AG732" s="8"/>
      <c r="AH732" s="8"/>
      <c r="AI732" s="8"/>
      <c r="AJ732" s="8"/>
      <c r="AK732" s="8"/>
      <c r="AL732" s="8"/>
      <c r="AM732" s="8"/>
    </row>
    <row r="733" spans="2:39" customFormat="1" ht="15" hidden="1" x14ac:dyDescent="0.25">
      <c r="B733" s="11"/>
      <c r="G733" s="7"/>
      <c r="V733" s="11"/>
      <c r="X733" s="20"/>
      <c r="Z733" s="8"/>
      <c r="AA733" s="8"/>
      <c r="AB733" s="8"/>
      <c r="AC733" s="8"/>
      <c r="AD733" s="8"/>
      <c r="AE733" s="8"/>
      <c r="AF733" s="8"/>
      <c r="AG733" s="8"/>
      <c r="AH733" s="8"/>
      <c r="AI733" s="8"/>
      <c r="AJ733" s="8"/>
      <c r="AK733" s="8"/>
      <c r="AL733" s="8"/>
      <c r="AM733" s="8"/>
    </row>
    <row r="734" spans="2:39" customFormat="1" ht="15" hidden="1" x14ac:dyDescent="0.25">
      <c r="B734" s="11"/>
      <c r="G734" s="7"/>
      <c r="V734" s="11"/>
      <c r="X734" s="20"/>
      <c r="Z734" s="8"/>
      <c r="AA734" s="8"/>
      <c r="AB734" s="8"/>
      <c r="AC734" s="8"/>
      <c r="AD734" s="8"/>
      <c r="AE734" s="8"/>
      <c r="AF734" s="8"/>
      <c r="AG734" s="8"/>
      <c r="AH734" s="8"/>
      <c r="AI734" s="8"/>
      <c r="AJ734" s="8"/>
      <c r="AK734" s="8"/>
      <c r="AL734" s="8"/>
      <c r="AM734" s="8"/>
    </row>
    <row r="735" spans="2:39" customFormat="1" ht="15" hidden="1" x14ac:dyDescent="0.25">
      <c r="B735" s="11"/>
      <c r="G735" s="7"/>
      <c r="V735" s="11"/>
      <c r="X735" s="20"/>
      <c r="Z735" s="8"/>
      <c r="AA735" s="8"/>
      <c r="AB735" s="8"/>
      <c r="AC735" s="8"/>
      <c r="AD735" s="8"/>
      <c r="AE735" s="8"/>
      <c r="AF735" s="8"/>
      <c r="AG735" s="8"/>
      <c r="AH735" s="8"/>
      <c r="AI735" s="8"/>
      <c r="AJ735" s="8"/>
      <c r="AK735" s="8"/>
      <c r="AL735" s="8"/>
      <c r="AM735" s="8"/>
    </row>
    <row r="736" spans="2:39" customFormat="1" ht="15" hidden="1" x14ac:dyDescent="0.25">
      <c r="B736" s="11"/>
      <c r="G736" s="7"/>
      <c r="V736" s="11"/>
      <c r="X736" s="20"/>
      <c r="Z736" s="8"/>
      <c r="AA736" s="8"/>
      <c r="AB736" s="8"/>
      <c r="AC736" s="8"/>
      <c r="AD736" s="8"/>
      <c r="AE736" s="8"/>
      <c r="AF736" s="8"/>
      <c r="AG736" s="8"/>
      <c r="AH736" s="8"/>
      <c r="AI736" s="8"/>
      <c r="AJ736" s="8"/>
      <c r="AK736" s="8"/>
      <c r="AL736" s="8"/>
      <c r="AM736" s="8"/>
    </row>
    <row r="737" spans="2:39" customFormat="1" ht="15" hidden="1" x14ac:dyDescent="0.25">
      <c r="B737" s="11"/>
      <c r="G737" s="7"/>
      <c r="V737" s="11"/>
      <c r="X737" s="20"/>
      <c r="Z737" s="8"/>
      <c r="AA737" s="8"/>
      <c r="AB737" s="8"/>
      <c r="AC737" s="8"/>
      <c r="AD737" s="8"/>
      <c r="AE737" s="8"/>
      <c r="AF737" s="8"/>
      <c r="AG737" s="8"/>
      <c r="AH737" s="8"/>
      <c r="AI737" s="8"/>
      <c r="AJ737" s="8"/>
      <c r="AK737" s="8"/>
      <c r="AL737" s="8"/>
      <c r="AM737" s="8"/>
    </row>
    <row r="738" spans="2:39" customFormat="1" ht="15" hidden="1" x14ac:dyDescent="0.25">
      <c r="B738" s="11"/>
      <c r="G738" s="7"/>
      <c r="V738" s="11"/>
      <c r="X738" s="20"/>
      <c r="Z738" s="8"/>
      <c r="AA738" s="8"/>
      <c r="AB738" s="8"/>
      <c r="AC738" s="8"/>
      <c r="AD738" s="8"/>
      <c r="AE738" s="8"/>
      <c r="AF738" s="8"/>
      <c r="AG738" s="8"/>
      <c r="AH738" s="8"/>
      <c r="AI738" s="8"/>
      <c r="AJ738" s="8"/>
      <c r="AK738" s="8"/>
      <c r="AL738" s="8"/>
      <c r="AM738" s="8"/>
    </row>
    <row r="739" spans="2:39" customFormat="1" ht="15" hidden="1" x14ac:dyDescent="0.25">
      <c r="B739" s="11"/>
      <c r="G739" s="7"/>
      <c r="V739" s="11"/>
      <c r="X739" s="20"/>
      <c r="Z739" s="8"/>
      <c r="AA739" s="8"/>
      <c r="AB739" s="8"/>
      <c r="AC739" s="8"/>
      <c r="AD739" s="8"/>
      <c r="AE739" s="8"/>
      <c r="AF739" s="8"/>
      <c r="AG739" s="8"/>
      <c r="AH739" s="8"/>
      <c r="AI739" s="8"/>
      <c r="AJ739" s="8"/>
      <c r="AK739" s="8"/>
      <c r="AL739" s="8"/>
      <c r="AM739" s="8"/>
    </row>
    <row r="740" spans="2:39" customFormat="1" ht="15" hidden="1" x14ac:dyDescent="0.25">
      <c r="B740" s="11"/>
      <c r="G740" s="7"/>
      <c r="V740" s="11"/>
      <c r="X740" s="20"/>
      <c r="Z740" s="8"/>
      <c r="AA740" s="8"/>
      <c r="AB740" s="8"/>
      <c r="AC740" s="8"/>
      <c r="AD740" s="8"/>
      <c r="AE740" s="8"/>
      <c r="AF740" s="8"/>
      <c r="AG740" s="8"/>
      <c r="AH740" s="8"/>
      <c r="AI740" s="8"/>
      <c r="AJ740" s="8"/>
      <c r="AK740" s="8"/>
      <c r="AL740" s="8"/>
      <c r="AM740" s="8"/>
    </row>
    <row r="741" spans="2:39" customFormat="1" ht="15" hidden="1" x14ac:dyDescent="0.25">
      <c r="B741" s="11"/>
      <c r="G741" s="7"/>
      <c r="V741" s="11"/>
      <c r="X741" s="20"/>
      <c r="Z741" s="8"/>
      <c r="AA741" s="8"/>
      <c r="AB741" s="8"/>
      <c r="AC741" s="8"/>
      <c r="AD741" s="8"/>
      <c r="AE741" s="8"/>
      <c r="AF741" s="8"/>
      <c r="AG741" s="8"/>
      <c r="AH741" s="8"/>
      <c r="AI741" s="8"/>
      <c r="AJ741" s="8"/>
      <c r="AK741" s="8"/>
      <c r="AL741" s="8"/>
      <c r="AM741" s="8"/>
    </row>
    <row r="742" spans="2:39" customFormat="1" ht="15" hidden="1" x14ac:dyDescent="0.25">
      <c r="B742" s="11"/>
      <c r="G742" s="7"/>
      <c r="V742" s="11"/>
      <c r="X742" s="20"/>
      <c r="Z742" s="8"/>
      <c r="AA742" s="8"/>
      <c r="AB742" s="8"/>
      <c r="AC742" s="8"/>
      <c r="AD742" s="8"/>
      <c r="AE742" s="8"/>
      <c r="AF742" s="8"/>
      <c r="AG742" s="8"/>
      <c r="AH742" s="8"/>
      <c r="AI742" s="8"/>
      <c r="AJ742" s="8"/>
      <c r="AK742" s="8"/>
      <c r="AL742" s="8"/>
      <c r="AM742" s="8"/>
    </row>
    <row r="743" spans="2:39" customFormat="1" ht="15" hidden="1" x14ac:dyDescent="0.25">
      <c r="B743" s="11"/>
      <c r="G743" s="7"/>
      <c r="V743" s="11"/>
      <c r="X743" s="20"/>
      <c r="Z743" s="8"/>
      <c r="AA743" s="8"/>
      <c r="AB743" s="8"/>
      <c r="AC743" s="8"/>
      <c r="AD743" s="8"/>
      <c r="AE743" s="8"/>
      <c r="AF743" s="8"/>
      <c r="AG743" s="8"/>
      <c r="AH743" s="8"/>
      <c r="AI743" s="8"/>
      <c r="AJ743" s="8"/>
      <c r="AK743" s="8"/>
      <c r="AL743" s="8"/>
      <c r="AM743" s="8"/>
    </row>
    <row r="744" spans="2:39" customFormat="1" ht="15" hidden="1" x14ac:dyDescent="0.25">
      <c r="B744" s="11"/>
      <c r="G744" s="7"/>
      <c r="V744" s="11"/>
      <c r="X744" s="20"/>
      <c r="Z744" s="8"/>
      <c r="AA744" s="8"/>
      <c r="AB744" s="8"/>
      <c r="AC744" s="8"/>
      <c r="AD744" s="8"/>
      <c r="AE744" s="8"/>
      <c r="AF744" s="8"/>
      <c r="AG744" s="8"/>
      <c r="AH744" s="8"/>
      <c r="AI744" s="8"/>
      <c r="AJ744" s="8"/>
      <c r="AK744" s="8"/>
      <c r="AL744" s="8"/>
      <c r="AM744" s="8"/>
    </row>
    <row r="745" spans="2:39" customFormat="1" ht="15" hidden="1" x14ac:dyDescent="0.25">
      <c r="B745" s="11"/>
      <c r="G745" s="7"/>
      <c r="V745" s="11"/>
      <c r="X745" s="20"/>
      <c r="Z745" s="8"/>
      <c r="AA745" s="8"/>
      <c r="AB745" s="8"/>
      <c r="AC745" s="8"/>
      <c r="AD745" s="8"/>
      <c r="AE745" s="8"/>
      <c r="AF745" s="8"/>
      <c r="AG745" s="8"/>
      <c r="AH745" s="8"/>
      <c r="AI745" s="8"/>
      <c r="AJ745" s="8"/>
      <c r="AK745" s="8"/>
      <c r="AL745" s="8"/>
      <c r="AM745" s="8"/>
    </row>
    <row r="746" spans="2:39" customFormat="1" ht="15" hidden="1" x14ac:dyDescent="0.25">
      <c r="B746" s="11"/>
      <c r="G746" s="7"/>
      <c r="V746" s="11"/>
      <c r="X746" s="20"/>
      <c r="Z746" s="8"/>
      <c r="AA746" s="8"/>
      <c r="AB746" s="8"/>
      <c r="AC746" s="8"/>
      <c r="AD746" s="8"/>
      <c r="AE746" s="8"/>
      <c r="AF746" s="8"/>
      <c r="AG746" s="8"/>
      <c r="AH746" s="8"/>
      <c r="AI746" s="8"/>
      <c r="AJ746" s="8"/>
      <c r="AK746" s="8"/>
      <c r="AL746" s="8"/>
      <c r="AM746" s="8"/>
    </row>
    <row r="747" spans="2:39" customFormat="1" ht="15" hidden="1" x14ac:dyDescent="0.25">
      <c r="B747" s="11"/>
      <c r="G747" s="7"/>
      <c r="V747" s="11"/>
      <c r="X747" s="20"/>
      <c r="Z747" s="8"/>
      <c r="AA747" s="8"/>
      <c r="AB747" s="8"/>
      <c r="AC747" s="8"/>
      <c r="AD747" s="8"/>
      <c r="AE747" s="8"/>
      <c r="AF747" s="8"/>
      <c r="AG747" s="8"/>
      <c r="AH747" s="8"/>
      <c r="AI747" s="8"/>
      <c r="AJ747" s="8"/>
      <c r="AK747" s="8"/>
      <c r="AL747" s="8"/>
      <c r="AM747" s="8"/>
    </row>
    <row r="748" spans="2:39" customFormat="1" ht="15" hidden="1" x14ac:dyDescent="0.25">
      <c r="B748" s="11"/>
      <c r="G748" s="7"/>
      <c r="V748" s="11"/>
      <c r="X748" s="20"/>
      <c r="Z748" s="8"/>
      <c r="AA748" s="8"/>
      <c r="AB748" s="8"/>
      <c r="AC748" s="8"/>
      <c r="AD748" s="8"/>
      <c r="AE748" s="8"/>
      <c r="AF748" s="8"/>
      <c r="AG748" s="8"/>
      <c r="AH748" s="8"/>
      <c r="AI748" s="8"/>
      <c r="AJ748" s="8"/>
      <c r="AK748" s="8"/>
      <c r="AL748" s="8"/>
      <c r="AM748" s="8"/>
    </row>
    <row r="749" spans="2:39" customFormat="1" ht="15" hidden="1" x14ac:dyDescent="0.25">
      <c r="B749" s="11"/>
      <c r="G749" s="7"/>
      <c r="V749" s="11"/>
      <c r="X749" s="20"/>
      <c r="Z749" s="8"/>
      <c r="AA749" s="8"/>
      <c r="AB749" s="8"/>
      <c r="AC749" s="8"/>
      <c r="AD749" s="8"/>
      <c r="AE749" s="8"/>
      <c r="AF749" s="8"/>
      <c r="AG749" s="8"/>
      <c r="AH749" s="8"/>
      <c r="AI749" s="8"/>
      <c r="AJ749" s="8"/>
      <c r="AK749" s="8"/>
      <c r="AL749" s="8"/>
      <c r="AM749" s="8"/>
    </row>
    <row r="750" spans="2:39" customFormat="1" ht="15" hidden="1" x14ac:dyDescent="0.25">
      <c r="B750" s="11"/>
      <c r="G750" s="7"/>
      <c r="V750" s="11"/>
      <c r="X750" s="20"/>
      <c r="Z750" s="8"/>
      <c r="AA750" s="8"/>
      <c r="AB750" s="8"/>
      <c r="AC750" s="8"/>
      <c r="AD750" s="8"/>
      <c r="AE750" s="8"/>
      <c r="AF750" s="8"/>
      <c r="AG750" s="8"/>
      <c r="AH750" s="8"/>
      <c r="AI750" s="8"/>
      <c r="AJ750" s="8"/>
      <c r="AK750" s="8"/>
      <c r="AL750" s="8"/>
      <c r="AM750" s="8"/>
    </row>
    <row r="751" spans="2:39" customFormat="1" ht="15" hidden="1" x14ac:dyDescent="0.25">
      <c r="B751" s="11"/>
      <c r="G751" s="7"/>
      <c r="V751" s="11"/>
      <c r="X751" s="20"/>
      <c r="Z751" s="8"/>
      <c r="AA751" s="8"/>
      <c r="AB751" s="8"/>
      <c r="AC751" s="8"/>
      <c r="AD751" s="8"/>
      <c r="AE751" s="8"/>
      <c r="AF751" s="8"/>
      <c r="AG751" s="8"/>
      <c r="AH751" s="8"/>
      <c r="AI751" s="8"/>
      <c r="AJ751" s="8"/>
      <c r="AK751" s="8"/>
      <c r="AL751" s="8"/>
      <c r="AM751" s="8"/>
    </row>
    <row r="752" spans="2:39" customFormat="1" ht="15" hidden="1" x14ac:dyDescent="0.25">
      <c r="B752" s="11"/>
      <c r="G752" s="7"/>
      <c r="V752" s="11"/>
      <c r="X752" s="20"/>
      <c r="Z752" s="8"/>
      <c r="AA752" s="8"/>
      <c r="AB752" s="8"/>
      <c r="AC752" s="8"/>
      <c r="AD752" s="8"/>
      <c r="AE752" s="8"/>
      <c r="AF752" s="8"/>
      <c r="AG752" s="8"/>
      <c r="AH752" s="8"/>
      <c r="AI752" s="8"/>
      <c r="AJ752" s="8"/>
      <c r="AK752" s="8"/>
      <c r="AL752" s="8"/>
      <c r="AM752" s="8"/>
    </row>
    <row r="753" spans="2:39" customFormat="1" ht="15" hidden="1" x14ac:dyDescent="0.25">
      <c r="B753" s="11"/>
      <c r="G753" s="7"/>
      <c r="V753" s="11"/>
      <c r="X753" s="20"/>
      <c r="Z753" s="8"/>
      <c r="AA753" s="8"/>
      <c r="AB753" s="8"/>
      <c r="AC753" s="8"/>
      <c r="AD753" s="8"/>
      <c r="AE753" s="8"/>
      <c r="AF753" s="8"/>
      <c r="AG753" s="8"/>
      <c r="AH753" s="8"/>
      <c r="AI753" s="8"/>
      <c r="AJ753" s="8"/>
      <c r="AK753" s="8"/>
      <c r="AL753" s="8"/>
      <c r="AM753" s="8"/>
    </row>
    <row r="754" spans="2:39" customFormat="1" ht="15" hidden="1" x14ac:dyDescent="0.25">
      <c r="B754" s="11"/>
      <c r="G754" s="7"/>
      <c r="V754" s="11"/>
      <c r="X754" s="20"/>
      <c r="Z754" s="8"/>
      <c r="AA754" s="8"/>
      <c r="AB754" s="8"/>
      <c r="AC754" s="8"/>
      <c r="AD754" s="8"/>
      <c r="AE754" s="8"/>
      <c r="AF754" s="8"/>
      <c r="AG754" s="8"/>
      <c r="AH754" s="8"/>
      <c r="AI754" s="8"/>
      <c r="AJ754" s="8"/>
      <c r="AK754" s="8"/>
      <c r="AL754" s="8"/>
      <c r="AM754" s="8"/>
    </row>
    <row r="755" spans="2:39" customFormat="1" ht="15" hidden="1" x14ac:dyDescent="0.25">
      <c r="B755" s="11"/>
      <c r="G755" s="7"/>
      <c r="V755" s="11"/>
      <c r="X755" s="20"/>
      <c r="Z755" s="8"/>
      <c r="AA755" s="8"/>
      <c r="AB755" s="8"/>
      <c r="AC755" s="8"/>
      <c r="AD755" s="8"/>
      <c r="AE755" s="8"/>
      <c r="AF755" s="8"/>
      <c r="AG755" s="8"/>
      <c r="AH755" s="8"/>
      <c r="AI755" s="8"/>
      <c r="AJ755" s="8"/>
      <c r="AK755" s="8"/>
      <c r="AL755" s="8"/>
      <c r="AM755" s="8"/>
    </row>
    <row r="756" spans="2:39" customFormat="1" ht="15" hidden="1" x14ac:dyDescent="0.25">
      <c r="B756" s="11"/>
      <c r="G756" s="7"/>
      <c r="V756" s="11"/>
      <c r="X756" s="20"/>
      <c r="Z756" s="8"/>
      <c r="AA756" s="8"/>
      <c r="AB756" s="8"/>
      <c r="AC756" s="8"/>
      <c r="AD756" s="8"/>
      <c r="AE756" s="8"/>
      <c r="AF756" s="8"/>
      <c r="AG756" s="8"/>
      <c r="AH756" s="8"/>
      <c r="AI756" s="8"/>
      <c r="AJ756" s="8"/>
      <c r="AK756" s="8"/>
      <c r="AL756" s="8"/>
      <c r="AM756" s="8"/>
    </row>
    <row r="757" spans="2:39" customFormat="1" ht="15" hidden="1" x14ac:dyDescent="0.25">
      <c r="B757" s="11"/>
      <c r="G757" s="7"/>
      <c r="V757" s="11"/>
      <c r="X757" s="20"/>
      <c r="Z757" s="8"/>
      <c r="AA757" s="8"/>
      <c r="AB757" s="8"/>
      <c r="AC757" s="8"/>
      <c r="AD757" s="8"/>
      <c r="AE757" s="8"/>
      <c r="AF757" s="8"/>
      <c r="AG757" s="8"/>
      <c r="AH757" s="8"/>
      <c r="AI757" s="8"/>
      <c r="AJ757" s="8"/>
      <c r="AK757" s="8"/>
      <c r="AL757" s="8"/>
      <c r="AM757" s="8"/>
    </row>
    <row r="758" spans="2:39" customFormat="1" ht="15" hidden="1" x14ac:dyDescent="0.25">
      <c r="B758" s="11"/>
      <c r="G758" s="7"/>
      <c r="V758" s="11"/>
      <c r="X758" s="20"/>
      <c r="Z758" s="8"/>
      <c r="AA758" s="8"/>
      <c r="AB758" s="8"/>
      <c r="AC758" s="8"/>
      <c r="AD758" s="8"/>
      <c r="AE758" s="8"/>
      <c r="AF758" s="8"/>
      <c r="AG758" s="8"/>
      <c r="AH758" s="8"/>
      <c r="AI758" s="8"/>
      <c r="AJ758" s="8"/>
      <c r="AK758" s="8"/>
      <c r="AL758" s="8"/>
      <c r="AM758" s="8"/>
    </row>
    <row r="759" spans="2:39" customFormat="1" ht="15" hidden="1" x14ac:dyDescent="0.25">
      <c r="B759" s="11"/>
      <c r="G759" s="7"/>
      <c r="V759" s="11"/>
      <c r="X759" s="20"/>
      <c r="Z759" s="8"/>
      <c r="AA759" s="8"/>
      <c r="AB759" s="8"/>
      <c r="AC759" s="8"/>
      <c r="AD759" s="8"/>
      <c r="AE759" s="8"/>
      <c r="AF759" s="8"/>
      <c r="AG759" s="8"/>
      <c r="AH759" s="8"/>
      <c r="AI759" s="8"/>
      <c r="AJ759" s="8"/>
      <c r="AK759" s="8"/>
      <c r="AL759" s="8"/>
      <c r="AM759" s="8"/>
    </row>
    <row r="760" spans="2:39" customFormat="1" ht="15" hidden="1" x14ac:dyDescent="0.25">
      <c r="B760" s="11"/>
      <c r="G760" s="7"/>
      <c r="V760" s="11"/>
      <c r="X760" s="20"/>
      <c r="Z760" s="8"/>
      <c r="AA760" s="8"/>
      <c r="AB760" s="8"/>
      <c r="AC760" s="8"/>
      <c r="AD760" s="8"/>
      <c r="AE760" s="8"/>
      <c r="AF760" s="8"/>
      <c r="AG760" s="8"/>
      <c r="AH760" s="8"/>
      <c r="AI760" s="8"/>
      <c r="AJ760" s="8"/>
      <c r="AK760" s="8"/>
      <c r="AL760" s="8"/>
      <c r="AM760" s="8"/>
    </row>
    <row r="761" spans="2:39" customFormat="1" ht="15" hidden="1" x14ac:dyDescent="0.25">
      <c r="B761" s="11"/>
      <c r="G761" s="7"/>
      <c r="V761" s="11"/>
      <c r="X761" s="20"/>
      <c r="Z761" s="8"/>
      <c r="AA761" s="8"/>
      <c r="AB761" s="8"/>
      <c r="AC761" s="8"/>
      <c r="AD761" s="8"/>
      <c r="AE761" s="8"/>
      <c r="AF761" s="8"/>
      <c r="AG761" s="8"/>
      <c r="AH761" s="8"/>
      <c r="AI761" s="8"/>
      <c r="AJ761" s="8"/>
      <c r="AK761" s="8"/>
      <c r="AL761" s="8"/>
      <c r="AM761" s="8"/>
    </row>
    <row r="762" spans="2:39" customFormat="1" ht="15" hidden="1" x14ac:dyDescent="0.25">
      <c r="B762" s="11"/>
      <c r="G762" s="7"/>
      <c r="V762" s="11"/>
      <c r="X762" s="20"/>
      <c r="Z762" s="8"/>
      <c r="AA762" s="8"/>
      <c r="AB762" s="8"/>
      <c r="AC762" s="8"/>
      <c r="AD762" s="8"/>
      <c r="AE762" s="8"/>
      <c r="AF762" s="8"/>
      <c r="AG762" s="8"/>
      <c r="AH762" s="8"/>
      <c r="AI762" s="8"/>
      <c r="AJ762" s="8"/>
      <c r="AK762" s="8"/>
      <c r="AL762" s="8"/>
      <c r="AM762" s="8"/>
    </row>
    <row r="763" spans="2:39" customFormat="1" ht="15" hidden="1" x14ac:dyDescent="0.25">
      <c r="B763" s="11"/>
      <c r="G763" s="7"/>
      <c r="V763" s="11"/>
      <c r="X763" s="20"/>
      <c r="Z763" s="8"/>
      <c r="AA763" s="8"/>
      <c r="AB763" s="8"/>
      <c r="AC763" s="8"/>
      <c r="AD763" s="8"/>
      <c r="AE763" s="8"/>
      <c r="AF763" s="8"/>
      <c r="AG763" s="8"/>
      <c r="AH763" s="8"/>
      <c r="AI763" s="8"/>
      <c r="AJ763" s="8"/>
      <c r="AK763" s="8"/>
      <c r="AL763" s="8"/>
      <c r="AM763" s="8"/>
    </row>
    <row r="764" spans="2:39" customFormat="1" ht="15" hidden="1" x14ac:dyDescent="0.25">
      <c r="B764" s="11"/>
      <c r="G764" s="7"/>
      <c r="V764" s="11"/>
      <c r="X764" s="20"/>
      <c r="Z764" s="8"/>
      <c r="AA764" s="8"/>
      <c r="AB764" s="8"/>
      <c r="AC764" s="8"/>
      <c r="AD764" s="8"/>
      <c r="AE764" s="8"/>
      <c r="AF764" s="8"/>
      <c r="AG764" s="8"/>
      <c r="AH764" s="8"/>
      <c r="AI764" s="8"/>
      <c r="AJ764" s="8"/>
      <c r="AK764" s="8"/>
      <c r="AL764" s="8"/>
      <c r="AM764" s="8"/>
    </row>
    <row r="765" spans="2:39" customFormat="1" ht="15" hidden="1" x14ac:dyDescent="0.25">
      <c r="B765" s="11"/>
      <c r="G765" s="7"/>
      <c r="V765" s="11"/>
      <c r="X765" s="20"/>
      <c r="Z765" s="8"/>
      <c r="AA765" s="8"/>
      <c r="AB765" s="8"/>
      <c r="AC765" s="8"/>
      <c r="AD765" s="8"/>
      <c r="AE765" s="8"/>
      <c r="AF765" s="8"/>
      <c r="AG765" s="8"/>
      <c r="AH765" s="8"/>
      <c r="AI765" s="8"/>
      <c r="AJ765" s="8"/>
      <c r="AK765" s="8"/>
      <c r="AL765" s="8"/>
      <c r="AM765" s="8"/>
    </row>
    <row r="766" spans="2:39" customFormat="1" ht="15" hidden="1" x14ac:dyDescent="0.25">
      <c r="B766" s="11"/>
      <c r="G766" s="7"/>
      <c r="V766" s="11"/>
      <c r="X766" s="20"/>
      <c r="Z766" s="8"/>
      <c r="AA766" s="8"/>
      <c r="AB766" s="8"/>
      <c r="AC766" s="8"/>
      <c r="AD766" s="8"/>
      <c r="AE766" s="8"/>
      <c r="AF766" s="8"/>
      <c r="AG766" s="8"/>
      <c r="AH766" s="8"/>
      <c r="AI766" s="8"/>
      <c r="AJ766" s="8"/>
      <c r="AK766" s="8"/>
      <c r="AL766" s="8"/>
      <c r="AM766" s="8"/>
    </row>
    <row r="767" spans="2:39" customFormat="1" ht="15" hidden="1" x14ac:dyDescent="0.25">
      <c r="B767" s="11"/>
      <c r="G767" s="7"/>
      <c r="V767" s="11"/>
      <c r="X767" s="20"/>
      <c r="Z767" s="8"/>
      <c r="AA767" s="8"/>
      <c r="AB767" s="8"/>
      <c r="AC767" s="8"/>
      <c r="AD767" s="8"/>
      <c r="AE767" s="8"/>
      <c r="AF767" s="8"/>
      <c r="AG767" s="8"/>
      <c r="AH767" s="8"/>
      <c r="AI767" s="8"/>
      <c r="AJ767" s="8"/>
      <c r="AK767" s="8"/>
      <c r="AL767" s="8"/>
      <c r="AM767" s="8"/>
    </row>
    <row r="768" spans="2:39" customFormat="1" ht="15" hidden="1" x14ac:dyDescent="0.25">
      <c r="B768" s="11"/>
      <c r="G768" s="7"/>
      <c r="V768" s="11"/>
      <c r="X768" s="20"/>
      <c r="Z768" s="8"/>
      <c r="AA768" s="8"/>
      <c r="AB768" s="8"/>
      <c r="AC768" s="8"/>
      <c r="AD768" s="8"/>
      <c r="AE768" s="8"/>
      <c r="AF768" s="8"/>
      <c r="AG768" s="8"/>
      <c r="AH768" s="8"/>
      <c r="AI768" s="8"/>
      <c r="AJ768" s="8"/>
      <c r="AK768" s="8"/>
      <c r="AL768" s="8"/>
      <c r="AM768" s="8"/>
    </row>
    <row r="769" spans="2:39" customFormat="1" ht="15" hidden="1" x14ac:dyDescent="0.25">
      <c r="B769" s="11"/>
      <c r="G769" s="7"/>
      <c r="V769" s="11"/>
      <c r="X769" s="20"/>
      <c r="Z769" s="8"/>
      <c r="AA769" s="8"/>
      <c r="AB769" s="8"/>
      <c r="AC769" s="8"/>
      <c r="AD769" s="8"/>
      <c r="AE769" s="8"/>
      <c r="AF769" s="8"/>
      <c r="AG769" s="8"/>
      <c r="AH769" s="8"/>
      <c r="AI769" s="8"/>
      <c r="AJ769" s="8"/>
      <c r="AK769" s="8"/>
      <c r="AL769" s="8"/>
      <c r="AM769" s="8"/>
    </row>
    <row r="770" spans="2:39" customFormat="1" ht="15" hidden="1" x14ac:dyDescent="0.25">
      <c r="B770" s="11"/>
      <c r="G770" s="7"/>
      <c r="V770" s="11"/>
      <c r="X770" s="20"/>
      <c r="Z770" s="8"/>
      <c r="AA770" s="8"/>
      <c r="AB770" s="8"/>
      <c r="AC770" s="8"/>
      <c r="AD770" s="8"/>
      <c r="AE770" s="8"/>
      <c r="AF770" s="8"/>
      <c r="AG770" s="8"/>
      <c r="AH770" s="8"/>
      <c r="AI770" s="8"/>
      <c r="AJ770" s="8"/>
      <c r="AK770" s="8"/>
      <c r="AL770" s="8"/>
      <c r="AM770" s="8"/>
    </row>
    <row r="771" spans="2:39" customFormat="1" ht="15" hidden="1" x14ac:dyDescent="0.25">
      <c r="B771" s="11"/>
      <c r="G771" s="7"/>
      <c r="V771" s="11"/>
      <c r="X771" s="20"/>
      <c r="Z771" s="8"/>
      <c r="AA771" s="8"/>
      <c r="AB771" s="8"/>
      <c r="AC771" s="8"/>
      <c r="AD771" s="8"/>
      <c r="AE771" s="8"/>
      <c r="AF771" s="8"/>
      <c r="AG771" s="8"/>
      <c r="AH771" s="8"/>
      <c r="AI771" s="8"/>
      <c r="AJ771" s="8"/>
      <c r="AK771" s="8"/>
      <c r="AL771" s="8"/>
      <c r="AM771" s="8"/>
    </row>
    <row r="772" spans="2:39" customFormat="1" ht="15" hidden="1" x14ac:dyDescent="0.25">
      <c r="B772" s="11"/>
      <c r="G772" s="7"/>
      <c r="V772" s="11"/>
      <c r="X772" s="20"/>
      <c r="Z772" s="8"/>
      <c r="AA772" s="8"/>
      <c r="AB772" s="8"/>
      <c r="AC772" s="8"/>
      <c r="AD772" s="8"/>
      <c r="AE772" s="8"/>
      <c r="AF772" s="8"/>
      <c r="AG772" s="8"/>
      <c r="AH772" s="8"/>
      <c r="AI772" s="8"/>
      <c r="AJ772" s="8"/>
      <c r="AK772" s="8"/>
      <c r="AL772" s="8"/>
      <c r="AM772" s="8"/>
    </row>
    <row r="773" spans="2:39" customFormat="1" ht="15" hidden="1" x14ac:dyDescent="0.25">
      <c r="B773" s="11"/>
      <c r="G773" s="7"/>
      <c r="V773" s="11"/>
      <c r="X773" s="20"/>
      <c r="Z773" s="8"/>
      <c r="AA773" s="8"/>
      <c r="AB773" s="8"/>
      <c r="AC773" s="8"/>
      <c r="AD773" s="8"/>
      <c r="AE773" s="8"/>
      <c r="AF773" s="8"/>
      <c r="AG773" s="8"/>
      <c r="AH773" s="8"/>
      <c r="AI773" s="8"/>
      <c r="AJ773" s="8"/>
      <c r="AK773" s="8"/>
      <c r="AL773" s="8"/>
      <c r="AM773" s="8"/>
    </row>
    <row r="774" spans="2:39" customFormat="1" ht="15" hidden="1" x14ac:dyDescent="0.25">
      <c r="B774" s="11"/>
      <c r="G774" s="7"/>
      <c r="V774" s="11"/>
      <c r="X774" s="20"/>
      <c r="Z774" s="8"/>
      <c r="AA774" s="8"/>
      <c r="AB774" s="8"/>
      <c r="AC774" s="8"/>
      <c r="AD774" s="8"/>
      <c r="AE774" s="8"/>
      <c r="AF774" s="8"/>
      <c r="AG774" s="8"/>
      <c r="AH774" s="8"/>
      <c r="AI774" s="8"/>
      <c r="AJ774" s="8"/>
      <c r="AK774" s="8"/>
      <c r="AL774" s="8"/>
      <c r="AM774" s="8"/>
    </row>
    <row r="775" spans="2:39" customFormat="1" ht="15" hidden="1" x14ac:dyDescent="0.25">
      <c r="B775" s="11"/>
      <c r="G775" s="7"/>
      <c r="V775" s="11"/>
      <c r="X775" s="20"/>
      <c r="Z775" s="8"/>
      <c r="AA775" s="8"/>
      <c r="AB775" s="8"/>
      <c r="AC775" s="8"/>
      <c r="AD775" s="8"/>
      <c r="AE775" s="8"/>
      <c r="AF775" s="8"/>
      <c r="AG775" s="8"/>
      <c r="AH775" s="8"/>
      <c r="AI775" s="8"/>
      <c r="AJ775" s="8"/>
      <c r="AK775" s="8"/>
      <c r="AL775" s="8"/>
      <c r="AM775" s="8"/>
    </row>
    <row r="776" spans="2:39" customFormat="1" ht="15" hidden="1" x14ac:dyDescent="0.25">
      <c r="B776" s="11"/>
      <c r="G776" s="7"/>
      <c r="V776" s="11"/>
      <c r="X776" s="20"/>
      <c r="Z776" s="8"/>
      <c r="AA776" s="8"/>
      <c r="AB776" s="8"/>
      <c r="AC776" s="8"/>
      <c r="AD776" s="8"/>
      <c r="AE776" s="8"/>
      <c r="AF776" s="8"/>
      <c r="AG776" s="8"/>
      <c r="AH776" s="8"/>
      <c r="AI776" s="8"/>
      <c r="AJ776" s="8"/>
      <c r="AK776" s="8"/>
      <c r="AL776" s="8"/>
      <c r="AM776" s="8"/>
    </row>
    <row r="777" spans="2:39" customFormat="1" ht="15" hidden="1" x14ac:dyDescent="0.25">
      <c r="B777" s="11"/>
      <c r="G777" s="7"/>
      <c r="V777" s="11"/>
      <c r="X777" s="20"/>
      <c r="Z777" s="8"/>
      <c r="AA777" s="8"/>
      <c r="AB777" s="8"/>
      <c r="AC777" s="8"/>
      <c r="AD777" s="8"/>
      <c r="AE777" s="8"/>
      <c r="AF777" s="8"/>
      <c r="AG777" s="8"/>
      <c r="AH777" s="8"/>
      <c r="AI777" s="8"/>
      <c r="AJ777" s="8"/>
      <c r="AK777" s="8"/>
      <c r="AL777" s="8"/>
      <c r="AM777" s="8"/>
    </row>
    <row r="778" spans="2:39" customFormat="1" ht="15" hidden="1" x14ac:dyDescent="0.25">
      <c r="B778" s="11"/>
      <c r="G778" s="7"/>
      <c r="V778" s="11"/>
      <c r="X778" s="20"/>
      <c r="Z778" s="8"/>
      <c r="AA778" s="8"/>
      <c r="AB778" s="8"/>
      <c r="AC778" s="8"/>
      <c r="AD778" s="8"/>
      <c r="AE778" s="8"/>
      <c r="AF778" s="8"/>
      <c r="AG778" s="8"/>
      <c r="AH778" s="8"/>
      <c r="AI778" s="8"/>
      <c r="AJ778" s="8"/>
      <c r="AK778" s="8"/>
      <c r="AL778" s="8"/>
      <c r="AM778" s="8"/>
    </row>
    <row r="779" spans="2:39" customFormat="1" ht="15" hidden="1" x14ac:dyDescent="0.25">
      <c r="B779" s="11"/>
      <c r="G779" s="7"/>
      <c r="V779" s="11"/>
      <c r="X779" s="20"/>
      <c r="Z779" s="8"/>
      <c r="AA779" s="8"/>
      <c r="AB779" s="8"/>
      <c r="AC779" s="8"/>
      <c r="AD779" s="8"/>
      <c r="AE779" s="8"/>
      <c r="AF779" s="8"/>
      <c r="AG779" s="8"/>
      <c r="AH779" s="8"/>
      <c r="AI779" s="8"/>
      <c r="AJ779" s="8"/>
      <c r="AK779" s="8"/>
      <c r="AL779" s="8"/>
      <c r="AM779" s="8"/>
    </row>
    <row r="780" spans="2:39" customFormat="1" ht="15" hidden="1" x14ac:dyDescent="0.25">
      <c r="B780" s="11"/>
      <c r="G780" s="7"/>
      <c r="V780" s="11"/>
      <c r="X780" s="20"/>
      <c r="Z780" s="8"/>
      <c r="AA780" s="8"/>
      <c r="AB780" s="8"/>
      <c r="AC780" s="8"/>
      <c r="AD780" s="8"/>
      <c r="AE780" s="8"/>
      <c r="AF780" s="8"/>
      <c r="AG780" s="8"/>
      <c r="AH780" s="8"/>
      <c r="AI780" s="8"/>
      <c r="AJ780" s="8"/>
      <c r="AK780" s="8"/>
      <c r="AL780" s="8"/>
      <c r="AM780" s="8"/>
    </row>
    <row r="781" spans="2:39" customFormat="1" ht="15" hidden="1" x14ac:dyDescent="0.25">
      <c r="B781" s="11"/>
      <c r="G781" s="7"/>
      <c r="V781" s="11"/>
      <c r="X781" s="20"/>
      <c r="Z781" s="8"/>
      <c r="AA781" s="8"/>
      <c r="AB781" s="8"/>
      <c r="AC781" s="8"/>
      <c r="AD781" s="8"/>
      <c r="AE781" s="8"/>
      <c r="AF781" s="8"/>
      <c r="AG781" s="8"/>
      <c r="AH781" s="8"/>
      <c r="AI781" s="8"/>
      <c r="AJ781" s="8"/>
      <c r="AK781" s="8"/>
      <c r="AL781" s="8"/>
      <c r="AM781" s="8"/>
    </row>
    <row r="782" spans="2:39" customFormat="1" ht="15" hidden="1" x14ac:dyDescent="0.25">
      <c r="B782" s="11"/>
      <c r="G782" s="7"/>
      <c r="V782" s="11"/>
      <c r="X782" s="20"/>
      <c r="Z782" s="8"/>
      <c r="AA782" s="8"/>
      <c r="AB782" s="8"/>
      <c r="AC782" s="8"/>
      <c r="AD782" s="8"/>
      <c r="AE782" s="8"/>
      <c r="AF782" s="8"/>
      <c r="AG782" s="8"/>
      <c r="AH782" s="8"/>
      <c r="AI782" s="8"/>
      <c r="AJ782" s="8"/>
      <c r="AK782" s="8"/>
      <c r="AL782" s="8"/>
      <c r="AM782" s="8"/>
    </row>
    <row r="783" spans="2:39" customFormat="1" ht="15" hidden="1" x14ac:dyDescent="0.25">
      <c r="B783" s="11"/>
      <c r="G783" s="7"/>
      <c r="V783" s="11"/>
      <c r="X783" s="20"/>
      <c r="Z783" s="8"/>
      <c r="AA783" s="8"/>
      <c r="AB783" s="8"/>
      <c r="AC783" s="8"/>
      <c r="AD783" s="8"/>
      <c r="AE783" s="8"/>
      <c r="AF783" s="8"/>
      <c r="AG783" s="8"/>
      <c r="AH783" s="8"/>
      <c r="AI783" s="8"/>
      <c r="AJ783" s="8"/>
      <c r="AK783" s="8"/>
      <c r="AL783" s="8"/>
      <c r="AM783" s="8"/>
    </row>
    <row r="784" spans="2:39" customFormat="1" ht="15" hidden="1" x14ac:dyDescent="0.25">
      <c r="B784" s="11"/>
      <c r="G784" s="7"/>
      <c r="V784" s="11"/>
      <c r="X784" s="20"/>
      <c r="Z784" s="8"/>
      <c r="AA784" s="8"/>
      <c r="AB784" s="8"/>
      <c r="AC784" s="8"/>
      <c r="AD784" s="8"/>
      <c r="AE784" s="8"/>
      <c r="AF784" s="8"/>
      <c r="AG784" s="8"/>
      <c r="AH784" s="8"/>
      <c r="AI784" s="8"/>
      <c r="AJ784" s="8"/>
      <c r="AK784" s="8"/>
      <c r="AL784" s="8"/>
      <c r="AM784" s="8"/>
    </row>
    <row r="785" spans="2:39" customFormat="1" ht="15" hidden="1" x14ac:dyDescent="0.25">
      <c r="B785" s="11"/>
      <c r="G785" s="7"/>
      <c r="V785" s="11"/>
      <c r="X785" s="20"/>
      <c r="Z785" s="8"/>
      <c r="AA785" s="8"/>
      <c r="AB785" s="8"/>
      <c r="AC785" s="8"/>
      <c r="AD785" s="8"/>
      <c r="AE785" s="8"/>
      <c r="AF785" s="8"/>
      <c r="AG785" s="8"/>
      <c r="AH785" s="8"/>
      <c r="AI785" s="8"/>
      <c r="AJ785" s="8"/>
      <c r="AK785" s="8"/>
      <c r="AL785" s="8"/>
      <c r="AM785" s="8"/>
    </row>
    <row r="786" spans="2:39" customFormat="1" ht="15" hidden="1" x14ac:dyDescent="0.25">
      <c r="B786" s="11"/>
      <c r="G786" s="7"/>
      <c r="V786" s="11"/>
      <c r="X786" s="20"/>
      <c r="Z786" s="8"/>
      <c r="AA786" s="8"/>
      <c r="AB786" s="8"/>
      <c r="AC786" s="8"/>
      <c r="AD786" s="8"/>
      <c r="AE786" s="8"/>
      <c r="AF786" s="8"/>
      <c r="AG786" s="8"/>
      <c r="AH786" s="8"/>
      <c r="AI786" s="8"/>
      <c r="AJ786" s="8"/>
      <c r="AK786" s="8"/>
      <c r="AL786" s="8"/>
      <c r="AM786" s="8"/>
    </row>
    <row r="787" spans="2:39" customFormat="1" ht="15" hidden="1" x14ac:dyDescent="0.25">
      <c r="B787" s="11"/>
      <c r="G787" s="7"/>
      <c r="V787" s="11"/>
      <c r="X787" s="20"/>
      <c r="Z787" s="8"/>
      <c r="AA787" s="8"/>
      <c r="AB787" s="8"/>
      <c r="AC787" s="8"/>
      <c r="AD787" s="8"/>
      <c r="AE787" s="8"/>
      <c r="AF787" s="8"/>
      <c r="AG787" s="8"/>
      <c r="AH787" s="8"/>
      <c r="AI787" s="8"/>
      <c r="AJ787" s="8"/>
      <c r="AK787" s="8"/>
      <c r="AL787" s="8"/>
      <c r="AM787" s="8"/>
    </row>
    <row r="788" spans="2:39" customFormat="1" ht="15" hidden="1" x14ac:dyDescent="0.25">
      <c r="B788" s="11"/>
      <c r="G788" s="7"/>
      <c r="V788" s="11"/>
      <c r="X788" s="20"/>
      <c r="Z788" s="8"/>
      <c r="AA788" s="8"/>
      <c r="AB788" s="8"/>
      <c r="AC788" s="8"/>
      <c r="AD788" s="8"/>
      <c r="AE788" s="8"/>
      <c r="AF788" s="8"/>
      <c r="AG788" s="8"/>
      <c r="AH788" s="8"/>
      <c r="AI788" s="8"/>
      <c r="AJ788" s="8"/>
      <c r="AK788" s="8"/>
      <c r="AL788" s="8"/>
      <c r="AM788" s="8"/>
    </row>
    <row r="789" spans="2:39" customFormat="1" ht="15" hidden="1" x14ac:dyDescent="0.25">
      <c r="B789" s="11"/>
      <c r="G789" s="7"/>
      <c r="V789" s="11"/>
      <c r="X789" s="20"/>
      <c r="Z789" s="8"/>
      <c r="AA789" s="8"/>
      <c r="AB789" s="8"/>
      <c r="AC789" s="8"/>
      <c r="AD789" s="8"/>
      <c r="AE789" s="8"/>
      <c r="AF789" s="8"/>
      <c r="AG789" s="8"/>
      <c r="AH789" s="8"/>
      <c r="AI789" s="8"/>
      <c r="AJ789" s="8"/>
      <c r="AK789" s="8"/>
      <c r="AL789" s="8"/>
      <c r="AM789" s="8"/>
    </row>
    <row r="790" spans="2:39" customFormat="1" ht="15" hidden="1" x14ac:dyDescent="0.25">
      <c r="B790" s="11"/>
      <c r="G790" s="7"/>
      <c r="V790" s="11"/>
      <c r="X790" s="20"/>
      <c r="Z790" s="8"/>
      <c r="AA790" s="8"/>
      <c r="AB790" s="8"/>
      <c r="AC790" s="8"/>
      <c r="AD790" s="8"/>
      <c r="AE790" s="8"/>
      <c r="AF790" s="8"/>
      <c r="AG790" s="8"/>
      <c r="AH790" s="8"/>
      <c r="AI790" s="8"/>
      <c r="AJ790" s="8"/>
      <c r="AK790" s="8"/>
      <c r="AL790" s="8"/>
      <c r="AM790" s="8"/>
    </row>
    <row r="791" spans="2:39" s="1" customFormat="1" ht="15" hidden="1" x14ac:dyDescent="0.25"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</row>
    <row r="792" spans="2:39" s="1" customFormat="1" ht="15" hidden="1" x14ac:dyDescent="0.25"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</row>
    <row r="793" spans="2:39" s="1" customFormat="1" ht="15" hidden="1" x14ac:dyDescent="0.25"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</row>
    <row r="794" spans="2:39" s="1" customFormat="1" ht="15" hidden="1" x14ac:dyDescent="0.25"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</row>
    <row r="795" spans="2:39" s="1" customFormat="1" ht="15" hidden="1" x14ac:dyDescent="0.25"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</row>
    <row r="796" spans="2:39" s="1" customFormat="1" ht="15" hidden="1" x14ac:dyDescent="0.25"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</row>
    <row r="797" spans="2:39" s="1" customFormat="1" ht="15" hidden="1" x14ac:dyDescent="0.25"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</row>
    <row r="798" spans="2:39" s="1" customFormat="1" ht="15" hidden="1" x14ac:dyDescent="0.25"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</row>
    <row r="799" spans="2:39" s="1" customFormat="1" ht="15" hidden="1" x14ac:dyDescent="0.25"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</row>
    <row r="800" spans="2:39" s="1" customFormat="1" ht="15" hidden="1" x14ac:dyDescent="0.25"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</row>
    <row r="801" spans="26:39" s="1" customFormat="1" ht="15" hidden="1" x14ac:dyDescent="0.25"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</row>
    <row r="802" spans="26:39" s="1" customFormat="1" ht="15" hidden="1" x14ac:dyDescent="0.25"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</row>
    <row r="803" spans="26:39" s="1" customFormat="1" ht="15" hidden="1" x14ac:dyDescent="0.25"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</row>
    <row r="804" spans="26:39" s="1" customFormat="1" ht="15" hidden="1" x14ac:dyDescent="0.25"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</row>
    <row r="805" spans="26:39" s="1" customFormat="1" ht="15" hidden="1" x14ac:dyDescent="0.25"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</row>
    <row r="806" spans="26:39" s="1" customFormat="1" ht="15" hidden="1" x14ac:dyDescent="0.25"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</row>
    <row r="807" spans="26:39" s="1" customFormat="1" ht="15" hidden="1" x14ac:dyDescent="0.25"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</row>
    <row r="808" spans="26:39" s="1" customFormat="1" ht="15" hidden="1" x14ac:dyDescent="0.25"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</row>
    <row r="809" spans="26:39" s="1" customFormat="1" ht="15" hidden="1" x14ac:dyDescent="0.25"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</row>
    <row r="810" spans="26:39" s="1" customFormat="1" ht="15" hidden="1" x14ac:dyDescent="0.25"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</row>
    <row r="811" spans="26:39" s="1" customFormat="1" ht="15" hidden="1" x14ac:dyDescent="0.25"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</row>
    <row r="812" spans="26:39" s="1" customFormat="1" ht="15" hidden="1" x14ac:dyDescent="0.25"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</row>
    <row r="813" spans="26:39" s="1" customFormat="1" ht="15" hidden="1" x14ac:dyDescent="0.25"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</row>
    <row r="814" spans="26:39" s="1" customFormat="1" ht="15" hidden="1" x14ac:dyDescent="0.25"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</row>
    <row r="815" spans="26:39" s="1" customFormat="1" ht="15" hidden="1" x14ac:dyDescent="0.25"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</row>
    <row r="816" spans="26:39" s="1" customFormat="1" ht="15" hidden="1" x14ac:dyDescent="0.25"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</row>
    <row r="817" spans="26:39" s="1" customFormat="1" ht="15" hidden="1" x14ac:dyDescent="0.25"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</row>
    <row r="818" spans="26:39" s="1" customFormat="1" ht="15" hidden="1" x14ac:dyDescent="0.25"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</row>
    <row r="819" spans="26:39" s="1" customFormat="1" ht="15" hidden="1" x14ac:dyDescent="0.25"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</row>
    <row r="820" spans="26:39" s="1" customFormat="1" ht="15" hidden="1" x14ac:dyDescent="0.25"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</row>
    <row r="821" spans="26:39" s="1" customFormat="1" ht="15" hidden="1" x14ac:dyDescent="0.25"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</row>
    <row r="822" spans="26:39" s="1" customFormat="1" ht="15" hidden="1" x14ac:dyDescent="0.25"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</row>
    <row r="823" spans="26:39" s="1" customFormat="1" ht="15" hidden="1" x14ac:dyDescent="0.25"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</row>
    <row r="824" spans="26:39" s="1" customFormat="1" ht="15" hidden="1" x14ac:dyDescent="0.25"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</row>
    <row r="825" spans="26:39" s="1" customFormat="1" ht="15" hidden="1" x14ac:dyDescent="0.25"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</row>
    <row r="826" spans="26:39" s="1" customFormat="1" ht="15" hidden="1" x14ac:dyDescent="0.25"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</row>
    <row r="827" spans="26:39" s="1" customFormat="1" ht="15" hidden="1" x14ac:dyDescent="0.25"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</row>
    <row r="828" spans="26:39" s="1" customFormat="1" ht="15" hidden="1" x14ac:dyDescent="0.25"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</row>
    <row r="829" spans="26:39" s="1" customFormat="1" ht="15" hidden="1" x14ac:dyDescent="0.25"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</row>
    <row r="830" spans="26:39" s="1" customFormat="1" ht="15" hidden="1" x14ac:dyDescent="0.25"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</row>
    <row r="831" spans="26:39" s="1" customFormat="1" ht="15" hidden="1" x14ac:dyDescent="0.25"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</row>
    <row r="832" spans="26:39" s="1" customFormat="1" ht="15" hidden="1" x14ac:dyDescent="0.25"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</row>
    <row r="833" spans="26:39" s="1" customFormat="1" ht="15" hidden="1" x14ac:dyDescent="0.25"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</row>
    <row r="834" spans="26:39" s="1" customFormat="1" ht="15" hidden="1" x14ac:dyDescent="0.25"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</row>
    <row r="835" spans="26:39" s="1" customFormat="1" ht="15" hidden="1" x14ac:dyDescent="0.25"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</row>
    <row r="836" spans="26:39" s="1" customFormat="1" ht="15" hidden="1" x14ac:dyDescent="0.25"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</row>
    <row r="837" spans="26:39" s="1" customFormat="1" ht="15" hidden="1" x14ac:dyDescent="0.25"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</row>
    <row r="838" spans="26:39" s="1" customFormat="1" ht="15" hidden="1" x14ac:dyDescent="0.25"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</row>
    <row r="839" spans="26:39" s="1" customFormat="1" ht="15" hidden="1" x14ac:dyDescent="0.25"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</row>
    <row r="840" spans="26:39" s="1" customFormat="1" ht="15" hidden="1" x14ac:dyDescent="0.25"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</row>
    <row r="841" spans="26:39" s="1" customFormat="1" ht="15" hidden="1" x14ac:dyDescent="0.25"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</row>
    <row r="842" spans="26:39" s="1" customFormat="1" ht="15" hidden="1" x14ac:dyDescent="0.25"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</row>
    <row r="843" spans="26:39" s="1" customFormat="1" ht="15" hidden="1" x14ac:dyDescent="0.25"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</row>
    <row r="844" spans="26:39" s="1" customFormat="1" ht="15" hidden="1" x14ac:dyDescent="0.25"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</row>
    <row r="845" spans="26:39" s="1" customFormat="1" ht="15" hidden="1" x14ac:dyDescent="0.25"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</row>
    <row r="846" spans="26:39" s="1" customFormat="1" ht="15" hidden="1" x14ac:dyDescent="0.25"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</row>
    <row r="847" spans="26:39" s="1" customFormat="1" ht="15" hidden="1" x14ac:dyDescent="0.25"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</row>
    <row r="848" spans="26:39" s="1" customFormat="1" ht="15" hidden="1" x14ac:dyDescent="0.25"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</row>
    <row r="849" spans="26:39" s="1" customFormat="1" ht="15" hidden="1" x14ac:dyDescent="0.25"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</row>
    <row r="850" spans="26:39" s="1" customFormat="1" ht="15" hidden="1" x14ac:dyDescent="0.25"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</row>
    <row r="851" spans="26:39" s="1" customFormat="1" ht="15" hidden="1" x14ac:dyDescent="0.25"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</row>
    <row r="852" spans="26:39" s="1" customFormat="1" ht="15" hidden="1" x14ac:dyDescent="0.25"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</row>
    <row r="853" spans="26:39" s="1" customFormat="1" ht="15" hidden="1" x14ac:dyDescent="0.25"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</row>
    <row r="854" spans="26:39" s="1" customFormat="1" ht="15" hidden="1" x14ac:dyDescent="0.25"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</row>
    <row r="855" spans="26:39" s="1" customFormat="1" ht="15" hidden="1" x14ac:dyDescent="0.25"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</row>
    <row r="856" spans="26:39" s="1" customFormat="1" ht="15" hidden="1" x14ac:dyDescent="0.25"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</row>
    <row r="857" spans="26:39" s="1" customFormat="1" ht="15" hidden="1" x14ac:dyDescent="0.25"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</row>
    <row r="858" spans="26:39" s="1" customFormat="1" ht="15" hidden="1" x14ac:dyDescent="0.25"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</row>
    <row r="859" spans="26:39" s="1" customFormat="1" ht="15" hidden="1" x14ac:dyDescent="0.25"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</row>
    <row r="860" spans="26:39" s="1" customFormat="1" ht="15" hidden="1" x14ac:dyDescent="0.25"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</row>
    <row r="861" spans="26:39" s="1" customFormat="1" ht="15" hidden="1" x14ac:dyDescent="0.25"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</row>
    <row r="862" spans="26:39" s="1" customFormat="1" ht="15" hidden="1" x14ac:dyDescent="0.25"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</row>
    <row r="863" spans="26:39" s="1" customFormat="1" ht="15" hidden="1" x14ac:dyDescent="0.25"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</row>
    <row r="864" spans="26:39" s="1" customFormat="1" ht="15" hidden="1" x14ac:dyDescent="0.25"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</row>
    <row r="865" spans="26:39" s="1" customFormat="1" ht="15" hidden="1" x14ac:dyDescent="0.25"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</row>
    <row r="866" spans="26:39" s="1" customFormat="1" ht="15" hidden="1" x14ac:dyDescent="0.25"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</row>
    <row r="867" spans="26:39" s="1" customFormat="1" ht="15" hidden="1" x14ac:dyDescent="0.25"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</row>
    <row r="868" spans="26:39" s="1" customFormat="1" ht="15" hidden="1" x14ac:dyDescent="0.25"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</row>
    <row r="869" spans="26:39" s="1" customFormat="1" ht="15" hidden="1" x14ac:dyDescent="0.25"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</row>
    <row r="870" spans="26:39" s="1" customFormat="1" ht="15" hidden="1" x14ac:dyDescent="0.25"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</row>
    <row r="871" spans="26:39" s="1" customFormat="1" ht="15" hidden="1" x14ac:dyDescent="0.25"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</row>
    <row r="872" spans="26:39" s="1" customFormat="1" ht="15" hidden="1" x14ac:dyDescent="0.25"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</row>
    <row r="873" spans="26:39" s="1" customFormat="1" ht="15" hidden="1" x14ac:dyDescent="0.25"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</row>
    <row r="874" spans="26:39" s="1" customFormat="1" ht="15" hidden="1" x14ac:dyDescent="0.25"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</row>
    <row r="875" spans="26:39" s="1" customFormat="1" ht="15" hidden="1" x14ac:dyDescent="0.25"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</row>
    <row r="876" spans="26:39" s="1" customFormat="1" ht="15" hidden="1" x14ac:dyDescent="0.25"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</row>
    <row r="877" spans="26:39" s="1" customFormat="1" ht="15" hidden="1" x14ac:dyDescent="0.25"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</row>
    <row r="878" spans="26:39" s="1" customFormat="1" ht="15" hidden="1" x14ac:dyDescent="0.25"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</row>
    <row r="879" spans="26:39" s="1" customFormat="1" ht="15" hidden="1" x14ac:dyDescent="0.25"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</row>
    <row r="880" spans="26:39" s="1" customFormat="1" ht="15" hidden="1" x14ac:dyDescent="0.25"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</row>
    <row r="881" spans="26:39" s="1" customFormat="1" ht="15" hidden="1" x14ac:dyDescent="0.25"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</row>
    <row r="882" spans="26:39" s="1" customFormat="1" ht="15" hidden="1" x14ac:dyDescent="0.25"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</row>
    <row r="883" spans="26:39" s="1" customFormat="1" ht="15" hidden="1" x14ac:dyDescent="0.25"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</row>
    <row r="884" spans="26:39" s="1" customFormat="1" ht="15" hidden="1" x14ac:dyDescent="0.25"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</row>
    <row r="885" spans="26:39" s="1" customFormat="1" ht="15" hidden="1" x14ac:dyDescent="0.25"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</row>
    <row r="886" spans="26:39" s="1" customFormat="1" ht="15" hidden="1" x14ac:dyDescent="0.25"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</row>
    <row r="887" spans="26:39" s="1" customFormat="1" ht="15" hidden="1" x14ac:dyDescent="0.25"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</row>
    <row r="888" spans="26:39" s="1" customFormat="1" ht="15" hidden="1" x14ac:dyDescent="0.25"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</row>
    <row r="889" spans="26:39" s="1" customFormat="1" ht="15" hidden="1" x14ac:dyDescent="0.25"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</row>
    <row r="890" spans="26:39" s="1" customFormat="1" ht="15" hidden="1" x14ac:dyDescent="0.25"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</row>
    <row r="891" spans="26:39" s="1" customFormat="1" ht="15" hidden="1" x14ac:dyDescent="0.25"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</row>
    <row r="892" spans="26:39" s="1" customFormat="1" ht="15" hidden="1" x14ac:dyDescent="0.25"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</row>
    <row r="893" spans="26:39" s="1" customFormat="1" ht="15" hidden="1" x14ac:dyDescent="0.25"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</row>
    <row r="894" spans="26:39" s="1" customFormat="1" ht="15" hidden="1" x14ac:dyDescent="0.25"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</row>
    <row r="895" spans="26:39" s="1" customFormat="1" ht="15" hidden="1" x14ac:dyDescent="0.25"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</row>
    <row r="896" spans="26:39" s="1" customFormat="1" ht="15" hidden="1" x14ac:dyDescent="0.25"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</row>
    <row r="897" spans="26:39" s="1" customFormat="1" ht="15" hidden="1" x14ac:dyDescent="0.25"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</row>
    <row r="898" spans="26:39" s="1" customFormat="1" ht="15" hidden="1" x14ac:dyDescent="0.25"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</row>
    <row r="899" spans="26:39" s="1" customFormat="1" ht="15" hidden="1" x14ac:dyDescent="0.25"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</row>
    <row r="900" spans="26:39" s="1" customFormat="1" ht="15" hidden="1" x14ac:dyDescent="0.25"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</row>
    <row r="901" spans="26:39" s="1" customFormat="1" ht="15" hidden="1" x14ac:dyDescent="0.25"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</row>
    <row r="902" spans="26:39" s="1" customFormat="1" ht="15" hidden="1" x14ac:dyDescent="0.25"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</row>
    <row r="903" spans="26:39" s="1" customFormat="1" ht="15" hidden="1" x14ac:dyDescent="0.25"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</row>
    <row r="904" spans="26:39" s="1" customFormat="1" ht="15" hidden="1" x14ac:dyDescent="0.25"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</row>
    <row r="905" spans="26:39" s="1" customFormat="1" ht="15" hidden="1" x14ac:dyDescent="0.25"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</row>
    <row r="906" spans="26:39" s="1" customFormat="1" ht="15" hidden="1" x14ac:dyDescent="0.25"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</row>
    <row r="907" spans="26:39" s="1" customFormat="1" ht="15" hidden="1" x14ac:dyDescent="0.25"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</row>
    <row r="908" spans="26:39" s="1" customFormat="1" ht="15" hidden="1" x14ac:dyDescent="0.25"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</row>
    <row r="909" spans="26:39" s="1" customFormat="1" ht="15" hidden="1" x14ac:dyDescent="0.25"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</row>
    <row r="910" spans="26:39" s="1" customFormat="1" ht="15" hidden="1" x14ac:dyDescent="0.25"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</row>
    <row r="911" spans="26:39" s="1" customFormat="1" ht="15" hidden="1" x14ac:dyDescent="0.25"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</row>
    <row r="912" spans="26:39" s="1" customFormat="1" ht="15" hidden="1" x14ac:dyDescent="0.25"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</row>
    <row r="913" spans="26:39" s="1" customFormat="1" ht="15" hidden="1" x14ac:dyDescent="0.25"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</row>
    <row r="914" spans="26:39" s="1" customFormat="1" ht="15" hidden="1" x14ac:dyDescent="0.25"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</row>
    <row r="915" spans="26:39" s="1" customFormat="1" ht="15" hidden="1" x14ac:dyDescent="0.25"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</row>
  </sheetData>
  <mergeCells count="2">
    <mergeCell ref="N7:S7"/>
    <mergeCell ref="V7:Y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76B73-F3B3-4DDC-9DE7-3F03CB01992E}">
  <sheetPr codeName="Sheet17"/>
  <dimension ref="B2:D12"/>
  <sheetViews>
    <sheetView workbookViewId="0">
      <selection activeCell="I9" sqref="I9"/>
    </sheetView>
  </sheetViews>
  <sheetFormatPr defaultRowHeight="15" x14ac:dyDescent="0.25"/>
  <sheetData>
    <row r="2" spans="2:4" x14ac:dyDescent="0.25">
      <c r="B2" s="9" t="s">
        <v>22</v>
      </c>
      <c r="C2" s="9" t="s">
        <v>2985</v>
      </c>
      <c r="D2" s="9" t="s">
        <v>2986</v>
      </c>
    </row>
    <row r="3" spans="2:4" x14ac:dyDescent="0.25">
      <c r="B3" s="9">
        <v>10</v>
      </c>
      <c r="C3" s="12">
        <v>0</v>
      </c>
      <c r="D3" s="12">
        <v>0.1</v>
      </c>
    </row>
    <row r="4" spans="2:4" x14ac:dyDescent="0.25">
      <c r="B4" s="9">
        <f>B3-1</f>
        <v>9</v>
      </c>
      <c r="C4" s="13">
        <f>D3</f>
        <v>0.1</v>
      </c>
      <c r="D4" s="13">
        <f>C4+0.1</f>
        <v>0.2</v>
      </c>
    </row>
    <row r="5" spans="2:4" x14ac:dyDescent="0.25">
      <c r="B5" s="9">
        <f t="shared" ref="B5:B12" si="0">B4-1</f>
        <v>8</v>
      </c>
      <c r="C5" s="13">
        <f t="shared" ref="C5:C12" si="1">D4</f>
        <v>0.2</v>
      </c>
      <c r="D5" s="13">
        <f t="shared" ref="D5:D12" si="2">C5+0.1</f>
        <v>0.30000000000000004</v>
      </c>
    </row>
    <row r="6" spans="2:4" x14ac:dyDescent="0.25">
      <c r="B6" s="9">
        <f t="shared" si="0"/>
        <v>7</v>
      </c>
      <c r="C6" s="13">
        <f t="shared" si="1"/>
        <v>0.30000000000000004</v>
      </c>
      <c r="D6" s="13">
        <f t="shared" si="2"/>
        <v>0.4</v>
      </c>
    </row>
    <row r="7" spans="2:4" x14ac:dyDescent="0.25">
      <c r="B7" s="9">
        <f t="shared" si="0"/>
        <v>6</v>
      </c>
      <c r="C7" s="13">
        <f t="shared" si="1"/>
        <v>0.4</v>
      </c>
      <c r="D7" s="13">
        <f t="shared" si="2"/>
        <v>0.5</v>
      </c>
    </row>
    <row r="8" spans="2:4" x14ac:dyDescent="0.25">
      <c r="B8" s="9">
        <f t="shared" si="0"/>
        <v>5</v>
      </c>
      <c r="C8" s="13">
        <f t="shared" si="1"/>
        <v>0.5</v>
      </c>
      <c r="D8" s="13">
        <f t="shared" si="2"/>
        <v>0.6</v>
      </c>
    </row>
    <row r="9" spans="2:4" x14ac:dyDescent="0.25">
      <c r="B9" s="9">
        <f t="shared" si="0"/>
        <v>4</v>
      </c>
      <c r="C9" s="13">
        <f t="shared" si="1"/>
        <v>0.6</v>
      </c>
      <c r="D9" s="13">
        <f t="shared" si="2"/>
        <v>0.7</v>
      </c>
    </row>
    <row r="10" spans="2:4" x14ac:dyDescent="0.25">
      <c r="B10" s="9">
        <f t="shared" si="0"/>
        <v>3</v>
      </c>
      <c r="C10" s="13">
        <f t="shared" si="1"/>
        <v>0.7</v>
      </c>
      <c r="D10" s="13">
        <f t="shared" si="2"/>
        <v>0.79999999999999993</v>
      </c>
    </row>
    <row r="11" spans="2:4" x14ac:dyDescent="0.25">
      <c r="B11" s="9">
        <f t="shared" si="0"/>
        <v>2</v>
      </c>
      <c r="C11" s="13">
        <f t="shared" si="1"/>
        <v>0.79999999999999993</v>
      </c>
      <c r="D11" s="13">
        <f t="shared" si="2"/>
        <v>0.89999999999999991</v>
      </c>
    </row>
    <row r="12" spans="2:4" x14ac:dyDescent="0.25">
      <c r="B12" s="9">
        <f t="shared" si="0"/>
        <v>1</v>
      </c>
      <c r="C12" s="13">
        <f t="shared" si="1"/>
        <v>0.89999999999999991</v>
      </c>
      <c r="D12" s="13">
        <f t="shared" si="2"/>
        <v>0.99999999999999989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43E97BFF18BD2469E9B2F98FC597568" ma:contentTypeVersion="4" ma:contentTypeDescription="Create a new document." ma:contentTypeScope="" ma:versionID="abad0e98abaf52cca81ff91dc2a631dc">
  <xsd:schema xmlns:xsd="http://www.w3.org/2001/XMLSchema" xmlns:xs="http://www.w3.org/2001/XMLSchema" xmlns:p="http://schemas.microsoft.com/office/2006/metadata/properties" xmlns:ns2="19aafde7-2148-4581-82c8-ef1d43955003" targetNamespace="http://schemas.microsoft.com/office/2006/metadata/properties" ma:root="true" ma:fieldsID="ce30a3e3296dfe14097687e7542147ba" ns2:_="">
    <xsd:import namespace="19aafde7-2148-4581-82c8-ef1d439550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aafde7-2148-4581-82c8-ef1d4395500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AE30823-1CD0-4ED6-9F0B-588BD7E98D9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7EBA907-A147-417F-BCD3-72F12466B4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9aafde7-2148-4581-82c8-ef1d439550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2460CE8-6458-4685-8A60-A454F98EF3DE}">
  <ds:schemaRefs>
    <ds:schemaRef ds:uri="http://purl.org/dc/elements/1.1/"/>
    <ds:schemaRef ds:uri="http://schemas.microsoft.com/office/2006/metadata/properties"/>
    <ds:schemaRef ds:uri="http://purl.org/dc/terms/"/>
    <ds:schemaRef ds:uri="19aafde7-2148-4581-82c8-ef1d439550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Metadata/LabelInfo.xml><?xml version="1.0" encoding="utf-8"?>
<clbl:labelList xmlns:clbl="http://schemas.microsoft.com/office/2020/mipLabelMetadata">
  <clbl:label id="{7ffb99db-04b0-4879-8e73-d3174e57b086}" enabled="1" method="Standard" siteId="{ec3c7dee-d552-494b-a393-7f941a90b985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France</vt:lpstr>
      <vt:lpstr>Germany</vt:lpstr>
      <vt:lpstr>Italy</vt:lpstr>
      <vt:lpstr>Spain</vt:lpstr>
      <vt:lpstr>UK</vt:lpstr>
      <vt:lpstr>Decile Mapping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Abdelhamid Yousef</dc:creator>
  <cp:keywords/>
  <dc:description/>
  <cp:lastModifiedBy>Cecilia Fong</cp:lastModifiedBy>
  <cp:revision/>
  <dcterms:created xsi:type="dcterms:W3CDTF">2015-06-05T18:17:20Z</dcterms:created>
  <dcterms:modified xsi:type="dcterms:W3CDTF">2024-10-12T03:00:55Z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0x010100E43E97BFF18BD2469E9B2F98FC597568</vt:lpwstr>
  </property>
  <property fmtid="{D5CDD505-2E9C-101B-9397-08002B2CF9AE}" pid="3" name="MSIP_Label_01599ae0-b9be-44fc-b827-3a5a36725698_Enabled">
    <vt:lpwstr>true</vt:lpwstr>
  </property>
  <property fmtid="{D5CDD505-2E9C-101B-9397-08002B2CF9AE}" pid="4" name="MSIP_Label_01599ae0-b9be-44fc-b827-3a5a36725698_SetDate">
    <vt:lpwstr>2024-10-12T02:53:02Z</vt:lpwstr>
  </property>
  <property fmtid="{D5CDD505-2E9C-101B-9397-08002B2CF9AE}" pid="5" name="MSIP_Label_01599ae0-b9be-44fc-b827-3a5a36725698_Method">
    <vt:lpwstr>Standard</vt:lpwstr>
  </property>
  <property fmtid="{D5CDD505-2E9C-101B-9397-08002B2CF9AE}" pid="6" name="MSIP_Label_01599ae0-b9be-44fc-b827-3a5a36725698_Name">
    <vt:lpwstr>Internal</vt:lpwstr>
  </property>
  <property fmtid="{D5CDD505-2E9C-101B-9397-08002B2CF9AE}" pid="7" name="MSIP_Label_01599ae0-b9be-44fc-b827-3a5a36725698_SiteId">
    <vt:lpwstr>9a88a419-24b9-401f-8557-e155db7ae966</vt:lpwstr>
  </property>
  <property fmtid="{D5CDD505-2E9C-101B-9397-08002B2CF9AE}" pid="8" name="MSIP_Label_01599ae0-b9be-44fc-b827-3a5a36725698_ActionId">
    <vt:lpwstr>cfc14f09-c63c-414f-8306-895a63656d84</vt:lpwstr>
  </property>
  <property fmtid="{D5CDD505-2E9C-101B-9397-08002B2CF9AE}" pid="9" name="MSIP_Label_01599ae0-b9be-44fc-b827-3a5a36725698_ContentBits">
    <vt:lpwstr>0</vt:lpwstr>
  </property>
</Properties>
</file>