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ndipmail-my.sharepoint.com/personal/wahfiuddinpradiwa_students_undip_ac_id/Documents/Data Analyst/Myskill/"/>
    </mc:Choice>
  </mc:AlternateContent>
  <xr:revisionPtr revIDLastSave="1" documentId="11_F97EC3353CCA67EC53E84BE92ABF95D4A16C80CD" xr6:coauthVersionLast="47" xr6:coauthVersionMax="47" xr10:uidLastSave="{F1E2206F-895C-4A1E-A31B-E79429314BF3}"/>
  <bookViews>
    <workbookView xWindow="-120" yWindow="-120" windowWidth="29040" windowHeight="15720" activeTab="5" xr2:uid="{00000000-000D-0000-FFFF-FFFF00000000}"/>
  </bookViews>
  <sheets>
    <sheet name="Funnel Simulation" sheetId="1" r:id="rId1"/>
    <sheet name="Cohort" sheetId="2" r:id="rId2"/>
    <sheet name="Sample" sheetId="3" r:id="rId3"/>
    <sheet name="Case - PMF" sheetId="4" r:id="rId4"/>
    <sheet name="Case 2 - KPI" sheetId="5" r:id="rId5"/>
    <sheet name="Sample 2" sheetId="6" r:id="rId6"/>
  </sheets>
  <definedNames>
    <definedName name="_xlchart.v2.0" hidden="1">'Funnel Simulation'!$B$3:$E$3</definedName>
    <definedName name="_xlchart.v2.1" hidden="1">'Funnel Simulation'!$B$3:$E$3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8" i="5"/>
  <c r="H10" i="5"/>
  <c r="H4" i="5"/>
  <c r="G12" i="5"/>
  <c r="G8" i="5"/>
  <c r="G10" i="5"/>
  <c r="G6" i="5"/>
  <c r="G5" i="5"/>
  <c r="G4" i="5"/>
  <c r="D12" i="5"/>
  <c r="D18" i="4"/>
  <c r="D17" i="4"/>
  <c r="E17" i="4"/>
  <c r="E20" i="4" s="1"/>
  <c r="D16" i="4"/>
  <c r="E16" i="4"/>
  <c r="F16" i="4"/>
  <c r="D15" i="4"/>
  <c r="D20" i="4" s="1"/>
  <c r="E15" i="4"/>
  <c r="F15" i="4"/>
  <c r="G15" i="4"/>
  <c r="C19" i="4"/>
  <c r="C18" i="4"/>
  <c r="C17" i="4"/>
  <c r="C16" i="4"/>
  <c r="C15" i="4"/>
  <c r="D14" i="4"/>
  <c r="E14" i="4"/>
  <c r="F14" i="4"/>
  <c r="G14" i="4"/>
  <c r="H14" i="4"/>
  <c r="C14" i="4"/>
  <c r="D12" i="6"/>
  <c r="G10" i="6"/>
  <c r="G8" i="6"/>
  <c r="G6" i="6"/>
  <c r="G4" i="6"/>
  <c r="G3" i="6"/>
  <c r="G11" i="6" s="1"/>
  <c r="H20" i="4"/>
  <c r="G20" i="4"/>
  <c r="F20" i="4"/>
  <c r="B20" i="4"/>
  <c r="C25" i="3"/>
  <c r="D24" i="3"/>
  <c r="C24" i="3"/>
  <c r="E23" i="3"/>
  <c r="D23" i="3"/>
  <c r="C23" i="3"/>
  <c r="F22" i="3"/>
  <c r="E22" i="3"/>
  <c r="D22" i="3"/>
  <c r="C22" i="3"/>
  <c r="G21" i="3"/>
  <c r="F21" i="3"/>
  <c r="E21" i="3"/>
  <c r="D21" i="3"/>
  <c r="C21" i="3"/>
  <c r="H20" i="3"/>
  <c r="G20" i="3"/>
  <c r="F20" i="3"/>
  <c r="F18" i="3" s="1"/>
  <c r="E20" i="3"/>
  <c r="E18" i="3" s="1"/>
  <c r="D20" i="3"/>
  <c r="D18" i="3" s="1"/>
  <c r="C20" i="3"/>
  <c r="C18" i="3" s="1"/>
  <c r="H18" i="3"/>
  <c r="G18" i="3"/>
  <c r="B18" i="3"/>
  <c r="B18" i="2"/>
  <c r="C16" i="2"/>
  <c r="D15" i="2"/>
  <c r="C15" i="2"/>
  <c r="E14" i="2"/>
  <c r="D14" i="2"/>
  <c r="C14" i="2"/>
  <c r="F13" i="2"/>
  <c r="E13" i="2"/>
  <c r="D13" i="2"/>
  <c r="C13" i="2"/>
  <c r="G12" i="2"/>
  <c r="G18" i="2" s="1"/>
  <c r="F12" i="2"/>
  <c r="F18" i="2" s="1"/>
  <c r="E12" i="2"/>
  <c r="E18" i="2" s="1"/>
  <c r="D12" i="2"/>
  <c r="D18" i="2" s="1"/>
  <c r="C12" i="2"/>
  <c r="C18" i="2" s="1"/>
  <c r="B5" i="1"/>
  <c r="C5" i="1" s="1"/>
  <c r="D5" i="1" s="1"/>
  <c r="E5" i="1" s="1"/>
  <c r="B3" i="1"/>
  <c r="C3" i="1" s="1"/>
  <c r="D3" i="1" s="1"/>
  <c r="E3" i="1" s="1"/>
  <c r="C20" i="4" l="1"/>
  <c r="H18" i="2"/>
</calcChain>
</file>

<file path=xl/sharedStrings.xml><?xml version="1.0" encoding="utf-8"?>
<sst xmlns="http://schemas.openxmlformats.org/spreadsheetml/2006/main" count="184" uniqueCount="134">
  <si>
    <t>Homepage</t>
  </si>
  <si>
    <t>Pricing</t>
  </si>
  <si>
    <t>Regist</t>
  </si>
  <si>
    <t>Dashboard</t>
  </si>
  <si>
    <t>Drop</t>
  </si>
  <si>
    <t>Kondisi Awal</t>
  </si>
  <si>
    <t>Kondisi Setelah Perbaikan Homepage</t>
  </si>
  <si>
    <t>User Cohort</t>
  </si>
  <si>
    <r>
      <rPr>
        <b/>
        <sz val="10"/>
        <color theme="1"/>
        <rFont val="Arial"/>
      </rPr>
      <t>Retensi</t>
    </r>
    <r>
      <rPr>
        <sz val="10"/>
        <color theme="1"/>
        <rFont val="Arial"/>
      </rPr>
      <t xml:space="preserve"> 
(Kesetiaan pelanggan dalam melakukan </t>
    </r>
    <r>
      <rPr>
        <b/>
        <sz val="10"/>
        <color theme="1"/>
        <rFont val="Arial"/>
      </rPr>
      <t>transaksi kembali</t>
    </r>
    <r>
      <rPr>
        <sz val="10"/>
        <color theme="1"/>
        <rFont val="Arial"/>
      </rPr>
      <t xml:space="preserve"> di bulan ke X)</t>
    </r>
  </si>
  <si>
    <r>
      <rPr>
        <b/>
        <sz val="10"/>
        <color theme="1"/>
        <rFont val="Arial"/>
      </rPr>
      <t xml:space="preserve">Bulan Transaksi Pertama
</t>
    </r>
    <r>
      <rPr>
        <sz val="10"/>
        <color theme="1"/>
        <rFont val="Arial"/>
      </rPr>
      <t>Kapan user melakukan transaksi pertamanya</t>
    </r>
  </si>
  <si>
    <t>Bulan ke-0</t>
  </si>
  <si>
    <t>Bulan ke-1</t>
  </si>
  <si>
    <t>Bulan ke-2</t>
  </si>
  <si>
    <t>Bulan ke-3</t>
  </si>
  <si>
    <t>Bulan ke-4</t>
  </si>
  <si>
    <t>Bulan ke-5</t>
  </si>
  <si>
    <t>Bulan ke-6</t>
  </si>
  <si>
    <t>Bulan ke-7</t>
  </si>
  <si>
    <t>Bulan ke-8</t>
  </si>
  <si>
    <t>Bulan ke-9</t>
  </si>
  <si>
    <t>Bulan ke-10</t>
  </si>
  <si>
    <t>Bulan ke-11</t>
  </si>
  <si>
    <t>Bulan ke-12</t>
  </si>
  <si>
    <t>Churn Rate</t>
  </si>
  <si>
    <t>Average</t>
  </si>
  <si>
    <t>22% user kita hilang setiap bulan</t>
  </si>
  <si>
    <t>Berapa persen rata-rata churn rate bulanan</t>
  </si>
  <si>
    <t>user bulanan monitoring</t>
  </si>
  <si>
    <t>Monthly Transacting User</t>
  </si>
  <si>
    <t>User Type</t>
  </si>
  <si>
    <t>Facebook</t>
  </si>
  <si>
    <t>Tiktok</t>
  </si>
  <si>
    <t>Google</t>
  </si>
  <si>
    <t>Retention Rate by Month</t>
  </si>
  <si>
    <t>Chart Tipe cohort</t>
  </si>
  <si>
    <t>MX</t>
  </si>
  <si>
    <t>Bulan transaksi ke-</t>
  </si>
  <si>
    <t>Copi</t>
  </si>
  <si>
    <t># Monthly Absolute Number/ Customer</t>
  </si>
  <si>
    <t>dst</t>
  </si>
  <si>
    <t>Acquisition Month/ Batch</t>
  </si>
  <si>
    <t>Bulan Ke-0
(New Cust)</t>
  </si>
  <si>
    <t>Bulan Ke-1
(Returning Cust)</t>
  </si>
  <si>
    <t>Bulan Ke-2
(Returning Cust)</t>
  </si>
  <si>
    <t>Bulan Ke-3</t>
  </si>
  <si>
    <t>Bulan Ke-4</t>
  </si>
  <si>
    <t>Bulan Ke-5</t>
  </si>
  <si>
    <t>Bulan Ke-6</t>
  </si>
  <si>
    <t>M adalah Month (bulan ke-)</t>
  </si>
  <si>
    <t>Context : Hari ini ada di bulan 7</t>
  </si>
  <si>
    <t>Retain</t>
  </si>
  <si>
    <t>Orang yang kembali menggunakan (bulanan)</t>
  </si>
  <si>
    <t>Acquisition Month</t>
  </si>
  <si>
    <t>Bulan Ke-0</t>
  </si>
  <si>
    <t>Bulan Ke-1</t>
  </si>
  <si>
    <t>Bulan Ke-2</t>
  </si>
  <si>
    <t>M8</t>
  </si>
  <si>
    <t>M9</t>
  </si>
  <si>
    <t>M10</t>
  </si>
  <si>
    <t>M11</t>
  </si>
  <si>
    <t>Average Conversion</t>
  </si>
  <si>
    <t># Retention Rate</t>
  </si>
  <si>
    <t>Retention Rate = 1 - Churn Rate</t>
  </si>
  <si>
    <t>M1</t>
  </si>
  <si>
    <t>M2</t>
  </si>
  <si>
    <t>M3</t>
  </si>
  <si>
    <t>M4</t>
  </si>
  <si>
    <t>M5</t>
  </si>
  <si>
    <t>M6</t>
  </si>
  <si>
    <t>M7</t>
  </si>
  <si>
    <t>Udin, Burhan, Adi</t>
  </si>
  <si>
    <t>Burhan, Adi</t>
  </si>
  <si>
    <t>Udin, Burhan</t>
  </si>
  <si>
    <t>Adi</t>
  </si>
  <si>
    <t>-</t>
  </si>
  <si>
    <t>Burhan</t>
  </si>
  <si>
    <t>A, B, Cherry</t>
  </si>
  <si>
    <t>Dini, Eko, Setyo</t>
  </si>
  <si>
    <t>Dini</t>
  </si>
  <si>
    <t>Dini, Eko</t>
  </si>
  <si>
    <t>Setyo, Dini</t>
  </si>
  <si>
    <t>Rozie, X, Z</t>
  </si>
  <si>
    <t>Average Basket Size</t>
  </si>
  <si>
    <t>Activation User (toward Paket Data)</t>
  </si>
  <si>
    <t>M0</t>
  </si>
  <si>
    <t>Objective</t>
  </si>
  <si>
    <t>Dapet 1000 Transaksi 3 Bulan</t>
  </si>
  <si>
    <t>Initiative</t>
  </si>
  <si>
    <t>Key Result</t>
  </si>
  <si>
    <r>
      <rPr>
        <b/>
        <sz val="10"/>
        <color rgb="FF4A86E8"/>
        <rFont val="Arial"/>
      </rPr>
      <t xml:space="preserve">Berhasil melakukan closing terhadap 3 perusahaan </t>
    </r>
    <r>
      <rPr>
        <sz val="10"/>
        <color theme="1"/>
        <rFont val="Arial"/>
      </rPr>
      <t>customer dengan strategy XXX</t>
    </r>
  </si>
  <si>
    <t>- Melakukan telpon 100 biji ke 10 perusahaan
- kirim 100 email</t>
  </si>
  <si>
    <r>
      <rPr>
        <b/>
        <sz val="10"/>
        <color rgb="FF4A86E8"/>
        <rFont val="Arial"/>
      </rPr>
      <t xml:space="preserve">Mencapai CAC (customer acquisition cost) dibawah 100ribu </t>
    </r>
    <r>
      <rPr>
        <sz val="10"/>
        <color theme="1"/>
        <rFont val="Arial"/>
      </rPr>
      <t>dengan melakukan startegy XYZ</t>
    </r>
  </si>
  <si>
    <t>- Ganti media promosi nya dari FB ke Tiktok (karna lebih murah)
- Kita bakal ganti KOL (cari yang lebih kredibel)</t>
  </si>
  <si>
    <t>Meningkatkan jumlah leads 50% ke 100</t>
  </si>
  <si>
    <t>- Nelpon ke 10 orang per hari
- Kirim cold email 5 biji per hari</t>
  </si>
  <si>
    <t>Retention Rate to the Feature Go-Vehicle Monthly</t>
  </si>
  <si>
    <t># Monthly Absolute Number</t>
  </si>
  <si>
    <t>Case</t>
  </si>
  <si>
    <t>You are the product analyst of the biggest ride-hailing company in Indonesia, you are in charged to product Go-Vehicle</t>
  </si>
  <si>
    <r>
      <rPr>
        <sz val="10"/>
        <color theme="1"/>
        <rFont val="Arial"/>
      </rPr>
      <t xml:space="preserve">1. Based on the findings above, is it your product safe/ </t>
    </r>
    <r>
      <rPr>
        <b/>
        <sz val="10"/>
        <color theme="1"/>
        <rFont val="Arial"/>
      </rPr>
      <t>sustainable enough</t>
    </r>
    <r>
      <rPr>
        <sz val="10"/>
        <color theme="1"/>
        <rFont val="Arial"/>
      </rPr>
      <t>?</t>
    </r>
  </si>
  <si>
    <t>2. What your suggestion to the PM and stakeholder?</t>
  </si>
  <si>
    <t>2022 KPI Full Year Performance</t>
  </si>
  <si>
    <t>No</t>
  </si>
  <si>
    <t>Metric</t>
  </si>
  <si>
    <t>Bobot</t>
  </si>
  <si>
    <t>Actual value/ Achievement</t>
  </si>
  <si>
    <t>Target value</t>
  </si>
  <si>
    <t>Perspektif Keuangan</t>
  </si>
  <si>
    <t>Generate total sales 80B</t>
  </si>
  <si>
    <t>Penggunaan budget OPEX 50%</t>
  </si>
  <si>
    <t>Total new store opened (expansion</t>
  </si>
  <si>
    <t>Perspektif pelanggan</t>
  </si>
  <si>
    <t>Rata-rata CSAT (Customer Satisfaction Score) 4.5 dari 5</t>
  </si>
  <si>
    <t>Perspektif pengembangan dan pembelajaran</t>
  </si>
  <si>
    <t>Jumlah Karyawan yang mengikuti training</t>
  </si>
  <si>
    <t>Total Achievement</t>
  </si>
  <si>
    <t>Case II</t>
  </si>
  <si>
    <t>You are the data analyst of the 1 of largest vehicle distributor in Indonesia</t>
  </si>
  <si>
    <t>1. Based on the findings above, how much your achievement on last year?</t>
  </si>
  <si>
    <t>2. Is it great enough? tell your explaination</t>
  </si>
  <si>
    <r>
      <rPr>
        <sz val="10"/>
        <color theme="1"/>
        <rFont val="Arial"/>
      </rPr>
      <t>3. What metrics that you think could be improve on 2023?</t>
    </r>
    <r>
      <rPr>
        <i/>
        <sz val="10"/>
        <color theme="1"/>
        <rFont val="Arial"/>
      </rPr>
      <t xml:space="preserve"> (can consider based on weight (bobot) or Target)</t>
    </r>
  </si>
  <si>
    <t>Generate total sales 100B</t>
  </si>
  <si>
    <t>Penggunaan budget OPEX antara 70% - 85%</t>
  </si>
  <si>
    <t>Perspektif bisnis internal</t>
  </si>
  <si>
    <t>Project pembuatan produk baru</t>
  </si>
  <si>
    <t>Conduct training untuk karyawan</t>
  </si>
  <si>
    <t xml:space="preserve">1. My product is not sustainable enough, because the average of retention is declining month by month. </t>
  </si>
  <si>
    <t xml:space="preserve">Last month (M6) the average retention only 15% which is very low. </t>
  </si>
  <si>
    <t>2. There are any problem that causes customer churn/stop retention. We should solve the problem first.</t>
  </si>
  <si>
    <t>total achievement</t>
  </si>
  <si>
    <t>1. Total achivement is 55,4% of 100%</t>
  </si>
  <si>
    <t>2. That total achievement is not great enough because just achieve half from target.</t>
  </si>
  <si>
    <t>Defisit</t>
  </si>
  <si>
    <t>3. Metrics that could be improve are "Penggunaan Budget OPEX", Total new store opened, and CSAT/ Because there just achieve under 50% from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</si>
</sst>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&quot;- &quot;m"/>
    <numFmt numFmtId="165" formatCode="0.0000000"/>
    <numFmt numFmtId="166" formatCode="yyyy\-mm\-dd"/>
    <numFmt numFmtId="168" formatCode="0.0%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rgb="FF4A86E8"/>
      <name val="Arial"/>
      <scheme val="minor"/>
    </font>
    <font>
      <b/>
      <sz val="13"/>
      <color rgb="FF000000"/>
      <name val="Roboto"/>
    </font>
    <font>
      <sz val="13"/>
      <color rgb="FF000000"/>
      <name val="Robo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4A86E8"/>
      <name val="Arial"/>
    </font>
    <font>
      <i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1" fontId="1" fillId="2" borderId="0" xfId="0" applyNumberFormat="1" applyFont="1" applyFill="1"/>
    <xf numFmtId="164" fontId="1" fillId="3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164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4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6" fontId="1" fillId="4" borderId="0" xfId="0" applyNumberFormat="1" applyFont="1" applyFill="1"/>
    <xf numFmtId="0" fontId="1" fillId="7" borderId="0" xfId="0" applyFont="1" applyFill="1"/>
    <xf numFmtId="166" fontId="1" fillId="0" borderId="0" xfId="0" applyNumberFormat="1" applyFont="1"/>
    <xf numFmtId="3" fontId="1" fillId="7" borderId="0" xfId="0" applyNumberFormat="1" applyFont="1" applyFill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9" fontId="1" fillId="8" borderId="0" xfId="0" applyNumberFormat="1" applyFont="1" applyFill="1"/>
    <xf numFmtId="0" fontId="1" fillId="8" borderId="0" xfId="0" applyFont="1" applyFill="1"/>
    <xf numFmtId="9" fontId="1" fillId="9" borderId="0" xfId="0" applyNumberFormat="1" applyFont="1" applyFill="1"/>
    <xf numFmtId="9" fontId="1" fillId="4" borderId="0" xfId="0" applyNumberFormat="1" applyFont="1" applyFill="1"/>
    <xf numFmtId="3" fontId="1" fillId="4" borderId="0" xfId="0" applyNumberFormat="1" applyFont="1" applyFill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9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9" fontId="6" fillId="0" borderId="1" xfId="0" applyNumberFormat="1" applyFont="1" applyBorder="1"/>
    <xf numFmtId="0" fontId="6" fillId="8" borderId="1" xfId="0" applyFont="1" applyFill="1" applyBorder="1"/>
    <xf numFmtId="9" fontId="6" fillId="8" borderId="1" xfId="0" applyNumberFormat="1" applyFont="1" applyFill="1" applyBorder="1"/>
    <xf numFmtId="0" fontId="2" fillId="3" borderId="0" xfId="0" applyFont="1" applyFill="1" applyAlignment="1">
      <alignment horizontal="center" vertical="center"/>
    </xf>
    <xf numFmtId="0" fontId="0" fillId="0" borderId="0" xfId="0"/>
    <xf numFmtId="0" fontId="6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Fill="1"/>
    <xf numFmtId="0" fontId="5" fillId="0" borderId="5" xfId="0" applyFont="1" applyFill="1" applyBorder="1" applyAlignment="1">
      <alignment horizontal="center" wrapText="1"/>
    </xf>
    <xf numFmtId="9" fontId="0" fillId="0" borderId="0" xfId="0" applyNumberFormat="1"/>
    <xf numFmtId="168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Sample!$A$17:$H$17</c:f>
              <c:strCache>
                <c:ptCount val="8"/>
                <c:pt idx="0">
                  <c:v>Acquisition Month</c:v>
                </c:pt>
                <c:pt idx="1">
                  <c:v>Bulan Ke-0</c:v>
                </c:pt>
                <c:pt idx="2">
                  <c:v>Bulan Ke-1</c:v>
                </c:pt>
                <c:pt idx="3">
                  <c:v>Bulan Ke-2</c:v>
                </c:pt>
                <c:pt idx="4">
                  <c:v>Bulan Ke-3</c:v>
                </c:pt>
                <c:pt idx="5">
                  <c:v>Bulan Ke-4</c:v>
                </c:pt>
                <c:pt idx="6">
                  <c:v>Bulan Ke-5</c:v>
                </c:pt>
                <c:pt idx="7">
                  <c:v>Bulan Ke-6</c:v>
                </c:pt>
              </c:strCache>
            </c:strRef>
          </c:cat>
          <c:val>
            <c:numRef>
              <c:f>Sample!$A$18:$H$18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1</c:v>
                </c:pt>
                <c:pt idx="2">
                  <c:v>0.88888888888888884</c:v>
                </c:pt>
                <c:pt idx="3">
                  <c:v>0.87159999999999993</c:v>
                </c:pt>
                <c:pt idx="4">
                  <c:v>0.86249999999999993</c:v>
                </c:pt>
                <c:pt idx="5">
                  <c:v>0.79777777777777781</c:v>
                </c:pt>
                <c:pt idx="6">
                  <c:v>0.77750000000000008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8-4760-9CE5-26DB9A908CDD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Sample!$A$17:$H$17</c:f>
              <c:strCache>
                <c:ptCount val="8"/>
                <c:pt idx="0">
                  <c:v>Acquisition Month</c:v>
                </c:pt>
                <c:pt idx="1">
                  <c:v>Bulan Ke-0</c:v>
                </c:pt>
                <c:pt idx="2">
                  <c:v>Bulan Ke-1</c:v>
                </c:pt>
                <c:pt idx="3">
                  <c:v>Bulan Ke-2</c:v>
                </c:pt>
                <c:pt idx="4">
                  <c:v>Bulan Ke-3</c:v>
                </c:pt>
                <c:pt idx="5">
                  <c:v>Bulan Ke-4</c:v>
                </c:pt>
                <c:pt idx="6">
                  <c:v>Bulan Ke-5</c:v>
                </c:pt>
                <c:pt idx="7">
                  <c:v>Bulan Ke-6</c:v>
                </c:pt>
              </c:strCache>
            </c:strRef>
          </c:cat>
          <c:val>
            <c:numRef>
              <c:f>Sample!$A$19:$H$19</c:f>
              <c:numCache>
                <c:formatCode>0%</c:formatCode>
                <c:ptCount val="8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8-4760-9CE5-26DB9A908CDD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Sample!$A$17:$H$17</c:f>
              <c:strCache>
                <c:ptCount val="8"/>
                <c:pt idx="0">
                  <c:v>Acquisition Month</c:v>
                </c:pt>
                <c:pt idx="1">
                  <c:v>Bulan Ke-0</c:v>
                </c:pt>
                <c:pt idx="2">
                  <c:v>Bulan Ke-1</c:v>
                </c:pt>
                <c:pt idx="3">
                  <c:v>Bulan Ke-2</c:v>
                </c:pt>
                <c:pt idx="4">
                  <c:v>Bulan Ke-3</c:v>
                </c:pt>
                <c:pt idx="5">
                  <c:v>Bulan Ke-4</c:v>
                </c:pt>
                <c:pt idx="6">
                  <c:v>Bulan Ke-5</c:v>
                </c:pt>
                <c:pt idx="7">
                  <c:v>Bulan Ke-6</c:v>
                </c:pt>
              </c:strCache>
            </c:strRef>
          </c:cat>
          <c:val>
            <c:numRef>
              <c:f>Sample!$A$20:$H$20</c:f>
              <c:numCache>
                <c:formatCode>0%</c:formatCode>
                <c:ptCount val="8"/>
                <c:pt idx="0" formatCode="yyyy\-mm\-dd">
                  <c:v>44562</c:v>
                </c:pt>
                <c:pt idx="1">
                  <c:v>1</c:v>
                </c:pt>
                <c:pt idx="2">
                  <c:v>0.8833333333333333</c:v>
                </c:pt>
                <c:pt idx="3">
                  <c:v>0.86799999999999999</c:v>
                </c:pt>
                <c:pt idx="4">
                  <c:v>0.96</c:v>
                </c:pt>
                <c:pt idx="5">
                  <c:v>0.80333333333333334</c:v>
                </c:pt>
                <c:pt idx="6">
                  <c:v>0.77500000000000002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8-4760-9CE5-26DB9A908CDD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Sample!$A$17:$H$17</c:f>
              <c:strCache>
                <c:ptCount val="8"/>
                <c:pt idx="0">
                  <c:v>Acquisition Month</c:v>
                </c:pt>
                <c:pt idx="1">
                  <c:v>Bulan Ke-0</c:v>
                </c:pt>
                <c:pt idx="2">
                  <c:v>Bulan Ke-1</c:v>
                </c:pt>
                <c:pt idx="3">
                  <c:v>Bulan Ke-2</c:v>
                </c:pt>
                <c:pt idx="4">
                  <c:v>Bulan Ke-3</c:v>
                </c:pt>
                <c:pt idx="5">
                  <c:v>Bulan Ke-4</c:v>
                </c:pt>
                <c:pt idx="6">
                  <c:v>Bulan Ke-5</c:v>
                </c:pt>
                <c:pt idx="7">
                  <c:v>Bulan Ke-6</c:v>
                </c:pt>
              </c:strCache>
            </c:strRef>
          </c:cat>
          <c:val>
            <c:numRef>
              <c:f>Sample!$A$21:$H$21</c:f>
              <c:numCache>
                <c:formatCode>0%</c:formatCode>
                <c:ptCount val="8"/>
                <c:pt idx="0" formatCode="yyyy\-mm\-dd">
                  <c:v>44593</c:v>
                </c:pt>
                <c:pt idx="1">
                  <c:v>1</c:v>
                </c:pt>
                <c:pt idx="2">
                  <c:v>0.9</c:v>
                </c:pt>
                <c:pt idx="3">
                  <c:v>0.88</c:v>
                </c:pt>
                <c:pt idx="4">
                  <c:v>0.82</c:v>
                </c:pt>
                <c:pt idx="5">
                  <c:v>0.8</c:v>
                </c:pt>
                <c:pt idx="6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8-4760-9CE5-26DB9A908CDD}"/>
            </c:ext>
          </c:extLst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Sample!$A$17:$H$17</c:f>
              <c:strCache>
                <c:ptCount val="8"/>
                <c:pt idx="0">
                  <c:v>Acquisition Month</c:v>
                </c:pt>
                <c:pt idx="1">
                  <c:v>Bulan Ke-0</c:v>
                </c:pt>
                <c:pt idx="2">
                  <c:v>Bulan Ke-1</c:v>
                </c:pt>
                <c:pt idx="3">
                  <c:v>Bulan Ke-2</c:v>
                </c:pt>
                <c:pt idx="4">
                  <c:v>Bulan Ke-3</c:v>
                </c:pt>
                <c:pt idx="5">
                  <c:v>Bulan Ke-4</c:v>
                </c:pt>
                <c:pt idx="6">
                  <c:v>Bulan Ke-5</c:v>
                </c:pt>
                <c:pt idx="7">
                  <c:v>Bulan Ke-6</c:v>
                </c:pt>
              </c:strCache>
            </c:strRef>
          </c:cat>
          <c:val>
            <c:numRef>
              <c:f>Sample!$A$22:$H$22</c:f>
              <c:numCache>
                <c:formatCode>0%</c:formatCode>
                <c:ptCount val="8"/>
                <c:pt idx="0" formatCode="yyyy\-mm\-dd">
                  <c:v>44621</c:v>
                </c:pt>
                <c:pt idx="1">
                  <c:v>1</c:v>
                </c:pt>
                <c:pt idx="2">
                  <c:v>0.89</c:v>
                </c:pt>
                <c:pt idx="3">
                  <c:v>0.87</c:v>
                </c:pt>
                <c:pt idx="4">
                  <c:v>0.83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8-4760-9CE5-26DB9A908CDD}"/>
            </c:ext>
          </c:extLst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Sample!$A$17:$H$17</c:f>
              <c:strCache>
                <c:ptCount val="8"/>
                <c:pt idx="0">
                  <c:v>Acquisition Month</c:v>
                </c:pt>
                <c:pt idx="1">
                  <c:v>Bulan Ke-0</c:v>
                </c:pt>
                <c:pt idx="2">
                  <c:v>Bulan Ke-1</c:v>
                </c:pt>
                <c:pt idx="3">
                  <c:v>Bulan Ke-2</c:v>
                </c:pt>
                <c:pt idx="4">
                  <c:v>Bulan Ke-3</c:v>
                </c:pt>
                <c:pt idx="5">
                  <c:v>Bulan Ke-4</c:v>
                </c:pt>
                <c:pt idx="6">
                  <c:v>Bulan Ke-5</c:v>
                </c:pt>
                <c:pt idx="7">
                  <c:v>Bulan Ke-6</c:v>
                </c:pt>
              </c:strCache>
            </c:strRef>
          </c:cat>
          <c:val>
            <c:numRef>
              <c:f>Sample!$A$23:$H$23</c:f>
              <c:numCache>
                <c:formatCode>0%</c:formatCode>
                <c:ptCount val="8"/>
                <c:pt idx="0" formatCode="yyyy\-mm\-dd">
                  <c:v>44652</c:v>
                </c:pt>
                <c:pt idx="1">
                  <c:v>1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8-4760-9CE5-26DB9A908CDD}"/>
            </c:ext>
          </c:extLst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Sample!$A$17:$H$17</c:f>
              <c:strCache>
                <c:ptCount val="8"/>
                <c:pt idx="0">
                  <c:v>Acquisition Month</c:v>
                </c:pt>
                <c:pt idx="1">
                  <c:v>Bulan Ke-0</c:v>
                </c:pt>
                <c:pt idx="2">
                  <c:v>Bulan Ke-1</c:v>
                </c:pt>
                <c:pt idx="3">
                  <c:v>Bulan Ke-2</c:v>
                </c:pt>
                <c:pt idx="4">
                  <c:v>Bulan Ke-3</c:v>
                </c:pt>
                <c:pt idx="5">
                  <c:v>Bulan Ke-4</c:v>
                </c:pt>
                <c:pt idx="6">
                  <c:v>Bulan Ke-5</c:v>
                </c:pt>
                <c:pt idx="7">
                  <c:v>Bulan Ke-6</c:v>
                </c:pt>
              </c:strCache>
            </c:strRef>
          </c:cat>
          <c:val>
            <c:numRef>
              <c:f>Sample!$A$24:$H$24</c:f>
              <c:numCache>
                <c:formatCode>0%</c:formatCode>
                <c:ptCount val="8"/>
                <c:pt idx="0" formatCode="yyyy\-mm\-dd">
                  <c:v>44682</c:v>
                </c:pt>
                <c:pt idx="1">
                  <c:v>1</c:v>
                </c:pt>
                <c:pt idx="2">
                  <c:v>0.91</c:v>
                </c:pt>
                <c:pt idx="3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A8-4760-9CE5-26DB9A908CDD}"/>
            </c:ext>
          </c:extLst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Sample!$A$17:$H$17</c:f>
              <c:strCache>
                <c:ptCount val="8"/>
                <c:pt idx="0">
                  <c:v>Acquisition Month</c:v>
                </c:pt>
                <c:pt idx="1">
                  <c:v>Bulan Ke-0</c:v>
                </c:pt>
                <c:pt idx="2">
                  <c:v>Bulan Ke-1</c:v>
                </c:pt>
                <c:pt idx="3">
                  <c:v>Bulan Ke-2</c:v>
                </c:pt>
                <c:pt idx="4">
                  <c:v>Bulan Ke-3</c:v>
                </c:pt>
                <c:pt idx="5">
                  <c:v>Bulan Ke-4</c:v>
                </c:pt>
                <c:pt idx="6">
                  <c:v>Bulan Ke-5</c:v>
                </c:pt>
                <c:pt idx="7">
                  <c:v>Bulan Ke-6</c:v>
                </c:pt>
              </c:strCache>
            </c:strRef>
          </c:cat>
          <c:val>
            <c:numRef>
              <c:f>Sample!$A$25:$H$25</c:f>
              <c:numCache>
                <c:formatCode>0%</c:formatCode>
                <c:ptCount val="8"/>
                <c:pt idx="0" formatCode="yyyy\-mm\-dd">
                  <c:v>44713</c:v>
                </c:pt>
                <c:pt idx="1">
                  <c:v>1</c:v>
                </c:pt>
                <c:pt idx="2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A8-4760-9CE5-26DB9A90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06411"/>
        <c:axId val="717781354"/>
      </c:lineChart>
      <c:catAx>
        <c:axId val="521206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717781354"/>
        <c:crosses val="autoZero"/>
        <c:auto val="1"/>
        <c:lblAlgn val="ctr"/>
        <c:lblOffset val="100"/>
        <c:noMultiLvlLbl val="1"/>
      </c:catAx>
      <c:valAx>
        <c:axId val="717781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5212064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id-ID" b="0">
                <a:solidFill>
                  <a:srgbClr val="757575"/>
                </a:solidFill>
                <a:latin typeface="+mn-lt"/>
              </a:rPr>
              <a:t>Bulan Ke-0, Bulan Ke-1, Bulan Ke-2, Bulan Ke-3, Bulan Ke-4…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Sample!$A$16:$H$16</c:f>
              <c:strCache>
                <c:ptCount val="3"/>
                <c:pt idx="1">
                  <c:v>Retain</c:v>
                </c:pt>
                <c:pt idx="2">
                  <c:v>Orang yang kembali menggunakan (bulanan)</c:v>
                </c:pt>
              </c:strCache>
            </c:strRef>
          </c:cat>
          <c:val>
            <c:numRef>
              <c:f>Sample!$A$17:$H$17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7-400A-9950-F2FCF686BB8D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Sample!$A$16:$H$16</c:f>
              <c:strCache>
                <c:ptCount val="3"/>
                <c:pt idx="1">
                  <c:v>Retain</c:v>
                </c:pt>
                <c:pt idx="2">
                  <c:v>Orang yang kembali menggunakan (bulanan)</c:v>
                </c:pt>
              </c:strCache>
            </c:strRef>
          </c:cat>
          <c:val>
            <c:numRef>
              <c:f>Sample!$A$18:$H$18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1</c:v>
                </c:pt>
                <c:pt idx="2">
                  <c:v>0.88888888888888884</c:v>
                </c:pt>
                <c:pt idx="3">
                  <c:v>0.87159999999999993</c:v>
                </c:pt>
                <c:pt idx="4">
                  <c:v>0.86249999999999993</c:v>
                </c:pt>
                <c:pt idx="5">
                  <c:v>0.79777777777777781</c:v>
                </c:pt>
                <c:pt idx="6">
                  <c:v>0.77750000000000008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7-400A-9950-F2FCF686BB8D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Sample!$A$16:$H$16</c:f>
              <c:strCache>
                <c:ptCount val="3"/>
                <c:pt idx="1">
                  <c:v>Retain</c:v>
                </c:pt>
                <c:pt idx="2">
                  <c:v>Orang yang kembali menggunakan (bulanan)</c:v>
                </c:pt>
              </c:strCache>
            </c:strRef>
          </c:cat>
          <c:val>
            <c:numRef>
              <c:f>Sample!$A$20:$H$20</c:f>
              <c:numCache>
                <c:formatCode>0%</c:formatCode>
                <c:ptCount val="8"/>
                <c:pt idx="0" formatCode="yyyy\-mm\-dd">
                  <c:v>44562</c:v>
                </c:pt>
                <c:pt idx="1">
                  <c:v>1</c:v>
                </c:pt>
                <c:pt idx="2">
                  <c:v>0.8833333333333333</c:v>
                </c:pt>
                <c:pt idx="3">
                  <c:v>0.86799999999999999</c:v>
                </c:pt>
                <c:pt idx="4">
                  <c:v>0.96</c:v>
                </c:pt>
                <c:pt idx="5">
                  <c:v>0.80333333333333334</c:v>
                </c:pt>
                <c:pt idx="6">
                  <c:v>0.77500000000000002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7-400A-9950-F2FCF686BB8D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Sample!$A$16:$H$16</c:f>
              <c:strCache>
                <c:ptCount val="3"/>
                <c:pt idx="1">
                  <c:v>Retain</c:v>
                </c:pt>
                <c:pt idx="2">
                  <c:v>Orang yang kembali menggunakan (bulanan)</c:v>
                </c:pt>
              </c:strCache>
            </c:strRef>
          </c:cat>
          <c:val>
            <c:numRef>
              <c:f>Sample!$A$21:$H$21</c:f>
              <c:numCache>
                <c:formatCode>0%</c:formatCode>
                <c:ptCount val="8"/>
                <c:pt idx="0" formatCode="yyyy\-mm\-dd">
                  <c:v>44593</c:v>
                </c:pt>
                <c:pt idx="1">
                  <c:v>1</c:v>
                </c:pt>
                <c:pt idx="2">
                  <c:v>0.9</c:v>
                </c:pt>
                <c:pt idx="3">
                  <c:v>0.88</c:v>
                </c:pt>
                <c:pt idx="4">
                  <c:v>0.82</c:v>
                </c:pt>
                <c:pt idx="5">
                  <c:v>0.8</c:v>
                </c:pt>
                <c:pt idx="6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7-400A-9950-F2FCF686BB8D}"/>
            </c:ext>
          </c:extLst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Sample!$A$16:$H$16</c:f>
              <c:strCache>
                <c:ptCount val="3"/>
                <c:pt idx="1">
                  <c:v>Retain</c:v>
                </c:pt>
                <c:pt idx="2">
                  <c:v>Orang yang kembali menggunakan (bulanan)</c:v>
                </c:pt>
              </c:strCache>
            </c:strRef>
          </c:cat>
          <c:val>
            <c:numRef>
              <c:f>Sample!$A$22:$H$22</c:f>
              <c:numCache>
                <c:formatCode>0%</c:formatCode>
                <c:ptCount val="8"/>
                <c:pt idx="0" formatCode="yyyy\-mm\-dd">
                  <c:v>44621</c:v>
                </c:pt>
                <c:pt idx="1">
                  <c:v>1</c:v>
                </c:pt>
                <c:pt idx="2">
                  <c:v>0.89</c:v>
                </c:pt>
                <c:pt idx="3">
                  <c:v>0.87</c:v>
                </c:pt>
                <c:pt idx="4">
                  <c:v>0.83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7-400A-9950-F2FCF686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59222"/>
        <c:axId val="1105892081"/>
      </c:lineChart>
      <c:catAx>
        <c:axId val="2074559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d-ID" b="0">
                    <a:solidFill>
                      <a:srgbClr val="000000"/>
                    </a:solidFill>
                    <a:latin typeface="+mn-lt"/>
                  </a:rPr>
                  <a:t>Acquisition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105892081"/>
        <c:crosses val="autoZero"/>
        <c:auto val="1"/>
        <c:lblAlgn val="ctr"/>
        <c:lblOffset val="100"/>
        <c:noMultiLvlLbl val="1"/>
      </c:catAx>
      <c:valAx>
        <c:axId val="1105892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20745592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Sample!$A$17:$H$17</c:f>
              <c:strCache>
                <c:ptCount val="8"/>
                <c:pt idx="0">
                  <c:v>Acquisition Month</c:v>
                </c:pt>
                <c:pt idx="1">
                  <c:v>Bulan Ke-0</c:v>
                </c:pt>
                <c:pt idx="2">
                  <c:v>Bulan Ke-1</c:v>
                </c:pt>
                <c:pt idx="3">
                  <c:v>Bulan Ke-2</c:v>
                </c:pt>
                <c:pt idx="4">
                  <c:v>Bulan Ke-3</c:v>
                </c:pt>
                <c:pt idx="5">
                  <c:v>Bulan Ke-4</c:v>
                </c:pt>
                <c:pt idx="6">
                  <c:v>Bulan Ke-5</c:v>
                </c:pt>
                <c:pt idx="7">
                  <c:v>Bulan Ke-6</c:v>
                </c:pt>
              </c:strCache>
            </c:strRef>
          </c:cat>
          <c:val>
            <c:numRef>
              <c:f>Sample!$A$18:$H$18</c:f>
              <c:numCache>
                <c:formatCode>0%</c:formatCode>
                <c:ptCount val="8"/>
                <c:pt idx="0" formatCode="General">
                  <c:v>0</c:v>
                </c:pt>
                <c:pt idx="1">
                  <c:v>1</c:v>
                </c:pt>
                <c:pt idx="2">
                  <c:v>0.88888888888888884</c:v>
                </c:pt>
                <c:pt idx="3">
                  <c:v>0.87159999999999993</c:v>
                </c:pt>
                <c:pt idx="4">
                  <c:v>0.86249999999999993</c:v>
                </c:pt>
                <c:pt idx="5">
                  <c:v>0.79777777777777781</c:v>
                </c:pt>
                <c:pt idx="6">
                  <c:v>0.77750000000000008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B-41E6-82D9-7EBE37A1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75380"/>
        <c:axId val="2037847279"/>
      </c:lineChart>
      <c:catAx>
        <c:axId val="1916175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2037847279"/>
        <c:crosses val="autoZero"/>
        <c:auto val="1"/>
        <c:lblAlgn val="ctr"/>
        <c:lblOffset val="100"/>
        <c:noMultiLvlLbl val="1"/>
      </c:catAx>
      <c:valAx>
        <c:axId val="2037847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916175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27</xdr:row>
      <xdr:rowOff>152400</xdr:rowOff>
    </xdr:from>
    <xdr:ext cx="3648075" cy="22288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28575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238125</xdr:colOff>
      <xdr:row>18</xdr:row>
      <xdr:rowOff>38100</xdr:rowOff>
    </xdr:from>
    <xdr:ext cx="5381625" cy="33337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"/>
  <sheetViews>
    <sheetView workbookViewId="0">
      <selection activeCell="B3" sqref="B3:E3"/>
    </sheetView>
  </sheetViews>
  <sheetFormatPr defaultColWidth="12.5703125" defaultRowHeight="15.75" customHeight="1" x14ac:dyDescent="0.2"/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2">
      <c r="A2" s="2" t="s">
        <v>4</v>
      </c>
      <c r="B2" s="3">
        <v>0.57999999999999996</v>
      </c>
      <c r="C2" s="3">
        <v>0.44</v>
      </c>
      <c r="D2" s="3">
        <v>0.38</v>
      </c>
      <c r="E2" s="4">
        <v>7.8E-2</v>
      </c>
      <c r="F2" s="2" t="s">
        <v>5</v>
      </c>
    </row>
    <row r="3" spans="1:6" x14ac:dyDescent="0.2">
      <c r="A3" s="5">
        <v>1000</v>
      </c>
      <c r="B3" s="5">
        <f t="shared" ref="B3:E3" si="0">A3*(1-B2)</f>
        <v>420.00000000000006</v>
      </c>
      <c r="C3" s="6">
        <f t="shared" si="0"/>
        <v>235.20000000000005</v>
      </c>
      <c r="D3" s="6">
        <f t="shared" si="0"/>
        <v>145.82400000000004</v>
      </c>
      <c r="E3" s="6">
        <f t="shared" si="0"/>
        <v>134.44972800000005</v>
      </c>
    </row>
    <row r="4" spans="1:6" x14ac:dyDescent="0.2">
      <c r="B4" s="3">
        <v>0.2</v>
      </c>
      <c r="C4" s="3">
        <v>0.44</v>
      </c>
      <c r="D4" s="3">
        <v>0.38</v>
      </c>
      <c r="E4" s="4">
        <v>7.8E-2</v>
      </c>
      <c r="F4" s="2" t="s">
        <v>6</v>
      </c>
    </row>
    <row r="5" spans="1:6" x14ac:dyDescent="0.2">
      <c r="A5" s="5">
        <v>1000</v>
      </c>
      <c r="B5" s="5">
        <f t="shared" ref="B5:E5" si="1">A5*(1-B4)</f>
        <v>800</v>
      </c>
      <c r="C5" s="6">
        <f t="shared" si="1"/>
        <v>448.00000000000006</v>
      </c>
      <c r="D5" s="6">
        <f t="shared" si="1"/>
        <v>277.76000000000005</v>
      </c>
      <c r="E5" s="6">
        <f t="shared" si="1"/>
        <v>256.09472000000005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1"/>
  <sheetViews>
    <sheetView topLeftCell="A10" workbookViewId="0">
      <selection activeCell="E36" sqref="E36"/>
    </sheetView>
  </sheetViews>
  <sheetFormatPr defaultColWidth="12.5703125" defaultRowHeight="15.75" customHeight="1" x14ac:dyDescent="0.2"/>
  <cols>
    <col min="1" max="1" width="18.42578125" customWidth="1"/>
    <col min="2" max="14" width="9.5703125" customWidth="1"/>
  </cols>
  <sheetData>
    <row r="1" spans="1:14" x14ac:dyDescent="0.2">
      <c r="A1" s="7" t="s">
        <v>7</v>
      </c>
      <c r="B1" s="49" t="s">
        <v>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">
      <c r="A2" s="8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9" t="s">
        <v>22</v>
      </c>
    </row>
    <row r="3" spans="1:14" x14ac:dyDescent="0.2">
      <c r="A3" s="10">
        <v>44927</v>
      </c>
      <c r="B3" s="11">
        <v>10000</v>
      </c>
      <c r="C3" s="11">
        <v>3000</v>
      </c>
      <c r="D3" s="12">
        <v>9300</v>
      </c>
      <c r="E3" s="12">
        <v>9000</v>
      </c>
      <c r="F3" s="12">
        <v>8500</v>
      </c>
      <c r="G3" s="12">
        <v>8000</v>
      </c>
      <c r="H3" s="13"/>
    </row>
    <row r="4" spans="1:14" x14ac:dyDescent="0.2">
      <c r="A4" s="14">
        <v>44958</v>
      </c>
      <c r="B4" s="15">
        <v>9000</v>
      </c>
      <c r="C4" s="1">
        <v>7800</v>
      </c>
      <c r="D4" s="1">
        <v>7600</v>
      </c>
      <c r="E4" s="1">
        <v>7500</v>
      </c>
      <c r="F4" s="1">
        <v>7500</v>
      </c>
      <c r="G4" s="13"/>
    </row>
    <row r="5" spans="1:14" x14ac:dyDescent="0.2">
      <c r="A5" s="14">
        <v>44986</v>
      </c>
      <c r="B5" s="15">
        <v>15000</v>
      </c>
      <c r="C5" s="1">
        <v>7800</v>
      </c>
      <c r="D5" s="1">
        <v>7600</v>
      </c>
      <c r="E5" s="1">
        <v>7500</v>
      </c>
      <c r="F5" s="13"/>
    </row>
    <row r="6" spans="1:14" x14ac:dyDescent="0.2">
      <c r="A6" s="14">
        <v>45017</v>
      </c>
      <c r="B6" s="1">
        <v>13000</v>
      </c>
      <c r="C6" s="1">
        <v>12800</v>
      </c>
      <c r="D6" s="1">
        <v>12500</v>
      </c>
      <c r="E6" s="13"/>
    </row>
    <row r="7" spans="1:14" x14ac:dyDescent="0.2">
      <c r="A7" s="14">
        <v>45047</v>
      </c>
      <c r="B7" s="15">
        <v>10000</v>
      </c>
      <c r="C7" s="1">
        <v>9000</v>
      </c>
      <c r="D7" s="13"/>
    </row>
    <row r="8" spans="1:14" x14ac:dyDescent="0.2">
      <c r="A8" s="14">
        <v>45078</v>
      </c>
      <c r="B8" s="15">
        <v>12000</v>
      </c>
      <c r="C8" s="13"/>
    </row>
    <row r="9" spans="1:14" x14ac:dyDescent="0.2">
      <c r="A9" s="14">
        <v>45108</v>
      </c>
      <c r="B9" s="13"/>
    </row>
    <row r="10" spans="1:14" x14ac:dyDescent="0.2">
      <c r="A10" s="14">
        <v>45139</v>
      </c>
      <c r="H10" s="2"/>
    </row>
    <row r="11" spans="1:14" x14ac:dyDescent="0.2">
      <c r="A11" s="16" t="s">
        <v>23</v>
      </c>
    </row>
    <row r="12" spans="1:14" x14ac:dyDescent="0.2">
      <c r="A12" s="14">
        <v>44927</v>
      </c>
      <c r="B12" s="3">
        <v>1</v>
      </c>
      <c r="C12" s="4">
        <f t="shared" ref="C12:G12" si="0">1-C3/$B3</f>
        <v>0.7</v>
      </c>
      <c r="D12" s="4">
        <f t="shared" si="0"/>
        <v>6.9999999999999951E-2</v>
      </c>
      <c r="E12" s="4">
        <f t="shared" si="0"/>
        <v>9.9999999999999978E-2</v>
      </c>
      <c r="F12" s="4">
        <f t="shared" si="0"/>
        <v>0.15000000000000002</v>
      </c>
      <c r="G12" s="4">
        <f t="shared" si="0"/>
        <v>0.19999999999999996</v>
      </c>
      <c r="H12" s="4"/>
    </row>
    <row r="13" spans="1:14" x14ac:dyDescent="0.2">
      <c r="A13" s="14">
        <v>44958</v>
      </c>
      <c r="B13" s="3">
        <v>1</v>
      </c>
      <c r="C13" s="4">
        <f t="shared" ref="C13:F13" si="1">1-C4/$B4</f>
        <v>0.1333333333333333</v>
      </c>
      <c r="D13" s="4">
        <f t="shared" si="1"/>
        <v>0.15555555555555556</v>
      </c>
      <c r="E13" s="4">
        <f t="shared" si="1"/>
        <v>0.16666666666666663</v>
      </c>
      <c r="F13" s="4">
        <f t="shared" si="1"/>
        <v>0.16666666666666663</v>
      </c>
    </row>
    <row r="14" spans="1:14" x14ac:dyDescent="0.2">
      <c r="A14" s="14">
        <v>44986</v>
      </c>
      <c r="B14" s="3">
        <v>1</v>
      </c>
      <c r="C14" s="4">
        <f t="shared" ref="C14:E14" si="2">1-C5/$B5</f>
        <v>0.48</v>
      </c>
      <c r="D14" s="4">
        <f t="shared" si="2"/>
        <v>0.49333333333333329</v>
      </c>
      <c r="E14" s="4">
        <f t="shared" si="2"/>
        <v>0.5</v>
      </c>
      <c r="H14" s="17"/>
    </row>
    <row r="15" spans="1:14" x14ac:dyDescent="0.2">
      <c r="A15" s="14">
        <v>45017</v>
      </c>
      <c r="B15" s="3">
        <v>1</v>
      </c>
      <c r="C15" s="4">
        <f t="shared" ref="C15:D15" si="3">1-C6/$B6</f>
        <v>1.538461538461533E-2</v>
      </c>
      <c r="D15" s="4">
        <f t="shared" si="3"/>
        <v>3.8461538461538436E-2</v>
      </c>
      <c r="E15" s="4"/>
    </row>
    <row r="16" spans="1:14" x14ac:dyDescent="0.2">
      <c r="A16" s="14">
        <v>45047</v>
      </c>
      <c r="B16" s="3">
        <v>1</v>
      </c>
      <c r="C16" s="4">
        <f>1-C7/$B7</f>
        <v>9.9999999999999978E-2</v>
      </c>
      <c r="D16" s="4"/>
    </row>
    <row r="17" spans="1:8" x14ac:dyDescent="0.2">
      <c r="A17" s="14">
        <v>45078</v>
      </c>
      <c r="B17" s="3">
        <v>1</v>
      </c>
      <c r="C17" s="4"/>
    </row>
    <row r="18" spans="1:8" x14ac:dyDescent="0.2">
      <c r="A18" s="18" t="s">
        <v>24</v>
      </c>
      <c r="B18" s="3">
        <f t="shared" ref="B18:G18" si="4">AVERAGE(B12:B17)</f>
        <v>1</v>
      </c>
      <c r="C18" s="3">
        <f t="shared" si="4"/>
        <v>0.28574358974358971</v>
      </c>
      <c r="D18" s="3">
        <f t="shared" si="4"/>
        <v>0.18933760683760681</v>
      </c>
      <c r="E18" s="3">
        <f t="shared" si="4"/>
        <v>0.25555555555555554</v>
      </c>
      <c r="F18" s="3">
        <f t="shared" si="4"/>
        <v>0.15833333333333333</v>
      </c>
      <c r="G18" s="3">
        <f t="shared" si="4"/>
        <v>0.19999999999999996</v>
      </c>
      <c r="H18" s="3">
        <f>AVERAGE(C18:G18)</f>
        <v>0.21779401709401708</v>
      </c>
    </row>
    <row r="19" spans="1:8" x14ac:dyDescent="0.2">
      <c r="A19" s="14"/>
      <c r="H19" s="1" t="s">
        <v>25</v>
      </c>
    </row>
    <row r="20" spans="1:8" x14ac:dyDescent="0.2">
      <c r="A20" s="14"/>
      <c r="B20" s="1" t="s">
        <v>26</v>
      </c>
    </row>
    <row r="21" spans="1:8" x14ac:dyDescent="0.2">
      <c r="A21" s="14"/>
      <c r="B21" s="4">
        <v>4.8799999999999996E-2</v>
      </c>
    </row>
    <row r="22" spans="1:8" x14ac:dyDescent="0.2">
      <c r="A22" s="14"/>
    </row>
    <row r="23" spans="1:8" x14ac:dyDescent="0.2">
      <c r="A23" s="14"/>
    </row>
    <row r="24" spans="1:8" x14ac:dyDescent="0.2">
      <c r="A24" s="14"/>
      <c r="B24" s="1" t="s">
        <v>27</v>
      </c>
    </row>
    <row r="25" spans="1:8" x14ac:dyDescent="0.2">
      <c r="A25" s="14"/>
    </row>
    <row r="26" spans="1:8" x14ac:dyDescent="0.2">
      <c r="A26" s="14"/>
      <c r="B26" s="15">
        <v>1000000</v>
      </c>
    </row>
    <row r="27" spans="1:8" x14ac:dyDescent="0.2">
      <c r="A27" s="14">
        <v>42005</v>
      </c>
      <c r="B27" s="1">
        <v>20000</v>
      </c>
    </row>
    <row r="28" spans="1:8" x14ac:dyDescent="0.2">
      <c r="A28" s="14">
        <v>42006</v>
      </c>
      <c r="B28" s="1">
        <v>18000</v>
      </c>
    </row>
    <row r="30" spans="1:8" x14ac:dyDescent="0.2">
      <c r="C30" s="1" t="s">
        <v>28</v>
      </c>
    </row>
    <row r="31" spans="1:8" x14ac:dyDescent="0.2">
      <c r="B31" s="1" t="s">
        <v>29</v>
      </c>
      <c r="C31" s="9" t="s">
        <v>10</v>
      </c>
      <c r="D31" s="9" t="s">
        <v>11</v>
      </c>
      <c r="E31" s="9" t="s">
        <v>12</v>
      </c>
      <c r="F31" s="9" t="s">
        <v>13</v>
      </c>
      <c r="G31" s="9" t="s">
        <v>14</v>
      </c>
      <c r="H31" s="9" t="s">
        <v>15</v>
      </c>
    </row>
    <row r="32" spans="1:8" x14ac:dyDescent="0.2">
      <c r="A32" s="10">
        <v>44927</v>
      </c>
      <c r="B32" s="1" t="s">
        <v>30</v>
      </c>
      <c r="C32" s="15">
        <v>1000000</v>
      </c>
    </row>
    <row r="33" spans="1:3" x14ac:dyDescent="0.2">
      <c r="A33" s="10">
        <v>44927</v>
      </c>
      <c r="B33" s="1" t="s">
        <v>31</v>
      </c>
      <c r="C33" s="15">
        <v>10000</v>
      </c>
    </row>
    <row r="34" spans="1:3" x14ac:dyDescent="0.2">
      <c r="A34" s="10">
        <v>44927</v>
      </c>
      <c r="B34" s="1" t="s">
        <v>32</v>
      </c>
      <c r="C34" s="15">
        <v>5000</v>
      </c>
    </row>
    <row r="36" spans="1:3" x14ac:dyDescent="0.2">
      <c r="A36" s="14"/>
    </row>
    <row r="37" spans="1:3" x14ac:dyDescent="0.2">
      <c r="A37" s="14"/>
    </row>
    <row r="38" spans="1:3" x14ac:dyDescent="0.2">
      <c r="A38" s="14"/>
    </row>
    <row r="39" spans="1:3" x14ac:dyDescent="0.2">
      <c r="A39" s="14"/>
    </row>
    <row r="40" spans="1:3" x14ac:dyDescent="0.2">
      <c r="A40" s="14"/>
    </row>
    <row r="41" spans="1:3" x14ac:dyDescent="0.2">
      <c r="A41" s="14"/>
    </row>
    <row r="42" spans="1:3" x14ac:dyDescent="0.2">
      <c r="A42" s="14"/>
    </row>
    <row r="43" spans="1:3" x14ac:dyDescent="0.2">
      <c r="A43" s="14"/>
    </row>
    <row r="44" spans="1:3" x14ac:dyDescent="0.2">
      <c r="A44" s="14"/>
    </row>
    <row r="45" spans="1:3" x14ac:dyDescent="0.2">
      <c r="A45" s="14"/>
    </row>
    <row r="46" spans="1:3" x14ac:dyDescent="0.2">
      <c r="A46" s="14"/>
    </row>
    <row r="47" spans="1:3" x14ac:dyDescent="0.2">
      <c r="A47" s="14"/>
    </row>
    <row r="48" spans="1:3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  <row r="1001" spans="1:1" x14ac:dyDescent="0.2">
      <c r="A1001" s="14"/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2"/>
  <sheetViews>
    <sheetView workbookViewId="0">
      <selection activeCell="D21" sqref="D21"/>
    </sheetView>
  </sheetViews>
  <sheetFormatPr defaultColWidth="12.5703125" defaultRowHeight="15.75" customHeight="1" x14ac:dyDescent="0.2"/>
  <cols>
    <col min="1" max="1" width="21.42578125" customWidth="1"/>
    <col min="2" max="2" width="19.42578125" customWidth="1"/>
    <col min="3" max="3" width="24.85546875" customWidth="1"/>
    <col min="4" max="4" width="19.28515625" customWidth="1"/>
    <col min="5" max="5" width="17.7109375" customWidth="1"/>
    <col min="6" max="6" width="17.140625" customWidth="1"/>
    <col min="7" max="7" width="15.28515625" customWidth="1"/>
    <col min="8" max="8" width="16.7109375" customWidth="1"/>
  </cols>
  <sheetData>
    <row r="1" spans="1:10" x14ac:dyDescent="0.2">
      <c r="A1" s="19" t="s">
        <v>33</v>
      </c>
      <c r="E1" s="1" t="s">
        <v>34</v>
      </c>
    </row>
    <row r="2" spans="1:10" x14ac:dyDescent="0.2">
      <c r="A2" s="1" t="s">
        <v>35</v>
      </c>
      <c r="B2" s="1" t="s">
        <v>36</v>
      </c>
    </row>
    <row r="3" spans="1:10" x14ac:dyDescent="0.2">
      <c r="A3" s="1"/>
      <c r="B3" s="1" t="s">
        <v>37</v>
      </c>
    </row>
    <row r="4" spans="1:10" x14ac:dyDescent="0.2">
      <c r="A4" s="1" t="s">
        <v>38</v>
      </c>
      <c r="I4" s="1" t="s">
        <v>39</v>
      </c>
    </row>
    <row r="5" spans="1:10" x14ac:dyDescent="0.2">
      <c r="A5" s="20" t="s">
        <v>40</v>
      </c>
      <c r="B5" s="21" t="s">
        <v>41</v>
      </c>
      <c r="C5" s="21" t="s">
        <v>42</v>
      </c>
      <c r="D5" s="21" t="s">
        <v>43</v>
      </c>
      <c r="E5" s="21" t="s">
        <v>44</v>
      </c>
      <c r="F5" s="21" t="s">
        <v>45</v>
      </c>
      <c r="G5" s="21" t="s">
        <v>46</v>
      </c>
      <c r="H5" s="21" t="s">
        <v>47</v>
      </c>
      <c r="J5" s="1" t="s">
        <v>48</v>
      </c>
    </row>
    <row r="6" spans="1:10" x14ac:dyDescent="0.2">
      <c r="A6" s="22">
        <v>44562</v>
      </c>
      <c r="B6" s="11">
        <v>2000</v>
      </c>
      <c r="C6" s="11">
        <v>1766.6666666666665</v>
      </c>
      <c r="D6" s="11">
        <v>1736</v>
      </c>
      <c r="E6" s="11">
        <v>1920</v>
      </c>
      <c r="F6" s="11">
        <v>1606.6666666666667</v>
      </c>
      <c r="G6" s="11">
        <v>1550</v>
      </c>
      <c r="H6" s="11">
        <v>1500</v>
      </c>
      <c r="I6" s="23"/>
    </row>
    <row r="7" spans="1:10" x14ac:dyDescent="0.2">
      <c r="A7" s="24">
        <v>44593</v>
      </c>
      <c r="B7" s="15">
        <v>2500</v>
      </c>
      <c r="C7" s="15">
        <v>2250</v>
      </c>
      <c r="D7" s="15">
        <v>2200</v>
      </c>
      <c r="E7" s="15">
        <v>2050</v>
      </c>
      <c r="F7" s="15">
        <v>2000</v>
      </c>
      <c r="G7" s="15">
        <v>1950</v>
      </c>
      <c r="H7" s="25"/>
    </row>
    <row r="8" spans="1:10" x14ac:dyDescent="0.2">
      <c r="A8" s="22">
        <v>44621</v>
      </c>
      <c r="B8" s="11">
        <v>3000</v>
      </c>
      <c r="C8" s="11">
        <v>2670</v>
      </c>
      <c r="D8" s="11">
        <v>2610</v>
      </c>
      <c r="E8" s="11">
        <v>2490</v>
      </c>
      <c r="F8" s="11">
        <v>2370</v>
      </c>
      <c r="G8" s="25"/>
      <c r="H8" s="15"/>
    </row>
    <row r="9" spans="1:10" x14ac:dyDescent="0.2">
      <c r="A9" s="24">
        <v>44652</v>
      </c>
      <c r="B9" s="15">
        <v>2800</v>
      </c>
      <c r="C9" s="15">
        <v>2464</v>
      </c>
      <c r="D9" s="15">
        <v>2408</v>
      </c>
      <c r="E9" s="15">
        <v>2352</v>
      </c>
      <c r="F9" s="25"/>
      <c r="G9" s="15"/>
      <c r="H9" s="15"/>
    </row>
    <row r="10" spans="1:10" x14ac:dyDescent="0.2">
      <c r="A10" s="24">
        <v>44682</v>
      </c>
      <c r="B10" s="15">
        <v>4000</v>
      </c>
      <c r="C10" s="15">
        <v>3640</v>
      </c>
      <c r="D10" s="15">
        <v>3520</v>
      </c>
      <c r="E10" s="25"/>
      <c r="F10" s="15"/>
      <c r="G10" s="15"/>
      <c r="H10" s="15"/>
    </row>
    <row r="11" spans="1:10" x14ac:dyDescent="0.2">
      <c r="A11" s="24">
        <v>44713</v>
      </c>
      <c r="B11" s="15">
        <v>3200</v>
      </c>
      <c r="C11" s="15">
        <v>2784</v>
      </c>
      <c r="D11" s="25"/>
      <c r="E11" s="15"/>
      <c r="F11" s="15"/>
      <c r="G11" s="15"/>
      <c r="H11" s="15"/>
    </row>
    <row r="12" spans="1:10" x14ac:dyDescent="0.2">
      <c r="A12" s="24">
        <v>44743</v>
      </c>
      <c r="B12" s="15">
        <v>4000</v>
      </c>
      <c r="C12" s="23"/>
    </row>
    <row r="13" spans="1:10" x14ac:dyDescent="0.2"/>
    <row r="14" spans="1:10" x14ac:dyDescent="0.2">
      <c r="A14" s="26" t="s">
        <v>49</v>
      </c>
    </row>
    <row r="15" spans="1:10" x14ac:dyDescent="0.2">
      <c r="A15" s="2"/>
      <c r="B15" s="27"/>
      <c r="C15" s="27"/>
      <c r="D15" s="27"/>
      <c r="E15" s="27"/>
      <c r="F15" s="27"/>
      <c r="G15" s="27"/>
      <c r="H15" s="27"/>
    </row>
    <row r="16" spans="1:10" x14ac:dyDescent="0.2">
      <c r="B16" s="27" t="s">
        <v>50</v>
      </c>
      <c r="C16" s="28" t="s">
        <v>51</v>
      </c>
      <c r="D16" s="27"/>
      <c r="E16" s="27"/>
      <c r="F16" s="27"/>
      <c r="G16" s="27"/>
      <c r="H16" s="27"/>
    </row>
    <row r="17" spans="1:26" x14ac:dyDescent="0.2">
      <c r="A17" s="20" t="s">
        <v>52</v>
      </c>
      <c r="B17" s="21" t="s">
        <v>53</v>
      </c>
      <c r="C17" s="21" t="s">
        <v>54</v>
      </c>
      <c r="D17" s="21" t="s">
        <v>55</v>
      </c>
      <c r="E17" s="21" t="s">
        <v>44</v>
      </c>
      <c r="F17" s="21" t="s">
        <v>45</v>
      </c>
      <c r="G17" s="21" t="s">
        <v>46</v>
      </c>
      <c r="H17" s="21" t="s">
        <v>47</v>
      </c>
      <c r="I17" s="21"/>
      <c r="J17" s="21" t="s">
        <v>56</v>
      </c>
      <c r="K17" s="21" t="s">
        <v>57</v>
      </c>
      <c r="L17" s="21" t="s">
        <v>58</v>
      </c>
      <c r="M17" s="21" t="s">
        <v>59</v>
      </c>
    </row>
    <row r="18" spans="1:26" x14ac:dyDescent="0.2">
      <c r="A18" s="29" t="s">
        <v>60</v>
      </c>
      <c r="B18" s="30">
        <f>AVERAGE(B20:B26)</f>
        <v>1</v>
      </c>
      <c r="C18" s="30">
        <f t="shared" ref="C18:H18" si="0">AVERAGE(C20:C25)</f>
        <v>0.88888888888888884</v>
      </c>
      <c r="D18" s="30">
        <f t="shared" si="0"/>
        <v>0.87159999999999993</v>
      </c>
      <c r="E18" s="30">
        <f t="shared" si="0"/>
        <v>0.86249999999999993</v>
      </c>
      <c r="F18" s="30">
        <f t="shared" si="0"/>
        <v>0.79777777777777781</v>
      </c>
      <c r="G18" s="30">
        <f t="shared" si="0"/>
        <v>0.77750000000000008</v>
      </c>
      <c r="H18" s="30">
        <f t="shared" si="0"/>
        <v>0.75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2">
      <c r="A19" s="2" t="s">
        <v>61</v>
      </c>
      <c r="B19" s="32"/>
      <c r="C19" s="32"/>
      <c r="D19" s="32"/>
      <c r="E19" s="32"/>
      <c r="F19" s="32"/>
      <c r="G19" s="32"/>
      <c r="H19" s="32"/>
    </row>
    <row r="20" spans="1:26" x14ac:dyDescent="0.2">
      <c r="A20" s="22">
        <v>44562</v>
      </c>
      <c r="B20" s="33">
        <v>1</v>
      </c>
      <c r="C20" s="33">
        <f t="shared" ref="C20:H20" si="1">C6/$B6</f>
        <v>0.8833333333333333</v>
      </c>
      <c r="D20" s="33">
        <f t="shared" si="1"/>
        <v>0.86799999999999999</v>
      </c>
      <c r="E20" s="33">
        <f t="shared" si="1"/>
        <v>0.96</v>
      </c>
      <c r="F20" s="33">
        <f t="shared" si="1"/>
        <v>0.80333333333333334</v>
      </c>
      <c r="G20" s="33">
        <f t="shared" si="1"/>
        <v>0.77500000000000002</v>
      </c>
      <c r="H20" s="33">
        <f t="shared" si="1"/>
        <v>0.75</v>
      </c>
    </row>
    <row r="21" spans="1:26" x14ac:dyDescent="0.2">
      <c r="A21" s="24">
        <v>44593</v>
      </c>
      <c r="B21" s="3">
        <v>1</v>
      </c>
      <c r="C21" s="3">
        <f t="shared" ref="C21:G21" si="2">C7/$B7</f>
        <v>0.9</v>
      </c>
      <c r="D21" s="3">
        <f t="shared" si="2"/>
        <v>0.88</v>
      </c>
      <c r="E21" s="3">
        <f t="shared" si="2"/>
        <v>0.82</v>
      </c>
      <c r="F21" s="3">
        <f t="shared" si="2"/>
        <v>0.8</v>
      </c>
      <c r="G21" s="3">
        <f t="shared" si="2"/>
        <v>0.78</v>
      </c>
      <c r="H21" s="3"/>
    </row>
    <row r="22" spans="1:26" x14ac:dyDescent="0.2">
      <c r="A22" s="24">
        <v>44621</v>
      </c>
      <c r="B22" s="3">
        <v>1</v>
      </c>
      <c r="C22" s="3">
        <f t="shared" ref="C22:F22" si="3">C8/$B8</f>
        <v>0.89</v>
      </c>
      <c r="D22" s="3">
        <f t="shared" si="3"/>
        <v>0.87</v>
      </c>
      <c r="E22" s="3">
        <f t="shared" si="3"/>
        <v>0.83</v>
      </c>
      <c r="F22" s="3">
        <f t="shared" si="3"/>
        <v>0.79</v>
      </c>
      <c r="G22" s="3"/>
      <c r="H22" s="3"/>
    </row>
    <row r="23" spans="1:26" x14ac:dyDescent="0.2">
      <c r="A23" s="24">
        <v>44652</v>
      </c>
      <c r="B23" s="3">
        <v>1</v>
      </c>
      <c r="C23" s="3">
        <f t="shared" ref="C23:E23" si="4">C9/$B9</f>
        <v>0.88</v>
      </c>
      <c r="D23" s="3">
        <f t="shared" si="4"/>
        <v>0.86</v>
      </c>
      <c r="E23" s="3">
        <f t="shared" si="4"/>
        <v>0.84</v>
      </c>
      <c r="F23" s="3"/>
      <c r="G23" s="3"/>
      <c r="H23" s="3"/>
    </row>
    <row r="24" spans="1:26" x14ac:dyDescent="0.2">
      <c r="A24" s="24">
        <v>44682</v>
      </c>
      <c r="B24" s="3">
        <v>1</v>
      </c>
      <c r="C24" s="3">
        <f t="shared" ref="C24:D24" si="5">C10/$B10</f>
        <v>0.91</v>
      </c>
      <c r="D24" s="3">
        <f t="shared" si="5"/>
        <v>0.88</v>
      </c>
      <c r="E24" s="3"/>
      <c r="F24" s="3"/>
      <c r="G24" s="3"/>
      <c r="H24" s="3"/>
    </row>
    <row r="25" spans="1:26" x14ac:dyDescent="0.2">
      <c r="A25" s="24">
        <v>44713</v>
      </c>
      <c r="B25" s="3">
        <v>1</v>
      </c>
      <c r="C25" s="3">
        <f>C11/$B11</f>
        <v>0.87</v>
      </c>
      <c r="D25" s="3"/>
      <c r="E25" s="3"/>
      <c r="F25" s="3"/>
      <c r="G25" s="3"/>
      <c r="H25" s="3"/>
    </row>
    <row r="26" spans="1:26" x14ac:dyDescent="0.2">
      <c r="A26" s="24">
        <v>44743</v>
      </c>
      <c r="B26" s="3">
        <v>1</v>
      </c>
    </row>
    <row r="29" spans="1:26" x14ac:dyDescent="0.2">
      <c r="B29" s="1" t="s">
        <v>62</v>
      </c>
    </row>
    <row r="34" spans="1:1" x14ac:dyDescent="0.2">
      <c r="A34" s="24"/>
    </row>
    <row r="49" spans="1:9" x14ac:dyDescent="0.2">
      <c r="B49" s="1" t="s">
        <v>63</v>
      </c>
      <c r="C49" s="1" t="s">
        <v>64</v>
      </c>
      <c r="D49" s="1" t="s">
        <v>65</v>
      </c>
      <c r="E49" s="1" t="s">
        <v>66</v>
      </c>
      <c r="F49" s="1" t="s">
        <v>67</v>
      </c>
      <c r="G49" s="1" t="s">
        <v>68</v>
      </c>
      <c r="H49" s="1" t="s">
        <v>69</v>
      </c>
      <c r="I49" s="1" t="s">
        <v>56</v>
      </c>
    </row>
    <row r="50" spans="1:9" x14ac:dyDescent="0.2">
      <c r="A50" s="22">
        <v>44562</v>
      </c>
      <c r="B50" s="34" t="s">
        <v>70</v>
      </c>
      <c r="C50" s="12" t="s">
        <v>71</v>
      </c>
      <c r="D50" s="12" t="s">
        <v>72</v>
      </c>
      <c r="E50" s="12" t="s">
        <v>70</v>
      </c>
      <c r="F50" s="12" t="s">
        <v>73</v>
      </c>
      <c r="G50" s="12" t="s">
        <v>73</v>
      </c>
      <c r="H50" s="12" t="s">
        <v>74</v>
      </c>
      <c r="I50" s="12" t="s">
        <v>75</v>
      </c>
    </row>
    <row r="51" spans="1:9" x14ac:dyDescent="0.2">
      <c r="A51" s="24">
        <v>44593</v>
      </c>
      <c r="B51" s="35" t="s">
        <v>76</v>
      </c>
    </row>
    <row r="52" spans="1:9" x14ac:dyDescent="0.2">
      <c r="A52" s="24">
        <v>44621</v>
      </c>
      <c r="B52" s="35" t="s">
        <v>77</v>
      </c>
      <c r="C52" s="1" t="s">
        <v>78</v>
      </c>
      <c r="D52" s="1" t="s">
        <v>79</v>
      </c>
      <c r="E52" s="1" t="s">
        <v>80</v>
      </c>
      <c r="F52" s="1" t="s">
        <v>78</v>
      </c>
      <c r="G52" s="1" t="s">
        <v>78</v>
      </c>
      <c r="H52" s="1" t="s">
        <v>79</v>
      </c>
    </row>
    <row r="53" spans="1:9" x14ac:dyDescent="0.2">
      <c r="A53" s="24">
        <v>44652</v>
      </c>
      <c r="B53" s="15">
        <v>2800</v>
      </c>
    </row>
    <row r="54" spans="1:9" x14ac:dyDescent="0.2">
      <c r="A54" s="24">
        <v>44682</v>
      </c>
      <c r="B54" s="15">
        <v>4000</v>
      </c>
    </row>
    <row r="55" spans="1:9" x14ac:dyDescent="0.2">
      <c r="A55" s="24">
        <v>44713</v>
      </c>
      <c r="B55" s="15">
        <v>3200</v>
      </c>
    </row>
    <row r="56" spans="1:9" x14ac:dyDescent="0.2">
      <c r="A56" s="24">
        <v>44743</v>
      </c>
      <c r="B56" s="15">
        <v>4000</v>
      </c>
    </row>
    <row r="61" spans="1:9" x14ac:dyDescent="0.2">
      <c r="A61" s="24">
        <v>44927</v>
      </c>
      <c r="B61" s="1" t="s">
        <v>81</v>
      </c>
    </row>
    <row r="63" spans="1:9" x14ac:dyDescent="0.2">
      <c r="B63" s="1" t="s">
        <v>82</v>
      </c>
    </row>
    <row r="65" spans="1:7" x14ac:dyDescent="0.2">
      <c r="B65" s="1" t="s">
        <v>83</v>
      </c>
    </row>
    <row r="66" spans="1:7" x14ac:dyDescent="0.2">
      <c r="A66" s="2" t="s">
        <v>52</v>
      </c>
      <c r="B66" s="1" t="s">
        <v>84</v>
      </c>
      <c r="C66" s="1" t="s">
        <v>63</v>
      </c>
      <c r="D66" s="1" t="s">
        <v>64</v>
      </c>
      <c r="E66" s="1" t="s">
        <v>65</v>
      </c>
      <c r="F66" s="1" t="s">
        <v>66</v>
      </c>
      <c r="G66" s="1" t="s">
        <v>67</v>
      </c>
    </row>
    <row r="67" spans="1:7" x14ac:dyDescent="0.2">
      <c r="A67" s="24">
        <v>44927</v>
      </c>
      <c r="B67" s="1">
        <v>1000</v>
      </c>
      <c r="C67" s="1">
        <v>900</v>
      </c>
      <c r="D67" s="1">
        <v>950</v>
      </c>
      <c r="E67" s="1">
        <v>800</v>
      </c>
      <c r="F67" s="1">
        <v>100</v>
      </c>
      <c r="G67" s="1">
        <v>0</v>
      </c>
    </row>
    <row r="69" spans="1:7" x14ac:dyDescent="0.2">
      <c r="A69" s="2" t="s">
        <v>85</v>
      </c>
      <c r="B69" s="2" t="s">
        <v>86</v>
      </c>
      <c r="F69" s="2" t="s">
        <v>87</v>
      </c>
    </row>
    <row r="70" spans="1:7" x14ac:dyDescent="0.2">
      <c r="A70" s="1" t="s">
        <v>88</v>
      </c>
      <c r="B70" s="36" t="s">
        <v>89</v>
      </c>
      <c r="F70" s="12" t="s">
        <v>90</v>
      </c>
    </row>
    <row r="71" spans="1:7" x14ac:dyDescent="0.2">
      <c r="B71" s="36" t="s">
        <v>91</v>
      </c>
      <c r="F71" s="12" t="s">
        <v>92</v>
      </c>
    </row>
    <row r="72" spans="1:7" x14ac:dyDescent="0.2">
      <c r="B72" s="37" t="s">
        <v>93</v>
      </c>
      <c r="F72" s="12" t="s">
        <v>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9"/>
  <sheetViews>
    <sheetView workbookViewId="0">
      <selection activeCell="J23" sqref="J23"/>
    </sheetView>
  </sheetViews>
  <sheetFormatPr defaultColWidth="12.5703125" defaultRowHeight="15.75" customHeight="1" x14ac:dyDescent="0.2"/>
  <sheetData>
    <row r="1" spans="1:8" x14ac:dyDescent="0.2">
      <c r="A1" s="19" t="s">
        <v>95</v>
      </c>
    </row>
    <row r="2" spans="1:8" x14ac:dyDescent="0.2">
      <c r="A2" s="1" t="s">
        <v>96</v>
      </c>
    </row>
    <row r="3" spans="1:8" x14ac:dyDescent="0.2">
      <c r="A3" s="20" t="s">
        <v>52</v>
      </c>
      <c r="B3" s="21" t="s">
        <v>84</v>
      </c>
      <c r="C3" s="21" t="s">
        <v>63</v>
      </c>
      <c r="D3" s="21" t="s">
        <v>64</v>
      </c>
      <c r="E3" s="21" t="s">
        <v>65</v>
      </c>
      <c r="F3" s="21" t="s">
        <v>66</v>
      </c>
      <c r="G3" s="21" t="s">
        <v>67</v>
      </c>
      <c r="H3" s="21" t="s">
        <v>68</v>
      </c>
    </row>
    <row r="4" spans="1:8" x14ac:dyDescent="0.2">
      <c r="A4" s="24">
        <v>44562</v>
      </c>
      <c r="B4" s="15">
        <v>2000</v>
      </c>
      <c r="C4" s="15">
        <v>1600</v>
      </c>
      <c r="D4" s="15">
        <v>1500</v>
      </c>
      <c r="E4" s="15">
        <v>1200</v>
      </c>
      <c r="F4" s="15">
        <v>800</v>
      </c>
      <c r="G4" s="15">
        <v>400</v>
      </c>
      <c r="H4" s="15">
        <v>300</v>
      </c>
    </row>
    <row r="5" spans="1:8" x14ac:dyDescent="0.2">
      <c r="A5" s="24">
        <v>44593</v>
      </c>
      <c r="B5" s="15">
        <v>2500</v>
      </c>
      <c r="C5" s="15">
        <v>2050</v>
      </c>
      <c r="D5" s="15">
        <v>1800</v>
      </c>
      <c r="E5" s="15">
        <v>1424.9999999999998</v>
      </c>
      <c r="F5" s="15">
        <v>1050</v>
      </c>
      <c r="G5" s="15">
        <v>700.00000000000011</v>
      </c>
      <c r="H5" s="15"/>
    </row>
    <row r="6" spans="1:8" x14ac:dyDescent="0.2">
      <c r="A6" s="24">
        <v>44621</v>
      </c>
      <c r="B6" s="15">
        <v>3000</v>
      </c>
      <c r="C6" s="15">
        <v>2250</v>
      </c>
      <c r="D6" s="15">
        <v>2100</v>
      </c>
      <c r="E6" s="15">
        <v>1500</v>
      </c>
      <c r="F6" s="15">
        <v>1290</v>
      </c>
    </row>
    <row r="7" spans="1:8" x14ac:dyDescent="0.2">
      <c r="A7" s="24">
        <v>44652</v>
      </c>
      <c r="B7" s="15">
        <v>2800</v>
      </c>
      <c r="C7" s="15">
        <v>2184</v>
      </c>
      <c r="D7" s="15">
        <v>1904.0000000000002</v>
      </c>
      <c r="E7" s="15">
        <v>1260</v>
      </c>
    </row>
    <row r="8" spans="1:8" x14ac:dyDescent="0.2">
      <c r="A8" s="24">
        <v>44682</v>
      </c>
      <c r="B8" s="15">
        <v>4000</v>
      </c>
      <c r="C8" s="15">
        <v>3160</v>
      </c>
      <c r="D8" s="15">
        <v>2800</v>
      </c>
      <c r="E8" s="15"/>
      <c r="F8" s="15"/>
      <c r="G8" s="15"/>
      <c r="H8" s="15"/>
    </row>
    <row r="9" spans="1:8" x14ac:dyDescent="0.2">
      <c r="A9" s="24">
        <v>44713</v>
      </c>
      <c r="B9" s="15">
        <v>3200</v>
      </c>
      <c r="C9" s="15">
        <v>2304</v>
      </c>
      <c r="D9" s="15"/>
      <c r="E9" s="15"/>
      <c r="F9" s="15"/>
      <c r="G9" s="15"/>
      <c r="H9" s="15"/>
    </row>
    <row r="11" spans="1:8" x14ac:dyDescent="0.2">
      <c r="A11" s="2"/>
      <c r="B11" s="27"/>
      <c r="C11" s="27"/>
      <c r="D11" s="27"/>
      <c r="E11" s="27"/>
      <c r="F11" s="27"/>
      <c r="G11" s="27"/>
      <c r="H11" s="27"/>
    </row>
    <row r="12" spans="1:8" x14ac:dyDescent="0.2">
      <c r="A12" s="1" t="s">
        <v>61</v>
      </c>
      <c r="B12" s="27"/>
      <c r="C12" s="27"/>
      <c r="D12" s="27"/>
      <c r="E12" s="27"/>
      <c r="F12" s="27"/>
      <c r="G12" s="27"/>
      <c r="H12" s="27"/>
    </row>
    <row r="13" spans="1:8" x14ac:dyDescent="0.2">
      <c r="A13" s="20" t="s">
        <v>52</v>
      </c>
      <c r="B13" s="21" t="s">
        <v>84</v>
      </c>
      <c r="C13" s="21" t="s">
        <v>63</v>
      </c>
      <c r="D13" s="21" t="s">
        <v>64</v>
      </c>
      <c r="E13" s="21" t="s">
        <v>65</v>
      </c>
      <c r="F13" s="21" t="s">
        <v>66</v>
      </c>
      <c r="G13" s="21" t="s">
        <v>67</v>
      </c>
      <c r="H13" s="21" t="s">
        <v>68</v>
      </c>
    </row>
    <row r="14" spans="1:8" x14ac:dyDescent="0.2">
      <c r="A14" s="24">
        <v>44562</v>
      </c>
      <c r="B14" s="3">
        <v>1</v>
      </c>
      <c r="C14" s="33">
        <f>C4/$B$4</f>
        <v>0.8</v>
      </c>
      <c r="D14" s="33">
        <f t="shared" ref="D14:H14" si="0">D4/$B$4</f>
        <v>0.75</v>
      </c>
      <c r="E14" s="33">
        <f t="shared" si="0"/>
        <v>0.6</v>
      </c>
      <c r="F14" s="33">
        <f t="shared" si="0"/>
        <v>0.4</v>
      </c>
      <c r="G14" s="33">
        <f t="shared" si="0"/>
        <v>0.2</v>
      </c>
      <c r="H14" s="33">
        <f t="shared" si="0"/>
        <v>0.15</v>
      </c>
    </row>
    <row r="15" spans="1:8" x14ac:dyDescent="0.2">
      <c r="A15" s="24">
        <v>44593</v>
      </c>
      <c r="B15" s="3">
        <v>1</v>
      </c>
      <c r="C15" s="33">
        <f>C5/$B$5</f>
        <v>0.82</v>
      </c>
      <c r="D15" s="33">
        <f t="shared" ref="D15:G15" si="1">D5/$B$5</f>
        <v>0.72</v>
      </c>
      <c r="E15" s="33">
        <f t="shared" si="1"/>
        <v>0.56999999999999995</v>
      </c>
      <c r="F15" s="33">
        <f t="shared" si="1"/>
        <v>0.42</v>
      </c>
      <c r="G15" s="33">
        <f t="shared" si="1"/>
        <v>0.28000000000000003</v>
      </c>
      <c r="H15" s="3"/>
    </row>
    <row r="16" spans="1:8" x14ac:dyDescent="0.2">
      <c r="A16" s="24">
        <v>44621</v>
      </c>
      <c r="B16" s="3">
        <v>1</v>
      </c>
      <c r="C16" s="33">
        <f>C6/$B$6</f>
        <v>0.75</v>
      </c>
      <c r="D16" s="33">
        <f t="shared" ref="D16:F16" si="2">D6/$B$6</f>
        <v>0.7</v>
      </c>
      <c r="E16" s="33">
        <f t="shared" si="2"/>
        <v>0.5</v>
      </c>
      <c r="F16" s="33">
        <f t="shared" si="2"/>
        <v>0.43</v>
      </c>
      <c r="G16" s="3"/>
      <c r="H16" s="3"/>
    </row>
    <row r="17" spans="1:8" x14ac:dyDescent="0.2">
      <c r="A17" s="24">
        <v>44652</v>
      </c>
      <c r="B17" s="3">
        <v>1</v>
      </c>
      <c r="C17" s="33">
        <f>C7/$B$7</f>
        <v>0.78</v>
      </c>
      <c r="D17" s="33">
        <f t="shared" ref="D17:E17" si="3">D7/$B$7</f>
        <v>0.68</v>
      </c>
      <c r="E17" s="33">
        <f t="shared" si="3"/>
        <v>0.45</v>
      </c>
      <c r="F17" s="3"/>
      <c r="G17" s="3"/>
      <c r="H17" s="3"/>
    </row>
    <row r="18" spans="1:8" x14ac:dyDescent="0.2">
      <c r="A18" s="24">
        <v>44682</v>
      </c>
      <c r="B18" s="3">
        <v>1</v>
      </c>
      <c r="C18" s="33">
        <f>C8/$B$8</f>
        <v>0.79</v>
      </c>
      <c r="D18" s="33">
        <f>D8/$B$8</f>
        <v>0.7</v>
      </c>
      <c r="E18" s="3"/>
      <c r="F18" s="3"/>
      <c r="G18" s="3"/>
      <c r="H18" s="3"/>
    </row>
    <row r="19" spans="1:8" x14ac:dyDescent="0.2">
      <c r="A19" s="24">
        <v>44713</v>
      </c>
      <c r="B19" s="3">
        <v>1</v>
      </c>
      <c r="C19" s="33">
        <f>C9/$B$9</f>
        <v>0.72</v>
      </c>
      <c r="D19" s="3"/>
      <c r="E19" s="3"/>
      <c r="F19" s="3"/>
      <c r="G19" s="3"/>
      <c r="H19" s="3"/>
    </row>
    <row r="20" spans="1:8" x14ac:dyDescent="0.2">
      <c r="A20" s="38" t="s">
        <v>24</v>
      </c>
      <c r="B20" s="3">
        <f t="shared" ref="B20:H20" si="4">AVERAGE(B14:B19)</f>
        <v>1</v>
      </c>
      <c r="C20" s="3">
        <f t="shared" si="4"/>
        <v>0.77666666666666673</v>
      </c>
      <c r="D20" s="3">
        <f t="shared" si="4"/>
        <v>0.71</v>
      </c>
      <c r="E20" s="3">
        <f t="shared" si="4"/>
        <v>0.53</v>
      </c>
      <c r="F20" s="3">
        <f t="shared" si="4"/>
        <v>0.41666666666666669</v>
      </c>
      <c r="G20" s="3">
        <f t="shared" si="4"/>
        <v>0.24000000000000002</v>
      </c>
      <c r="H20" s="3">
        <f t="shared" si="4"/>
        <v>0.15</v>
      </c>
    </row>
    <row r="22" spans="1:8" x14ac:dyDescent="0.2">
      <c r="B22" s="2" t="s">
        <v>97</v>
      </c>
    </row>
    <row r="23" spans="1:8" x14ac:dyDescent="0.2">
      <c r="B23" s="1" t="s">
        <v>98</v>
      </c>
    </row>
    <row r="24" spans="1:8" x14ac:dyDescent="0.2">
      <c r="B24" s="1" t="s">
        <v>99</v>
      </c>
    </row>
    <row r="25" spans="1:8" x14ac:dyDescent="0.2">
      <c r="B25" s="1" t="s">
        <v>100</v>
      </c>
    </row>
    <row r="27" spans="1:8" ht="15.75" customHeight="1" x14ac:dyDescent="0.2">
      <c r="B27" s="1" t="s">
        <v>126</v>
      </c>
    </row>
    <row r="28" spans="1:8" ht="15.75" customHeight="1" x14ac:dyDescent="0.2">
      <c r="B28" s="1" t="s">
        <v>127</v>
      </c>
    </row>
    <row r="29" spans="1:8" ht="15.75" customHeight="1" x14ac:dyDescent="0.2">
      <c r="B29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H22"/>
  <sheetViews>
    <sheetView workbookViewId="0">
      <selection activeCell="C17" sqref="C17"/>
    </sheetView>
  </sheetViews>
  <sheetFormatPr defaultColWidth="12.5703125" defaultRowHeight="15.75" customHeight="1" x14ac:dyDescent="0.2"/>
  <cols>
    <col min="3" max="3" width="54.5703125" customWidth="1"/>
    <col min="5" max="5" width="19.42578125" customWidth="1"/>
    <col min="7" max="7" width="23.7109375" customWidth="1"/>
  </cols>
  <sheetData>
    <row r="1" spans="2:8" x14ac:dyDescent="0.2">
      <c r="B1" s="39" t="s">
        <v>101</v>
      </c>
      <c r="C1" s="39"/>
      <c r="D1" s="39"/>
      <c r="E1" s="39"/>
      <c r="F1" s="39"/>
    </row>
    <row r="2" spans="2:8" ht="15.75" customHeight="1" x14ac:dyDescent="0.25">
      <c r="B2" s="40" t="s">
        <v>102</v>
      </c>
      <c r="C2" s="40" t="s">
        <v>103</v>
      </c>
      <c r="D2" s="40" t="s">
        <v>104</v>
      </c>
      <c r="E2" s="40" t="s">
        <v>105</v>
      </c>
      <c r="F2" s="40" t="s">
        <v>106</v>
      </c>
      <c r="G2" s="55" t="s">
        <v>129</v>
      </c>
      <c r="H2" s="55" t="s">
        <v>132</v>
      </c>
    </row>
    <row r="3" spans="2:8" ht="15.75" customHeight="1" x14ac:dyDescent="0.25">
      <c r="B3" s="51" t="s">
        <v>107</v>
      </c>
      <c r="C3" s="52"/>
      <c r="D3" s="52"/>
      <c r="E3" s="52"/>
      <c r="F3" s="53"/>
    </row>
    <row r="4" spans="2:8" ht="15.75" customHeight="1" x14ac:dyDescent="0.25">
      <c r="B4" s="41">
        <v>1</v>
      </c>
      <c r="C4" s="42" t="s">
        <v>108</v>
      </c>
      <c r="D4" s="43">
        <v>0.4</v>
      </c>
      <c r="E4" s="41">
        <v>60</v>
      </c>
      <c r="F4" s="41">
        <v>80</v>
      </c>
      <c r="G4" s="56">
        <f>E4/F4*D4</f>
        <v>0.30000000000000004</v>
      </c>
      <c r="H4" s="56">
        <f>G4/D4</f>
        <v>0.75000000000000011</v>
      </c>
    </row>
    <row r="5" spans="2:8" ht="15.75" customHeight="1" x14ac:dyDescent="0.25">
      <c r="B5" s="41">
        <v>2</v>
      </c>
      <c r="C5" s="42" t="s">
        <v>109</v>
      </c>
      <c r="D5" s="43">
        <v>0.25</v>
      </c>
      <c r="E5" s="43">
        <v>0.2</v>
      </c>
      <c r="F5" s="43">
        <v>0.5</v>
      </c>
      <c r="G5" s="56">
        <f>E5/F5*D5</f>
        <v>0.1</v>
      </c>
      <c r="H5" s="56">
        <f t="shared" ref="H5:H10" si="0">G5/D5</f>
        <v>0.4</v>
      </c>
    </row>
    <row r="6" spans="2:8" ht="15.75" customHeight="1" x14ac:dyDescent="0.25">
      <c r="B6" s="41">
        <v>3</v>
      </c>
      <c r="C6" s="41" t="s">
        <v>110</v>
      </c>
      <c r="D6" s="43">
        <v>0.2</v>
      </c>
      <c r="E6" s="41">
        <v>3</v>
      </c>
      <c r="F6" s="41">
        <v>10</v>
      </c>
      <c r="G6" s="56">
        <f>E6/F6*D6</f>
        <v>0.06</v>
      </c>
      <c r="H6" s="56">
        <f t="shared" si="0"/>
        <v>0.3</v>
      </c>
    </row>
    <row r="7" spans="2:8" ht="15.75" customHeight="1" x14ac:dyDescent="0.25">
      <c r="B7" s="51" t="s">
        <v>111</v>
      </c>
      <c r="C7" s="52"/>
      <c r="D7" s="52"/>
      <c r="E7" s="52"/>
      <c r="F7" s="53"/>
      <c r="G7" s="56"/>
      <c r="H7" s="56"/>
    </row>
    <row r="8" spans="2:8" ht="15.75" customHeight="1" x14ac:dyDescent="0.25">
      <c r="B8" s="41">
        <v>4</v>
      </c>
      <c r="C8" s="42" t="s">
        <v>112</v>
      </c>
      <c r="D8" s="43">
        <v>0.1</v>
      </c>
      <c r="E8" s="41">
        <v>2</v>
      </c>
      <c r="F8" s="41">
        <v>4.5</v>
      </c>
      <c r="G8" s="56">
        <f t="shared" ref="G7:G10" si="1">E8/F8*D8</f>
        <v>4.4444444444444446E-2</v>
      </c>
      <c r="H8" s="56">
        <f t="shared" si="0"/>
        <v>0.44444444444444442</v>
      </c>
    </row>
    <row r="9" spans="2:8" ht="15.75" customHeight="1" x14ac:dyDescent="0.25">
      <c r="B9" s="51" t="s">
        <v>113</v>
      </c>
      <c r="C9" s="52"/>
      <c r="D9" s="52"/>
      <c r="E9" s="52"/>
      <c r="F9" s="53"/>
      <c r="G9" s="56"/>
      <c r="H9" s="56"/>
    </row>
    <row r="10" spans="2:8" ht="15.75" customHeight="1" x14ac:dyDescent="0.25">
      <c r="B10" s="41">
        <v>5</v>
      </c>
      <c r="C10" s="42" t="s">
        <v>114</v>
      </c>
      <c r="D10" s="43">
        <v>0.05</v>
      </c>
      <c r="E10" s="44">
        <v>20</v>
      </c>
      <c r="F10" s="41">
        <v>20</v>
      </c>
      <c r="G10" s="56">
        <f t="shared" si="1"/>
        <v>0.05</v>
      </c>
      <c r="H10" s="56">
        <f t="shared" si="0"/>
        <v>1</v>
      </c>
    </row>
    <row r="12" spans="2:8" x14ac:dyDescent="0.2">
      <c r="C12" s="2" t="s">
        <v>115</v>
      </c>
      <c r="D12" s="12">
        <f>E4/F4*D4</f>
        <v>0.30000000000000004</v>
      </c>
      <c r="G12" s="57">
        <f>SUM(G4:G10)</f>
        <v>0.55444444444444452</v>
      </c>
    </row>
    <row r="13" spans="2:8" x14ac:dyDescent="0.2">
      <c r="D13" s="3">
        <v>0.85</v>
      </c>
    </row>
    <row r="14" spans="2:8" x14ac:dyDescent="0.2">
      <c r="C14" s="2" t="s">
        <v>116</v>
      </c>
    </row>
    <row r="15" spans="2:8" x14ac:dyDescent="0.2">
      <c r="C15" s="1" t="s">
        <v>117</v>
      </c>
    </row>
    <row r="16" spans="2:8" x14ac:dyDescent="0.2">
      <c r="C16" s="1" t="s">
        <v>118</v>
      </c>
    </row>
    <row r="17" spans="3:3" x14ac:dyDescent="0.2">
      <c r="C17" s="1" t="s">
        <v>119</v>
      </c>
    </row>
    <row r="18" spans="3:3" x14ac:dyDescent="0.2">
      <c r="C18" s="1" t="s">
        <v>120</v>
      </c>
    </row>
    <row r="20" spans="3:3" ht="15.75" customHeight="1" x14ac:dyDescent="0.2">
      <c r="C20" s="1" t="s">
        <v>130</v>
      </c>
    </row>
    <row r="21" spans="3:3" ht="15.75" customHeight="1" x14ac:dyDescent="0.2">
      <c r="C21" s="1" t="s">
        <v>131</v>
      </c>
    </row>
    <row r="22" spans="3:3" ht="15.75" customHeight="1" x14ac:dyDescent="0.2">
      <c r="C22" s="1" t="s">
        <v>133</v>
      </c>
    </row>
  </sheetData>
  <mergeCells count="3">
    <mergeCell ref="B3:F3"/>
    <mergeCell ref="B7:F7"/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G1001"/>
  <sheetViews>
    <sheetView tabSelected="1" workbookViewId="0">
      <selection activeCell="E31" sqref="E30:E31"/>
    </sheetView>
  </sheetViews>
  <sheetFormatPr defaultColWidth="12.5703125" defaultRowHeight="15.75" customHeight="1" x14ac:dyDescent="0.2"/>
  <cols>
    <col min="3" max="3" width="54.5703125" customWidth="1"/>
    <col min="5" max="5" width="19.42578125" customWidth="1"/>
  </cols>
  <sheetData>
    <row r="1" spans="2:7" ht="15.75" customHeight="1" x14ac:dyDescent="0.25">
      <c r="B1" s="40" t="s">
        <v>102</v>
      </c>
      <c r="C1" s="40" t="s">
        <v>103</v>
      </c>
      <c r="D1" s="40" t="s">
        <v>104</v>
      </c>
      <c r="E1" s="45" t="s">
        <v>105</v>
      </c>
      <c r="F1" s="40" t="s">
        <v>106</v>
      </c>
    </row>
    <row r="2" spans="2:7" ht="15.75" customHeight="1" x14ac:dyDescent="0.25">
      <c r="B2" s="51" t="s">
        <v>107</v>
      </c>
      <c r="C2" s="52"/>
      <c r="D2" s="52"/>
      <c r="E2" s="52"/>
      <c r="F2" s="53"/>
    </row>
    <row r="3" spans="2:7" ht="15.75" customHeight="1" x14ac:dyDescent="0.25">
      <c r="B3" s="42">
        <v>1</v>
      </c>
      <c r="C3" s="42" t="s">
        <v>121</v>
      </c>
      <c r="D3" s="46">
        <v>0.35</v>
      </c>
      <c r="E3" s="47">
        <v>90</v>
      </c>
      <c r="F3" s="42">
        <v>100</v>
      </c>
      <c r="G3" s="1">
        <f t="shared" ref="G3:G4" si="0">E3/F3*D3</f>
        <v>0.315</v>
      </c>
    </row>
    <row r="4" spans="2:7" ht="15.75" customHeight="1" x14ac:dyDescent="0.25">
      <c r="B4" s="42">
        <v>2</v>
      </c>
      <c r="C4" s="42" t="s">
        <v>122</v>
      </c>
      <c r="D4" s="46">
        <v>0.25</v>
      </c>
      <c r="E4" s="48">
        <v>0.7</v>
      </c>
      <c r="F4" s="46">
        <v>0.85</v>
      </c>
      <c r="G4" s="3">
        <f t="shared" si="0"/>
        <v>0.20588235294117646</v>
      </c>
    </row>
    <row r="5" spans="2:7" ht="15.75" customHeight="1" x14ac:dyDescent="0.25">
      <c r="B5" s="51" t="s">
        <v>111</v>
      </c>
      <c r="C5" s="52"/>
      <c r="D5" s="52"/>
      <c r="E5" s="52"/>
      <c r="F5" s="53"/>
    </row>
    <row r="6" spans="2:7" ht="15.75" customHeight="1" x14ac:dyDescent="0.25">
      <c r="B6" s="42">
        <v>3</v>
      </c>
      <c r="C6" s="42" t="s">
        <v>112</v>
      </c>
      <c r="D6" s="46">
        <v>0.15</v>
      </c>
      <c r="E6" s="47">
        <v>3</v>
      </c>
      <c r="F6" s="42">
        <v>4.5</v>
      </c>
      <c r="G6" s="1">
        <f>E6/F6*D6</f>
        <v>9.9999999999999992E-2</v>
      </c>
    </row>
    <row r="7" spans="2:7" ht="15.75" customHeight="1" x14ac:dyDescent="0.25">
      <c r="B7" s="51" t="s">
        <v>123</v>
      </c>
      <c r="C7" s="52"/>
      <c r="D7" s="52"/>
      <c r="E7" s="52"/>
      <c r="F7" s="53"/>
    </row>
    <row r="8" spans="2:7" ht="15.75" customHeight="1" x14ac:dyDescent="0.25">
      <c r="B8" s="42">
        <v>4</v>
      </c>
      <c r="C8" s="42" t="s">
        <v>124</v>
      </c>
      <c r="D8" s="46">
        <v>0.2</v>
      </c>
      <c r="E8" s="48">
        <v>0.8</v>
      </c>
      <c r="F8" s="46">
        <v>1</v>
      </c>
      <c r="G8" s="3">
        <f>E8/F8*D8</f>
        <v>0.16000000000000003</v>
      </c>
    </row>
    <row r="9" spans="2:7" ht="15.75" customHeight="1" x14ac:dyDescent="0.25">
      <c r="B9" s="51" t="s">
        <v>113</v>
      </c>
      <c r="C9" s="52"/>
      <c r="D9" s="52"/>
      <c r="E9" s="52"/>
      <c r="F9" s="53"/>
    </row>
    <row r="10" spans="2:7" ht="15.75" customHeight="1" x14ac:dyDescent="0.25">
      <c r="B10" s="42">
        <v>5</v>
      </c>
      <c r="C10" s="42" t="s">
        <v>125</v>
      </c>
      <c r="D10" s="46">
        <v>0.05</v>
      </c>
      <c r="E10" s="48">
        <v>1</v>
      </c>
      <c r="F10" s="46">
        <v>1</v>
      </c>
      <c r="G10" s="3">
        <f>E10/F10*D10</f>
        <v>0.05</v>
      </c>
    </row>
    <row r="11" spans="2:7" x14ac:dyDescent="0.2">
      <c r="E11" s="54"/>
      <c r="G11" s="1">
        <f>SUM(G3:G10)</f>
        <v>0.83088235294117652</v>
      </c>
    </row>
    <row r="12" spans="2:7" x14ac:dyDescent="0.2">
      <c r="C12" s="2" t="s">
        <v>115</v>
      </c>
      <c r="D12" s="1">
        <f>90/100*0.35 + 0.7/0.7*0.25 + 3/4.5*0.15 + 0.8/1*0.2 + 1/1*0.05</f>
        <v>0.875</v>
      </c>
      <c r="E12" s="54"/>
    </row>
    <row r="13" spans="2:7" x14ac:dyDescent="0.2">
      <c r="E13" s="54"/>
    </row>
    <row r="14" spans="2:7" x14ac:dyDescent="0.2">
      <c r="E14" s="54"/>
    </row>
    <row r="15" spans="2:7" x14ac:dyDescent="0.2">
      <c r="E15" s="54"/>
    </row>
    <row r="16" spans="2:7" x14ac:dyDescent="0.2">
      <c r="E16" s="54"/>
    </row>
    <row r="17" spans="5:5" x14ac:dyDescent="0.2">
      <c r="E17" s="54"/>
    </row>
    <row r="18" spans="5:5" x14ac:dyDescent="0.2">
      <c r="E18" s="54"/>
    </row>
    <row r="19" spans="5:5" x14ac:dyDescent="0.2">
      <c r="E19" s="54"/>
    </row>
    <row r="20" spans="5:5" x14ac:dyDescent="0.2">
      <c r="E20" s="54"/>
    </row>
    <row r="21" spans="5:5" x14ac:dyDescent="0.2">
      <c r="E21" s="54"/>
    </row>
    <row r="22" spans="5:5" x14ac:dyDescent="0.2">
      <c r="E22" s="54"/>
    </row>
    <row r="23" spans="5:5" x14ac:dyDescent="0.2">
      <c r="E23" s="54"/>
    </row>
    <row r="24" spans="5:5" x14ac:dyDescent="0.2">
      <c r="E24" s="54"/>
    </row>
    <row r="25" spans="5:5" x14ac:dyDescent="0.2">
      <c r="E25" s="54"/>
    </row>
    <row r="26" spans="5:5" x14ac:dyDescent="0.2">
      <c r="E26" s="54"/>
    </row>
    <row r="27" spans="5:5" x14ac:dyDescent="0.2">
      <c r="E27" s="54"/>
    </row>
    <row r="28" spans="5:5" x14ac:dyDescent="0.2">
      <c r="E28" s="54"/>
    </row>
    <row r="29" spans="5:5" x14ac:dyDescent="0.2">
      <c r="E29" s="54"/>
    </row>
    <row r="30" spans="5:5" x14ac:dyDescent="0.2">
      <c r="E30" s="54"/>
    </row>
    <row r="31" spans="5:5" x14ac:dyDescent="0.2">
      <c r="E31" s="54"/>
    </row>
    <row r="32" spans="5:5" x14ac:dyDescent="0.2">
      <c r="E32" s="54"/>
    </row>
    <row r="33" spans="5:5" x14ac:dyDescent="0.2">
      <c r="E33" s="54"/>
    </row>
    <row r="34" spans="5:5" x14ac:dyDescent="0.2">
      <c r="E34" s="54"/>
    </row>
    <row r="35" spans="5:5" ht="12.75" x14ac:dyDescent="0.2">
      <c r="E35" s="54"/>
    </row>
    <row r="36" spans="5:5" ht="12.75" x14ac:dyDescent="0.2">
      <c r="E36" s="54"/>
    </row>
    <row r="37" spans="5:5" ht="12.75" x14ac:dyDescent="0.2">
      <c r="E37" s="54"/>
    </row>
    <row r="38" spans="5:5" ht="12.75" x14ac:dyDescent="0.2">
      <c r="E38" s="54"/>
    </row>
    <row r="39" spans="5:5" ht="12.75" x14ac:dyDescent="0.2">
      <c r="E39" s="54"/>
    </row>
    <row r="40" spans="5:5" ht="12.75" x14ac:dyDescent="0.2">
      <c r="E40" s="54"/>
    </row>
    <row r="41" spans="5:5" ht="12.75" x14ac:dyDescent="0.2">
      <c r="E41" s="54"/>
    </row>
    <row r="42" spans="5:5" ht="12.75" x14ac:dyDescent="0.2">
      <c r="E42" s="54"/>
    </row>
    <row r="43" spans="5:5" ht="12.75" x14ac:dyDescent="0.2">
      <c r="E43" s="54"/>
    </row>
    <row r="44" spans="5:5" ht="12.75" x14ac:dyDescent="0.2">
      <c r="E44" s="54"/>
    </row>
    <row r="45" spans="5:5" ht="12.75" x14ac:dyDescent="0.2">
      <c r="E45" s="54"/>
    </row>
    <row r="46" spans="5:5" ht="12.75" x14ac:dyDescent="0.2">
      <c r="E46" s="54"/>
    </row>
    <row r="47" spans="5:5" ht="12.75" x14ac:dyDescent="0.2">
      <c r="E47" s="54"/>
    </row>
    <row r="48" spans="5:5" ht="12.75" x14ac:dyDescent="0.2">
      <c r="E48" s="54"/>
    </row>
    <row r="49" spans="5:5" ht="12.75" x14ac:dyDescent="0.2">
      <c r="E49" s="54"/>
    </row>
    <row r="50" spans="5:5" ht="12.75" x14ac:dyDescent="0.2">
      <c r="E50" s="54"/>
    </row>
    <row r="51" spans="5:5" ht="12.75" x14ac:dyDescent="0.2">
      <c r="E51" s="54"/>
    </row>
    <row r="52" spans="5:5" ht="12.75" x14ac:dyDescent="0.2">
      <c r="E52" s="54"/>
    </row>
    <row r="53" spans="5:5" ht="12.75" x14ac:dyDescent="0.2">
      <c r="E53" s="54"/>
    </row>
    <row r="54" spans="5:5" ht="12.75" x14ac:dyDescent="0.2">
      <c r="E54" s="54"/>
    </row>
    <row r="55" spans="5:5" ht="12.75" x14ac:dyDescent="0.2">
      <c r="E55" s="54"/>
    </row>
    <row r="56" spans="5:5" ht="12.75" x14ac:dyDescent="0.2">
      <c r="E56" s="54"/>
    </row>
    <row r="57" spans="5:5" ht="12.75" x14ac:dyDescent="0.2">
      <c r="E57" s="54"/>
    </row>
    <row r="58" spans="5:5" ht="12.75" x14ac:dyDescent="0.2">
      <c r="E58" s="54"/>
    </row>
    <row r="59" spans="5:5" ht="12.75" x14ac:dyDescent="0.2">
      <c r="E59" s="54"/>
    </row>
    <row r="60" spans="5:5" ht="12.75" x14ac:dyDescent="0.2">
      <c r="E60" s="54"/>
    </row>
    <row r="61" spans="5:5" ht="12.75" x14ac:dyDescent="0.2">
      <c r="E61" s="54"/>
    </row>
    <row r="62" spans="5:5" ht="12.75" x14ac:dyDescent="0.2">
      <c r="E62" s="54"/>
    </row>
    <row r="63" spans="5:5" ht="12.75" x14ac:dyDescent="0.2">
      <c r="E63" s="54"/>
    </row>
    <row r="64" spans="5:5" ht="12.75" x14ac:dyDescent="0.2">
      <c r="E64" s="54"/>
    </row>
    <row r="65" spans="5:5" ht="12.75" x14ac:dyDescent="0.2">
      <c r="E65" s="54"/>
    </row>
    <row r="66" spans="5:5" ht="12.75" x14ac:dyDescent="0.2">
      <c r="E66" s="54"/>
    </row>
    <row r="67" spans="5:5" ht="12.75" x14ac:dyDescent="0.2">
      <c r="E67" s="31"/>
    </row>
    <row r="68" spans="5:5" ht="12.75" x14ac:dyDescent="0.2">
      <c r="E68" s="31"/>
    </row>
    <row r="69" spans="5:5" ht="12.75" x14ac:dyDescent="0.2">
      <c r="E69" s="31"/>
    </row>
    <row r="70" spans="5:5" ht="12.75" x14ac:dyDescent="0.2">
      <c r="E70" s="31"/>
    </row>
    <row r="71" spans="5:5" ht="12.75" x14ac:dyDescent="0.2">
      <c r="E71" s="31"/>
    </row>
    <row r="72" spans="5:5" ht="12.75" x14ac:dyDescent="0.2">
      <c r="E72" s="31"/>
    </row>
    <row r="73" spans="5:5" ht="12.75" x14ac:dyDescent="0.2">
      <c r="E73" s="31"/>
    </row>
    <row r="74" spans="5:5" ht="12.75" x14ac:dyDescent="0.2">
      <c r="E74" s="31"/>
    </row>
    <row r="75" spans="5:5" ht="12.75" x14ac:dyDescent="0.2">
      <c r="E75" s="31"/>
    </row>
    <row r="76" spans="5:5" ht="12.75" x14ac:dyDescent="0.2">
      <c r="E76" s="31"/>
    </row>
    <row r="77" spans="5:5" ht="12.75" x14ac:dyDescent="0.2">
      <c r="E77" s="31"/>
    </row>
    <row r="78" spans="5:5" ht="12.75" x14ac:dyDescent="0.2">
      <c r="E78" s="31"/>
    </row>
    <row r="79" spans="5:5" ht="12.75" x14ac:dyDescent="0.2">
      <c r="E79" s="31"/>
    </row>
    <row r="80" spans="5:5" ht="12.75" x14ac:dyDescent="0.2">
      <c r="E80" s="31"/>
    </row>
    <row r="81" spans="5:5" ht="12.75" x14ac:dyDescent="0.2">
      <c r="E81" s="31"/>
    </row>
    <row r="82" spans="5:5" ht="12.75" x14ac:dyDescent="0.2">
      <c r="E82" s="31"/>
    </row>
    <row r="83" spans="5:5" ht="12.75" x14ac:dyDescent="0.2">
      <c r="E83" s="31"/>
    </row>
    <row r="84" spans="5:5" ht="12.75" x14ac:dyDescent="0.2">
      <c r="E84" s="31"/>
    </row>
    <row r="85" spans="5:5" ht="12.75" x14ac:dyDescent="0.2">
      <c r="E85" s="31"/>
    </row>
    <row r="86" spans="5:5" ht="12.75" x14ac:dyDescent="0.2">
      <c r="E86" s="31"/>
    </row>
    <row r="87" spans="5:5" ht="12.75" x14ac:dyDescent="0.2">
      <c r="E87" s="31"/>
    </row>
    <row r="88" spans="5:5" ht="12.75" x14ac:dyDescent="0.2">
      <c r="E88" s="31"/>
    </row>
    <row r="89" spans="5:5" ht="12.75" x14ac:dyDescent="0.2">
      <c r="E89" s="31"/>
    </row>
    <row r="90" spans="5:5" ht="12.75" x14ac:dyDescent="0.2">
      <c r="E90" s="31"/>
    </row>
    <row r="91" spans="5:5" ht="12.75" x14ac:dyDescent="0.2">
      <c r="E91" s="31"/>
    </row>
    <row r="92" spans="5:5" ht="12.75" x14ac:dyDescent="0.2">
      <c r="E92" s="31"/>
    </row>
    <row r="93" spans="5:5" ht="12.75" x14ac:dyDescent="0.2">
      <c r="E93" s="31"/>
    </row>
    <row r="94" spans="5:5" ht="12.75" x14ac:dyDescent="0.2">
      <c r="E94" s="31"/>
    </row>
    <row r="95" spans="5:5" ht="12.75" x14ac:dyDescent="0.2">
      <c r="E95" s="31"/>
    </row>
    <row r="96" spans="5:5" ht="12.75" x14ac:dyDescent="0.2">
      <c r="E96" s="31"/>
    </row>
    <row r="97" spans="5:5" ht="12.75" x14ac:dyDescent="0.2">
      <c r="E97" s="31"/>
    </row>
    <row r="98" spans="5:5" ht="12.75" x14ac:dyDescent="0.2">
      <c r="E98" s="31"/>
    </row>
    <row r="99" spans="5:5" ht="12.75" x14ac:dyDescent="0.2">
      <c r="E99" s="31"/>
    </row>
    <row r="100" spans="5:5" ht="12.75" x14ac:dyDescent="0.2">
      <c r="E100" s="31"/>
    </row>
    <row r="101" spans="5:5" ht="12.75" x14ac:dyDescent="0.2">
      <c r="E101" s="31"/>
    </row>
    <row r="102" spans="5:5" ht="12.75" x14ac:dyDescent="0.2">
      <c r="E102" s="31"/>
    </row>
    <row r="103" spans="5:5" ht="12.75" x14ac:dyDescent="0.2">
      <c r="E103" s="31"/>
    </row>
    <row r="104" spans="5:5" ht="12.75" x14ac:dyDescent="0.2">
      <c r="E104" s="31"/>
    </row>
    <row r="105" spans="5:5" ht="12.75" x14ac:dyDescent="0.2">
      <c r="E105" s="31"/>
    </row>
    <row r="106" spans="5:5" ht="12.75" x14ac:dyDescent="0.2">
      <c r="E106" s="31"/>
    </row>
    <row r="107" spans="5:5" ht="12.75" x14ac:dyDescent="0.2">
      <c r="E107" s="31"/>
    </row>
    <row r="108" spans="5:5" ht="12.75" x14ac:dyDescent="0.2">
      <c r="E108" s="31"/>
    </row>
    <row r="109" spans="5:5" ht="12.75" x14ac:dyDescent="0.2">
      <c r="E109" s="31"/>
    </row>
    <row r="110" spans="5:5" ht="12.75" x14ac:dyDescent="0.2">
      <c r="E110" s="31"/>
    </row>
    <row r="111" spans="5:5" ht="12.75" x14ac:dyDescent="0.2">
      <c r="E111" s="31"/>
    </row>
    <row r="112" spans="5:5" ht="12.75" x14ac:dyDescent="0.2">
      <c r="E112" s="31"/>
    </row>
    <row r="113" spans="5:5" ht="12.75" x14ac:dyDescent="0.2">
      <c r="E113" s="31"/>
    </row>
    <row r="114" spans="5:5" ht="12.75" x14ac:dyDescent="0.2">
      <c r="E114" s="31"/>
    </row>
    <row r="115" spans="5:5" ht="12.75" x14ac:dyDescent="0.2">
      <c r="E115" s="31"/>
    </row>
    <row r="116" spans="5:5" ht="12.75" x14ac:dyDescent="0.2">
      <c r="E116" s="31"/>
    </row>
    <row r="117" spans="5:5" ht="12.75" x14ac:dyDescent="0.2">
      <c r="E117" s="31"/>
    </row>
    <row r="118" spans="5:5" ht="12.75" x14ac:dyDescent="0.2">
      <c r="E118" s="31"/>
    </row>
    <row r="119" spans="5:5" ht="12.75" x14ac:dyDescent="0.2">
      <c r="E119" s="31"/>
    </row>
    <row r="120" spans="5:5" ht="12.75" x14ac:dyDescent="0.2">
      <c r="E120" s="31"/>
    </row>
    <row r="121" spans="5:5" ht="12.75" x14ac:dyDescent="0.2">
      <c r="E121" s="31"/>
    </row>
    <row r="122" spans="5:5" ht="12.75" x14ac:dyDescent="0.2">
      <c r="E122" s="31"/>
    </row>
    <row r="123" spans="5:5" ht="12.75" x14ac:dyDescent="0.2">
      <c r="E123" s="31"/>
    </row>
    <row r="124" spans="5:5" ht="12.75" x14ac:dyDescent="0.2">
      <c r="E124" s="31"/>
    </row>
    <row r="125" spans="5:5" ht="12.75" x14ac:dyDescent="0.2">
      <c r="E125" s="31"/>
    </row>
    <row r="126" spans="5:5" ht="12.75" x14ac:dyDescent="0.2">
      <c r="E126" s="31"/>
    </row>
    <row r="127" spans="5:5" ht="12.75" x14ac:dyDescent="0.2">
      <c r="E127" s="31"/>
    </row>
    <row r="128" spans="5:5" ht="12.75" x14ac:dyDescent="0.2">
      <c r="E128" s="31"/>
    </row>
    <row r="129" spans="5:5" ht="12.75" x14ac:dyDescent="0.2">
      <c r="E129" s="31"/>
    </row>
    <row r="130" spans="5:5" ht="12.75" x14ac:dyDescent="0.2">
      <c r="E130" s="31"/>
    </row>
    <row r="131" spans="5:5" ht="12.75" x14ac:dyDescent="0.2">
      <c r="E131" s="31"/>
    </row>
    <row r="132" spans="5:5" ht="12.75" x14ac:dyDescent="0.2">
      <c r="E132" s="31"/>
    </row>
    <row r="133" spans="5:5" ht="12.75" x14ac:dyDescent="0.2">
      <c r="E133" s="31"/>
    </row>
    <row r="134" spans="5:5" ht="12.75" x14ac:dyDescent="0.2">
      <c r="E134" s="31"/>
    </row>
    <row r="135" spans="5:5" ht="12.75" x14ac:dyDescent="0.2">
      <c r="E135" s="31"/>
    </row>
    <row r="136" spans="5:5" ht="12.75" x14ac:dyDescent="0.2">
      <c r="E136" s="31"/>
    </row>
    <row r="137" spans="5:5" ht="12.75" x14ac:dyDescent="0.2">
      <c r="E137" s="31"/>
    </row>
    <row r="138" spans="5:5" ht="12.75" x14ac:dyDescent="0.2">
      <c r="E138" s="31"/>
    </row>
    <row r="139" spans="5:5" ht="12.75" x14ac:dyDescent="0.2">
      <c r="E139" s="31"/>
    </row>
    <row r="140" spans="5:5" ht="12.75" x14ac:dyDescent="0.2">
      <c r="E140" s="31"/>
    </row>
    <row r="141" spans="5:5" ht="12.75" x14ac:dyDescent="0.2">
      <c r="E141" s="31"/>
    </row>
    <row r="142" spans="5:5" ht="12.75" x14ac:dyDescent="0.2">
      <c r="E142" s="31"/>
    </row>
    <row r="143" spans="5:5" ht="12.75" x14ac:dyDescent="0.2">
      <c r="E143" s="31"/>
    </row>
    <row r="144" spans="5:5" ht="12.75" x14ac:dyDescent="0.2">
      <c r="E144" s="31"/>
    </row>
    <row r="145" spans="5:5" ht="12.75" x14ac:dyDescent="0.2">
      <c r="E145" s="31"/>
    </row>
    <row r="146" spans="5:5" ht="12.75" x14ac:dyDescent="0.2">
      <c r="E146" s="31"/>
    </row>
    <row r="147" spans="5:5" ht="12.75" x14ac:dyDescent="0.2">
      <c r="E147" s="31"/>
    </row>
    <row r="148" spans="5:5" ht="12.75" x14ac:dyDescent="0.2">
      <c r="E148" s="31"/>
    </row>
    <row r="149" spans="5:5" ht="12.75" x14ac:dyDescent="0.2">
      <c r="E149" s="31"/>
    </row>
    <row r="150" spans="5:5" ht="12.75" x14ac:dyDescent="0.2">
      <c r="E150" s="31"/>
    </row>
    <row r="151" spans="5:5" ht="12.75" x14ac:dyDescent="0.2">
      <c r="E151" s="31"/>
    </row>
    <row r="152" spans="5:5" ht="12.75" x14ac:dyDescent="0.2">
      <c r="E152" s="31"/>
    </row>
    <row r="153" spans="5:5" ht="12.75" x14ac:dyDescent="0.2">
      <c r="E153" s="31"/>
    </row>
    <row r="154" spans="5:5" ht="12.75" x14ac:dyDescent="0.2">
      <c r="E154" s="31"/>
    </row>
    <row r="155" spans="5:5" ht="12.75" x14ac:dyDescent="0.2">
      <c r="E155" s="31"/>
    </row>
    <row r="156" spans="5:5" ht="12.75" x14ac:dyDescent="0.2">
      <c r="E156" s="31"/>
    </row>
    <row r="157" spans="5:5" ht="12.75" x14ac:dyDescent="0.2">
      <c r="E157" s="31"/>
    </row>
    <row r="158" spans="5:5" ht="12.75" x14ac:dyDescent="0.2">
      <c r="E158" s="31"/>
    </row>
    <row r="159" spans="5:5" ht="12.75" x14ac:dyDescent="0.2">
      <c r="E159" s="31"/>
    </row>
    <row r="160" spans="5:5" ht="12.75" x14ac:dyDescent="0.2">
      <c r="E160" s="31"/>
    </row>
    <row r="161" spans="5:5" ht="12.75" x14ac:dyDescent="0.2">
      <c r="E161" s="31"/>
    </row>
    <row r="162" spans="5:5" ht="12.75" x14ac:dyDescent="0.2">
      <c r="E162" s="31"/>
    </row>
    <row r="163" spans="5:5" ht="12.75" x14ac:dyDescent="0.2">
      <c r="E163" s="31"/>
    </row>
    <row r="164" spans="5:5" ht="12.75" x14ac:dyDescent="0.2">
      <c r="E164" s="31"/>
    </row>
    <row r="165" spans="5:5" ht="12.75" x14ac:dyDescent="0.2">
      <c r="E165" s="31"/>
    </row>
    <row r="166" spans="5:5" ht="12.75" x14ac:dyDescent="0.2">
      <c r="E166" s="31"/>
    </row>
    <row r="167" spans="5:5" ht="12.75" x14ac:dyDescent="0.2">
      <c r="E167" s="31"/>
    </row>
    <row r="168" spans="5:5" ht="12.75" x14ac:dyDescent="0.2">
      <c r="E168" s="31"/>
    </row>
    <row r="169" spans="5:5" ht="12.75" x14ac:dyDescent="0.2">
      <c r="E169" s="31"/>
    </row>
    <row r="170" spans="5:5" ht="12.75" x14ac:dyDescent="0.2">
      <c r="E170" s="31"/>
    </row>
    <row r="171" spans="5:5" ht="12.75" x14ac:dyDescent="0.2">
      <c r="E171" s="31"/>
    </row>
    <row r="172" spans="5:5" ht="12.75" x14ac:dyDescent="0.2">
      <c r="E172" s="31"/>
    </row>
    <row r="173" spans="5:5" ht="12.75" x14ac:dyDescent="0.2">
      <c r="E173" s="31"/>
    </row>
    <row r="174" spans="5:5" ht="12.75" x14ac:dyDescent="0.2">
      <c r="E174" s="31"/>
    </row>
    <row r="175" spans="5:5" ht="12.75" x14ac:dyDescent="0.2">
      <c r="E175" s="31"/>
    </row>
    <row r="176" spans="5:5" ht="12.75" x14ac:dyDescent="0.2">
      <c r="E176" s="31"/>
    </row>
    <row r="177" spans="5:5" ht="12.75" x14ac:dyDescent="0.2">
      <c r="E177" s="31"/>
    </row>
    <row r="178" spans="5:5" ht="12.75" x14ac:dyDescent="0.2">
      <c r="E178" s="31"/>
    </row>
    <row r="179" spans="5:5" ht="12.75" x14ac:dyDescent="0.2">
      <c r="E179" s="31"/>
    </row>
    <row r="180" spans="5:5" ht="12.75" x14ac:dyDescent="0.2">
      <c r="E180" s="31"/>
    </row>
    <row r="181" spans="5:5" ht="12.75" x14ac:dyDescent="0.2">
      <c r="E181" s="31"/>
    </row>
    <row r="182" spans="5:5" ht="12.75" x14ac:dyDescent="0.2">
      <c r="E182" s="31"/>
    </row>
    <row r="183" spans="5:5" ht="12.75" x14ac:dyDescent="0.2">
      <c r="E183" s="31"/>
    </row>
    <row r="184" spans="5:5" ht="12.75" x14ac:dyDescent="0.2">
      <c r="E184" s="31"/>
    </row>
    <row r="185" spans="5:5" ht="12.75" x14ac:dyDescent="0.2">
      <c r="E185" s="31"/>
    </row>
    <row r="186" spans="5:5" ht="12.75" x14ac:dyDescent="0.2">
      <c r="E186" s="31"/>
    </row>
    <row r="187" spans="5:5" ht="12.75" x14ac:dyDescent="0.2">
      <c r="E187" s="31"/>
    </row>
    <row r="188" spans="5:5" ht="12.75" x14ac:dyDescent="0.2">
      <c r="E188" s="31"/>
    </row>
    <row r="189" spans="5:5" ht="12.75" x14ac:dyDescent="0.2">
      <c r="E189" s="31"/>
    </row>
    <row r="190" spans="5:5" ht="12.75" x14ac:dyDescent="0.2">
      <c r="E190" s="31"/>
    </row>
    <row r="191" spans="5:5" ht="12.75" x14ac:dyDescent="0.2">
      <c r="E191" s="31"/>
    </row>
    <row r="192" spans="5:5" ht="12.75" x14ac:dyDescent="0.2">
      <c r="E192" s="31"/>
    </row>
    <row r="193" spans="5:5" ht="12.75" x14ac:dyDescent="0.2">
      <c r="E193" s="31"/>
    </row>
    <row r="194" spans="5:5" ht="12.75" x14ac:dyDescent="0.2">
      <c r="E194" s="31"/>
    </row>
    <row r="195" spans="5:5" ht="12.75" x14ac:dyDescent="0.2">
      <c r="E195" s="31"/>
    </row>
    <row r="196" spans="5:5" ht="12.75" x14ac:dyDescent="0.2">
      <c r="E196" s="31"/>
    </row>
    <row r="197" spans="5:5" ht="12.75" x14ac:dyDescent="0.2">
      <c r="E197" s="31"/>
    </row>
    <row r="198" spans="5:5" ht="12.75" x14ac:dyDescent="0.2">
      <c r="E198" s="31"/>
    </row>
    <row r="199" spans="5:5" ht="12.75" x14ac:dyDescent="0.2">
      <c r="E199" s="31"/>
    </row>
    <row r="200" spans="5:5" ht="12.75" x14ac:dyDescent="0.2">
      <c r="E200" s="31"/>
    </row>
    <row r="201" spans="5:5" ht="12.75" x14ac:dyDescent="0.2">
      <c r="E201" s="31"/>
    </row>
    <row r="202" spans="5:5" ht="12.75" x14ac:dyDescent="0.2">
      <c r="E202" s="31"/>
    </row>
    <row r="203" spans="5:5" ht="12.75" x14ac:dyDescent="0.2">
      <c r="E203" s="31"/>
    </row>
    <row r="204" spans="5:5" ht="12.75" x14ac:dyDescent="0.2">
      <c r="E204" s="31"/>
    </row>
    <row r="205" spans="5:5" ht="12.75" x14ac:dyDescent="0.2">
      <c r="E205" s="31"/>
    </row>
    <row r="206" spans="5:5" ht="12.75" x14ac:dyDescent="0.2">
      <c r="E206" s="31"/>
    </row>
    <row r="207" spans="5:5" ht="12.75" x14ac:dyDescent="0.2">
      <c r="E207" s="31"/>
    </row>
    <row r="208" spans="5:5" ht="12.75" x14ac:dyDescent="0.2">
      <c r="E208" s="31"/>
    </row>
    <row r="209" spans="5:5" ht="12.75" x14ac:dyDescent="0.2">
      <c r="E209" s="31"/>
    </row>
    <row r="210" spans="5:5" ht="12.75" x14ac:dyDescent="0.2">
      <c r="E210" s="31"/>
    </row>
    <row r="211" spans="5:5" ht="12.75" x14ac:dyDescent="0.2">
      <c r="E211" s="31"/>
    </row>
    <row r="212" spans="5:5" ht="12.75" x14ac:dyDescent="0.2">
      <c r="E212" s="31"/>
    </row>
    <row r="213" spans="5:5" ht="12.75" x14ac:dyDescent="0.2">
      <c r="E213" s="31"/>
    </row>
    <row r="214" spans="5:5" ht="12.75" x14ac:dyDescent="0.2">
      <c r="E214" s="31"/>
    </row>
    <row r="215" spans="5:5" ht="12.75" x14ac:dyDescent="0.2">
      <c r="E215" s="31"/>
    </row>
    <row r="216" spans="5:5" ht="12.75" x14ac:dyDescent="0.2">
      <c r="E216" s="31"/>
    </row>
    <row r="217" spans="5:5" ht="12.75" x14ac:dyDescent="0.2">
      <c r="E217" s="31"/>
    </row>
    <row r="218" spans="5:5" ht="12.75" x14ac:dyDescent="0.2">
      <c r="E218" s="31"/>
    </row>
    <row r="219" spans="5:5" ht="12.75" x14ac:dyDescent="0.2">
      <c r="E219" s="31"/>
    </row>
    <row r="220" spans="5:5" ht="12.75" x14ac:dyDescent="0.2">
      <c r="E220" s="31"/>
    </row>
    <row r="221" spans="5:5" ht="12.75" x14ac:dyDescent="0.2">
      <c r="E221" s="31"/>
    </row>
    <row r="222" spans="5:5" ht="12.75" x14ac:dyDescent="0.2">
      <c r="E222" s="31"/>
    </row>
    <row r="223" spans="5:5" ht="12.75" x14ac:dyDescent="0.2">
      <c r="E223" s="31"/>
    </row>
    <row r="224" spans="5:5" ht="12.75" x14ac:dyDescent="0.2">
      <c r="E224" s="31"/>
    </row>
    <row r="225" spans="5:5" ht="12.75" x14ac:dyDescent="0.2">
      <c r="E225" s="31"/>
    </row>
    <row r="226" spans="5:5" ht="12.75" x14ac:dyDescent="0.2">
      <c r="E226" s="31"/>
    </row>
    <row r="227" spans="5:5" ht="12.75" x14ac:dyDescent="0.2">
      <c r="E227" s="31"/>
    </row>
    <row r="228" spans="5:5" ht="12.75" x14ac:dyDescent="0.2">
      <c r="E228" s="31"/>
    </row>
    <row r="229" spans="5:5" ht="12.75" x14ac:dyDescent="0.2">
      <c r="E229" s="31"/>
    </row>
    <row r="230" spans="5:5" ht="12.75" x14ac:dyDescent="0.2">
      <c r="E230" s="31"/>
    </row>
    <row r="231" spans="5:5" ht="12.75" x14ac:dyDescent="0.2">
      <c r="E231" s="31"/>
    </row>
    <row r="232" spans="5:5" ht="12.75" x14ac:dyDescent="0.2">
      <c r="E232" s="31"/>
    </row>
    <row r="233" spans="5:5" ht="12.75" x14ac:dyDescent="0.2">
      <c r="E233" s="31"/>
    </row>
    <row r="234" spans="5:5" ht="12.75" x14ac:dyDescent="0.2">
      <c r="E234" s="31"/>
    </row>
    <row r="235" spans="5:5" ht="12.75" x14ac:dyDescent="0.2">
      <c r="E235" s="31"/>
    </row>
    <row r="236" spans="5:5" ht="12.75" x14ac:dyDescent="0.2">
      <c r="E236" s="31"/>
    </row>
    <row r="237" spans="5:5" ht="12.75" x14ac:dyDescent="0.2">
      <c r="E237" s="31"/>
    </row>
    <row r="238" spans="5:5" ht="12.75" x14ac:dyDescent="0.2">
      <c r="E238" s="31"/>
    </row>
    <row r="239" spans="5:5" ht="12.75" x14ac:dyDescent="0.2">
      <c r="E239" s="31"/>
    </row>
    <row r="240" spans="5:5" ht="12.75" x14ac:dyDescent="0.2">
      <c r="E240" s="31"/>
    </row>
    <row r="241" spans="5:5" ht="12.75" x14ac:dyDescent="0.2">
      <c r="E241" s="31"/>
    </row>
    <row r="242" spans="5:5" ht="12.75" x14ac:dyDescent="0.2">
      <c r="E242" s="31"/>
    </row>
    <row r="243" spans="5:5" ht="12.75" x14ac:dyDescent="0.2">
      <c r="E243" s="31"/>
    </row>
    <row r="244" spans="5:5" ht="12.75" x14ac:dyDescent="0.2">
      <c r="E244" s="31"/>
    </row>
    <row r="245" spans="5:5" ht="12.75" x14ac:dyDescent="0.2">
      <c r="E245" s="31"/>
    </row>
    <row r="246" spans="5:5" ht="12.75" x14ac:dyDescent="0.2">
      <c r="E246" s="31"/>
    </row>
    <row r="247" spans="5:5" ht="12.75" x14ac:dyDescent="0.2">
      <c r="E247" s="31"/>
    </row>
    <row r="248" spans="5:5" ht="12.75" x14ac:dyDescent="0.2">
      <c r="E248" s="31"/>
    </row>
    <row r="249" spans="5:5" ht="12.75" x14ac:dyDescent="0.2">
      <c r="E249" s="31"/>
    </row>
    <row r="250" spans="5:5" ht="12.75" x14ac:dyDescent="0.2">
      <c r="E250" s="31"/>
    </row>
    <row r="251" spans="5:5" ht="12.75" x14ac:dyDescent="0.2">
      <c r="E251" s="31"/>
    </row>
    <row r="252" spans="5:5" ht="12.75" x14ac:dyDescent="0.2">
      <c r="E252" s="31"/>
    </row>
    <row r="253" spans="5:5" ht="12.75" x14ac:dyDescent="0.2">
      <c r="E253" s="31"/>
    </row>
    <row r="254" spans="5:5" ht="12.75" x14ac:dyDescent="0.2">
      <c r="E254" s="31"/>
    </row>
    <row r="255" spans="5:5" ht="12.75" x14ac:dyDescent="0.2">
      <c r="E255" s="31"/>
    </row>
    <row r="256" spans="5:5" ht="12.75" x14ac:dyDescent="0.2">
      <c r="E256" s="31"/>
    </row>
    <row r="257" spans="5:5" ht="12.75" x14ac:dyDescent="0.2">
      <c r="E257" s="31"/>
    </row>
    <row r="258" spans="5:5" ht="12.75" x14ac:dyDescent="0.2">
      <c r="E258" s="31"/>
    </row>
    <row r="259" spans="5:5" ht="12.75" x14ac:dyDescent="0.2">
      <c r="E259" s="31"/>
    </row>
    <row r="260" spans="5:5" ht="12.75" x14ac:dyDescent="0.2">
      <c r="E260" s="31"/>
    </row>
    <row r="261" spans="5:5" ht="12.75" x14ac:dyDescent="0.2">
      <c r="E261" s="31"/>
    </row>
    <row r="262" spans="5:5" ht="12.75" x14ac:dyDescent="0.2">
      <c r="E262" s="31"/>
    </row>
    <row r="263" spans="5:5" ht="12.75" x14ac:dyDescent="0.2">
      <c r="E263" s="31"/>
    </row>
    <row r="264" spans="5:5" ht="12.75" x14ac:dyDescent="0.2">
      <c r="E264" s="31"/>
    </row>
    <row r="265" spans="5:5" ht="12.75" x14ac:dyDescent="0.2">
      <c r="E265" s="31"/>
    </row>
    <row r="266" spans="5:5" ht="12.75" x14ac:dyDescent="0.2">
      <c r="E266" s="31"/>
    </row>
    <row r="267" spans="5:5" ht="12.75" x14ac:dyDescent="0.2">
      <c r="E267" s="31"/>
    </row>
    <row r="268" spans="5:5" ht="12.75" x14ac:dyDescent="0.2">
      <c r="E268" s="31"/>
    </row>
    <row r="269" spans="5:5" ht="12.75" x14ac:dyDescent="0.2">
      <c r="E269" s="31"/>
    </row>
    <row r="270" spans="5:5" ht="12.75" x14ac:dyDescent="0.2">
      <c r="E270" s="31"/>
    </row>
    <row r="271" spans="5:5" ht="12.75" x14ac:dyDescent="0.2">
      <c r="E271" s="31"/>
    </row>
    <row r="272" spans="5:5" ht="12.75" x14ac:dyDescent="0.2">
      <c r="E272" s="31"/>
    </row>
    <row r="273" spans="5:5" ht="12.75" x14ac:dyDescent="0.2">
      <c r="E273" s="31"/>
    </row>
    <row r="274" spans="5:5" ht="12.75" x14ac:dyDescent="0.2">
      <c r="E274" s="31"/>
    </row>
    <row r="275" spans="5:5" ht="12.75" x14ac:dyDescent="0.2">
      <c r="E275" s="31"/>
    </row>
    <row r="276" spans="5:5" ht="12.75" x14ac:dyDescent="0.2">
      <c r="E276" s="31"/>
    </row>
    <row r="277" spans="5:5" ht="12.75" x14ac:dyDescent="0.2">
      <c r="E277" s="31"/>
    </row>
    <row r="278" spans="5:5" ht="12.75" x14ac:dyDescent="0.2">
      <c r="E278" s="31"/>
    </row>
    <row r="279" spans="5:5" ht="12.75" x14ac:dyDescent="0.2">
      <c r="E279" s="31"/>
    </row>
    <row r="280" spans="5:5" ht="12.75" x14ac:dyDescent="0.2">
      <c r="E280" s="31"/>
    </row>
    <row r="281" spans="5:5" ht="12.75" x14ac:dyDescent="0.2">
      <c r="E281" s="31"/>
    </row>
    <row r="282" spans="5:5" ht="12.75" x14ac:dyDescent="0.2">
      <c r="E282" s="31"/>
    </row>
    <row r="283" spans="5:5" ht="12.75" x14ac:dyDescent="0.2">
      <c r="E283" s="31"/>
    </row>
    <row r="284" spans="5:5" ht="12.75" x14ac:dyDescent="0.2">
      <c r="E284" s="31"/>
    </row>
    <row r="285" spans="5:5" ht="12.75" x14ac:dyDescent="0.2">
      <c r="E285" s="31"/>
    </row>
    <row r="286" spans="5:5" ht="12.75" x14ac:dyDescent="0.2">
      <c r="E286" s="31"/>
    </row>
    <row r="287" spans="5:5" ht="12.75" x14ac:dyDescent="0.2">
      <c r="E287" s="31"/>
    </row>
    <row r="288" spans="5:5" ht="12.75" x14ac:dyDescent="0.2">
      <c r="E288" s="31"/>
    </row>
    <row r="289" spans="5:5" ht="12.75" x14ac:dyDescent="0.2">
      <c r="E289" s="31"/>
    </row>
    <row r="290" spans="5:5" ht="12.75" x14ac:dyDescent="0.2">
      <c r="E290" s="31"/>
    </row>
    <row r="291" spans="5:5" ht="12.75" x14ac:dyDescent="0.2">
      <c r="E291" s="31"/>
    </row>
    <row r="292" spans="5:5" ht="12.75" x14ac:dyDescent="0.2">
      <c r="E292" s="31"/>
    </row>
    <row r="293" spans="5:5" ht="12.75" x14ac:dyDescent="0.2">
      <c r="E293" s="31"/>
    </row>
    <row r="294" spans="5:5" ht="12.75" x14ac:dyDescent="0.2">
      <c r="E294" s="31"/>
    </row>
    <row r="295" spans="5:5" ht="12.75" x14ac:dyDescent="0.2">
      <c r="E295" s="31"/>
    </row>
    <row r="296" spans="5:5" ht="12.75" x14ac:dyDescent="0.2">
      <c r="E296" s="31"/>
    </row>
    <row r="297" spans="5:5" ht="12.75" x14ac:dyDescent="0.2">
      <c r="E297" s="31"/>
    </row>
    <row r="298" spans="5:5" ht="12.75" x14ac:dyDescent="0.2">
      <c r="E298" s="31"/>
    </row>
    <row r="299" spans="5:5" ht="12.75" x14ac:dyDescent="0.2">
      <c r="E299" s="31"/>
    </row>
    <row r="300" spans="5:5" ht="12.75" x14ac:dyDescent="0.2">
      <c r="E300" s="31"/>
    </row>
    <row r="301" spans="5:5" ht="12.75" x14ac:dyDescent="0.2">
      <c r="E301" s="31"/>
    </row>
    <row r="302" spans="5:5" ht="12.75" x14ac:dyDescent="0.2">
      <c r="E302" s="31"/>
    </row>
    <row r="303" spans="5:5" ht="12.75" x14ac:dyDescent="0.2">
      <c r="E303" s="31"/>
    </row>
    <row r="304" spans="5:5" ht="12.75" x14ac:dyDescent="0.2">
      <c r="E304" s="31"/>
    </row>
    <row r="305" spans="5:5" ht="12.75" x14ac:dyDescent="0.2">
      <c r="E305" s="31"/>
    </row>
    <row r="306" spans="5:5" ht="12.75" x14ac:dyDescent="0.2">
      <c r="E306" s="31"/>
    </row>
    <row r="307" spans="5:5" ht="12.75" x14ac:dyDescent="0.2">
      <c r="E307" s="31"/>
    </row>
    <row r="308" spans="5:5" ht="12.75" x14ac:dyDescent="0.2">
      <c r="E308" s="31"/>
    </row>
    <row r="309" spans="5:5" ht="12.75" x14ac:dyDescent="0.2">
      <c r="E309" s="31"/>
    </row>
    <row r="310" spans="5:5" ht="12.75" x14ac:dyDescent="0.2">
      <c r="E310" s="31"/>
    </row>
    <row r="311" spans="5:5" ht="12.75" x14ac:dyDescent="0.2">
      <c r="E311" s="31"/>
    </row>
    <row r="312" spans="5:5" ht="12.75" x14ac:dyDescent="0.2">
      <c r="E312" s="31"/>
    </row>
    <row r="313" spans="5:5" ht="12.75" x14ac:dyDescent="0.2">
      <c r="E313" s="31"/>
    </row>
    <row r="314" spans="5:5" ht="12.75" x14ac:dyDescent="0.2">
      <c r="E314" s="31"/>
    </row>
    <row r="315" spans="5:5" ht="12.75" x14ac:dyDescent="0.2">
      <c r="E315" s="31"/>
    </row>
    <row r="316" spans="5:5" ht="12.75" x14ac:dyDescent="0.2">
      <c r="E316" s="31"/>
    </row>
    <row r="317" spans="5:5" ht="12.75" x14ac:dyDescent="0.2">
      <c r="E317" s="31"/>
    </row>
    <row r="318" spans="5:5" ht="12.75" x14ac:dyDescent="0.2">
      <c r="E318" s="31"/>
    </row>
    <row r="319" spans="5:5" ht="12.75" x14ac:dyDescent="0.2">
      <c r="E319" s="31"/>
    </row>
    <row r="320" spans="5:5" ht="12.75" x14ac:dyDescent="0.2">
      <c r="E320" s="31"/>
    </row>
    <row r="321" spans="5:5" ht="12.75" x14ac:dyDescent="0.2">
      <c r="E321" s="31"/>
    </row>
    <row r="322" spans="5:5" ht="12.75" x14ac:dyDescent="0.2">
      <c r="E322" s="31"/>
    </row>
    <row r="323" spans="5:5" ht="12.75" x14ac:dyDescent="0.2">
      <c r="E323" s="31"/>
    </row>
    <row r="324" spans="5:5" ht="12.75" x14ac:dyDescent="0.2">
      <c r="E324" s="31"/>
    </row>
    <row r="325" spans="5:5" ht="12.75" x14ac:dyDescent="0.2">
      <c r="E325" s="31"/>
    </row>
    <row r="326" spans="5:5" ht="12.75" x14ac:dyDescent="0.2">
      <c r="E326" s="31"/>
    </row>
    <row r="327" spans="5:5" ht="12.75" x14ac:dyDescent="0.2">
      <c r="E327" s="31"/>
    </row>
    <row r="328" spans="5:5" ht="12.75" x14ac:dyDescent="0.2">
      <c r="E328" s="31"/>
    </row>
    <row r="329" spans="5:5" ht="12.75" x14ac:dyDescent="0.2">
      <c r="E329" s="31"/>
    </row>
    <row r="330" spans="5:5" ht="12.75" x14ac:dyDescent="0.2">
      <c r="E330" s="31"/>
    </row>
    <row r="331" spans="5:5" ht="12.75" x14ac:dyDescent="0.2">
      <c r="E331" s="31"/>
    </row>
    <row r="332" spans="5:5" ht="12.75" x14ac:dyDescent="0.2">
      <c r="E332" s="31"/>
    </row>
    <row r="333" spans="5:5" ht="12.75" x14ac:dyDescent="0.2">
      <c r="E333" s="31"/>
    </row>
    <row r="334" spans="5:5" ht="12.75" x14ac:dyDescent="0.2">
      <c r="E334" s="31"/>
    </row>
    <row r="335" spans="5:5" ht="12.75" x14ac:dyDescent="0.2">
      <c r="E335" s="31"/>
    </row>
    <row r="336" spans="5:5" ht="12.75" x14ac:dyDescent="0.2">
      <c r="E336" s="31"/>
    </row>
    <row r="337" spans="5:5" ht="12.75" x14ac:dyDescent="0.2">
      <c r="E337" s="31"/>
    </row>
    <row r="338" spans="5:5" ht="12.75" x14ac:dyDescent="0.2">
      <c r="E338" s="31"/>
    </row>
    <row r="339" spans="5:5" ht="12.75" x14ac:dyDescent="0.2">
      <c r="E339" s="31"/>
    </row>
    <row r="340" spans="5:5" ht="12.75" x14ac:dyDescent="0.2">
      <c r="E340" s="31"/>
    </row>
    <row r="341" spans="5:5" ht="12.75" x14ac:dyDescent="0.2">
      <c r="E341" s="31"/>
    </row>
    <row r="342" spans="5:5" ht="12.75" x14ac:dyDescent="0.2">
      <c r="E342" s="31"/>
    </row>
    <row r="343" spans="5:5" ht="12.75" x14ac:dyDescent="0.2">
      <c r="E343" s="31"/>
    </row>
    <row r="344" spans="5:5" ht="12.75" x14ac:dyDescent="0.2">
      <c r="E344" s="31"/>
    </row>
    <row r="345" spans="5:5" ht="12.75" x14ac:dyDescent="0.2">
      <c r="E345" s="31"/>
    </row>
    <row r="346" spans="5:5" ht="12.75" x14ac:dyDescent="0.2">
      <c r="E346" s="31"/>
    </row>
    <row r="347" spans="5:5" ht="12.75" x14ac:dyDescent="0.2">
      <c r="E347" s="31"/>
    </row>
    <row r="348" spans="5:5" ht="12.75" x14ac:dyDescent="0.2">
      <c r="E348" s="31"/>
    </row>
    <row r="349" spans="5:5" ht="12.75" x14ac:dyDescent="0.2">
      <c r="E349" s="31"/>
    </row>
    <row r="350" spans="5:5" ht="12.75" x14ac:dyDescent="0.2">
      <c r="E350" s="31"/>
    </row>
    <row r="351" spans="5:5" ht="12.75" x14ac:dyDescent="0.2">
      <c r="E351" s="31"/>
    </row>
    <row r="352" spans="5:5" ht="12.75" x14ac:dyDescent="0.2">
      <c r="E352" s="31"/>
    </row>
    <row r="353" spans="5:5" ht="12.75" x14ac:dyDescent="0.2">
      <c r="E353" s="31"/>
    </row>
    <row r="354" spans="5:5" ht="12.75" x14ac:dyDescent="0.2">
      <c r="E354" s="31"/>
    </row>
    <row r="355" spans="5:5" ht="12.75" x14ac:dyDescent="0.2">
      <c r="E355" s="31"/>
    </row>
    <row r="356" spans="5:5" ht="12.75" x14ac:dyDescent="0.2">
      <c r="E356" s="31"/>
    </row>
    <row r="357" spans="5:5" ht="12.75" x14ac:dyDescent="0.2">
      <c r="E357" s="31"/>
    </row>
    <row r="358" spans="5:5" ht="12.75" x14ac:dyDescent="0.2">
      <c r="E358" s="31"/>
    </row>
    <row r="359" spans="5:5" ht="12.75" x14ac:dyDescent="0.2">
      <c r="E359" s="31"/>
    </row>
    <row r="360" spans="5:5" ht="12.75" x14ac:dyDescent="0.2">
      <c r="E360" s="31"/>
    </row>
    <row r="361" spans="5:5" ht="12.75" x14ac:dyDescent="0.2">
      <c r="E361" s="31"/>
    </row>
    <row r="362" spans="5:5" ht="12.75" x14ac:dyDescent="0.2">
      <c r="E362" s="31"/>
    </row>
    <row r="363" spans="5:5" ht="12.75" x14ac:dyDescent="0.2">
      <c r="E363" s="31"/>
    </row>
    <row r="364" spans="5:5" ht="12.75" x14ac:dyDescent="0.2">
      <c r="E364" s="31"/>
    </row>
    <row r="365" spans="5:5" ht="12.75" x14ac:dyDescent="0.2">
      <c r="E365" s="31"/>
    </row>
    <row r="366" spans="5:5" ht="12.75" x14ac:dyDescent="0.2">
      <c r="E366" s="31"/>
    </row>
    <row r="367" spans="5:5" ht="12.75" x14ac:dyDescent="0.2">
      <c r="E367" s="31"/>
    </row>
    <row r="368" spans="5:5" ht="12.75" x14ac:dyDescent="0.2">
      <c r="E368" s="31"/>
    </row>
    <row r="369" spans="5:5" ht="12.75" x14ac:dyDescent="0.2">
      <c r="E369" s="31"/>
    </row>
    <row r="370" spans="5:5" ht="12.75" x14ac:dyDescent="0.2">
      <c r="E370" s="31"/>
    </row>
    <row r="371" spans="5:5" ht="12.75" x14ac:dyDescent="0.2">
      <c r="E371" s="31"/>
    </row>
    <row r="372" spans="5:5" ht="12.75" x14ac:dyDescent="0.2">
      <c r="E372" s="31"/>
    </row>
    <row r="373" spans="5:5" ht="12.75" x14ac:dyDescent="0.2">
      <c r="E373" s="31"/>
    </row>
    <row r="374" spans="5:5" ht="12.75" x14ac:dyDescent="0.2">
      <c r="E374" s="31"/>
    </row>
    <row r="375" spans="5:5" ht="12.75" x14ac:dyDescent="0.2">
      <c r="E375" s="31"/>
    </row>
    <row r="376" spans="5:5" ht="12.75" x14ac:dyDescent="0.2">
      <c r="E376" s="31"/>
    </row>
    <row r="377" spans="5:5" ht="12.75" x14ac:dyDescent="0.2">
      <c r="E377" s="31"/>
    </row>
    <row r="378" spans="5:5" ht="12.75" x14ac:dyDescent="0.2">
      <c r="E378" s="31"/>
    </row>
    <row r="379" spans="5:5" ht="12.75" x14ac:dyDescent="0.2">
      <c r="E379" s="31"/>
    </row>
    <row r="380" spans="5:5" ht="12.75" x14ac:dyDescent="0.2">
      <c r="E380" s="31"/>
    </row>
    <row r="381" spans="5:5" ht="12.75" x14ac:dyDescent="0.2">
      <c r="E381" s="31"/>
    </row>
    <row r="382" spans="5:5" ht="12.75" x14ac:dyDescent="0.2">
      <c r="E382" s="31"/>
    </row>
    <row r="383" spans="5:5" ht="12.75" x14ac:dyDescent="0.2">
      <c r="E383" s="31"/>
    </row>
    <row r="384" spans="5:5" ht="12.75" x14ac:dyDescent="0.2">
      <c r="E384" s="31"/>
    </row>
    <row r="385" spans="5:5" ht="12.75" x14ac:dyDescent="0.2">
      <c r="E385" s="31"/>
    </row>
    <row r="386" spans="5:5" ht="12.75" x14ac:dyDescent="0.2">
      <c r="E386" s="31"/>
    </row>
    <row r="387" spans="5:5" ht="12.75" x14ac:dyDescent="0.2">
      <c r="E387" s="31"/>
    </row>
    <row r="388" spans="5:5" ht="12.75" x14ac:dyDescent="0.2">
      <c r="E388" s="31"/>
    </row>
    <row r="389" spans="5:5" ht="12.75" x14ac:dyDescent="0.2">
      <c r="E389" s="31"/>
    </row>
    <row r="390" spans="5:5" ht="12.75" x14ac:dyDescent="0.2">
      <c r="E390" s="31"/>
    </row>
    <row r="391" spans="5:5" ht="12.75" x14ac:dyDescent="0.2">
      <c r="E391" s="31"/>
    </row>
    <row r="392" spans="5:5" ht="12.75" x14ac:dyDescent="0.2">
      <c r="E392" s="31"/>
    </row>
    <row r="393" spans="5:5" ht="12.75" x14ac:dyDescent="0.2">
      <c r="E393" s="31"/>
    </row>
    <row r="394" spans="5:5" ht="12.75" x14ac:dyDescent="0.2">
      <c r="E394" s="31"/>
    </row>
    <row r="395" spans="5:5" ht="12.75" x14ac:dyDescent="0.2">
      <c r="E395" s="31"/>
    </row>
    <row r="396" spans="5:5" ht="12.75" x14ac:dyDescent="0.2">
      <c r="E396" s="31"/>
    </row>
    <row r="397" spans="5:5" ht="12.75" x14ac:dyDescent="0.2">
      <c r="E397" s="31"/>
    </row>
    <row r="398" spans="5:5" ht="12.75" x14ac:dyDescent="0.2">
      <c r="E398" s="31"/>
    </row>
    <row r="399" spans="5:5" ht="12.75" x14ac:dyDescent="0.2">
      <c r="E399" s="31"/>
    </row>
    <row r="400" spans="5:5" ht="12.75" x14ac:dyDescent="0.2">
      <c r="E400" s="31"/>
    </row>
    <row r="401" spans="5:5" ht="12.75" x14ac:dyDescent="0.2">
      <c r="E401" s="31"/>
    </row>
    <row r="402" spans="5:5" ht="12.75" x14ac:dyDescent="0.2">
      <c r="E402" s="31"/>
    </row>
    <row r="403" spans="5:5" ht="12.75" x14ac:dyDescent="0.2">
      <c r="E403" s="31"/>
    </row>
    <row r="404" spans="5:5" ht="12.75" x14ac:dyDescent="0.2">
      <c r="E404" s="31"/>
    </row>
    <row r="405" spans="5:5" ht="12.75" x14ac:dyDescent="0.2">
      <c r="E405" s="31"/>
    </row>
    <row r="406" spans="5:5" ht="12.75" x14ac:dyDescent="0.2">
      <c r="E406" s="31"/>
    </row>
    <row r="407" spans="5:5" ht="12.75" x14ac:dyDescent="0.2">
      <c r="E407" s="31"/>
    </row>
    <row r="408" spans="5:5" ht="12.75" x14ac:dyDescent="0.2">
      <c r="E408" s="31"/>
    </row>
    <row r="409" spans="5:5" ht="12.75" x14ac:dyDescent="0.2">
      <c r="E409" s="31"/>
    </row>
    <row r="410" spans="5:5" ht="12.75" x14ac:dyDescent="0.2">
      <c r="E410" s="31"/>
    </row>
    <row r="411" spans="5:5" ht="12.75" x14ac:dyDescent="0.2">
      <c r="E411" s="31"/>
    </row>
    <row r="412" spans="5:5" ht="12.75" x14ac:dyDescent="0.2">
      <c r="E412" s="31"/>
    </row>
    <row r="413" spans="5:5" ht="12.75" x14ac:dyDescent="0.2">
      <c r="E413" s="31"/>
    </row>
    <row r="414" spans="5:5" ht="12.75" x14ac:dyDescent="0.2">
      <c r="E414" s="31"/>
    </row>
    <row r="415" spans="5:5" ht="12.75" x14ac:dyDescent="0.2">
      <c r="E415" s="31"/>
    </row>
    <row r="416" spans="5:5" ht="12.75" x14ac:dyDescent="0.2">
      <c r="E416" s="31"/>
    </row>
    <row r="417" spans="5:5" ht="12.75" x14ac:dyDescent="0.2">
      <c r="E417" s="31"/>
    </row>
    <row r="418" spans="5:5" ht="12.75" x14ac:dyDescent="0.2">
      <c r="E418" s="31"/>
    </row>
    <row r="419" spans="5:5" ht="12.75" x14ac:dyDescent="0.2">
      <c r="E419" s="31"/>
    </row>
    <row r="420" spans="5:5" ht="12.75" x14ac:dyDescent="0.2">
      <c r="E420" s="31"/>
    </row>
    <row r="421" spans="5:5" ht="12.75" x14ac:dyDescent="0.2">
      <c r="E421" s="31"/>
    </row>
    <row r="422" spans="5:5" ht="12.75" x14ac:dyDescent="0.2">
      <c r="E422" s="31"/>
    </row>
    <row r="423" spans="5:5" ht="12.75" x14ac:dyDescent="0.2">
      <c r="E423" s="31"/>
    </row>
    <row r="424" spans="5:5" ht="12.75" x14ac:dyDescent="0.2">
      <c r="E424" s="31"/>
    </row>
    <row r="425" spans="5:5" ht="12.75" x14ac:dyDescent="0.2">
      <c r="E425" s="31"/>
    </row>
    <row r="426" spans="5:5" ht="12.75" x14ac:dyDescent="0.2">
      <c r="E426" s="31"/>
    </row>
    <row r="427" spans="5:5" ht="12.75" x14ac:dyDescent="0.2">
      <c r="E427" s="31"/>
    </row>
    <row r="428" spans="5:5" ht="12.75" x14ac:dyDescent="0.2">
      <c r="E428" s="31"/>
    </row>
    <row r="429" spans="5:5" ht="12.75" x14ac:dyDescent="0.2">
      <c r="E429" s="31"/>
    </row>
    <row r="430" spans="5:5" ht="12.75" x14ac:dyDescent="0.2">
      <c r="E430" s="31"/>
    </row>
    <row r="431" spans="5:5" ht="12.75" x14ac:dyDescent="0.2">
      <c r="E431" s="31"/>
    </row>
    <row r="432" spans="5:5" ht="12.75" x14ac:dyDescent="0.2">
      <c r="E432" s="31"/>
    </row>
    <row r="433" spans="5:5" ht="12.75" x14ac:dyDescent="0.2">
      <c r="E433" s="31"/>
    </row>
    <row r="434" spans="5:5" ht="12.75" x14ac:dyDescent="0.2">
      <c r="E434" s="31"/>
    </row>
    <row r="435" spans="5:5" ht="12.75" x14ac:dyDescent="0.2">
      <c r="E435" s="31"/>
    </row>
    <row r="436" spans="5:5" ht="12.75" x14ac:dyDescent="0.2">
      <c r="E436" s="31"/>
    </row>
    <row r="437" spans="5:5" ht="12.75" x14ac:dyDescent="0.2">
      <c r="E437" s="31"/>
    </row>
    <row r="438" spans="5:5" ht="12.75" x14ac:dyDescent="0.2">
      <c r="E438" s="31"/>
    </row>
    <row r="439" spans="5:5" ht="12.75" x14ac:dyDescent="0.2">
      <c r="E439" s="31"/>
    </row>
    <row r="440" spans="5:5" ht="12.75" x14ac:dyDescent="0.2">
      <c r="E440" s="31"/>
    </row>
    <row r="441" spans="5:5" ht="12.75" x14ac:dyDescent="0.2">
      <c r="E441" s="31"/>
    </row>
    <row r="442" spans="5:5" ht="12.75" x14ac:dyDescent="0.2">
      <c r="E442" s="31"/>
    </row>
    <row r="443" spans="5:5" ht="12.75" x14ac:dyDescent="0.2">
      <c r="E443" s="31"/>
    </row>
    <row r="444" spans="5:5" ht="12.75" x14ac:dyDescent="0.2">
      <c r="E444" s="31"/>
    </row>
    <row r="445" spans="5:5" ht="12.75" x14ac:dyDescent="0.2">
      <c r="E445" s="31"/>
    </row>
    <row r="446" spans="5:5" ht="12.75" x14ac:dyDescent="0.2">
      <c r="E446" s="31"/>
    </row>
    <row r="447" spans="5:5" ht="12.75" x14ac:dyDescent="0.2">
      <c r="E447" s="31"/>
    </row>
    <row r="448" spans="5:5" ht="12.75" x14ac:dyDescent="0.2">
      <c r="E448" s="31"/>
    </row>
    <row r="449" spans="5:5" ht="12.75" x14ac:dyDescent="0.2">
      <c r="E449" s="31"/>
    </row>
    <row r="450" spans="5:5" ht="12.75" x14ac:dyDescent="0.2">
      <c r="E450" s="31"/>
    </row>
    <row r="451" spans="5:5" ht="12.75" x14ac:dyDescent="0.2">
      <c r="E451" s="31"/>
    </row>
    <row r="452" spans="5:5" ht="12.75" x14ac:dyDescent="0.2">
      <c r="E452" s="31"/>
    </row>
    <row r="453" spans="5:5" ht="12.75" x14ac:dyDescent="0.2">
      <c r="E453" s="31"/>
    </row>
    <row r="454" spans="5:5" ht="12.75" x14ac:dyDescent="0.2">
      <c r="E454" s="31"/>
    </row>
    <row r="455" spans="5:5" ht="12.75" x14ac:dyDescent="0.2">
      <c r="E455" s="31"/>
    </row>
    <row r="456" spans="5:5" ht="12.75" x14ac:dyDescent="0.2">
      <c r="E456" s="31"/>
    </row>
    <row r="457" spans="5:5" ht="12.75" x14ac:dyDescent="0.2">
      <c r="E457" s="31"/>
    </row>
    <row r="458" spans="5:5" ht="12.75" x14ac:dyDescent="0.2">
      <c r="E458" s="31"/>
    </row>
    <row r="459" spans="5:5" ht="12.75" x14ac:dyDescent="0.2">
      <c r="E459" s="31"/>
    </row>
    <row r="460" spans="5:5" ht="12.75" x14ac:dyDescent="0.2">
      <c r="E460" s="31"/>
    </row>
    <row r="461" spans="5:5" ht="12.75" x14ac:dyDescent="0.2">
      <c r="E461" s="31"/>
    </row>
    <row r="462" spans="5:5" ht="12.75" x14ac:dyDescent="0.2">
      <c r="E462" s="31"/>
    </row>
    <row r="463" spans="5:5" ht="12.75" x14ac:dyDescent="0.2">
      <c r="E463" s="31"/>
    </row>
    <row r="464" spans="5:5" ht="12.75" x14ac:dyDescent="0.2">
      <c r="E464" s="31"/>
    </row>
    <row r="465" spans="5:5" ht="12.75" x14ac:dyDescent="0.2">
      <c r="E465" s="31"/>
    </row>
    <row r="466" spans="5:5" ht="12.75" x14ac:dyDescent="0.2">
      <c r="E466" s="31"/>
    </row>
    <row r="467" spans="5:5" ht="12.75" x14ac:dyDescent="0.2">
      <c r="E467" s="31"/>
    </row>
    <row r="468" spans="5:5" ht="12.75" x14ac:dyDescent="0.2">
      <c r="E468" s="31"/>
    </row>
    <row r="469" spans="5:5" ht="12.75" x14ac:dyDescent="0.2">
      <c r="E469" s="31"/>
    </row>
    <row r="470" spans="5:5" ht="12.75" x14ac:dyDescent="0.2">
      <c r="E470" s="31"/>
    </row>
    <row r="471" spans="5:5" ht="12.75" x14ac:dyDescent="0.2">
      <c r="E471" s="31"/>
    </row>
    <row r="472" spans="5:5" ht="12.75" x14ac:dyDescent="0.2">
      <c r="E472" s="31"/>
    </row>
    <row r="473" spans="5:5" ht="12.75" x14ac:dyDescent="0.2">
      <c r="E473" s="31"/>
    </row>
    <row r="474" spans="5:5" ht="12.75" x14ac:dyDescent="0.2">
      <c r="E474" s="31"/>
    </row>
    <row r="475" spans="5:5" ht="12.75" x14ac:dyDescent="0.2">
      <c r="E475" s="31"/>
    </row>
    <row r="476" spans="5:5" ht="12.75" x14ac:dyDescent="0.2">
      <c r="E476" s="31"/>
    </row>
    <row r="477" spans="5:5" ht="12.75" x14ac:dyDescent="0.2">
      <c r="E477" s="31"/>
    </row>
    <row r="478" spans="5:5" ht="12.75" x14ac:dyDescent="0.2">
      <c r="E478" s="31"/>
    </row>
    <row r="479" spans="5:5" ht="12.75" x14ac:dyDescent="0.2">
      <c r="E479" s="31"/>
    </row>
    <row r="480" spans="5:5" ht="12.75" x14ac:dyDescent="0.2">
      <c r="E480" s="31"/>
    </row>
    <row r="481" spans="5:5" ht="12.75" x14ac:dyDescent="0.2">
      <c r="E481" s="31"/>
    </row>
    <row r="482" spans="5:5" ht="12.75" x14ac:dyDescent="0.2">
      <c r="E482" s="31"/>
    </row>
    <row r="483" spans="5:5" ht="12.75" x14ac:dyDescent="0.2">
      <c r="E483" s="31"/>
    </row>
    <row r="484" spans="5:5" ht="12.75" x14ac:dyDescent="0.2">
      <c r="E484" s="31"/>
    </row>
    <row r="485" spans="5:5" ht="12.75" x14ac:dyDescent="0.2">
      <c r="E485" s="31"/>
    </row>
    <row r="486" spans="5:5" ht="12.75" x14ac:dyDescent="0.2">
      <c r="E486" s="31"/>
    </row>
    <row r="487" spans="5:5" ht="12.75" x14ac:dyDescent="0.2">
      <c r="E487" s="31"/>
    </row>
    <row r="488" spans="5:5" ht="12.75" x14ac:dyDescent="0.2">
      <c r="E488" s="31"/>
    </row>
    <row r="489" spans="5:5" ht="12.75" x14ac:dyDescent="0.2">
      <c r="E489" s="31"/>
    </row>
    <row r="490" spans="5:5" ht="12.75" x14ac:dyDescent="0.2">
      <c r="E490" s="31"/>
    </row>
    <row r="491" spans="5:5" ht="12.75" x14ac:dyDescent="0.2">
      <c r="E491" s="31"/>
    </row>
    <row r="492" spans="5:5" ht="12.75" x14ac:dyDescent="0.2">
      <c r="E492" s="31"/>
    </row>
    <row r="493" spans="5:5" ht="12.75" x14ac:dyDescent="0.2">
      <c r="E493" s="31"/>
    </row>
    <row r="494" spans="5:5" ht="12.75" x14ac:dyDescent="0.2">
      <c r="E494" s="31"/>
    </row>
    <row r="495" spans="5:5" ht="12.75" x14ac:dyDescent="0.2">
      <c r="E495" s="31"/>
    </row>
    <row r="496" spans="5:5" ht="12.75" x14ac:dyDescent="0.2">
      <c r="E496" s="31"/>
    </row>
    <row r="497" spans="5:5" ht="12.75" x14ac:dyDescent="0.2">
      <c r="E497" s="31"/>
    </row>
    <row r="498" spans="5:5" ht="12.75" x14ac:dyDescent="0.2">
      <c r="E498" s="31"/>
    </row>
    <row r="499" spans="5:5" ht="12.75" x14ac:dyDescent="0.2">
      <c r="E499" s="31"/>
    </row>
    <row r="500" spans="5:5" ht="12.75" x14ac:dyDescent="0.2">
      <c r="E500" s="31"/>
    </row>
    <row r="501" spans="5:5" ht="12.75" x14ac:dyDescent="0.2">
      <c r="E501" s="31"/>
    </row>
    <row r="502" spans="5:5" ht="12.75" x14ac:dyDescent="0.2">
      <c r="E502" s="31"/>
    </row>
    <row r="503" spans="5:5" ht="12.75" x14ac:dyDescent="0.2">
      <c r="E503" s="31"/>
    </row>
    <row r="504" spans="5:5" ht="12.75" x14ac:dyDescent="0.2">
      <c r="E504" s="31"/>
    </row>
    <row r="505" spans="5:5" ht="12.75" x14ac:dyDescent="0.2">
      <c r="E505" s="31"/>
    </row>
    <row r="506" spans="5:5" ht="12.75" x14ac:dyDescent="0.2">
      <c r="E506" s="31"/>
    </row>
    <row r="507" spans="5:5" ht="12.75" x14ac:dyDescent="0.2">
      <c r="E507" s="31"/>
    </row>
    <row r="508" spans="5:5" ht="12.75" x14ac:dyDescent="0.2">
      <c r="E508" s="31"/>
    </row>
    <row r="509" spans="5:5" ht="12.75" x14ac:dyDescent="0.2">
      <c r="E509" s="31"/>
    </row>
    <row r="510" spans="5:5" ht="12.75" x14ac:dyDescent="0.2">
      <c r="E510" s="31"/>
    </row>
    <row r="511" spans="5:5" ht="12.75" x14ac:dyDescent="0.2">
      <c r="E511" s="31"/>
    </row>
    <row r="512" spans="5:5" ht="12.75" x14ac:dyDescent="0.2">
      <c r="E512" s="31"/>
    </row>
    <row r="513" spans="5:5" ht="12.75" x14ac:dyDescent="0.2">
      <c r="E513" s="31"/>
    </row>
    <row r="514" spans="5:5" ht="12.75" x14ac:dyDescent="0.2">
      <c r="E514" s="31"/>
    </row>
    <row r="515" spans="5:5" ht="12.75" x14ac:dyDescent="0.2">
      <c r="E515" s="31"/>
    </row>
    <row r="516" spans="5:5" ht="12.75" x14ac:dyDescent="0.2">
      <c r="E516" s="31"/>
    </row>
    <row r="517" spans="5:5" ht="12.75" x14ac:dyDescent="0.2">
      <c r="E517" s="31"/>
    </row>
    <row r="518" spans="5:5" ht="12.75" x14ac:dyDescent="0.2">
      <c r="E518" s="31"/>
    </row>
    <row r="519" spans="5:5" ht="12.75" x14ac:dyDescent="0.2">
      <c r="E519" s="31"/>
    </row>
    <row r="520" spans="5:5" ht="12.75" x14ac:dyDescent="0.2">
      <c r="E520" s="31"/>
    </row>
    <row r="521" spans="5:5" ht="12.75" x14ac:dyDescent="0.2">
      <c r="E521" s="31"/>
    </row>
    <row r="522" spans="5:5" ht="12.75" x14ac:dyDescent="0.2">
      <c r="E522" s="31"/>
    </row>
    <row r="523" spans="5:5" ht="12.75" x14ac:dyDescent="0.2">
      <c r="E523" s="31"/>
    </row>
    <row r="524" spans="5:5" ht="12.75" x14ac:dyDescent="0.2">
      <c r="E524" s="31"/>
    </row>
    <row r="525" spans="5:5" ht="12.75" x14ac:dyDescent="0.2">
      <c r="E525" s="31"/>
    </row>
    <row r="526" spans="5:5" ht="12.75" x14ac:dyDescent="0.2">
      <c r="E526" s="31"/>
    </row>
    <row r="527" spans="5:5" ht="12.75" x14ac:dyDescent="0.2">
      <c r="E527" s="31"/>
    </row>
    <row r="528" spans="5:5" ht="12.75" x14ac:dyDescent="0.2">
      <c r="E528" s="31"/>
    </row>
    <row r="529" spans="5:5" ht="12.75" x14ac:dyDescent="0.2">
      <c r="E529" s="31"/>
    </row>
    <row r="530" spans="5:5" ht="12.75" x14ac:dyDescent="0.2">
      <c r="E530" s="31"/>
    </row>
    <row r="531" spans="5:5" ht="12.75" x14ac:dyDescent="0.2">
      <c r="E531" s="31"/>
    </row>
    <row r="532" spans="5:5" ht="12.75" x14ac:dyDescent="0.2">
      <c r="E532" s="31"/>
    </row>
    <row r="533" spans="5:5" ht="12.75" x14ac:dyDescent="0.2">
      <c r="E533" s="31"/>
    </row>
    <row r="534" spans="5:5" ht="12.75" x14ac:dyDescent="0.2">
      <c r="E534" s="31"/>
    </row>
    <row r="535" spans="5:5" ht="12.75" x14ac:dyDescent="0.2">
      <c r="E535" s="31"/>
    </row>
    <row r="536" spans="5:5" ht="12.75" x14ac:dyDescent="0.2">
      <c r="E536" s="31"/>
    </row>
    <row r="537" spans="5:5" ht="12.75" x14ac:dyDescent="0.2">
      <c r="E537" s="31"/>
    </row>
    <row r="538" spans="5:5" ht="12.75" x14ac:dyDescent="0.2">
      <c r="E538" s="31"/>
    </row>
    <row r="539" spans="5:5" ht="12.75" x14ac:dyDescent="0.2">
      <c r="E539" s="31"/>
    </row>
    <row r="540" spans="5:5" ht="12.75" x14ac:dyDescent="0.2">
      <c r="E540" s="31"/>
    </row>
    <row r="541" spans="5:5" ht="12.75" x14ac:dyDescent="0.2">
      <c r="E541" s="31"/>
    </row>
    <row r="542" spans="5:5" ht="12.75" x14ac:dyDescent="0.2">
      <c r="E542" s="31"/>
    </row>
    <row r="543" spans="5:5" ht="12.75" x14ac:dyDescent="0.2">
      <c r="E543" s="31"/>
    </row>
    <row r="544" spans="5:5" ht="12.75" x14ac:dyDescent="0.2">
      <c r="E544" s="31"/>
    </row>
    <row r="545" spans="5:5" ht="12.75" x14ac:dyDescent="0.2">
      <c r="E545" s="31"/>
    </row>
    <row r="546" spans="5:5" ht="12.75" x14ac:dyDescent="0.2">
      <c r="E546" s="31"/>
    </row>
    <row r="547" spans="5:5" ht="12.75" x14ac:dyDescent="0.2">
      <c r="E547" s="31"/>
    </row>
    <row r="548" spans="5:5" ht="12.75" x14ac:dyDescent="0.2">
      <c r="E548" s="31"/>
    </row>
    <row r="549" spans="5:5" ht="12.75" x14ac:dyDescent="0.2">
      <c r="E549" s="31"/>
    </row>
    <row r="550" spans="5:5" ht="12.75" x14ac:dyDescent="0.2">
      <c r="E550" s="31"/>
    </row>
    <row r="551" spans="5:5" ht="12.75" x14ac:dyDescent="0.2">
      <c r="E551" s="31"/>
    </row>
    <row r="552" spans="5:5" ht="12.75" x14ac:dyDescent="0.2">
      <c r="E552" s="31"/>
    </row>
    <row r="553" spans="5:5" ht="12.75" x14ac:dyDescent="0.2">
      <c r="E553" s="31"/>
    </row>
    <row r="554" spans="5:5" ht="12.75" x14ac:dyDescent="0.2">
      <c r="E554" s="31"/>
    </row>
    <row r="555" spans="5:5" ht="12.75" x14ac:dyDescent="0.2">
      <c r="E555" s="31"/>
    </row>
    <row r="556" spans="5:5" ht="12.75" x14ac:dyDescent="0.2">
      <c r="E556" s="31"/>
    </row>
    <row r="557" spans="5:5" ht="12.75" x14ac:dyDescent="0.2">
      <c r="E557" s="31"/>
    </row>
    <row r="558" spans="5:5" ht="12.75" x14ac:dyDescent="0.2">
      <c r="E558" s="31"/>
    </row>
    <row r="559" spans="5:5" ht="12.75" x14ac:dyDescent="0.2">
      <c r="E559" s="31"/>
    </row>
    <row r="560" spans="5:5" ht="12.75" x14ac:dyDescent="0.2">
      <c r="E560" s="31"/>
    </row>
    <row r="561" spans="5:5" ht="12.75" x14ac:dyDescent="0.2">
      <c r="E561" s="31"/>
    </row>
    <row r="562" spans="5:5" ht="12.75" x14ac:dyDescent="0.2">
      <c r="E562" s="31"/>
    </row>
    <row r="563" spans="5:5" ht="12.75" x14ac:dyDescent="0.2">
      <c r="E563" s="31"/>
    </row>
    <row r="564" spans="5:5" ht="12.75" x14ac:dyDescent="0.2">
      <c r="E564" s="31"/>
    </row>
    <row r="565" spans="5:5" ht="12.75" x14ac:dyDescent="0.2">
      <c r="E565" s="31"/>
    </row>
    <row r="566" spans="5:5" ht="12.75" x14ac:dyDescent="0.2">
      <c r="E566" s="31"/>
    </row>
    <row r="567" spans="5:5" ht="12.75" x14ac:dyDescent="0.2">
      <c r="E567" s="31"/>
    </row>
    <row r="568" spans="5:5" ht="12.75" x14ac:dyDescent="0.2">
      <c r="E568" s="31"/>
    </row>
    <row r="569" spans="5:5" ht="12.75" x14ac:dyDescent="0.2">
      <c r="E569" s="31"/>
    </row>
    <row r="570" spans="5:5" ht="12.75" x14ac:dyDescent="0.2">
      <c r="E570" s="31"/>
    </row>
    <row r="571" spans="5:5" ht="12.75" x14ac:dyDescent="0.2">
      <c r="E571" s="31"/>
    </row>
    <row r="572" spans="5:5" ht="12.75" x14ac:dyDescent="0.2">
      <c r="E572" s="31"/>
    </row>
    <row r="573" spans="5:5" ht="12.75" x14ac:dyDescent="0.2">
      <c r="E573" s="31"/>
    </row>
    <row r="574" spans="5:5" ht="12.75" x14ac:dyDescent="0.2">
      <c r="E574" s="31"/>
    </row>
    <row r="575" spans="5:5" ht="12.75" x14ac:dyDescent="0.2">
      <c r="E575" s="31"/>
    </row>
    <row r="576" spans="5:5" ht="12.75" x14ac:dyDescent="0.2">
      <c r="E576" s="31"/>
    </row>
    <row r="577" spans="5:5" ht="12.75" x14ac:dyDescent="0.2">
      <c r="E577" s="31"/>
    </row>
    <row r="578" spans="5:5" ht="12.75" x14ac:dyDescent="0.2">
      <c r="E578" s="31"/>
    </row>
    <row r="579" spans="5:5" ht="12.75" x14ac:dyDescent="0.2">
      <c r="E579" s="31"/>
    </row>
    <row r="580" spans="5:5" ht="12.75" x14ac:dyDescent="0.2">
      <c r="E580" s="31"/>
    </row>
    <row r="581" spans="5:5" ht="12.75" x14ac:dyDescent="0.2">
      <c r="E581" s="31"/>
    </row>
    <row r="582" spans="5:5" ht="12.75" x14ac:dyDescent="0.2">
      <c r="E582" s="31"/>
    </row>
    <row r="583" spans="5:5" ht="12.75" x14ac:dyDescent="0.2">
      <c r="E583" s="31"/>
    </row>
    <row r="584" spans="5:5" ht="12.75" x14ac:dyDescent="0.2">
      <c r="E584" s="31"/>
    </row>
    <row r="585" spans="5:5" ht="12.75" x14ac:dyDescent="0.2">
      <c r="E585" s="31"/>
    </row>
    <row r="586" spans="5:5" ht="12.75" x14ac:dyDescent="0.2">
      <c r="E586" s="31"/>
    </row>
    <row r="587" spans="5:5" ht="12.75" x14ac:dyDescent="0.2">
      <c r="E587" s="31"/>
    </row>
    <row r="588" spans="5:5" ht="12.75" x14ac:dyDescent="0.2">
      <c r="E588" s="31"/>
    </row>
    <row r="589" spans="5:5" ht="12.75" x14ac:dyDescent="0.2">
      <c r="E589" s="31"/>
    </row>
    <row r="590" spans="5:5" ht="12.75" x14ac:dyDescent="0.2">
      <c r="E590" s="31"/>
    </row>
    <row r="591" spans="5:5" ht="12.75" x14ac:dyDescent="0.2">
      <c r="E591" s="31"/>
    </row>
    <row r="592" spans="5:5" ht="12.75" x14ac:dyDescent="0.2">
      <c r="E592" s="31"/>
    </row>
    <row r="593" spans="5:5" ht="12.75" x14ac:dyDescent="0.2">
      <c r="E593" s="31"/>
    </row>
    <row r="594" spans="5:5" ht="12.75" x14ac:dyDescent="0.2">
      <c r="E594" s="31"/>
    </row>
    <row r="595" spans="5:5" ht="12.75" x14ac:dyDescent="0.2">
      <c r="E595" s="31"/>
    </row>
    <row r="596" spans="5:5" ht="12.75" x14ac:dyDescent="0.2">
      <c r="E596" s="31"/>
    </row>
    <row r="597" spans="5:5" ht="12.75" x14ac:dyDescent="0.2">
      <c r="E597" s="31"/>
    </row>
    <row r="598" spans="5:5" ht="12.75" x14ac:dyDescent="0.2">
      <c r="E598" s="31"/>
    </row>
    <row r="599" spans="5:5" ht="12.75" x14ac:dyDescent="0.2">
      <c r="E599" s="31"/>
    </row>
    <row r="600" spans="5:5" ht="12.75" x14ac:dyDescent="0.2">
      <c r="E600" s="31"/>
    </row>
    <row r="601" spans="5:5" ht="12.75" x14ac:dyDescent="0.2">
      <c r="E601" s="31"/>
    </row>
    <row r="602" spans="5:5" ht="12.75" x14ac:dyDescent="0.2">
      <c r="E602" s="31"/>
    </row>
    <row r="603" spans="5:5" ht="12.75" x14ac:dyDescent="0.2">
      <c r="E603" s="31"/>
    </row>
    <row r="604" spans="5:5" ht="12.75" x14ac:dyDescent="0.2">
      <c r="E604" s="31"/>
    </row>
    <row r="605" spans="5:5" ht="12.75" x14ac:dyDescent="0.2">
      <c r="E605" s="31"/>
    </row>
    <row r="606" spans="5:5" ht="12.75" x14ac:dyDescent="0.2">
      <c r="E606" s="31"/>
    </row>
    <row r="607" spans="5:5" ht="12.75" x14ac:dyDescent="0.2">
      <c r="E607" s="31"/>
    </row>
    <row r="608" spans="5:5" ht="12.75" x14ac:dyDescent="0.2">
      <c r="E608" s="31"/>
    </row>
    <row r="609" spans="5:5" ht="12.75" x14ac:dyDescent="0.2">
      <c r="E609" s="31"/>
    </row>
    <row r="610" spans="5:5" ht="12.75" x14ac:dyDescent="0.2">
      <c r="E610" s="31"/>
    </row>
    <row r="611" spans="5:5" ht="12.75" x14ac:dyDescent="0.2">
      <c r="E611" s="31"/>
    </row>
    <row r="612" spans="5:5" ht="12.75" x14ac:dyDescent="0.2">
      <c r="E612" s="31"/>
    </row>
    <row r="613" spans="5:5" ht="12.75" x14ac:dyDescent="0.2">
      <c r="E613" s="31"/>
    </row>
    <row r="614" spans="5:5" ht="12.75" x14ac:dyDescent="0.2">
      <c r="E614" s="31"/>
    </row>
    <row r="615" spans="5:5" ht="12.75" x14ac:dyDescent="0.2">
      <c r="E615" s="31"/>
    </row>
    <row r="616" spans="5:5" ht="12.75" x14ac:dyDescent="0.2">
      <c r="E616" s="31"/>
    </row>
    <row r="617" spans="5:5" ht="12.75" x14ac:dyDescent="0.2">
      <c r="E617" s="31"/>
    </row>
    <row r="618" spans="5:5" ht="12.75" x14ac:dyDescent="0.2">
      <c r="E618" s="31"/>
    </row>
    <row r="619" spans="5:5" ht="12.75" x14ac:dyDescent="0.2">
      <c r="E619" s="31"/>
    </row>
    <row r="620" spans="5:5" ht="12.75" x14ac:dyDescent="0.2">
      <c r="E620" s="31"/>
    </row>
    <row r="621" spans="5:5" ht="12.75" x14ac:dyDescent="0.2">
      <c r="E621" s="31"/>
    </row>
    <row r="622" spans="5:5" ht="12.75" x14ac:dyDescent="0.2">
      <c r="E622" s="31"/>
    </row>
    <row r="623" spans="5:5" ht="12.75" x14ac:dyDescent="0.2">
      <c r="E623" s="31"/>
    </row>
    <row r="624" spans="5:5" ht="12.75" x14ac:dyDescent="0.2">
      <c r="E624" s="31"/>
    </row>
    <row r="625" spans="5:5" ht="12.75" x14ac:dyDescent="0.2">
      <c r="E625" s="31"/>
    </row>
    <row r="626" spans="5:5" ht="12.75" x14ac:dyDescent="0.2">
      <c r="E626" s="31"/>
    </row>
    <row r="627" spans="5:5" ht="12.75" x14ac:dyDescent="0.2">
      <c r="E627" s="31"/>
    </row>
    <row r="628" spans="5:5" ht="12.75" x14ac:dyDescent="0.2">
      <c r="E628" s="31"/>
    </row>
    <row r="629" spans="5:5" ht="12.75" x14ac:dyDescent="0.2">
      <c r="E629" s="31"/>
    </row>
    <row r="630" spans="5:5" ht="12.75" x14ac:dyDescent="0.2">
      <c r="E630" s="31"/>
    </row>
    <row r="631" spans="5:5" ht="12.75" x14ac:dyDescent="0.2">
      <c r="E631" s="31"/>
    </row>
    <row r="632" spans="5:5" ht="12.75" x14ac:dyDescent="0.2">
      <c r="E632" s="31"/>
    </row>
    <row r="633" spans="5:5" ht="12.75" x14ac:dyDescent="0.2">
      <c r="E633" s="31"/>
    </row>
    <row r="634" spans="5:5" ht="12.75" x14ac:dyDescent="0.2">
      <c r="E634" s="31"/>
    </row>
    <row r="635" spans="5:5" ht="12.75" x14ac:dyDescent="0.2">
      <c r="E635" s="31"/>
    </row>
    <row r="636" spans="5:5" ht="12.75" x14ac:dyDescent="0.2">
      <c r="E636" s="31"/>
    </row>
    <row r="637" spans="5:5" ht="12.75" x14ac:dyDescent="0.2">
      <c r="E637" s="31"/>
    </row>
    <row r="638" spans="5:5" ht="12.75" x14ac:dyDescent="0.2">
      <c r="E638" s="31"/>
    </row>
    <row r="639" spans="5:5" ht="12.75" x14ac:dyDescent="0.2">
      <c r="E639" s="31"/>
    </row>
    <row r="640" spans="5:5" ht="12.75" x14ac:dyDescent="0.2">
      <c r="E640" s="31"/>
    </row>
    <row r="641" spans="5:5" ht="12.75" x14ac:dyDescent="0.2">
      <c r="E641" s="31"/>
    </row>
    <row r="642" spans="5:5" ht="12.75" x14ac:dyDescent="0.2">
      <c r="E642" s="31"/>
    </row>
    <row r="643" spans="5:5" ht="12.75" x14ac:dyDescent="0.2">
      <c r="E643" s="31"/>
    </row>
    <row r="644" spans="5:5" ht="12.75" x14ac:dyDescent="0.2">
      <c r="E644" s="31"/>
    </row>
    <row r="645" spans="5:5" ht="12.75" x14ac:dyDescent="0.2">
      <c r="E645" s="31"/>
    </row>
    <row r="646" spans="5:5" ht="12.75" x14ac:dyDescent="0.2">
      <c r="E646" s="31"/>
    </row>
    <row r="647" spans="5:5" ht="12.75" x14ac:dyDescent="0.2">
      <c r="E647" s="31"/>
    </row>
    <row r="648" spans="5:5" ht="12.75" x14ac:dyDescent="0.2">
      <c r="E648" s="31"/>
    </row>
    <row r="649" spans="5:5" ht="12.75" x14ac:dyDescent="0.2">
      <c r="E649" s="31"/>
    </row>
    <row r="650" spans="5:5" ht="12.75" x14ac:dyDescent="0.2">
      <c r="E650" s="31"/>
    </row>
    <row r="651" spans="5:5" ht="12.75" x14ac:dyDescent="0.2">
      <c r="E651" s="31"/>
    </row>
    <row r="652" spans="5:5" ht="12.75" x14ac:dyDescent="0.2">
      <c r="E652" s="31"/>
    </row>
    <row r="653" spans="5:5" ht="12.75" x14ac:dyDescent="0.2">
      <c r="E653" s="31"/>
    </row>
    <row r="654" spans="5:5" ht="12.75" x14ac:dyDescent="0.2">
      <c r="E654" s="31"/>
    </row>
    <row r="655" spans="5:5" ht="12.75" x14ac:dyDescent="0.2">
      <c r="E655" s="31"/>
    </row>
    <row r="656" spans="5:5" ht="12.75" x14ac:dyDescent="0.2">
      <c r="E656" s="31"/>
    </row>
    <row r="657" spans="5:5" ht="12.75" x14ac:dyDescent="0.2">
      <c r="E657" s="31"/>
    </row>
    <row r="658" spans="5:5" ht="12.75" x14ac:dyDescent="0.2">
      <c r="E658" s="31"/>
    </row>
    <row r="659" spans="5:5" ht="12.75" x14ac:dyDescent="0.2">
      <c r="E659" s="31"/>
    </row>
    <row r="660" spans="5:5" ht="12.75" x14ac:dyDescent="0.2">
      <c r="E660" s="31"/>
    </row>
    <row r="661" spans="5:5" ht="12.75" x14ac:dyDescent="0.2">
      <c r="E661" s="31"/>
    </row>
    <row r="662" spans="5:5" ht="12.75" x14ac:dyDescent="0.2">
      <c r="E662" s="31"/>
    </row>
    <row r="663" spans="5:5" ht="12.75" x14ac:dyDescent="0.2">
      <c r="E663" s="31"/>
    </row>
    <row r="664" spans="5:5" ht="12.75" x14ac:dyDescent="0.2">
      <c r="E664" s="31"/>
    </row>
    <row r="665" spans="5:5" ht="12.75" x14ac:dyDescent="0.2">
      <c r="E665" s="31"/>
    </row>
    <row r="666" spans="5:5" ht="12.75" x14ac:dyDescent="0.2">
      <c r="E666" s="31"/>
    </row>
    <row r="667" spans="5:5" ht="12.75" x14ac:dyDescent="0.2">
      <c r="E667" s="31"/>
    </row>
    <row r="668" spans="5:5" ht="12.75" x14ac:dyDescent="0.2">
      <c r="E668" s="31"/>
    </row>
    <row r="669" spans="5:5" ht="12.75" x14ac:dyDescent="0.2">
      <c r="E669" s="31"/>
    </row>
    <row r="670" spans="5:5" ht="12.75" x14ac:dyDescent="0.2">
      <c r="E670" s="31"/>
    </row>
    <row r="671" spans="5:5" ht="12.75" x14ac:dyDescent="0.2">
      <c r="E671" s="31"/>
    </row>
    <row r="672" spans="5:5" ht="12.75" x14ac:dyDescent="0.2">
      <c r="E672" s="31"/>
    </row>
    <row r="673" spans="5:5" ht="12.75" x14ac:dyDescent="0.2">
      <c r="E673" s="31"/>
    </row>
    <row r="674" spans="5:5" ht="12.75" x14ac:dyDescent="0.2">
      <c r="E674" s="31"/>
    </row>
    <row r="675" spans="5:5" ht="12.75" x14ac:dyDescent="0.2">
      <c r="E675" s="31"/>
    </row>
    <row r="676" spans="5:5" ht="12.75" x14ac:dyDescent="0.2">
      <c r="E676" s="31"/>
    </row>
    <row r="677" spans="5:5" ht="12.75" x14ac:dyDescent="0.2">
      <c r="E677" s="31"/>
    </row>
    <row r="678" spans="5:5" ht="12.75" x14ac:dyDescent="0.2">
      <c r="E678" s="31"/>
    </row>
    <row r="679" spans="5:5" ht="12.75" x14ac:dyDescent="0.2">
      <c r="E679" s="31"/>
    </row>
    <row r="680" spans="5:5" ht="12.75" x14ac:dyDescent="0.2">
      <c r="E680" s="31"/>
    </row>
    <row r="681" spans="5:5" ht="12.75" x14ac:dyDescent="0.2">
      <c r="E681" s="31"/>
    </row>
    <row r="682" spans="5:5" ht="12.75" x14ac:dyDescent="0.2">
      <c r="E682" s="31"/>
    </row>
    <row r="683" spans="5:5" ht="12.75" x14ac:dyDescent="0.2">
      <c r="E683" s="31"/>
    </row>
    <row r="684" spans="5:5" ht="12.75" x14ac:dyDescent="0.2">
      <c r="E684" s="31"/>
    </row>
    <row r="685" spans="5:5" ht="12.75" x14ac:dyDescent="0.2">
      <c r="E685" s="31"/>
    </row>
    <row r="686" spans="5:5" ht="12.75" x14ac:dyDescent="0.2">
      <c r="E686" s="31"/>
    </row>
    <row r="687" spans="5:5" ht="12.75" x14ac:dyDescent="0.2">
      <c r="E687" s="31"/>
    </row>
    <row r="688" spans="5:5" ht="12.75" x14ac:dyDescent="0.2">
      <c r="E688" s="31"/>
    </row>
    <row r="689" spans="5:5" ht="12.75" x14ac:dyDescent="0.2">
      <c r="E689" s="31"/>
    </row>
    <row r="690" spans="5:5" ht="12.75" x14ac:dyDescent="0.2">
      <c r="E690" s="31"/>
    </row>
    <row r="691" spans="5:5" ht="12.75" x14ac:dyDescent="0.2">
      <c r="E691" s="31"/>
    </row>
    <row r="692" spans="5:5" ht="12.75" x14ac:dyDescent="0.2">
      <c r="E692" s="31"/>
    </row>
    <row r="693" spans="5:5" ht="12.75" x14ac:dyDescent="0.2">
      <c r="E693" s="31"/>
    </row>
    <row r="694" spans="5:5" ht="12.75" x14ac:dyDescent="0.2">
      <c r="E694" s="31"/>
    </row>
    <row r="695" spans="5:5" ht="12.75" x14ac:dyDescent="0.2">
      <c r="E695" s="31"/>
    </row>
    <row r="696" spans="5:5" ht="12.75" x14ac:dyDescent="0.2">
      <c r="E696" s="31"/>
    </row>
    <row r="697" spans="5:5" ht="12.75" x14ac:dyDescent="0.2">
      <c r="E697" s="31"/>
    </row>
    <row r="698" spans="5:5" ht="12.75" x14ac:dyDescent="0.2">
      <c r="E698" s="31"/>
    </row>
    <row r="699" spans="5:5" ht="12.75" x14ac:dyDescent="0.2">
      <c r="E699" s="31"/>
    </row>
    <row r="700" spans="5:5" ht="12.75" x14ac:dyDescent="0.2">
      <c r="E700" s="31"/>
    </row>
    <row r="701" spans="5:5" ht="12.75" x14ac:dyDescent="0.2">
      <c r="E701" s="31"/>
    </row>
    <row r="702" spans="5:5" ht="12.75" x14ac:dyDescent="0.2">
      <c r="E702" s="31"/>
    </row>
    <row r="703" spans="5:5" ht="12.75" x14ac:dyDescent="0.2">
      <c r="E703" s="31"/>
    </row>
    <row r="704" spans="5:5" ht="12.75" x14ac:dyDescent="0.2">
      <c r="E704" s="31"/>
    </row>
    <row r="705" spans="5:5" ht="12.75" x14ac:dyDescent="0.2">
      <c r="E705" s="31"/>
    </row>
    <row r="706" spans="5:5" ht="12.75" x14ac:dyDescent="0.2">
      <c r="E706" s="31"/>
    </row>
    <row r="707" spans="5:5" ht="12.75" x14ac:dyDescent="0.2">
      <c r="E707" s="31"/>
    </row>
    <row r="708" spans="5:5" ht="12.75" x14ac:dyDescent="0.2">
      <c r="E708" s="31"/>
    </row>
    <row r="709" spans="5:5" ht="12.75" x14ac:dyDescent="0.2">
      <c r="E709" s="31"/>
    </row>
    <row r="710" spans="5:5" ht="12.75" x14ac:dyDescent="0.2">
      <c r="E710" s="31"/>
    </row>
    <row r="711" spans="5:5" ht="12.75" x14ac:dyDescent="0.2">
      <c r="E711" s="31"/>
    </row>
    <row r="712" spans="5:5" ht="12.75" x14ac:dyDescent="0.2">
      <c r="E712" s="31"/>
    </row>
    <row r="713" spans="5:5" ht="12.75" x14ac:dyDescent="0.2">
      <c r="E713" s="31"/>
    </row>
    <row r="714" spans="5:5" ht="12.75" x14ac:dyDescent="0.2">
      <c r="E714" s="31"/>
    </row>
    <row r="715" spans="5:5" ht="12.75" x14ac:dyDescent="0.2">
      <c r="E715" s="31"/>
    </row>
    <row r="716" spans="5:5" ht="12.75" x14ac:dyDescent="0.2">
      <c r="E716" s="31"/>
    </row>
    <row r="717" spans="5:5" ht="12.75" x14ac:dyDescent="0.2">
      <c r="E717" s="31"/>
    </row>
    <row r="718" spans="5:5" ht="12.75" x14ac:dyDescent="0.2">
      <c r="E718" s="31"/>
    </row>
    <row r="719" spans="5:5" ht="12.75" x14ac:dyDescent="0.2">
      <c r="E719" s="31"/>
    </row>
    <row r="720" spans="5:5" ht="12.75" x14ac:dyDescent="0.2">
      <c r="E720" s="31"/>
    </row>
    <row r="721" spans="5:5" ht="12.75" x14ac:dyDescent="0.2">
      <c r="E721" s="31"/>
    </row>
    <row r="722" spans="5:5" ht="12.75" x14ac:dyDescent="0.2">
      <c r="E722" s="31"/>
    </row>
    <row r="723" spans="5:5" ht="12.75" x14ac:dyDescent="0.2">
      <c r="E723" s="31"/>
    </row>
    <row r="724" spans="5:5" ht="12.75" x14ac:dyDescent="0.2">
      <c r="E724" s="31"/>
    </row>
    <row r="725" spans="5:5" ht="12.75" x14ac:dyDescent="0.2">
      <c r="E725" s="31"/>
    </row>
    <row r="726" spans="5:5" ht="12.75" x14ac:dyDescent="0.2">
      <c r="E726" s="31"/>
    </row>
    <row r="727" spans="5:5" ht="12.75" x14ac:dyDescent="0.2">
      <c r="E727" s="31"/>
    </row>
    <row r="728" spans="5:5" ht="12.75" x14ac:dyDescent="0.2">
      <c r="E728" s="31"/>
    </row>
    <row r="729" spans="5:5" ht="12.75" x14ac:dyDescent="0.2">
      <c r="E729" s="31"/>
    </row>
    <row r="730" spans="5:5" ht="12.75" x14ac:dyDescent="0.2">
      <c r="E730" s="31"/>
    </row>
    <row r="731" spans="5:5" ht="12.75" x14ac:dyDescent="0.2">
      <c r="E731" s="31"/>
    </row>
    <row r="732" spans="5:5" ht="12.75" x14ac:dyDescent="0.2">
      <c r="E732" s="31"/>
    </row>
    <row r="733" spans="5:5" ht="12.75" x14ac:dyDescent="0.2">
      <c r="E733" s="31"/>
    </row>
    <row r="734" spans="5:5" ht="12.75" x14ac:dyDescent="0.2">
      <c r="E734" s="31"/>
    </row>
    <row r="735" spans="5:5" ht="12.75" x14ac:dyDescent="0.2">
      <c r="E735" s="31"/>
    </row>
    <row r="736" spans="5:5" ht="12.75" x14ac:dyDescent="0.2">
      <c r="E736" s="31"/>
    </row>
    <row r="737" spans="5:5" ht="12.75" x14ac:dyDescent="0.2">
      <c r="E737" s="31"/>
    </row>
    <row r="738" spans="5:5" ht="12.75" x14ac:dyDescent="0.2">
      <c r="E738" s="31"/>
    </row>
    <row r="739" spans="5:5" ht="12.75" x14ac:dyDescent="0.2">
      <c r="E739" s="31"/>
    </row>
    <row r="740" spans="5:5" ht="12.75" x14ac:dyDescent="0.2">
      <c r="E740" s="31"/>
    </row>
    <row r="741" spans="5:5" ht="12.75" x14ac:dyDescent="0.2">
      <c r="E741" s="31"/>
    </row>
    <row r="742" spans="5:5" ht="12.75" x14ac:dyDescent="0.2">
      <c r="E742" s="31"/>
    </row>
    <row r="743" spans="5:5" ht="12.75" x14ac:dyDescent="0.2">
      <c r="E743" s="31"/>
    </row>
    <row r="744" spans="5:5" ht="12.75" x14ac:dyDescent="0.2">
      <c r="E744" s="31"/>
    </row>
    <row r="745" spans="5:5" ht="12.75" x14ac:dyDescent="0.2">
      <c r="E745" s="31"/>
    </row>
    <row r="746" spans="5:5" ht="12.75" x14ac:dyDescent="0.2">
      <c r="E746" s="31"/>
    </row>
    <row r="747" spans="5:5" ht="12.75" x14ac:dyDescent="0.2">
      <c r="E747" s="31"/>
    </row>
    <row r="748" spans="5:5" ht="12.75" x14ac:dyDescent="0.2">
      <c r="E748" s="31"/>
    </row>
    <row r="749" spans="5:5" ht="12.75" x14ac:dyDescent="0.2">
      <c r="E749" s="31"/>
    </row>
    <row r="750" spans="5:5" ht="12.75" x14ac:dyDescent="0.2">
      <c r="E750" s="31"/>
    </row>
    <row r="751" spans="5:5" ht="12.75" x14ac:dyDescent="0.2">
      <c r="E751" s="31"/>
    </row>
    <row r="752" spans="5:5" ht="12.75" x14ac:dyDescent="0.2">
      <c r="E752" s="31"/>
    </row>
    <row r="753" spans="5:5" ht="12.75" x14ac:dyDescent="0.2">
      <c r="E753" s="31"/>
    </row>
    <row r="754" spans="5:5" ht="12.75" x14ac:dyDescent="0.2">
      <c r="E754" s="31"/>
    </row>
    <row r="755" spans="5:5" ht="12.75" x14ac:dyDescent="0.2">
      <c r="E755" s="31"/>
    </row>
    <row r="756" spans="5:5" ht="12.75" x14ac:dyDescent="0.2">
      <c r="E756" s="31"/>
    </row>
    <row r="757" spans="5:5" ht="12.75" x14ac:dyDescent="0.2">
      <c r="E757" s="31"/>
    </row>
    <row r="758" spans="5:5" ht="12.75" x14ac:dyDescent="0.2">
      <c r="E758" s="31"/>
    </row>
    <row r="759" spans="5:5" ht="12.75" x14ac:dyDescent="0.2">
      <c r="E759" s="31"/>
    </row>
    <row r="760" spans="5:5" ht="12.75" x14ac:dyDescent="0.2">
      <c r="E760" s="31"/>
    </row>
    <row r="761" spans="5:5" ht="12.75" x14ac:dyDescent="0.2">
      <c r="E761" s="31"/>
    </row>
    <row r="762" spans="5:5" ht="12.75" x14ac:dyDescent="0.2">
      <c r="E762" s="31"/>
    </row>
    <row r="763" spans="5:5" ht="12.75" x14ac:dyDescent="0.2">
      <c r="E763" s="31"/>
    </row>
    <row r="764" spans="5:5" ht="12.75" x14ac:dyDescent="0.2">
      <c r="E764" s="31"/>
    </row>
    <row r="765" spans="5:5" ht="12.75" x14ac:dyDescent="0.2">
      <c r="E765" s="31"/>
    </row>
    <row r="766" spans="5:5" ht="12.75" x14ac:dyDescent="0.2">
      <c r="E766" s="31"/>
    </row>
    <row r="767" spans="5:5" ht="12.75" x14ac:dyDescent="0.2">
      <c r="E767" s="31"/>
    </row>
    <row r="768" spans="5:5" ht="12.75" x14ac:dyDescent="0.2">
      <c r="E768" s="31"/>
    </row>
    <row r="769" spans="5:5" ht="12.75" x14ac:dyDescent="0.2">
      <c r="E769" s="31"/>
    </row>
    <row r="770" spans="5:5" ht="12.75" x14ac:dyDescent="0.2">
      <c r="E770" s="31"/>
    </row>
    <row r="771" spans="5:5" ht="12.75" x14ac:dyDescent="0.2">
      <c r="E771" s="31"/>
    </row>
    <row r="772" spans="5:5" ht="12.75" x14ac:dyDescent="0.2">
      <c r="E772" s="31"/>
    </row>
    <row r="773" spans="5:5" ht="12.75" x14ac:dyDescent="0.2">
      <c r="E773" s="31"/>
    </row>
    <row r="774" spans="5:5" ht="12.75" x14ac:dyDescent="0.2">
      <c r="E774" s="31"/>
    </row>
    <row r="775" spans="5:5" ht="12.75" x14ac:dyDescent="0.2">
      <c r="E775" s="31"/>
    </row>
    <row r="776" spans="5:5" ht="12.75" x14ac:dyDescent="0.2">
      <c r="E776" s="31"/>
    </row>
    <row r="777" spans="5:5" ht="12.75" x14ac:dyDescent="0.2">
      <c r="E777" s="31"/>
    </row>
    <row r="778" spans="5:5" ht="12.75" x14ac:dyDescent="0.2">
      <c r="E778" s="31"/>
    </row>
    <row r="779" spans="5:5" ht="12.75" x14ac:dyDescent="0.2">
      <c r="E779" s="31"/>
    </row>
    <row r="780" spans="5:5" ht="12.75" x14ac:dyDescent="0.2">
      <c r="E780" s="31"/>
    </row>
    <row r="781" spans="5:5" ht="12.75" x14ac:dyDescent="0.2">
      <c r="E781" s="31"/>
    </row>
    <row r="782" spans="5:5" ht="12.75" x14ac:dyDescent="0.2">
      <c r="E782" s="31"/>
    </row>
    <row r="783" spans="5:5" ht="12.75" x14ac:dyDescent="0.2">
      <c r="E783" s="31"/>
    </row>
    <row r="784" spans="5:5" ht="12.75" x14ac:dyDescent="0.2">
      <c r="E784" s="31"/>
    </row>
    <row r="785" spans="5:5" ht="12.75" x14ac:dyDescent="0.2">
      <c r="E785" s="31"/>
    </row>
    <row r="786" spans="5:5" ht="12.75" x14ac:dyDescent="0.2">
      <c r="E786" s="31"/>
    </row>
    <row r="787" spans="5:5" ht="12.75" x14ac:dyDescent="0.2">
      <c r="E787" s="31"/>
    </row>
    <row r="788" spans="5:5" ht="12.75" x14ac:dyDescent="0.2">
      <c r="E788" s="31"/>
    </row>
    <row r="789" spans="5:5" ht="12.75" x14ac:dyDescent="0.2">
      <c r="E789" s="31"/>
    </row>
    <row r="790" spans="5:5" ht="12.75" x14ac:dyDescent="0.2">
      <c r="E790" s="31"/>
    </row>
    <row r="791" spans="5:5" ht="12.75" x14ac:dyDescent="0.2">
      <c r="E791" s="31"/>
    </row>
    <row r="792" spans="5:5" ht="12.75" x14ac:dyDescent="0.2">
      <c r="E792" s="31"/>
    </row>
    <row r="793" spans="5:5" ht="12.75" x14ac:dyDescent="0.2">
      <c r="E793" s="31"/>
    </row>
    <row r="794" spans="5:5" ht="12.75" x14ac:dyDescent="0.2">
      <c r="E794" s="31"/>
    </row>
    <row r="795" spans="5:5" ht="12.75" x14ac:dyDescent="0.2">
      <c r="E795" s="31"/>
    </row>
    <row r="796" spans="5:5" ht="12.75" x14ac:dyDescent="0.2">
      <c r="E796" s="31"/>
    </row>
    <row r="797" spans="5:5" ht="12.75" x14ac:dyDescent="0.2">
      <c r="E797" s="31"/>
    </row>
    <row r="798" spans="5:5" ht="12.75" x14ac:dyDescent="0.2">
      <c r="E798" s="31"/>
    </row>
    <row r="799" spans="5:5" ht="12.75" x14ac:dyDescent="0.2">
      <c r="E799" s="31"/>
    </row>
    <row r="800" spans="5:5" ht="12.75" x14ac:dyDescent="0.2">
      <c r="E800" s="31"/>
    </row>
    <row r="801" spans="5:5" ht="12.75" x14ac:dyDescent="0.2">
      <c r="E801" s="31"/>
    </row>
    <row r="802" spans="5:5" ht="12.75" x14ac:dyDescent="0.2">
      <c r="E802" s="31"/>
    </row>
    <row r="803" spans="5:5" ht="12.75" x14ac:dyDescent="0.2">
      <c r="E803" s="31"/>
    </row>
    <row r="804" spans="5:5" ht="12.75" x14ac:dyDescent="0.2">
      <c r="E804" s="31"/>
    </row>
    <row r="805" spans="5:5" ht="12.75" x14ac:dyDescent="0.2">
      <c r="E805" s="31"/>
    </row>
    <row r="806" spans="5:5" ht="12.75" x14ac:dyDescent="0.2">
      <c r="E806" s="31"/>
    </row>
    <row r="807" spans="5:5" ht="12.75" x14ac:dyDescent="0.2">
      <c r="E807" s="31"/>
    </row>
    <row r="808" spans="5:5" ht="12.75" x14ac:dyDescent="0.2">
      <c r="E808" s="31"/>
    </row>
    <row r="809" spans="5:5" ht="12.75" x14ac:dyDescent="0.2">
      <c r="E809" s="31"/>
    </row>
    <row r="810" spans="5:5" ht="12.75" x14ac:dyDescent="0.2">
      <c r="E810" s="31"/>
    </row>
    <row r="811" spans="5:5" ht="12.75" x14ac:dyDescent="0.2">
      <c r="E811" s="31"/>
    </row>
    <row r="812" spans="5:5" ht="12.75" x14ac:dyDescent="0.2">
      <c r="E812" s="31"/>
    </row>
    <row r="813" spans="5:5" ht="12.75" x14ac:dyDescent="0.2">
      <c r="E813" s="31"/>
    </row>
    <row r="814" spans="5:5" ht="12.75" x14ac:dyDescent="0.2">
      <c r="E814" s="31"/>
    </row>
    <row r="815" spans="5:5" ht="12.75" x14ac:dyDescent="0.2">
      <c r="E815" s="31"/>
    </row>
    <row r="816" spans="5:5" ht="12.75" x14ac:dyDescent="0.2">
      <c r="E816" s="31"/>
    </row>
    <row r="817" spans="5:5" ht="12.75" x14ac:dyDescent="0.2">
      <c r="E817" s="31"/>
    </row>
    <row r="818" spans="5:5" ht="12.75" x14ac:dyDescent="0.2">
      <c r="E818" s="31"/>
    </row>
    <row r="819" spans="5:5" ht="12.75" x14ac:dyDescent="0.2">
      <c r="E819" s="31"/>
    </row>
    <row r="820" spans="5:5" ht="12.75" x14ac:dyDescent="0.2">
      <c r="E820" s="31"/>
    </row>
    <row r="821" spans="5:5" ht="12.75" x14ac:dyDescent="0.2">
      <c r="E821" s="31"/>
    </row>
    <row r="822" spans="5:5" ht="12.75" x14ac:dyDescent="0.2">
      <c r="E822" s="31"/>
    </row>
    <row r="823" spans="5:5" ht="12.75" x14ac:dyDescent="0.2">
      <c r="E823" s="31"/>
    </row>
    <row r="824" spans="5:5" ht="12.75" x14ac:dyDescent="0.2">
      <c r="E824" s="31"/>
    </row>
    <row r="825" spans="5:5" ht="12.75" x14ac:dyDescent="0.2">
      <c r="E825" s="31"/>
    </row>
    <row r="826" spans="5:5" ht="12.75" x14ac:dyDescent="0.2">
      <c r="E826" s="31"/>
    </row>
    <row r="827" spans="5:5" ht="12.75" x14ac:dyDescent="0.2">
      <c r="E827" s="31"/>
    </row>
    <row r="828" spans="5:5" ht="12.75" x14ac:dyDescent="0.2">
      <c r="E828" s="31"/>
    </row>
    <row r="829" spans="5:5" ht="12.75" x14ac:dyDescent="0.2">
      <c r="E829" s="31"/>
    </row>
    <row r="830" spans="5:5" ht="12.75" x14ac:dyDescent="0.2">
      <c r="E830" s="31"/>
    </row>
    <row r="831" spans="5:5" ht="12.75" x14ac:dyDescent="0.2">
      <c r="E831" s="31"/>
    </row>
    <row r="832" spans="5:5" ht="12.75" x14ac:dyDescent="0.2">
      <c r="E832" s="31"/>
    </row>
    <row r="833" spans="5:5" ht="12.75" x14ac:dyDescent="0.2">
      <c r="E833" s="31"/>
    </row>
    <row r="834" spans="5:5" ht="12.75" x14ac:dyDescent="0.2">
      <c r="E834" s="31"/>
    </row>
    <row r="835" spans="5:5" ht="12.75" x14ac:dyDescent="0.2">
      <c r="E835" s="31"/>
    </row>
    <row r="836" spans="5:5" ht="12.75" x14ac:dyDescent="0.2">
      <c r="E836" s="31"/>
    </row>
    <row r="837" spans="5:5" ht="12.75" x14ac:dyDescent="0.2">
      <c r="E837" s="31"/>
    </row>
    <row r="838" spans="5:5" ht="12.75" x14ac:dyDescent="0.2">
      <c r="E838" s="31"/>
    </row>
    <row r="839" spans="5:5" ht="12.75" x14ac:dyDescent="0.2">
      <c r="E839" s="31"/>
    </row>
    <row r="840" spans="5:5" ht="12.75" x14ac:dyDescent="0.2">
      <c r="E840" s="31"/>
    </row>
    <row r="841" spans="5:5" ht="12.75" x14ac:dyDescent="0.2">
      <c r="E841" s="31"/>
    </row>
    <row r="842" spans="5:5" ht="12.75" x14ac:dyDescent="0.2">
      <c r="E842" s="31"/>
    </row>
    <row r="843" spans="5:5" ht="12.75" x14ac:dyDescent="0.2">
      <c r="E843" s="31"/>
    </row>
    <row r="844" spans="5:5" ht="12.75" x14ac:dyDescent="0.2">
      <c r="E844" s="31"/>
    </row>
    <row r="845" spans="5:5" ht="12.75" x14ac:dyDescent="0.2">
      <c r="E845" s="31"/>
    </row>
    <row r="846" spans="5:5" ht="12.75" x14ac:dyDescent="0.2">
      <c r="E846" s="31"/>
    </row>
    <row r="847" spans="5:5" ht="12.75" x14ac:dyDescent="0.2">
      <c r="E847" s="31"/>
    </row>
    <row r="848" spans="5:5" ht="12.75" x14ac:dyDescent="0.2">
      <c r="E848" s="31"/>
    </row>
    <row r="849" spans="5:5" ht="12.75" x14ac:dyDescent="0.2">
      <c r="E849" s="31"/>
    </row>
    <row r="850" spans="5:5" ht="12.75" x14ac:dyDescent="0.2">
      <c r="E850" s="31"/>
    </row>
    <row r="851" spans="5:5" ht="12.75" x14ac:dyDescent="0.2">
      <c r="E851" s="31"/>
    </row>
    <row r="852" spans="5:5" ht="12.75" x14ac:dyDescent="0.2">
      <c r="E852" s="31"/>
    </row>
    <row r="853" spans="5:5" ht="12.75" x14ac:dyDescent="0.2">
      <c r="E853" s="31"/>
    </row>
    <row r="854" spans="5:5" ht="12.75" x14ac:dyDescent="0.2">
      <c r="E854" s="31"/>
    </row>
    <row r="855" spans="5:5" ht="12.75" x14ac:dyDescent="0.2">
      <c r="E855" s="31"/>
    </row>
    <row r="856" spans="5:5" ht="12.75" x14ac:dyDescent="0.2">
      <c r="E856" s="31"/>
    </row>
    <row r="857" spans="5:5" ht="12.75" x14ac:dyDescent="0.2">
      <c r="E857" s="31"/>
    </row>
    <row r="858" spans="5:5" ht="12.75" x14ac:dyDescent="0.2">
      <c r="E858" s="31"/>
    </row>
    <row r="859" spans="5:5" ht="12.75" x14ac:dyDescent="0.2">
      <c r="E859" s="31"/>
    </row>
    <row r="860" spans="5:5" ht="12.75" x14ac:dyDescent="0.2">
      <c r="E860" s="31"/>
    </row>
    <row r="861" spans="5:5" ht="12.75" x14ac:dyDescent="0.2">
      <c r="E861" s="31"/>
    </row>
    <row r="862" spans="5:5" ht="12.75" x14ac:dyDescent="0.2">
      <c r="E862" s="31"/>
    </row>
    <row r="863" spans="5:5" ht="12.75" x14ac:dyDescent="0.2">
      <c r="E863" s="31"/>
    </row>
    <row r="864" spans="5:5" ht="12.75" x14ac:dyDescent="0.2">
      <c r="E864" s="31"/>
    </row>
    <row r="865" spans="5:5" ht="12.75" x14ac:dyDescent="0.2">
      <c r="E865" s="31"/>
    </row>
    <row r="866" spans="5:5" ht="12.75" x14ac:dyDescent="0.2">
      <c r="E866" s="31"/>
    </row>
    <row r="867" spans="5:5" ht="12.75" x14ac:dyDescent="0.2">
      <c r="E867" s="31"/>
    </row>
    <row r="868" spans="5:5" ht="12.75" x14ac:dyDescent="0.2">
      <c r="E868" s="31"/>
    </row>
    <row r="869" spans="5:5" ht="12.75" x14ac:dyDescent="0.2">
      <c r="E869" s="31"/>
    </row>
    <row r="870" spans="5:5" ht="12.75" x14ac:dyDescent="0.2">
      <c r="E870" s="31"/>
    </row>
    <row r="871" spans="5:5" ht="12.75" x14ac:dyDescent="0.2">
      <c r="E871" s="31"/>
    </row>
    <row r="872" spans="5:5" ht="12.75" x14ac:dyDescent="0.2">
      <c r="E872" s="31"/>
    </row>
    <row r="873" spans="5:5" ht="12.75" x14ac:dyDescent="0.2">
      <c r="E873" s="31"/>
    </row>
    <row r="874" spans="5:5" ht="12.75" x14ac:dyDescent="0.2">
      <c r="E874" s="31"/>
    </row>
    <row r="875" spans="5:5" ht="12.75" x14ac:dyDescent="0.2">
      <c r="E875" s="31"/>
    </row>
    <row r="876" spans="5:5" ht="12.75" x14ac:dyDescent="0.2">
      <c r="E876" s="31"/>
    </row>
    <row r="877" spans="5:5" ht="12.75" x14ac:dyDescent="0.2">
      <c r="E877" s="31"/>
    </row>
    <row r="878" spans="5:5" ht="12.75" x14ac:dyDescent="0.2">
      <c r="E878" s="31"/>
    </row>
    <row r="879" spans="5:5" ht="12.75" x14ac:dyDescent="0.2">
      <c r="E879" s="31"/>
    </row>
    <row r="880" spans="5:5" ht="12.75" x14ac:dyDescent="0.2">
      <c r="E880" s="31"/>
    </row>
    <row r="881" spans="5:5" ht="12.75" x14ac:dyDescent="0.2">
      <c r="E881" s="31"/>
    </row>
    <row r="882" spans="5:5" ht="12.75" x14ac:dyDescent="0.2">
      <c r="E882" s="31"/>
    </row>
    <row r="883" spans="5:5" ht="12.75" x14ac:dyDescent="0.2">
      <c r="E883" s="31"/>
    </row>
    <row r="884" spans="5:5" ht="12.75" x14ac:dyDescent="0.2">
      <c r="E884" s="31"/>
    </row>
    <row r="885" spans="5:5" ht="12.75" x14ac:dyDescent="0.2">
      <c r="E885" s="31"/>
    </row>
    <row r="886" spans="5:5" ht="12.75" x14ac:dyDescent="0.2">
      <c r="E886" s="31"/>
    </row>
    <row r="887" spans="5:5" ht="12.75" x14ac:dyDescent="0.2">
      <c r="E887" s="31"/>
    </row>
    <row r="888" spans="5:5" ht="12.75" x14ac:dyDescent="0.2">
      <c r="E888" s="31"/>
    </row>
    <row r="889" spans="5:5" ht="12.75" x14ac:dyDescent="0.2">
      <c r="E889" s="31"/>
    </row>
    <row r="890" spans="5:5" ht="12.75" x14ac:dyDescent="0.2">
      <c r="E890" s="31"/>
    </row>
    <row r="891" spans="5:5" ht="12.75" x14ac:dyDescent="0.2">
      <c r="E891" s="31"/>
    </row>
    <row r="892" spans="5:5" ht="12.75" x14ac:dyDescent="0.2">
      <c r="E892" s="31"/>
    </row>
    <row r="893" spans="5:5" ht="12.75" x14ac:dyDescent="0.2">
      <c r="E893" s="31"/>
    </row>
    <row r="894" spans="5:5" ht="12.75" x14ac:dyDescent="0.2">
      <c r="E894" s="31"/>
    </row>
    <row r="895" spans="5:5" ht="12.75" x14ac:dyDescent="0.2">
      <c r="E895" s="31"/>
    </row>
    <row r="896" spans="5:5" ht="12.75" x14ac:dyDescent="0.2">
      <c r="E896" s="31"/>
    </row>
    <row r="897" spans="5:5" ht="12.75" x14ac:dyDescent="0.2">
      <c r="E897" s="31"/>
    </row>
    <row r="898" spans="5:5" ht="12.75" x14ac:dyDescent="0.2">
      <c r="E898" s="31"/>
    </row>
    <row r="899" spans="5:5" ht="12.75" x14ac:dyDescent="0.2">
      <c r="E899" s="31"/>
    </row>
    <row r="900" spans="5:5" ht="12.75" x14ac:dyDescent="0.2">
      <c r="E900" s="31"/>
    </row>
    <row r="901" spans="5:5" ht="12.75" x14ac:dyDescent="0.2">
      <c r="E901" s="31"/>
    </row>
    <row r="902" spans="5:5" ht="12.75" x14ac:dyDescent="0.2">
      <c r="E902" s="31"/>
    </row>
    <row r="903" spans="5:5" ht="12.75" x14ac:dyDescent="0.2">
      <c r="E903" s="31"/>
    </row>
    <row r="904" spans="5:5" ht="12.75" x14ac:dyDescent="0.2">
      <c r="E904" s="31"/>
    </row>
    <row r="905" spans="5:5" ht="12.75" x14ac:dyDescent="0.2">
      <c r="E905" s="31"/>
    </row>
    <row r="906" spans="5:5" ht="12.75" x14ac:dyDescent="0.2">
      <c r="E906" s="31"/>
    </row>
    <row r="907" spans="5:5" ht="12.75" x14ac:dyDescent="0.2">
      <c r="E907" s="31"/>
    </row>
    <row r="908" spans="5:5" ht="12.75" x14ac:dyDescent="0.2">
      <c r="E908" s="31"/>
    </row>
    <row r="909" spans="5:5" ht="12.75" x14ac:dyDescent="0.2">
      <c r="E909" s="31"/>
    </row>
    <row r="910" spans="5:5" ht="12.75" x14ac:dyDescent="0.2">
      <c r="E910" s="31"/>
    </row>
    <row r="911" spans="5:5" ht="12.75" x14ac:dyDescent="0.2">
      <c r="E911" s="31"/>
    </row>
    <row r="912" spans="5:5" ht="12.75" x14ac:dyDescent="0.2">
      <c r="E912" s="31"/>
    </row>
    <row r="913" spans="5:5" ht="12.75" x14ac:dyDescent="0.2">
      <c r="E913" s="31"/>
    </row>
    <row r="914" spans="5:5" ht="12.75" x14ac:dyDescent="0.2">
      <c r="E914" s="31"/>
    </row>
    <row r="915" spans="5:5" ht="12.75" x14ac:dyDescent="0.2">
      <c r="E915" s="31"/>
    </row>
    <row r="916" spans="5:5" ht="12.75" x14ac:dyDescent="0.2">
      <c r="E916" s="31"/>
    </row>
    <row r="917" spans="5:5" ht="12.75" x14ac:dyDescent="0.2">
      <c r="E917" s="31"/>
    </row>
    <row r="918" spans="5:5" ht="12.75" x14ac:dyDescent="0.2">
      <c r="E918" s="31"/>
    </row>
    <row r="919" spans="5:5" ht="12.75" x14ac:dyDescent="0.2">
      <c r="E919" s="31"/>
    </row>
    <row r="920" spans="5:5" ht="12.75" x14ac:dyDescent="0.2">
      <c r="E920" s="31"/>
    </row>
    <row r="921" spans="5:5" ht="12.75" x14ac:dyDescent="0.2">
      <c r="E921" s="31"/>
    </row>
    <row r="922" spans="5:5" ht="12.75" x14ac:dyDescent="0.2">
      <c r="E922" s="31"/>
    </row>
    <row r="923" spans="5:5" ht="12.75" x14ac:dyDescent="0.2">
      <c r="E923" s="31"/>
    </row>
    <row r="924" spans="5:5" ht="12.75" x14ac:dyDescent="0.2">
      <c r="E924" s="31"/>
    </row>
    <row r="925" spans="5:5" ht="12.75" x14ac:dyDescent="0.2">
      <c r="E925" s="31"/>
    </row>
    <row r="926" spans="5:5" ht="12.75" x14ac:dyDescent="0.2">
      <c r="E926" s="31"/>
    </row>
    <row r="927" spans="5:5" ht="12.75" x14ac:dyDescent="0.2">
      <c r="E927" s="31"/>
    </row>
    <row r="928" spans="5:5" ht="12.75" x14ac:dyDescent="0.2">
      <c r="E928" s="31"/>
    </row>
    <row r="929" spans="5:5" ht="12.75" x14ac:dyDescent="0.2">
      <c r="E929" s="31"/>
    </row>
    <row r="930" spans="5:5" ht="12.75" x14ac:dyDescent="0.2">
      <c r="E930" s="31"/>
    </row>
    <row r="931" spans="5:5" ht="12.75" x14ac:dyDescent="0.2">
      <c r="E931" s="31"/>
    </row>
    <row r="932" spans="5:5" ht="12.75" x14ac:dyDescent="0.2">
      <c r="E932" s="31"/>
    </row>
    <row r="933" spans="5:5" ht="12.75" x14ac:dyDescent="0.2">
      <c r="E933" s="31"/>
    </row>
    <row r="934" spans="5:5" ht="12.75" x14ac:dyDescent="0.2">
      <c r="E934" s="31"/>
    </row>
    <row r="935" spans="5:5" ht="12.75" x14ac:dyDescent="0.2">
      <c r="E935" s="31"/>
    </row>
    <row r="936" spans="5:5" ht="12.75" x14ac:dyDescent="0.2">
      <c r="E936" s="31"/>
    </row>
    <row r="937" spans="5:5" ht="12.75" x14ac:dyDescent="0.2">
      <c r="E937" s="31"/>
    </row>
    <row r="938" spans="5:5" ht="12.75" x14ac:dyDescent="0.2">
      <c r="E938" s="31"/>
    </row>
    <row r="939" spans="5:5" ht="12.75" x14ac:dyDescent="0.2">
      <c r="E939" s="31"/>
    </row>
    <row r="940" spans="5:5" ht="12.75" x14ac:dyDescent="0.2">
      <c r="E940" s="31"/>
    </row>
    <row r="941" spans="5:5" ht="12.75" x14ac:dyDescent="0.2">
      <c r="E941" s="31"/>
    </row>
    <row r="942" spans="5:5" ht="12.75" x14ac:dyDescent="0.2">
      <c r="E942" s="31"/>
    </row>
    <row r="943" spans="5:5" ht="12.75" x14ac:dyDescent="0.2">
      <c r="E943" s="31"/>
    </row>
    <row r="944" spans="5:5" ht="12.75" x14ac:dyDescent="0.2">
      <c r="E944" s="31"/>
    </row>
    <row r="945" spans="5:5" ht="12.75" x14ac:dyDescent="0.2">
      <c r="E945" s="31"/>
    </row>
    <row r="946" spans="5:5" ht="12.75" x14ac:dyDescent="0.2">
      <c r="E946" s="31"/>
    </row>
    <row r="947" spans="5:5" ht="12.75" x14ac:dyDescent="0.2">
      <c r="E947" s="31"/>
    </row>
    <row r="948" spans="5:5" ht="12.75" x14ac:dyDescent="0.2">
      <c r="E948" s="31"/>
    </row>
    <row r="949" spans="5:5" ht="12.75" x14ac:dyDescent="0.2">
      <c r="E949" s="31"/>
    </row>
    <row r="950" spans="5:5" ht="12.75" x14ac:dyDescent="0.2">
      <c r="E950" s="31"/>
    </row>
    <row r="951" spans="5:5" ht="12.75" x14ac:dyDescent="0.2">
      <c r="E951" s="31"/>
    </row>
    <row r="952" spans="5:5" ht="12.75" x14ac:dyDescent="0.2">
      <c r="E952" s="31"/>
    </row>
    <row r="953" spans="5:5" ht="12.75" x14ac:dyDescent="0.2">
      <c r="E953" s="31"/>
    </row>
    <row r="954" spans="5:5" ht="12.75" x14ac:dyDescent="0.2">
      <c r="E954" s="31"/>
    </row>
    <row r="955" spans="5:5" ht="12.75" x14ac:dyDescent="0.2">
      <c r="E955" s="31"/>
    </row>
    <row r="956" spans="5:5" ht="12.75" x14ac:dyDescent="0.2">
      <c r="E956" s="31"/>
    </row>
    <row r="957" spans="5:5" ht="12.75" x14ac:dyDescent="0.2">
      <c r="E957" s="31"/>
    </row>
    <row r="958" spans="5:5" ht="12.75" x14ac:dyDescent="0.2">
      <c r="E958" s="31"/>
    </row>
    <row r="959" spans="5:5" ht="12.75" x14ac:dyDescent="0.2">
      <c r="E959" s="31"/>
    </row>
    <row r="960" spans="5:5" ht="12.75" x14ac:dyDescent="0.2">
      <c r="E960" s="31"/>
    </row>
    <row r="961" spans="5:5" ht="12.75" x14ac:dyDescent="0.2">
      <c r="E961" s="31"/>
    </row>
    <row r="962" spans="5:5" ht="12.75" x14ac:dyDescent="0.2">
      <c r="E962" s="31"/>
    </row>
    <row r="963" spans="5:5" ht="12.75" x14ac:dyDescent="0.2">
      <c r="E963" s="31"/>
    </row>
    <row r="964" spans="5:5" ht="12.75" x14ac:dyDescent="0.2">
      <c r="E964" s="31"/>
    </row>
    <row r="965" spans="5:5" ht="12.75" x14ac:dyDescent="0.2">
      <c r="E965" s="31"/>
    </row>
    <row r="966" spans="5:5" ht="12.75" x14ac:dyDescent="0.2">
      <c r="E966" s="31"/>
    </row>
    <row r="967" spans="5:5" ht="12.75" x14ac:dyDescent="0.2">
      <c r="E967" s="31"/>
    </row>
    <row r="968" spans="5:5" ht="12.75" x14ac:dyDescent="0.2">
      <c r="E968" s="31"/>
    </row>
    <row r="969" spans="5:5" ht="12.75" x14ac:dyDescent="0.2">
      <c r="E969" s="31"/>
    </row>
    <row r="970" spans="5:5" ht="12.75" x14ac:dyDescent="0.2">
      <c r="E970" s="31"/>
    </row>
    <row r="971" spans="5:5" ht="12.75" x14ac:dyDescent="0.2">
      <c r="E971" s="31"/>
    </row>
    <row r="972" spans="5:5" ht="12.75" x14ac:dyDescent="0.2">
      <c r="E972" s="31"/>
    </row>
    <row r="973" spans="5:5" ht="12.75" x14ac:dyDescent="0.2">
      <c r="E973" s="31"/>
    </row>
    <row r="974" spans="5:5" ht="12.75" x14ac:dyDescent="0.2">
      <c r="E974" s="31"/>
    </row>
    <row r="975" spans="5:5" ht="12.75" x14ac:dyDescent="0.2">
      <c r="E975" s="31"/>
    </row>
    <row r="976" spans="5:5" ht="12.75" x14ac:dyDescent="0.2">
      <c r="E976" s="31"/>
    </row>
    <row r="977" spans="5:5" ht="12.75" x14ac:dyDescent="0.2">
      <c r="E977" s="31"/>
    </row>
    <row r="978" spans="5:5" ht="12.75" x14ac:dyDescent="0.2">
      <c r="E978" s="31"/>
    </row>
    <row r="979" spans="5:5" ht="12.75" x14ac:dyDescent="0.2">
      <c r="E979" s="31"/>
    </row>
    <row r="980" spans="5:5" ht="12.75" x14ac:dyDescent="0.2">
      <c r="E980" s="31"/>
    </row>
    <row r="981" spans="5:5" ht="12.75" x14ac:dyDescent="0.2">
      <c r="E981" s="31"/>
    </row>
    <row r="982" spans="5:5" ht="12.75" x14ac:dyDescent="0.2">
      <c r="E982" s="31"/>
    </row>
    <row r="983" spans="5:5" ht="12.75" x14ac:dyDescent="0.2">
      <c r="E983" s="31"/>
    </row>
    <row r="984" spans="5:5" ht="12.75" x14ac:dyDescent="0.2">
      <c r="E984" s="31"/>
    </row>
    <row r="985" spans="5:5" ht="12.75" x14ac:dyDescent="0.2">
      <c r="E985" s="31"/>
    </row>
    <row r="986" spans="5:5" ht="12.75" x14ac:dyDescent="0.2">
      <c r="E986" s="31"/>
    </row>
    <row r="987" spans="5:5" ht="12.75" x14ac:dyDescent="0.2">
      <c r="E987" s="31"/>
    </row>
    <row r="988" spans="5:5" ht="12.75" x14ac:dyDescent="0.2">
      <c r="E988" s="31"/>
    </row>
    <row r="989" spans="5:5" ht="12.75" x14ac:dyDescent="0.2">
      <c r="E989" s="31"/>
    </row>
    <row r="990" spans="5:5" ht="12.75" x14ac:dyDescent="0.2">
      <c r="E990" s="31"/>
    </row>
    <row r="991" spans="5:5" ht="12.75" x14ac:dyDescent="0.2">
      <c r="E991" s="31"/>
    </row>
    <row r="992" spans="5:5" ht="12.75" x14ac:dyDescent="0.2">
      <c r="E992" s="31"/>
    </row>
    <row r="993" spans="5:5" ht="12.75" x14ac:dyDescent="0.2">
      <c r="E993" s="31"/>
    </row>
    <row r="994" spans="5:5" ht="12.75" x14ac:dyDescent="0.2">
      <c r="E994" s="31"/>
    </row>
    <row r="995" spans="5:5" ht="12.75" x14ac:dyDescent="0.2">
      <c r="E995" s="31"/>
    </row>
    <row r="996" spans="5:5" ht="12.75" x14ac:dyDescent="0.2">
      <c r="E996" s="31"/>
    </row>
    <row r="997" spans="5:5" ht="12.75" x14ac:dyDescent="0.2">
      <c r="E997" s="31"/>
    </row>
    <row r="998" spans="5:5" ht="12.75" x14ac:dyDescent="0.2">
      <c r="E998" s="31"/>
    </row>
    <row r="999" spans="5:5" ht="12.75" x14ac:dyDescent="0.2">
      <c r="E999" s="31"/>
    </row>
    <row r="1000" spans="5:5" ht="12.75" x14ac:dyDescent="0.2">
      <c r="E1000" s="31"/>
    </row>
    <row r="1001" spans="5:5" ht="12.75" x14ac:dyDescent="0.2">
      <c r="E1001" s="31"/>
    </row>
  </sheetData>
  <mergeCells count="4">
    <mergeCell ref="B2:F2"/>
    <mergeCell ref="B5:F5"/>
    <mergeCell ref="B7:F7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Funnel Simulation</vt:lpstr>
      <vt:lpstr>Cohort</vt:lpstr>
      <vt:lpstr>Sample</vt:lpstr>
      <vt:lpstr>Case - PMF</vt:lpstr>
      <vt:lpstr>Case 2 - KPI</vt:lpstr>
      <vt:lpstr>Sample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Wahfiuddin Pradiwa</cp:lastModifiedBy>
  <dcterms:modified xsi:type="dcterms:W3CDTF">2023-09-12T00:55:35Z</dcterms:modified>
</cp:coreProperties>
</file>