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drawings/drawing11.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https://d.docs.live.net/64c226dd9559b8b9/Documents/pradnya/excel/"/>
    </mc:Choice>
  </mc:AlternateContent>
  <xr:revisionPtr revIDLastSave="1926" documentId="8_{F9031C61-487A-497C-93C3-0F6D5BA7B9CE}" xr6:coauthVersionLast="47" xr6:coauthVersionMax="47" xr10:uidLastSave="{837AA35B-6CF7-4ADF-B08B-7C37465683EB}"/>
  <bookViews>
    <workbookView xWindow="-110" yWindow="-110" windowWidth="19420" windowHeight="10300" firstSheet="5" activeTab="10" xr2:uid="{5AF5D4AF-D10E-435D-ABA8-B0D0494ED23E}"/>
  </bookViews>
  <sheets>
    <sheet name="KPI" sheetId="3" r:id="rId1"/>
    <sheet name="Rating" sheetId="6" r:id="rId2"/>
    <sheet name="gender" sheetId="7" r:id="rId3"/>
    <sheet name="education" sheetId="8" r:id="rId4"/>
    <sheet name="job role" sheetId="10" r:id="rId5"/>
    <sheet name="department" sheetId="11" r:id="rId6"/>
    <sheet name="Sheet7" sheetId="12" r:id="rId7"/>
    <sheet name="Marital Status" sheetId="13" r:id="rId8"/>
    <sheet name="Data" sheetId="1" r:id="rId9"/>
    <sheet name="Images" sheetId="2" r:id="rId10"/>
    <sheet name="Dashboard" sheetId="5" r:id="rId11"/>
  </sheets>
  <definedNames>
    <definedName name="_xlchart.v1.0" hidden="1">'job role'!$D$4:$D$12</definedName>
    <definedName name="_xlchart.v1.1" hidden="1">'job role'!$E$4:$E$12</definedName>
    <definedName name="_xlchart.v1.4" hidden="1">'job role'!$D$4:$D$12</definedName>
    <definedName name="_xlchart.v1.5" hidden="1">'job role'!$E$4:$E$12</definedName>
    <definedName name="_xlchart.v2.2" hidden="1">'Marital Status'!$E$4:$E$6</definedName>
    <definedName name="_xlchart.v2.3" hidden="1">'Marital Status'!$F$4:$F$6</definedName>
    <definedName name="_xlchart.v2.6" hidden="1">'Marital Status'!$E$4:$E$6</definedName>
    <definedName name="_xlchart.v2.7" hidden="1">'Marital Status'!$F$4:$F$6</definedName>
    <definedName name="Slicer_Department">#N/A</definedName>
    <definedName name="Slicer_Education_Field">#N/A</definedName>
    <definedName name="Slicer_Gende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3" l="1"/>
  <c r="E4" i="13"/>
  <c r="E6" i="13"/>
  <c r="D5" i="10"/>
  <c r="D6" i="10"/>
  <c r="D7" i="10"/>
  <c r="D8" i="10"/>
  <c r="D9" i="10"/>
  <c r="D10" i="10"/>
  <c r="D11" i="10"/>
  <c r="D12" i="10"/>
  <c r="D4" i="10"/>
  <c r="E12" i="10"/>
  <c r="E7" i="10"/>
  <c r="A8" i="3"/>
  <c r="E8" i="10"/>
  <c r="F5" i="13"/>
  <c r="E9" i="10"/>
  <c r="E10" i="10"/>
  <c r="E11" i="10"/>
  <c r="C8" i="3"/>
  <c r="B8" i="3"/>
  <c r="F4" i="13"/>
  <c r="B9" i="7"/>
  <c r="B6" i="6"/>
  <c r="F6" i="13"/>
  <c r="E5" i="10"/>
  <c r="E6" i="10"/>
  <c r="E4" i="10"/>
  <c r="B10" i="7"/>
  <c r="C9" i="7" l="1"/>
  <c r="C10" i="7"/>
  <c r="D8" i="3"/>
  <c r="E8" i="3"/>
  <c r="C6" i="6"/>
  <c r="B7" i="6"/>
  <c r="C7" i="6" s="1"/>
</calcChain>
</file>

<file path=xl/sharedStrings.xml><?xml version="1.0" encoding="utf-8"?>
<sst xmlns="http://schemas.openxmlformats.org/spreadsheetml/2006/main" count="19216" uniqueCount="1571">
  <si>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</si>
  <si>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</si>
  <si>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</si>
  <si>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</si>
  <si>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</si>
  <si>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</si>
  <si>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</si>
  <si>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</si>
  <si>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</si>
  <si>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</si>
  <si>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</si>
  <si>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</si>
  <si>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</si>
  <si>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</si>
  <si>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</si>
  <si>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</si>
  <si>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</si>
  <si>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</si>
  <si>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</si>
  <si>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</si>
  <si>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</si>
  <si>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</si>
  <si>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</si>
  <si>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</si>
  <si>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</si>
  <si>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</si>
  <si>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</si>
  <si>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</si>
  <si>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</si>
  <si>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</si>
  <si>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</si>
  <si>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</si>
  <si>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</si>
  <si>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</si>
  <si>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</si>
  <si>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</si>
  <si>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</si>
  <si>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</si>
  <si>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</si>
  <si>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</si>
  <si>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</si>
  <si>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</si>
  <si>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</si>
  <si>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</si>
  <si>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</si>
  <si>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</si>
  <si>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</si>
  <si>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</si>
  <si>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</si>
  <si>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</si>
  <si>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</si>
  <si>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</si>
  <si>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</si>
  <si>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</si>
  <si>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</si>
  <si>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</si>
  <si>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</si>
  <si>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</si>
  <si>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</si>
  <si>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</si>
  <si>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</si>
  <si>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</si>
  <si>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</si>
  <si>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</si>
  <si>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</si>
  <si>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</si>
  <si>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</si>
  <si>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</si>
  <si>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</si>
  <si>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</si>
  <si>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</si>
  <si>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</si>
  <si>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</si>
  <si>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</si>
  <si>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</si>
  <si>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</si>
  <si>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</si>
  <si>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</si>
  <si>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</si>
  <si>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</si>
  <si>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</si>
  <si>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</si>
  <si>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</si>
  <si>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</si>
  <si>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</si>
  <si>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</si>
  <si>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</si>
  <si>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</si>
  <si>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</si>
  <si>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</si>
  <si>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</si>
  <si>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</si>
  <si>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</si>
  <si>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</si>
  <si>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</si>
  <si>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</si>
  <si>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</si>
  <si>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</si>
  <si>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</si>
  <si>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</si>
  <si>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</si>
  <si>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</si>
  <si>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</si>
  <si>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</si>
  <si>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</si>
  <si>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</si>
  <si>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</si>
  <si>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</si>
  <si>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</si>
  <si>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</si>
  <si>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</si>
  <si>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</si>
  <si>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</si>
  <si>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</si>
  <si>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</si>
  <si>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</si>
  <si>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</si>
  <si>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</si>
  <si>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</si>
  <si>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</si>
  <si>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</si>
  <si>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</si>
  <si>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</si>
  <si>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</si>
  <si>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</si>
  <si>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</si>
  <si>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</si>
  <si>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</si>
  <si>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</si>
  <si>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</si>
  <si>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</si>
  <si>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</si>
  <si>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</si>
  <si>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</si>
  <si>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</si>
  <si>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</si>
  <si>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</si>
  <si>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</si>
  <si>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</si>
  <si>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</si>
  <si>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</si>
  <si>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</si>
  <si>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</si>
  <si>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</si>
  <si>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</si>
  <si>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</si>
  <si>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</si>
  <si>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</si>
  <si>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</si>
  <si>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</si>
  <si>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</si>
  <si>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</si>
  <si>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</si>
  <si>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</si>
  <si>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</si>
  <si>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</si>
  <si>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</si>
  <si>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</si>
  <si>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</si>
  <si>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</si>
  <si>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</si>
  <si>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</si>
  <si>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</si>
  <si>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</si>
  <si>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</si>
  <si>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</si>
  <si>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</si>
  <si>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</si>
  <si>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</si>
  <si>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</si>
  <si>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</si>
  <si>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</si>
  <si>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</si>
  <si>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</si>
  <si>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</si>
  <si>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</si>
  <si>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</si>
  <si>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</si>
  <si>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</si>
  <si>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</si>
  <si>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</si>
  <si>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</si>
  <si>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</si>
  <si>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</si>
  <si>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</si>
  <si>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</si>
  <si>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</si>
  <si>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</si>
  <si>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</si>
  <si>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</si>
  <si>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</si>
  <si>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</si>
  <si>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</si>
  <si>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</si>
  <si>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</si>
  <si>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</si>
  <si>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</si>
  <si>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</si>
  <si>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</si>
  <si>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</si>
  <si>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</si>
  <si>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</si>
  <si>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</si>
  <si>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</si>
  <si>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</si>
  <si>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</si>
  <si>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</si>
  <si>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</si>
  <si>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</si>
  <si>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</si>
  <si>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</si>
  <si>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</si>
  <si>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</si>
  <si>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</si>
  <si>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</si>
  <si>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</si>
  <si>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</si>
  <si>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</si>
  <si>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</si>
  <si>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</si>
  <si>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</si>
  <si>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</si>
  <si>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</si>
  <si>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</si>
  <si>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</si>
  <si>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</si>
  <si>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</si>
  <si>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</si>
  <si>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</si>
  <si>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</si>
  <si>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</si>
  <si>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</si>
  <si>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</si>
  <si>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</si>
  <si>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</si>
  <si>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</si>
  <si>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</si>
  <si>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</si>
  <si>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</si>
  <si>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</si>
  <si>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</si>
  <si>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</si>
  <si>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</si>
  <si>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</si>
  <si>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</si>
  <si>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</si>
  <si>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</si>
  <si>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</si>
  <si>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</si>
  <si>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</si>
  <si>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</si>
  <si>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</si>
  <si>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</si>
  <si>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</si>
  <si>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</si>
  <si>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</si>
  <si>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</si>
  <si>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</si>
  <si>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</si>
  <si>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</si>
  <si>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</si>
  <si>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</si>
  <si>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</si>
  <si>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</si>
  <si>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</si>
  <si>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</si>
  <si>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</si>
  <si>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</si>
  <si>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</si>
  <si>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</si>
  <si>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</si>
  <si>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</si>
  <si>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</si>
  <si>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</si>
  <si>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</si>
  <si>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</si>
  <si>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</si>
  <si>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</si>
  <si>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</si>
  <si>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</si>
  <si>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</si>
  <si>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</si>
  <si>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</si>
  <si>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</si>
  <si>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</si>
  <si>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</si>
  <si>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</si>
  <si>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</si>
  <si>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</si>
  <si>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</si>
  <si>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</si>
  <si>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</si>
  <si>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</si>
  <si>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</si>
  <si>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</si>
  <si>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</si>
  <si>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</si>
  <si>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</si>
  <si>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</si>
  <si>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</si>
  <si>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</si>
  <si>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</si>
  <si>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</si>
  <si>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</si>
  <si>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</si>
  <si>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</si>
  <si>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</si>
  <si>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</si>
  <si>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</si>
  <si>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</si>
  <si>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</si>
  <si>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</si>
  <si>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</si>
  <si>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</si>
  <si>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</si>
  <si>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</si>
  <si>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</si>
  <si>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</si>
  <si>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</si>
  <si>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</si>
  <si>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</si>
  <si>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</si>
  <si>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</si>
  <si>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</si>
  <si>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</si>
  <si>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</si>
  <si>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</si>
  <si>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</si>
  <si>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</si>
  <si>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</si>
  <si>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</si>
  <si>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</si>
  <si>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</si>
  <si>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</si>
  <si>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</si>
  <si>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</si>
  <si>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</si>
  <si>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</si>
  <si>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</si>
  <si>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</si>
  <si>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</si>
  <si>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</si>
  <si>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</si>
  <si>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</si>
  <si>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</si>
  <si>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</si>
  <si>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</si>
  <si>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</si>
  <si>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</si>
  <si>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</si>
  <si>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</si>
  <si>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</si>
  <si>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</si>
  <si>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</si>
  <si>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</si>
  <si>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</si>
  <si>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</si>
  <si>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</si>
  <si>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</si>
  <si>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</si>
  <si>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</si>
  <si>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</si>
  <si>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</si>
  <si>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</si>
  <si>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</si>
  <si>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</si>
  <si>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</si>
  <si>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</si>
  <si>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</si>
  <si>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</si>
  <si>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</si>
  <si>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</si>
  <si>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</si>
  <si>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</si>
  <si>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</si>
  <si>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</si>
  <si>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</si>
  <si>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</si>
  <si>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</si>
  <si>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</si>
  <si>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</si>
  <si>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</si>
  <si>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</si>
  <si>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</si>
  <si>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</si>
  <si>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</si>
  <si>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</si>
  <si>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</si>
  <si>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</si>
  <si>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</si>
  <si>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</si>
  <si>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</si>
  <si>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</si>
  <si>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</si>
  <si>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</si>
  <si>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</si>
  <si>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</si>
  <si>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</si>
  <si>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</si>
  <si>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</si>
  <si>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</si>
  <si>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</si>
  <si>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</si>
  <si>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</si>
  <si>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</si>
  <si>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</si>
  <si>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</si>
  <si>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</si>
  <si>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</si>
  <si>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</si>
  <si>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</si>
  <si>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</si>
  <si>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</si>
  <si>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</si>
  <si>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</si>
  <si>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</si>
  <si>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</si>
  <si>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</si>
  <si>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</si>
  <si>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</si>
  <si>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</si>
  <si>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</si>
  <si>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</si>
  <si>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</si>
  <si>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</si>
  <si>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</si>
  <si>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</si>
  <si>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</si>
  <si>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</si>
  <si>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</si>
  <si>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</si>
  <si>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</si>
  <si>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</si>
  <si>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</si>
  <si>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</si>
  <si>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</si>
  <si>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</si>
  <si>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</si>
  <si>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</si>
  <si>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</si>
  <si>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</si>
  <si>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</si>
  <si>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</si>
  <si>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</si>
  <si>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</si>
  <si>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</si>
  <si>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</si>
  <si>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</si>
  <si>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</si>
  <si>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</si>
  <si>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</si>
  <si>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</si>
  <si>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</si>
  <si>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</si>
  <si>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</si>
  <si>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</si>
  <si>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</si>
  <si>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</si>
  <si>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</si>
  <si>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</si>
  <si>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</si>
  <si>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</si>
  <si>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</si>
  <si>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</si>
  <si>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</si>
  <si>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</si>
  <si>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</si>
  <si>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</si>
  <si>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</si>
  <si>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</si>
  <si>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</si>
  <si>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</si>
  <si>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</si>
  <si>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</si>
  <si>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</si>
  <si>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</si>
  <si>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</si>
  <si>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</si>
  <si>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</si>
  <si>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</si>
  <si>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</si>
  <si>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</si>
  <si>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</si>
  <si>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</si>
  <si>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</si>
  <si>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</si>
  <si>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</si>
  <si>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</si>
  <si>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</si>
  <si>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</si>
  <si>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</si>
  <si>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</si>
  <si>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</si>
  <si>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</si>
  <si>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</si>
  <si>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</si>
  <si>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</si>
  <si>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</si>
  <si>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</si>
  <si>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</si>
  <si>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</si>
  <si>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</si>
  <si>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</si>
  <si>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</si>
  <si>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</si>
  <si>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</si>
  <si>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</si>
  <si>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</si>
  <si>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</si>
  <si>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</si>
  <si>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</si>
  <si>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</si>
  <si>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</si>
  <si>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</si>
  <si>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</si>
  <si>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</si>
  <si>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</si>
  <si>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</si>
  <si>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</si>
  <si>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</si>
  <si>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</si>
  <si>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</si>
  <si>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</si>
  <si>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</si>
  <si>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</si>
  <si>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</si>
  <si>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</si>
  <si>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</si>
  <si>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</si>
  <si>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</si>
  <si>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</si>
  <si>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</si>
  <si>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</si>
  <si>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</si>
  <si>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</si>
  <si>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</si>
  <si>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</si>
  <si>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</si>
  <si>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</si>
  <si>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</si>
  <si>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</si>
  <si>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</si>
  <si>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</si>
  <si>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</si>
  <si>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</si>
  <si>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</si>
  <si>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</si>
  <si>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</si>
  <si>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</si>
  <si>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</si>
  <si>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</si>
  <si>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</si>
  <si>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</si>
  <si>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</si>
  <si>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</si>
  <si>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</si>
  <si>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</si>
  <si>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</si>
  <si>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</si>
  <si>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</si>
  <si>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</si>
  <si>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</si>
  <si>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</si>
  <si>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</si>
  <si>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</si>
  <si>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</si>
  <si>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</si>
  <si>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</si>
  <si>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</si>
  <si>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</si>
  <si>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</si>
  <si>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</si>
  <si>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</si>
  <si>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</si>
  <si>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</si>
  <si>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</si>
  <si>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</si>
  <si>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</si>
  <si>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</si>
  <si>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</si>
  <si>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</si>
  <si>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</si>
  <si>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</si>
  <si>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</si>
  <si>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</si>
  <si>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</si>
  <si>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</si>
  <si>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</si>
  <si>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</si>
  <si>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</si>
  <si>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</si>
  <si>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</si>
  <si>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</si>
  <si>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</si>
  <si>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</si>
  <si>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</si>
  <si>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</si>
  <si>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</si>
  <si>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</si>
  <si>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</si>
  <si>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</si>
  <si>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</si>
  <si>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</si>
  <si>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</si>
  <si>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</si>
  <si>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</si>
  <si>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</si>
  <si>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</si>
  <si>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</si>
  <si>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</si>
  <si>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</si>
  <si>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</si>
  <si>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</si>
  <si>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</si>
  <si>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</si>
  <si>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</si>
  <si>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</si>
  <si>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</si>
  <si>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</si>
  <si>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</si>
  <si>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</si>
  <si>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</si>
  <si>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</si>
  <si>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</si>
  <si>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</si>
  <si>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</si>
  <si>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</si>
  <si>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</si>
  <si>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</si>
  <si>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</si>
  <si>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</si>
  <si>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</si>
  <si>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</si>
  <si>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</si>
  <si>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</si>
  <si>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</si>
  <si>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</si>
  <si>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</si>
  <si>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</si>
  <si>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</si>
  <si>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</si>
  <si>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</si>
  <si>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</si>
  <si>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</si>
  <si>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</si>
  <si>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</si>
  <si>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</si>
  <si>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</si>
  <si>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</si>
  <si>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</si>
  <si>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</si>
  <si>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</si>
  <si>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</si>
  <si>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</si>
  <si>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</si>
  <si>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</si>
  <si>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</si>
  <si>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</si>
  <si>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</si>
  <si>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</si>
  <si>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</si>
  <si>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</si>
  <si>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</si>
  <si>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</si>
  <si>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</si>
  <si>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</si>
  <si>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</si>
  <si>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</si>
  <si>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</si>
  <si>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</si>
  <si>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</si>
  <si>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</si>
  <si>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</si>
  <si>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</si>
  <si>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</si>
  <si>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</si>
  <si>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</si>
  <si>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</si>
  <si>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</si>
  <si>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</si>
  <si>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</si>
  <si>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</si>
  <si>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</si>
  <si>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</si>
  <si>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</si>
  <si>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</si>
  <si>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</si>
  <si>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</si>
  <si>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</si>
  <si>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</si>
  <si>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</si>
  <si>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</si>
  <si>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</si>
  <si>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</si>
  <si>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</si>
  <si>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</si>
  <si>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</si>
  <si>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</si>
  <si>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</si>
  <si>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</si>
  <si>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</si>
  <si>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</si>
  <si>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</si>
  <si>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</si>
  <si>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</si>
  <si>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</si>
  <si>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</si>
  <si>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</si>
  <si>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</si>
  <si>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</si>
  <si>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</si>
  <si>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</si>
  <si>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</si>
  <si>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</si>
  <si>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</si>
  <si>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</si>
  <si>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</si>
  <si>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</si>
  <si>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</si>
  <si>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</si>
  <si>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</si>
  <si>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</si>
  <si>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</si>
  <si>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</si>
  <si>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</si>
  <si>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</si>
  <si>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</si>
  <si>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</si>
  <si>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</si>
  <si>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</si>
  <si>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</si>
  <si>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</si>
  <si>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</si>
  <si>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</si>
  <si>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</si>
  <si>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</si>
  <si>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</si>
  <si>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</si>
  <si>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</si>
  <si>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</si>
  <si>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</si>
  <si>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</si>
  <si>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</si>
  <si>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</si>
  <si>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</si>
  <si>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</si>
  <si>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</si>
  <si>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</si>
  <si>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</si>
  <si>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</si>
  <si>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</si>
  <si>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</si>
  <si>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</si>
  <si>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</si>
  <si>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</si>
  <si>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</si>
  <si>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</si>
  <si>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</si>
  <si>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</si>
  <si>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</si>
  <si>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</si>
  <si>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</si>
  <si>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</si>
  <si>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</si>
  <si>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</si>
  <si>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</si>
  <si>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</si>
  <si>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</si>
  <si>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</si>
  <si>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</si>
  <si>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</si>
  <si>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</si>
  <si>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</si>
  <si>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</si>
  <si>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</si>
  <si>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</si>
  <si>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</si>
  <si>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</si>
  <si>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</si>
  <si>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</si>
  <si>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</si>
  <si>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</si>
  <si>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</si>
  <si>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</si>
  <si>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</si>
  <si>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</si>
  <si>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</si>
  <si>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</si>
  <si>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</si>
  <si>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</si>
  <si>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</si>
  <si>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</si>
  <si>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</si>
  <si>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</si>
  <si>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</si>
  <si>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</si>
  <si>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</si>
  <si>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</si>
  <si>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</si>
  <si>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</si>
  <si>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</si>
  <si>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</si>
  <si>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</si>
  <si>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</si>
  <si>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</si>
  <si>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</si>
  <si>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</si>
  <si>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</si>
  <si>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</si>
  <si>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</si>
  <si>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</si>
  <si>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</si>
  <si>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</si>
  <si>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</si>
  <si>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</si>
  <si>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</si>
  <si>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</si>
  <si>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</si>
  <si>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</si>
  <si>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</si>
  <si>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</si>
  <si>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</si>
  <si>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</si>
  <si>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</si>
  <si>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</si>
  <si>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</si>
  <si>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</si>
  <si>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</si>
  <si>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</si>
  <si>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</si>
  <si>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</si>
  <si>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</si>
  <si>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</si>
  <si>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</si>
  <si>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</si>
  <si>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</si>
  <si>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</si>
  <si>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</si>
  <si>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</si>
  <si>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</si>
  <si>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</si>
  <si>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</si>
  <si>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</si>
  <si>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</si>
  <si>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</si>
  <si>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</si>
  <si>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</si>
  <si>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</si>
  <si>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</si>
  <si>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</si>
  <si>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</si>
  <si>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</si>
  <si>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</si>
  <si>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</si>
  <si>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</si>
  <si>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</si>
  <si>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</si>
  <si>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</si>
  <si>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</si>
  <si>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</si>
  <si>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</si>
  <si>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</si>
  <si>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</si>
  <si>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</si>
  <si>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</si>
  <si>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</si>
  <si>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</si>
  <si>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</si>
  <si>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</si>
  <si>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</si>
  <si>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</si>
  <si>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</si>
  <si>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</si>
  <si>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</si>
  <si>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</si>
  <si>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</si>
  <si>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</si>
  <si>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</si>
  <si>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</si>
  <si>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</si>
  <si>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</si>
  <si>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</si>
  <si>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</si>
  <si>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</si>
  <si>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</si>
  <si>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</si>
  <si>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</si>
  <si>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</si>
  <si>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</si>
  <si>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</si>
  <si>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</si>
  <si>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</si>
  <si>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</si>
  <si>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</si>
  <si>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</si>
  <si>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</si>
  <si>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</si>
  <si>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</si>
  <si>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</si>
  <si>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</si>
  <si>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</si>
  <si>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</si>
  <si>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</si>
  <si>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</si>
  <si>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</si>
  <si>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</si>
  <si>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</si>
  <si>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</si>
  <si>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</si>
  <si>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</si>
  <si>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</si>
  <si>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</si>
  <si>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</si>
  <si>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</si>
  <si>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</si>
  <si>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</si>
  <si>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</si>
  <si>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</si>
  <si>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</si>
  <si>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</si>
  <si>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</si>
  <si>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</si>
  <si>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</si>
  <si>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</si>
  <si>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</si>
  <si>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</si>
  <si>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</si>
  <si>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</si>
  <si>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</si>
  <si>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</si>
  <si>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</si>
  <si>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</si>
  <si>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</si>
  <si>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</si>
  <si>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</si>
  <si>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</si>
  <si>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</si>
  <si>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</si>
  <si>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</si>
  <si>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</si>
  <si>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</si>
  <si>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</si>
  <si>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</si>
  <si>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</si>
  <si>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</si>
  <si>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</si>
  <si>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</si>
  <si>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</si>
  <si>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</si>
  <si>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</si>
  <si>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</si>
  <si>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</si>
  <si>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</si>
  <si>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</si>
  <si>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</si>
  <si>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</si>
  <si>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</si>
  <si>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</si>
  <si>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</si>
  <si>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</si>
  <si>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</si>
  <si>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</si>
  <si>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</si>
  <si>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</si>
  <si>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</si>
  <si>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</si>
  <si>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</si>
  <si>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</si>
  <si>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</si>
  <si>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</si>
  <si>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</si>
  <si>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</si>
  <si>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</si>
  <si>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</si>
  <si>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</si>
  <si>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</si>
  <si>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</si>
  <si>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</si>
  <si>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</si>
  <si>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</si>
  <si>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</si>
  <si>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</si>
  <si>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</si>
  <si>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</si>
  <si>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</si>
  <si>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</si>
  <si>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</si>
  <si>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</si>
  <si>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</si>
  <si>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</si>
  <si>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</si>
  <si>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</si>
  <si>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</si>
  <si>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</si>
  <si>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</si>
  <si>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</si>
  <si>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</si>
  <si>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</si>
  <si>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</si>
  <si>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</si>
  <si>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</si>
  <si>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</si>
  <si>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</si>
  <si>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</si>
  <si>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</si>
  <si>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</si>
  <si>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</si>
  <si>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</si>
  <si>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</si>
  <si>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</si>
  <si>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</si>
  <si>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</si>
  <si>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</si>
  <si>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</si>
  <si>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</si>
  <si>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</si>
  <si>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</si>
  <si>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</si>
  <si>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</si>
  <si>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</si>
  <si>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</si>
  <si>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</si>
  <si>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</si>
  <si>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</si>
  <si>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</si>
  <si>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</si>
  <si>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</si>
  <si>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</si>
  <si>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</si>
  <si>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</si>
  <si>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</si>
  <si>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</si>
  <si>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</si>
  <si>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</si>
  <si>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</si>
  <si>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</si>
  <si>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</si>
  <si>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</si>
  <si>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</si>
  <si>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</si>
  <si>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</si>
  <si>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</si>
  <si>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</si>
  <si>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</si>
  <si>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</si>
  <si>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</si>
  <si>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</si>
  <si>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</si>
  <si>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</si>
  <si>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</si>
  <si>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</si>
  <si>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</si>
  <si>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</si>
  <si>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</si>
  <si>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</si>
  <si>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</si>
  <si>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</si>
  <si>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</si>
  <si>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</si>
  <si>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</si>
  <si>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</si>
  <si>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</si>
  <si>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</si>
  <si>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</si>
  <si>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</si>
  <si>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</si>
  <si>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</si>
  <si>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</si>
  <si>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</si>
  <si>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</si>
  <si>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</si>
  <si>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</si>
  <si>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</si>
  <si>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</si>
  <si>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</si>
  <si>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</si>
  <si>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</si>
  <si>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</si>
  <si>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</si>
  <si>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</si>
  <si>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</si>
  <si>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</si>
  <si>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</si>
  <si>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</si>
  <si>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</si>
  <si>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</si>
  <si>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</si>
  <si>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</si>
  <si>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</si>
  <si>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</si>
  <si>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</si>
  <si>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</si>
  <si>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</si>
  <si>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</si>
  <si>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</si>
  <si>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</si>
  <si>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</si>
  <si>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</si>
  <si>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</si>
  <si>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</si>
  <si>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</si>
  <si>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</si>
  <si>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</si>
  <si>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</si>
  <si>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</si>
  <si>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</si>
  <si>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</si>
  <si>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</si>
  <si>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</si>
  <si>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</si>
  <si>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</si>
  <si>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</si>
  <si>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</si>
  <si>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</si>
  <si>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</si>
  <si>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</si>
  <si>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</si>
  <si>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</si>
  <si>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</si>
  <si>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</si>
  <si>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</si>
  <si>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</si>
  <si>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</si>
  <si>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</si>
  <si>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</si>
  <si>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</si>
  <si>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</si>
  <si>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</si>
  <si>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</si>
  <si>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</si>
  <si>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</si>
  <si>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</si>
  <si>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</si>
  <si>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</si>
  <si>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</si>
  <si>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</si>
  <si>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</si>
  <si>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</si>
  <si>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</si>
  <si>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</si>
  <si>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</si>
  <si>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</si>
  <si>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</si>
  <si>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</si>
  <si>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</si>
  <si>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</si>
  <si>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</si>
  <si>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</si>
  <si>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</si>
  <si>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</si>
  <si>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</si>
  <si>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</si>
  <si>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</si>
  <si>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</si>
  <si>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</si>
  <si>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</si>
  <si>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</si>
  <si>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</si>
  <si>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</si>
  <si>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</si>
  <si>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</si>
  <si>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</si>
  <si>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</si>
  <si>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</si>
  <si>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</si>
  <si>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</si>
  <si>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</si>
  <si>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</si>
  <si>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</si>
  <si>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</si>
  <si>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</si>
  <si>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</si>
  <si>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</si>
  <si>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</si>
  <si>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</si>
  <si>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</si>
  <si>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</si>
  <si>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</si>
  <si>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</si>
  <si>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</si>
  <si>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</si>
  <si>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</si>
  <si>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</si>
  <si>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</si>
  <si>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</si>
  <si>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</si>
  <si>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</si>
  <si>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</si>
  <si>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</si>
  <si>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</si>
  <si>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</si>
  <si>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</si>
  <si>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</si>
  <si>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</si>
  <si>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</si>
  <si>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</si>
  <si>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</si>
  <si>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</si>
  <si>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</si>
  <si>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</si>
  <si>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</si>
  <si>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</si>
  <si>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</si>
  <si>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</si>
  <si>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</si>
  <si>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</si>
  <si>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</si>
  <si>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</si>
  <si>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</si>
  <si>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</si>
  <si>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</si>
  <si>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</si>
  <si>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</si>
  <si>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</si>
  <si>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</si>
  <si>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</si>
  <si>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</si>
  <si>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</si>
  <si>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</si>
  <si>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</si>
  <si>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</si>
  <si>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</si>
  <si>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</si>
  <si>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</si>
  <si>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</si>
  <si>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</si>
  <si>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</si>
  <si>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</si>
  <si>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</si>
  <si>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</si>
  <si>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</si>
  <si>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</si>
  <si>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</si>
  <si>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</si>
  <si>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</si>
  <si>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</si>
  <si>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</si>
  <si>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</si>
  <si>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</si>
  <si>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</si>
  <si>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</si>
  <si>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</si>
  <si>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</si>
  <si>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</si>
  <si>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</si>
  <si>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</si>
  <si>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</si>
  <si>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</si>
  <si>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</si>
  <si>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</si>
  <si>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</si>
  <si>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</si>
  <si>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</si>
  <si>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</si>
  <si>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</si>
  <si>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</si>
  <si>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</si>
  <si>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</si>
  <si>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</si>
  <si>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</si>
  <si>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</si>
  <si>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</si>
  <si>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</si>
  <si>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</si>
  <si>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</si>
  <si>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</si>
  <si>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</si>
  <si>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</si>
  <si>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</si>
  <si>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</si>
  <si>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</si>
  <si>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</si>
  <si>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</si>
  <si>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</si>
  <si>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</si>
  <si>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</si>
  <si>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</si>
  <si>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</si>
  <si>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</si>
  <si>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</si>
  <si>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</si>
  <si>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</si>
  <si>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</si>
  <si>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</si>
  <si>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</si>
  <si>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</si>
  <si>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</si>
  <si>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</si>
  <si>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</si>
  <si>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</si>
  <si>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</si>
  <si>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</si>
  <si>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</si>
  <si>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</si>
  <si>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</si>
  <si>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</si>
  <si>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</si>
  <si>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</si>
  <si>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</si>
  <si>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</si>
  <si>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</si>
  <si>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</si>
  <si>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</si>
  <si>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</si>
  <si>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</si>
  <si>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</si>
  <si>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</si>
  <si>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</si>
  <si>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</si>
  <si>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</si>
  <si>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</si>
  <si>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</si>
  <si>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</si>
  <si>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</si>
  <si>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</si>
  <si>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</si>
  <si>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</si>
  <si>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</si>
  <si>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</si>
  <si>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</si>
  <si>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</si>
  <si>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</si>
  <si>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</si>
  <si>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</si>
  <si>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</si>
  <si>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</si>
  <si>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</si>
  <si>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</si>
  <si>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</si>
  <si>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</si>
  <si>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</si>
  <si>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</si>
  <si>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</si>
  <si>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</si>
  <si>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</si>
  <si>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</si>
  <si>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</si>
  <si>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</si>
  <si>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</si>
  <si>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</si>
  <si>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</si>
  <si>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</si>
  <si>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</si>
  <si>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</si>
  <si>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</si>
  <si>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</si>
  <si>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</si>
  <si>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</si>
  <si>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</si>
  <si>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</si>
  <si>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</si>
  <si>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</si>
  <si>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</si>
  <si>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</si>
  <si>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</si>
  <si>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</si>
  <si>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</si>
  <si>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</si>
  <si>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</si>
  <si>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</si>
  <si>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</si>
  <si>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</si>
  <si>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</si>
  <si>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</si>
  <si>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</si>
  <si>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</si>
  <si>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</si>
  <si>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</si>
  <si>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</si>
  <si>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</si>
  <si>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</si>
  <si>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</si>
  <si>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</si>
  <si>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</si>
  <si>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</si>
  <si>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</si>
  <si>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</si>
  <si>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</si>
  <si>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</si>
  <si>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</si>
  <si>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</si>
  <si>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</si>
  <si>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</si>
  <si>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</si>
  <si>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</si>
  <si>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</si>
  <si>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</si>
  <si>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</si>
  <si>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</si>
  <si>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</si>
  <si>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</si>
  <si>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</si>
  <si>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</si>
  <si>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</si>
  <si>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</si>
  <si>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</si>
  <si>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</si>
  <si>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</si>
  <si>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</si>
  <si>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</si>
  <si>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</si>
  <si>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</si>
  <si>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</si>
  <si>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</si>
  <si>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</si>
  <si>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</si>
  <si>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</si>
  <si>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</si>
  <si>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</si>
  <si>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</si>
  <si>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</si>
  <si>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</si>
  <si>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</si>
  <si>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</si>
  <si>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</si>
  <si>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</si>
  <si>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</si>
  <si>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</si>
  <si>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</si>
  <si>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</si>
  <si>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</si>
  <si>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</si>
  <si>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</si>
  <si>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</si>
  <si>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</si>
  <si>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</si>
  <si>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</si>
  <si>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</si>
  <si>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</si>
  <si>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</si>
  <si>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</si>
  <si>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</si>
  <si>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</si>
  <si>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</si>
  <si>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</si>
  <si>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</si>
  <si>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</si>
  <si>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</si>
  <si>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</si>
  <si>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</si>
  <si>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</si>
  <si>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</si>
  <si>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</si>
  <si>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</si>
  <si>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</si>
  <si>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</si>
  <si>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</si>
  <si>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</si>
  <si>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</si>
  <si>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</si>
  <si>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</si>
  <si>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</si>
  <si>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</si>
  <si>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</si>
  <si>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</si>
  <si>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</si>
  <si>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</si>
  <si>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</si>
  <si>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</si>
  <si>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</si>
  <si>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</si>
  <si>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</si>
  <si>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</si>
  <si>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</si>
  <si>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</si>
  <si>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</si>
  <si>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</si>
  <si>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</si>
  <si>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</si>
  <si>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</si>
  <si>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</si>
  <si>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</si>
  <si>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</si>
  <si>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</si>
  <si>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</si>
  <si>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</si>
  <si>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</si>
  <si>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</si>
  <si>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</si>
  <si>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</si>
  <si>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</si>
  <si>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</si>
  <si>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</si>
  <si>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</si>
  <si>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</si>
  <si>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</si>
  <si>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</si>
  <si>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</si>
  <si>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</si>
  <si>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</si>
  <si>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</si>
  <si>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</si>
  <si>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</si>
  <si>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</si>
  <si>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</si>
  <si>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</si>
  <si>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</si>
  <si>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</si>
  <si>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</si>
  <si>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</si>
  <si>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</si>
  <si>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</si>
  <si>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</si>
  <si>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</si>
  <si>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</si>
  <si>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</si>
  <si>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</si>
  <si>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</si>
  <si>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</si>
  <si>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</si>
  <si>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</si>
  <si>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</si>
  <si>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</si>
  <si>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</si>
  <si>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</si>
  <si>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</si>
  <si>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</si>
  <si>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</si>
  <si>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</si>
  <si>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</si>
  <si>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</si>
  <si>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</si>
  <si>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</si>
  <si>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</si>
  <si>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</si>
  <si>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</si>
  <si>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</si>
  <si>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</si>
  <si>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</si>
  <si>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</si>
  <si>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</si>
  <si>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</si>
  <si>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</si>
  <si>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</si>
  <si>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</si>
  <si>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</si>
  <si>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</si>
  <si>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</si>
  <si>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</si>
  <si>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</si>
  <si>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</si>
  <si>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</si>
  <si>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</si>
  <si>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</si>
  <si>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</si>
  <si>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</si>
  <si>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</si>
  <si>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</si>
  <si>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</si>
  <si>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</si>
  <si>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</si>
  <si>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</si>
  <si>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</si>
  <si>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</si>
  <si>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</si>
  <si>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</si>
  <si>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</si>
  <si>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Employees</t>
  </si>
  <si>
    <t>Attrition Count</t>
  </si>
  <si>
    <t>Average Age</t>
  </si>
  <si>
    <t>Active Employees</t>
  </si>
  <si>
    <t>Attrition Rate</t>
  </si>
  <si>
    <t>Average of Job Satisfaction</t>
  </si>
  <si>
    <t>Rating</t>
  </si>
  <si>
    <t>Balance Rating</t>
  </si>
  <si>
    <t>Row Labels</t>
  </si>
  <si>
    <t>Grand Total</t>
  </si>
  <si>
    <t>empl</t>
  </si>
  <si>
    <t>Count of Employee Count</t>
  </si>
  <si>
    <t>Count of Attrition</t>
  </si>
  <si>
    <t>Marital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</si>
</sst>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9" fontId="0" fillId="0" borderId="0" xfId="1" applyFont="1"/>
    <xf numFmtId="1" fontId="0" fillId="0" borderId="0" xfId="0" applyNumberFormat="1"/>
    <xf numFmtId="164" fontId="0" fillId="0" borderId="0" xfId="0" applyNumberFormat="1"/>
    <xf numFmtId="0" fontId="0" fillId="0" borderId="0" xfId="1" applyNumberFormat="1" applyFont="1"/>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Percent" xfId="1" builtinId="5"/>
  </cellStyles>
  <dxfs count="2">
    <dxf>
      <numFmt numFmtId="164" formatCode="0.0"/>
    </dxf>
    <dxf>
      <fill>
        <patternFill patternType="solid">
          <fgColor auto="1"/>
          <bgColor theme="1" tint="4.9989318521683403E-2"/>
        </patternFill>
      </fill>
    </dxf>
  </dxfs>
  <tableStyles count="1" defaultTableStyle="TableStyleMedium2" defaultPivotStyle="PivotStyleLight16">
    <tableStyle name="Slicer Style 1" pivot="0" table="0" count="5" xr9:uid="{3DB6187A-8890-4118-8A80-BF76E4788935}">
      <tableStyleElement type="wholeTable" dxfId="1"/>
    </tableStyle>
  </tableStyles>
  <colors>
    <mruColors>
      <color rgb="FFFF0066"/>
      <color rgb="FFFFEAA7"/>
      <color rgb="FFFF69A6"/>
      <color rgb="FFEA7C32"/>
      <color rgb="FF926F00"/>
      <color rgb="FF5121C9"/>
      <color rgb="FFEC7728"/>
      <color rgb="FFCC00FF"/>
      <color rgb="FFF76A5B"/>
      <color rgb="FF933BE3"/>
    </mruColors>
  </colors>
  <extLst>
    <ext xmlns:x14="http://schemas.microsoft.com/office/spreadsheetml/2009/9/main" uri="{46F421CA-312F-682f-3DD2-61675219B42D}">
      <x14:dxfs count="4">
        <dxf>
          <font>
            <b/>
            <i val="0"/>
            <sz val="11"/>
            <color auto="1"/>
            <name val="Calibri Light"/>
            <family val="2"/>
            <scheme val="major"/>
          </font>
          <fill>
            <patternFill>
              <bgColor theme="0" tint="-0.34998626667073579"/>
            </patternFill>
          </fill>
        </dxf>
        <dxf>
          <font>
            <b/>
            <i val="0"/>
            <color theme="0"/>
            <name val="Calibri Light"/>
            <family val="2"/>
            <scheme val="major"/>
          </font>
          <fill>
            <patternFill>
              <bgColor theme="0" tint="-0.34998626667073579"/>
            </patternFill>
          </fill>
        </dxf>
        <dxf>
          <fill>
            <patternFill>
              <bgColor theme="0" tint="-0.24994659260841701"/>
            </patternFill>
          </fill>
        </dxf>
        <dxf>
          <font>
            <color theme="0"/>
          </font>
          <fill>
            <patternFill>
              <bgColor theme="0"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1F-42C4-BED5-430B4F2394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1F-42C4-BED5-430B4F23940D}"/>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D49A-41F3-BC04-43293649672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4DF7-4748-B29F-FA64A5E1900F}"/>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4DF7-4748-B29F-FA64A5E1900F}"/>
            </c:ext>
          </c:extLst>
        </c:ser>
        <c:dLbls>
          <c:showLegendKey val="0"/>
          <c:showVal val="0"/>
          <c:showCatName val="0"/>
          <c:showSerName val="0"/>
          <c:showPercent val="0"/>
          <c:showBubbleSize val="0"/>
        </c:dLbls>
        <c:gapWidth val="0"/>
        <c:overlap val="100"/>
        <c:axId val="470249808"/>
        <c:axId val="470236848"/>
      </c:barChart>
      <c:catAx>
        <c:axId val="470249808"/>
        <c:scaling>
          <c:orientation val="minMax"/>
        </c:scaling>
        <c:delete val="1"/>
        <c:axPos val="l"/>
        <c:majorTickMark val="out"/>
        <c:minorTickMark val="none"/>
        <c:tickLblPos val="nextTo"/>
        <c:crossAx val="470236848"/>
        <c:crosses val="autoZero"/>
        <c:auto val="1"/>
        <c:lblAlgn val="ctr"/>
        <c:lblOffset val="100"/>
        <c:noMultiLvlLbl val="0"/>
      </c:catAx>
      <c:valAx>
        <c:axId val="470236848"/>
        <c:scaling>
          <c:orientation val="minMax"/>
          <c:max val="4"/>
        </c:scaling>
        <c:delete val="1"/>
        <c:axPos val="b"/>
        <c:numFmt formatCode="0.0" sourceLinked="1"/>
        <c:majorTickMark val="out"/>
        <c:minorTickMark val="none"/>
        <c:tickLblPos val="nextTo"/>
        <c:crossAx val="47024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63-449B-BBC4-553ED505DF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63-449B-BBC4-553ED505DFEC}"/>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EA13-4665-BAE8-A63B5245CE6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A9D1-4C0C-9ADB-CB8E9167F26F}"/>
            </c:ext>
          </c:extLst>
        </c:ser>
        <c:dLbls>
          <c:dLblPos val="outEnd"/>
          <c:showLegendKey val="0"/>
          <c:showVal val="1"/>
          <c:showCatName val="0"/>
          <c:showSerName val="0"/>
          <c:showPercent val="0"/>
          <c:showBubbleSize val="0"/>
        </c:dLbls>
        <c:gapWidth val="182"/>
        <c:axId val="925741168"/>
        <c:axId val="925741648"/>
      </c:barChart>
      <c:catAx>
        <c:axId val="925741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741648"/>
        <c:crosses val="autoZero"/>
        <c:auto val="1"/>
        <c:lblAlgn val="ctr"/>
        <c:lblOffset val="100"/>
        <c:noMultiLvlLbl val="0"/>
      </c:catAx>
      <c:valAx>
        <c:axId val="925741648"/>
        <c:scaling>
          <c:orientation val="minMax"/>
        </c:scaling>
        <c:delete val="1"/>
        <c:axPos val="b"/>
        <c:numFmt formatCode="General" sourceLinked="1"/>
        <c:majorTickMark val="out"/>
        <c:minorTickMark val="none"/>
        <c:tickLblPos val="nextTo"/>
        <c:crossAx val="92574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93-46C5-9DD0-9A3C008973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93-46C5-9DD0-9A3C008973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93-46C5-9DD0-9A3C0089739D}"/>
              </c:ext>
            </c:extLst>
          </c:dPt>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FC2C-4A9E-960D-805011D96B9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DATA_Excel.xlsx]Sheet7!Attrition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25 - 34</c:v>
                </c:pt>
                <c:pt idx="1">
                  <c:v>35 - 44</c:v>
                </c:pt>
                <c:pt idx="2">
                  <c:v>Under 25</c:v>
                </c:pt>
                <c:pt idx="3">
                  <c:v>45 - 54</c:v>
                </c:pt>
                <c:pt idx="4">
                  <c:v>Over 55</c:v>
                </c:pt>
              </c:strCache>
            </c:strRef>
          </c:cat>
          <c:val>
            <c:numRef>
              <c:f>Sheet7!$B$4:$B$9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5F2B-4B27-ACB1-CF302C55A13B}"/>
            </c:ext>
          </c:extLst>
        </c:ser>
        <c:dLbls>
          <c:showLegendKey val="0"/>
          <c:showVal val="0"/>
          <c:showCatName val="0"/>
          <c:showSerName val="0"/>
          <c:showPercent val="0"/>
          <c:showBubbleSize val="0"/>
        </c:dLbls>
        <c:gapWidth val="219"/>
        <c:overlap val="-27"/>
        <c:axId val="704724544"/>
        <c:axId val="704723584"/>
      </c:barChart>
      <c:catAx>
        <c:axId val="70472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23584"/>
        <c:crosses val="autoZero"/>
        <c:auto val="1"/>
        <c:lblAlgn val="ctr"/>
        <c:lblOffset val="100"/>
        <c:noMultiLvlLbl val="0"/>
      </c:catAx>
      <c:valAx>
        <c:axId val="704723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2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04546798510667"/>
          <c:y val="5.9259342211969268E-2"/>
          <c:w val="0.56389198460363188"/>
          <c:h val="0.7866663680369107"/>
        </c:manualLayout>
      </c:layout>
      <c:doughnutChart>
        <c:varyColors val="1"/>
        <c:ser>
          <c:idx val="0"/>
          <c:order val="0"/>
          <c:spPr>
            <a:ln>
              <a:noFill/>
            </a:ln>
          </c:spPr>
          <c:dPt>
            <c:idx val="0"/>
            <c:bubble3D val="0"/>
            <c:spPr>
              <a:gradFill>
                <a:gsLst>
                  <a:gs pos="0">
                    <a:schemeClr val="accent6">
                      <a:lumMod val="75000"/>
                    </a:schemeClr>
                  </a:gs>
                  <a:gs pos="0">
                    <a:schemeClr val="accent4">
                      <a:lumMod val="40000"/>
                      <a:lumOff val="60000"/>
                    </a:schemeClr>
                  </a:gs>
                  <a:gs pos="95000">
                    <a:srgbClr val="0070C0"/>
                  </a:gs>
                </a:gsLst>
                <a:lin ang="5400000" scaled="0"/>
              </a:gradFill>
              <a:ln w="19050">
                <a:noFill/>
              </a:ln>
              <a:effectLst/>
            </c:spPr>
            <c:extLst>
              <c:ext xmlns:c16="http://schemas.microsoft.com/office/drawing/2014/chart" uri="{C3380CC4-5D6E-409C-BE32-E72D297353CC}">
                <c16:uniqueId val="{00000001-A60E-4310-9C3B-6FCC2E6CC86C}"/>
              </c:ext>
            </c:extLst>
          </c:dPt>
          <c:dPt>
            <c:idx val="1"/>
            <c:bubble3D val="0"/>
            <c:spPr>
              <a:gradFill>
                <a:gsLst>
                  <a:gs pos="0">
                    <a:schemeClr val="dk1">
                      <a:satMod val="103000"/>
                      <a:lumMod val="102000"/>
                      <a:tint val="94000"/>
                    </a:schemeClr>
                  </a:gs>
                  <a:gs pos="0">
                    <a:schemeClr val="bg2">
                      <a:lumMod val="25000"/>
                    </a:schemeClr>
                  </a:gs>
                  <a:gs pos="95000">
                    <a:schemeClr val="tx1">
                      <a:lumMod val="100000"/>
                    </a:schemeClr>
                  </a:gs>
                </a:gsLst>
                <a:lin ang="5400000" scaled="0"/>
              </a:gradFill>
              <a:ln w="19050">
                <a:noFill/>
              </a:ln>
              <a:effectLst/>
            </c:spPr>
            <c:extLst>
              <c:ext xmlns:c16="http://schemas.microsoft.com/office/drawing/2014/chart" uri="{C3380CC4-5D6E-409C-BE32-E72D297353CC}">
                <c16:uniqueId val="{00000003-A60E-4310-9C3B-6FCC2E6CC86C}"/>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A60E-4310-9C3B-6FCC2E6CC86C}"/>
            </c:ext>
          </c:extLst>
        </c:ser>
        <c:dLbls>
          <c:showLegendKey val="0"/>
          <c:showVal val="0"/>
          <c:showCatName val="0"/>
          <c:showSerName val="0"/>
          <c:showPercent val="0"/>
          <c:showBubbleSize val="0"/>
          <c:showLeaderLines val="1"/>
        </c:dLbls>
        <c:firstSliceAng val="0"/>
        <c:holeSize val="7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C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82C0-4B52-8407-82DB634A59C9}"/>
            </c:ext>
          </c:extLst>
        </c:ser>
        <c:ser>
          <c:idx val="1"/>
          <c:order val="1"/>
          <c:spPr>
            <a:solidFill>
              <a:schemeClr val="tx1">
                <a:lumMod val="95000"/>
                <a:lumOff val="5000"/>
              </a:schemeClr>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82C0-4B52-8407-82DB634A59C9}"/>
            </c:ext>
          </c:extLst>
        </c:ser>
        <c:dLbls>
          <c:showLegendKey val="0"/>
          <c:showVal val="0"/>
          <c:showCatName val="0"/>
          <c:showSerName val="0"/>
          <c:showPercent val="0"/>
          <c:showBubbleSize val="0"/>
        </c:dLbls>
        <c:gapWidth val="0"/>
        <c:overlap val="100"/>
        <c:axId val="470249808"/>
        <c:axId val="470236848"/>
      </c:barChart>
      <c:catAx>
        <c:axId val="470249808"/>
        <c:scaling>
          <c:orientation val="minMax"/>
        </c:scaling>
        <c:delete val="1"/>
        <c:axPos val="l"/>
        <c:majorTickMark val="out"/>
        <c:minorTickMark val="none"/>
        <c:tickLblPos val="nextTo"/>
        <c:crossAx val="470236848"/>
        <c:crosses val="autoZero"/>
        <c:auto val="1"/>
        <c:lblAlgn val="ctr"/>
        <c:lblOffset val="100"/>
        <c:noMultiLvlLbl val="0"/>
      </c:catAx>
      <c:valAx>
        <c:axId val="470236848"/>
        <c:scaling>
          <c:orientation val="minMax"/>
          <c:max val="4"/>
        </c:scaling>
        <c:delete val="1"/>
        <c:axPos val="b"/>
        <c:numFmt formatCode="0.0" sourceLinked="1"/>
        <c:majorTickMark val="out"/>
        <c:minorTickMark val="none"/>
        <c:tickLblPos val="nextTo"/>
        <c:crossAx val="47024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3.7986650132427032E-4"/>
          <c:w val="1"/>
          <c:h val="0.98759453604617342"/>
        </c:manualLayout>
      </c:layout>
      <c:doughnutChart>
        <c:varyColors val="1"/>
        <c:ser>
          <c:idx val="0"/>
          <c:order val="0"/>
          <c:spPr>
            <a:ln>
              <a:noFill/>
            </a:ln>
          </c:spPr>
          <c:dPt>
            <c:idx val="0"/>
            <c:bubble3D val="0"/>
            <c:spPr>
              <a:gradFill>
                <a:gsLst>
                  <a:gs pos="0">
                    <a:schemeClr val="dk1">
                      <a:satMod val="103000"/>
                      <a:lumMod val="102000"/>
                      <a:tint val="94000"/>
                    </a:schemeClr>
                  </a:gs>
                  <a:gs pos="0">
                    <a:srgbClr val="FFEAA7"/>
                  </a:gs>
                  <a:gs pos="100000">
                    <a:srgbClr val="C20EBE"/>
                  </a:gs>
                </a:gsLst>
                <a:lin ang="5400000" scaled="0"/>
              </a:gradFill>
              <a:ln w="19050">
                <a:noFill/>
              </a:ln>
              <a:effectLst/>
            </c:spPr>
            <c:extLst>
              <c:ext xmlns:c16="http://schemas.microsoft.com/office/drawing/2014/chart" uri="{C3380CC4-5D6E-409C-BE32-E72D297353CC}">
                <c16:uniqueId val="{00000001-C069-4546-905A-B08C0BD65F3F}"/>
              </c:ext>
            </c:extLst>
          </c:dPt>
          <c:dPt>
            <c:idx val="1"/>
            <c:bubble3D val="0"/>
            <c:spPr>
              <a:solidFill>
                <a:schemeClr val="bg2">
                  <a:lumMod val="25000"/>
                </a:schemeClr>
              </a:solidFill>
              <a:ln w="19050">
                <a:noFill/>
              </a:ln>
              <a:effectLst/>
            </c:spPr>
            <c:extLst>
              <c:ext xmlns:c16="http://schemas.microsoft.com/office/drawing/2014/chart" uri="{C3380CC4-5D6E-409C-BE32-E72D297353CC}">
                <c16:uniqueId val="{00000003-C069-4546-905A-B08C0BD65F3F}"/>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C069-4546-905A-B08C0BD65F3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518518518518518E-2"/>
          <c:y val="2.3518518518518518E-2"/>
          <c:w val="0.95296296296296312"/>
          <c:h val="0.95296296296296312"/>
        </c:manualLayout>
      </c:layout>
      <c:doughnutChart>
        <c:varyColors val="1"/>
        <c:ser>
          <c:idx val="0"/>
          <c:order val="0"/>
          <c:spPr>
            <a:ln>
              <a:noFill/>
            </a:ln>
          </c:spPr>
          <c:dPt>
            <c:idx val="0"/>
            <c:bubble3D val="0"/>
            <c:spPr>
              <a:solidFill>
                <a:schemeClr val="bg2">
                  <a:lumMod val="25000"/>
                </a:schemeClr>
              </a:solidFill>
              <a:ln w="19050">
                <a:noFill/>
              </a:ln>
              <a:effectLst/>
            </c:spPr>
            <c:extLst>
              <c:ext xmlns:c16="http://schemas.microsoft.com/office/drawing/2014/chart" uri="{C3380CC4-5D6E-409C-BE32-E72D297353CC}">
                <c16:uniqueId val="{00000007-23E9-42FA-AAC8-F298B376E829}"/>
              </c:ext>
            </c:extLst>
          </c:dPt>
          <c:dPt>
            <c:idx val="1"/>
            <c:bubble3D val="0"/>
            <c:spPr>
              <a:gradFill>
                <a:gsLst>
                  <a:gs pos="0">
                    <a:srgbClr val="79DCFF"/>
                  </a:gs>
                  <a:gs pos="0">
                    <a:schemeClr val="bg1">
                      <a:lumMod val="85000"/>
                    </a:schemeClr>
                  </a:gs>
                  <a:gs pos="100000">
                    <a:srgbClr val="79DCFF"/>
                  </a:gs>
                </a:gsLst>
                <a:lin ang="5400000" scaled="0"/>
              </a:gradFill>
              <a:ln w="19050">
                <a:noFill/>
              </a:ln>
              <a:effectLst/>
            </c:spPr>
            <c:extLst>
              <c:ext xmlns:c16="http://schemas.microsoft.com/office/drawing/2014/chart" uri="{C3380CC4-5D6E-409C-BE32-E72D297353CC}">
                <c16:uniqueId val="{00000009-23E9-42FA-AAC8-F298B376E829}"/>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A-23E9-42FA-AAC8-F298B376E829}"/>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0">
                <a:srgbClr val="FFEAA7"/>
              </a:gs>
              <a:gs pos="100000">
                <a:srgbClr val="0E880E"/>
              </a:gs>
            </a:gsLst>
            <a:lin ang="5400000" scaled="1"/>
          </a:gra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0">
                <a:srgbClr val="FFEAA7"/>
              </a:gs>
              <a:gs pos="100000">
                <a:srgbClr val="0E880E"/>
              </a:gs>
            </a:gsLst>
            <a:lin ang="5400000" scaled="1"/>
          </a:gradFill>
          <a:ln>
            <a:noFill/>
          </a:ln>
          <a:effectLst/>
        </c:spPr>
      </c:pivotFmt>
    </c:pivotFmts>
    <c:plotArea>
      <c:layout/>
      <c:barChart>
        <c:barDir val="bar"/>
        <c:grouping val="clustered"/>
        <c:varyColors val="0"/>
        <c:ser>
          <c:idx val="0"/>
          <c:order val="0"/>
          <c:tx>
            <c:strRef>
              <c:f>education!$B$3</c:f>
              <c:strCache>
                <c:ptCount val="1"/>
                <c:pt idx="0">
                  <c:v>Total</c:v>
                </c:pt>
              </c:strCache>
            </c:strRef>
          </c:tx>
          <c:spPr>
            <a:gradFill>
              <a:gsLst>
                <a:gs pos="0">
                  <a:schemeClr val="accent1">
                    <a:lumMod val="5000"/>
                    <a:lumOff val="95000"/>
                  </a:schemeClr>
                </a:gs>
                <a:gs pos="0">
                  <a:srgbClr val="FFEAA7"/>
                </a:gs>
                <a:gs pos="100000">
                  <a:srgbClr val="0E880E"/>
                </a:gs>
              </a:gsLst>
              <a:lin ang="5400000" scaled="1"/>
            </a:gra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FE57-4518-BECE-DCC730112EE2}"/>
            </c:ext>
          </c:extLst>
        </c:ser>
        <c:dLbls>
          <c:dLblPos val="outEnd"/>
          <c:showLegendKey val="0"/>
          <c:showVal val="1"/>
          <c:showCatName val="0"/>
          <c:showSerName val="0"/>
          <c:showPercent val="0"/>
          <c:showBubbleSize val="0"/>
        </c:dLbls>
        <c:gapWidth val="50"/>
        <c:axId val="925741168"/>
        <c:axId val="925741648"/>
      </c:barChart>
      <c:catAx>
        <c:axId val="925741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925741648"/>
        <c:crosses val="autoZero"/>
        <c:auto val="1"/>
        <c:lblAlgn val="ctr"/>
        <c:lblOffset val="100"/>
        <c:noMultiLvlLbl val="0"/>
      </c:catAx>
      <c:valAx>
        <c:axId val="925741648"/>
        <c:scaling>
          <c:orientation val="minMax"/>
        </c:scaling>
        <c:delete val="1"/>
        <c:axPos val="b"/>
        <c:numFmt formatCode="General" sourceLinked="1"/>
        <c:majorTickMark val="out"/>
        <c:minorTickMark val="none"/>
        <c:tickLblPos val="nextTo"/>
        <c:crossAx val="92574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DATA_Excel.xlsx]department!Department wise attrition</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EAA7"/>
          </a:solidFill>
          <a:ln w="19050">
            <a:solidFill>
              <a:schemeClr val="lt1"/>
            </a:solidFill>
          </a:ln>
          <a:effectLst/>
        </c:spPr>
      </c:pivotFmt>
      <c:pivotFmt>
        <c:idx val="7"/>
        <c:spPr>
          <a:solidFill>
            <a:srgbClr val="926F00"/>
          </a:solidFill>
          <a:ln w="19050">
            <a:solidFill>
              <a:schemeClr val="lt1"/>
            </a:solidFill>
          </a:ln>
          <a:effectLst/>
        </c:spPr>
      </c:pivotFmt>
      <c:pivotFmt>
        <c:idx val="8"/>
        <c:spPr>
          <a:solidFill>
            <a:srgbClr val="5121C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pieChart>
        <c:varyColors val="1"/>
        <c:ser>
          <c:idx val="0"/>
          <c:order val="0"/>
          <c:tx>
            <c:strRef>
              <c:f>department!$B$3</c:f>
              <c:strCache>
                <c:ptCount val="1"/>
                <c:pt idx="0">
                  <c:v>Total</c:v>
                </c:pt>
              </c:strCache>
            </c:strRef>
          </c:tx>
          <c:spPr>
            <a:solidFill>
              <a:srgbClr val="92D050"/>
            </a:solidFill>
          </c:spPr>
          <c:dPt>
            <c:idx val="0"/>
            <c:bubble3D val="0"/>
            <c:spPr>
              <a:solidFill>
                <a:srgbClr val="FFEAA7"/>
              </a:solidFill>
              <a:ln w="19050">
                <a:solidFill>
                  <a:schemeClr val="lt1"/>
                </a:solidFill>
              </a:ln>
              <a:effectLst/>
            </c:spPr>
            <c:extLst>
              <c:ext xmlns:c16="http://schemas.microsoft.com/office/drawing/2014/chart" uri="{C3380CC4-5D6E-409C-BE32-E72D297353CC}">
                <c16:uniqueId val="{00000001-D85D-4FBE-AD31-4CA7705B4569}"/>
              </c:ext>
            </c:extLst>
          </c:dPt>
          <c:dPt>
            <c:idx val="1"/>
            <c:bubble3D val="0"/>
            <c:spPr>
              <a:solidFill>
                <a:srgbClr val="926F00"/>
              </a:solidFill>
              <a:ln w="19050">
                <a:solidFill>
                  <a:schemeClr val="lt1"/>
                </a:solidFill>
              </a:ln>
              <a:effectLst/>
            </c:spPr>
            <c:extLst>
              <c:ext xmlns:c16="http://schemas.microsoft.com/office/drawing/2014/chart" uri="{C3380CC4-5D6E-409C-BE32-E72D297353CC}">
                <c16:uniqueId val="{00000003-D85D-4FBE-AD31-4CA7705B4569}"/>
              </c:ext>
            </c:extLst>
          </c:dPt>
          <c:dPt>
            <c:idx val="2"/>
            <c:bubble3D val="0"/>
            <c:spPr>
              <a:solidFill>
                <a:srgbClr val="5121C9"/>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D85D-4FBE-AD31-4CA7705B4569}"/>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85D-4FBE-AD31-4CA7705B456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DATA_Excel.xlsx]Sheet7!Attrition by age 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FF00"/>
              </a:gs>
              <a:gs pos="39000">
                <a:srgbClr val="926F00"/>
              </a:gs>
              <a:gs pos="100000">
                <a:srgbClr val="0070C0"/>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a:gsLst>
                <a:gs pos="0">
                  <a:srgbClr val="FFFF00"/>
                </a:gs>
                <a:gs pos="39000">
                  <a:srgbClr val="926F00"/>
                </a:gs>
                <a:gs pos="100000">
                  <a:srgbClr val="0070C0"/>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13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Sheet7!$A$4:$A$9</c:f>
              <c:strCache>
                <c:ptCount val="5"/>
                <c:pt idx="0">
                  <c:v>25 - 34</c:v>
                </c:pt>
                <c:pt idx="1">
                  <c:v>35 - 44</c:v>
                </c:pt>
                <c:pt idx="2">
                  <c:v>Under 25</c:v>
                </c:pt>
                <c:pt idx="3">
                  <c:v>45 - 54</c:v>
                </c:pt>
                <c:pt idx="4">
                  <c:v>Over 55</c:v>
                </c:pt>
              </c:strCache>
            </c:strRef>
          </c:cat>
          <c:val>
            <c:numRef>
              <c:f>Sheet7!$B$4:$B$9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3F5A-4B33-88AC-E60C570B04B1}"/>
            </c:ext>
          </c:extLst>
        </c:ser>
        <c:dLbls>
          <c:dLblPos val="outEnd"/>
          <c:showLegendKey val="0"/>
          <c:showVal val="1"/>
          <c:showCatName val="0"/>
          <c:showSerName val="0"/>
          <c:showPercent val="0"/>
          <c:showBubbleSize val="0"/>
        </c:dLbls>
        <c:gapWidth val="59"/>
        <c:overlap val="-27"/>
        <c:axId val="704724544"/>
        <c:axId val="704723584"/>
      </c:barChart>
      <c:catAx>
        <c:axId val="70472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04723584"/>
        <c:crosses val="autoZero"/>
        <c:auto val="1"/>
        <c:lblAlgn val="ctr"/>
        <c:lblOffset val="100"/>
        <c:noMultiLvlLbl val="0"/>
      </c:catAx>
      <c:valAx>
        <c:axId val="704723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70472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39232E5-EBB0-4015-945E-95D1F2C68B35}">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3839815A-1ECB-495A-BBB4-B5B7878EEA98}">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839232E5-EBB0-4015-945E-95D1F2C68B35}">
          <cx:dataPt idx="2">
            <cx:spPr>
              <a:solidFill>
                <a:srgbClr val="FF0066"/>
              </a:solidFill>
            </cx:spPr>
          </cx:dataPt>
          <cx:dataPt idx="6">
            <cx:spPr>
              <a:solidFill>
                <a:srgbClr val="0E880E"/>
              </a:solidFill>
            </cx:spPr>
          </cx:dataPt>
          <cx:dataPt idx="7">
            <cx:spPr>
              <a:solidFill>
                <a:srgbClr val="FFEAA7"/>
              </a:solidFill>
            </cx:spPr>
          </cx:dataPt>
          <cx:dataLabels>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3839815A-1ECB-495A-BBB4-B5B7878EEA98}">
          <cx:spPr>
            <a:gradFill>
              <a:gsLst>
                <a:gs pos="0">
                  <a:schemeClr val="bg1">
                    <a:lumMod val="95000"/>
                  </a:schemeClr>
                </a:gs>
                <a:gs pos="74000">
                  <a:srgbClr val="FF0000"/>
                </a:gs>
              </a:gsLst>
              <a:lin ang="5400000" scaled="0"/>
            </a:gradFill>
          </cx:spPr>
          <cx:dataLabels>
            <cx:txPr>
              <a:bodyPr vertOverflow="overflow" horzOverflow="overflow" wrap="square" lIns="0" tIns="0" rIns="0" bIns="0"/>
              <a:lstStyle/>
              <a:p>
                <a:pPr algn="ctr" rtl="0">
                  <a:defRPr sz="16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1600" b="1">
                  <a:solidFill>
                    <a:schemeClr val="bg1"/>
                  </a:solidFill>
                </a:endParaRPr>
              </a:p>
            </cx:txPr>
            <cx:visibility seriesName="0" categoryName="0" value="1"/>
          </cx:dataLabels>
          <cx:dataId val="0"/>
        </cx:series>
      </cx:plotAreaRegion>
      <cx:axis id="0">
        <cx:catScaling gapWidth="0.379999995"/>
        <cx:tickLabels/>
        <cx:txPr>
          <a:bodyPr vertOverflow="overflow" horzOverflow="overflow" wrap="square" lIns="0" tIns="0" rIns="0" bIns="0"/>
          <a:lstStyle/>
          <a:p>
            <a:pPr algn="ctr" rtl="0">
              <a:defRPr sz="12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sz="1200">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4.png"/><Relationship Id="rId18" Type="http://schemas.openxmlformats.org/officeDocument/2006/relationships/chart" Target="../charts/chart10.xml"/><Relationship Id="rId26" Type="http://schemas.openxmlformats.org/officeDocument/2006/relationships/chart" Target="../charts/chart13.xml"/><Relationship Id="rId3" Type="http://schemas.openxmlformats.org/officeDocument/2006/relationships/image" Target="../media/image9.png"/><Relationship Id="rId21" Type="http://schemas.openxmlformats.org/officeDocument/2006/relationships/image" Target="../media/image17.png"/><Relationship Id="rId7" Type="http://schemas.openxmlformats.org/officeDocument/2006/relationships/image" Target="../media/image11.png"/><Relationship Id="rId12" Type="http://schemas.microsoft.com/office/2007/relationships/hdphoto" Target="../media/hdphoto6.wdp"/><Relationship Id="rId17" Type="http://schemas.openxmlformats.org/officeDocument/2006/relationships/chart" Target="../charts/chart9.xml"/><Relationship Id="rId25" Type="http://schemas.openxmlformats.org/officeDocument/2006/relationships/chart" Target="../charts/chart12.xml"/><Relationship Id="rId2" Type="http://schemas.microsoft.com/office/2007/relationships/hdphoto" Target="../media/hdphoto1.wdp"/><Relationship Id="rId16" Type="http://schemas.openxmlformats.org/officeDocument/2006/relationships/chart" Target="../charts/chart8.xml"/><Relationship Id="rId20" Type="http://schemas.openxmlformats.org/officeDocument/2006/relationships/image" Target="../media/image16.svg"/><Relationship Id="rId1" Type="http://schemas.openxmlformats.org/officeDocument/2006/relationships/image" Target="../media/image8.png"/><Relationship Id="rId6" Type="http://schemas.microsoft.com/office/2007/relationships/hdphoto" Target="../media/hdphoto3.wdp"/><Relationship Id="rId11" Type="http://schemas.openxmlformats.org/officeDocument/2006/relationships/image" Target="../media/image13.png"/><Relationship Id="rId24" Type="http://schemas.microsoft.com/office/2014/relationships/chartEx" Target="../charts/chartEx3.xml"/><Relationship Id="rId5" Type="http://schemas.openxmlformats.org/officeDocument/2006/relationships/image" Target="../media/image10.png"/><Relationship Id="rId15" Type="http://schemas.openxmlformats.org/officeDocument/2006/relationships/chart" Target="../charts/chart7.xml"/><Relationship Id="rId23" Type="http://schemas.openxmlformats.org/officeDocument/2006/relationships/chart" Target="../charts/chart11.xml"/><Relationship Id="rId10" Type="http://schemas.microsoft.com/office/2007/relationships/hdphoto" Target="../media/hdphoto5.wdp"/><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12.png"/><Relationship Id="rId14" Type="http://schemas.microsoft.com/office/2007/relationships/hdphoto" Target="../media/hdphoto7.wdp"/><Relationship Id="rId22" Type="http://schemas.openxmlformats.org/officeDocument/2006/relationships/image" Target="../media/image18.svg"/><Relationship Id="rId27"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412750</xdr:colOff>
      <xdr:row>0</xdr:row>
      <xdr:rowOff>69850</xdr:rowOff>
    </xdr:from>
    <xdr:to>
      <xdr:col>6</xdr:col>
      <xdr:colOff>317500</xdr:colOff>
      <xdr:row>8</xdr:row>
      <xdr:rowOff>139700</xdr:rowOff>
    </xdr:to>
    <xdr:graphicFrame macro="">
      <xdr:nvGraphicFramePr>
        <xdr:cNvPr id="2" name="Chart 1">
          <a:extLst>
            <a:ext uri="{FF2B5EF4-FFF2-40B4-BE49-F238E27FC236}">
              <a16:creationId xmlns:a16="http://schemas.microsoft.com/office/drawing/2014/main" id="{8EC5CFDE-CAEB-6732-5AF9-96D25B55F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171450</xdr:colOff>
      <xdr:row>11</xdr:row>
      <xdr:rowOff>139700</xdr:rowOff>
    </xdr:from>
    <xdr:to>
      <xdr:col>9</xdr:col>
      <xdr:colOff>273050</xdr:colOff>
      <xdr:row>15</xdr:row>
      <xdr:rowOff>12700</xdr:rowOff>
    </xdr:to>
    <xdr:graphicFrame macro="">
      <xdr:nvGraphicFramePr>
        <xdr:cNvPr id="3" name="Chart 2">
          <a:extLst>
            <a:ext uri="{FF2B5EF4-FFF2-40B4-BE49-F238E27FC236}">
              <a16:creationId xmlns:a16="http://schemas.microsoft.com/office/drawing/2014/main" id="{59317B95-0100-8D77-4C72-0CC38331B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133350</xdr:colOff>
      <xdr:row>2</xdr:row>
      <xdr:rowOff>50800</xdr:rowOff>
    </xdr:from>
    <xdr:to>
      <xdr:col>9</xdr:col>
      <xdr:colOff>571500</xdr:colOff>
      <xdr:row>12</xdr:row>
      <xdr:rowOff>95250</xdr:rowOff>
    </xdr:to>
    <xdr:graphicFrame macro="">
      <xdr:nvGraphicFramePr>
        <xdr:cNvPr id="2" name="Chart 1">
          <a:extLst>
            <a:ext uri="{FF2B5EF4-FFF2-40B4-BE49-F238E27FC236}">
              <a16:creationId xmlns:a16="http://schemas.microsoft.com/office/drawing/2014/main" id="{10979448-F480-E8FB-684F-FAE75D849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523875</xdr:colOff>
      <xdr:row>2</xdr:row>
      <xdr:rowOff>15875</xdr:rowOff>
    </xdr:from>
    <xdr:to>
      <xdr:col>9</xdr:col>
      <xdr:colOff>473075</xdr:colOff>
      <xdr:row>16</xdr:row>
      <xdr:rowOff>3175</xdr:rowOff>
    </xdr:to>
    <xdr:graphicFrame macro="">
      <xdr:nvGraphicFramePr>
        <xdr:cNvPr id="2" name="Chart 1">
          <a:extLst>
            <a:ext uri="{FF2B5EF4-FFF2-40B4-BE49-F238E27FC236}">
              <a16:creationId xmlns:a16="http://schemas.microsoft.com/office/drawing/2014/main" id="{A4006A10-E40C-248C-4468-FFB96C7C2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133350</xdr:colOff>
      <xdr:row>2</xdr:row>
      <xdr:rowOff>50800</xdr:rowOff>
    </xdr:from>
    <xdr:to>
      <xdr:col>7</xdr:col>
      <xdr:colOff>355600</xdr:colOff>
      <xdr:row>16</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695B7E7-0986-6A55-1791-E0F12F93CA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75050" y="444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142875</xdr:colOff>
      <xdr:row>2</xdr:row>
      <xdr:rowOff>3175</xdr:rowOff>
    </xdr:from>
    <xdr:to>
      <xdr:col>8</xdr:col>
      <xdr:colOff>82550</xdr:colOff>
      <xdr:row>12</xdr:row>
      <xdr:rowOff>114300</xdr:rowOff>
    </xdr:to>
    <xdr:graphicFrame macro="">
      <xdr:nvGraphicFramePr>
        <xdr:cNvPr id="2" name="Chart 1">
          <a:extLst>
            <a:ext uri="{FF2B5EF4-FFF2-40B4-BE49-F238E27FC236}">
              <a16:creationId xmlns:a16="http://schemas.microsoft.com/office/drawing/2014/main" id="{D5D9FBFA-AEC5-EAE0-EC3F-91B7C52F6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631825</xdr:colOff>
      <xdr:row>0</xdr:row>
      <xdr:rowOff>117475</xdr:rowOff>
    </xdr:from>
    <xdr:to>
      <xdr:col>9</xdr:col>
      <xdr:colOff>581025</xdr:colOff>
      <xdr:row>14</xdr:row>
      <xdr:rowOff>104775</xdr:rowOff>
    </xdr:to>
    <xdr:graphicFrame macro="">
      <xdr:nvGraphicFramePr>
        <xdr:cNvPr id="2" name="Chart 1">
          <a:extLst>
            <a:ext uri="{FF2B5EF4-FFF2-40B4-BE49-F238E27FC236}">
              <a16:creationId xmlns:a16="http://schemas.microsoft.com/office/drawing/2014/main" id="{B56B0DE4-DB1D-3CCD-059E-CF8BC9F1D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222250</xdr:colOff>
      <xdr:row>0</xdr:row>
      <xdr:rowOff>184150</xdr:rowOff>
    </xdr:from>
    <xdr:to>
      <xdr:col>12</xdr:col>
      <xdr:colOff>374650</xdr:colOff>
      <xdr:row>11</xdr:row>
      <xdr:rowOff>127000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1AE3250-7367-9A71-8048-91CA27A0F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45150" y="184150"/>
              <a:ext cx="3454400" cy="2108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393700</xdr:colOff>
      <xdr:row>1</xdr:row>
      <xdr:rowOff>152401</xdr:rowOff>
    </xdr:from>
    <xdr:to>
      <xdr:col>6</xdr:col>
      <xdr:colOff>241300</xdr:colOff>
      <xdr:row>9</xdr:row>
      <xdr:rowOff>12701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82A1F335-EE3B-DC78-E403-FC5A5404878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175000" y="349251"/>
              <a:ext cx="1828800" cy="143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596900</xdr:colOff>
      <xdr:row>5</xdr:row>
      <xdr:rowOff>19051</xdr:rowOff>
    </xdr:from>
    <xdr:to>
      <xdr:col>15</xdr:col>
      <xdr:colOff>444500</xdr:colOff>
      <xdr:row>13</xdr:row>
      <xdr:rowOff>107951</xdr:rowOff>
    </xdr:to>
    <mc:AlternateContent xmlns:mc="http://schemas.openxmlformats.org/markup-compatibility/2006" xmlns:a14="http://schemas.microsoft.com/office/drawing/2010/main">
      <mc:Choice Requires="a14">
        <xdr:graphicFrame macro="">
          <xdr:nvGraphicFramePr>
            <xdr:cNvPr id="4" name="Education Field">
              <a:extLst>
                <a:ext uri="{FF2B5EF4-FFF2-40B4-BE49-F238E27FC236}">
                  <a16:creationId xmlns:a16="http://schemas.microsoft.com/office/drawing/2014/main" id="{A4CF2450-10F2-3141-08F2-BC63204F5B25}"/>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321800" y="1003301"/>
              <a:ext cx="1828800" cy="1663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603250</xdr:colOff>
      <xdr:row>10</xdr:row>
      <xdr:rowOff>50801</xdr:rowOff>
    </xdr:from>
    <xdr:to>
      <xdr:col>3</xdr:col>
      <xdr:colOff>584200</xdr:colOff>
      <xdr:row>16</xdr:row>
      <xdr:rowOff>82551</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A5D73CB8-8727-3472-CFD6-EC019932F83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36700" y="2019301"/>
              <a:ext cx="1828800" cy="1212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48489" y="2887345"/>
          <a:ext cx="333836" cy="321047"/>
        </a:xfrm>
        <a:prstGeom prst="rect">
          <a:avLst/>
        </a:prstGeom>
      </xdr:spPr>
    </xdr:pic>
    <xdr:clientData/>
  </xdr:twoCellAnchor>
  <xdr:twoCellAnchor>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04536" y="2826386"/>
          <a:ext cx="338065" cy="312132"/>
        </a:xfrm>
        <a:prstGeom prst="rect">
          <a:avLst/>
        </a:prstGeom>
      </xdr:spPr>
    </xdr:pic>
    <xdr:clientData/>
  </xdr:twoCellAnchor>
  <xdr:twoCellAnchor>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047866" y="2728596"/>
          <a:ext cx="313079" cy="320699"/>
        </a:xfrm>
        <a:prstGeom prst="rect">
          <a:avLst/>
        </a:prstGeom>
      </xdr:spPr>
    </xdr:pic>
    <xdr:clientData/>
  </xdr:twoCellAnchor>
  <xdr:twoCellAnchor>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221687" y="2898776"/>
          <a:ext cx="296307" cy="272602"/>
        </a:xfrm>
        <a:prstGeom prst="rect">
          <a:avLst/>
        </a:prstGeom>
      </xdr:spPr>
    </xdr:pic>
    <xdr:clientData/>
  </xdr:twoCellAnchor>
  <xdr:twoCellAnchor>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398646" y="2841626"/>
          <a:ext cx="407987" cy="415607"/>
        </a:xfrm>
        <a:prstGeom prst="rect">
          <a:avLst/>
        </a:prstGeom>
      </xdr:spPr>
    </xdr:pic>
    <xdr:clientData/>
  </xdr:twoCellAnchor>
  <xdr:twoCellAnchor>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60400" y="2025040"/>
          <a:ext cx="542926" cy="539116"/>
        </a:xfrm>
        <a:prstGeom prst="rect">
          <a:avLst/>
        </a:prstGeom>
      </xdr:spPr>
    </xdr:pic>
    <xdr:clientData/>
  </xdr:twoCellAnchor>
  <xdr:twoCellAnchor>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46780" y="1597660"/>
          <a:ext cx="646455" cy="6528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20</xdr:col>
      <xdr:colOff>622989</xdr:colOff>
      <xdr:row>11</xdr:row>
      <xdr:rowOff>196555</xdr:rowOff>
    </xdr:from>
    <xdr:to>
      <xdr:col>25</xdr:col>
      <xdr:colOff>2</xdr:colOff>
      <xdr:row>23</xdr:row>
      <xdr:rowOff>52917</xdr:rowOff>
    </xdr:to>
    <xdr:sp macro="" textlink="">
      <xdr:nvSpPr>
        <xdr:cNvPr id="90" name="Rectangle: Rounded Corners 89">
          <a:extLst>
            <a:ext uri="{FF2B5EF4-FFF2-40B4-BE49-F238E27FC236}">
              <a16:creationId xmlns:a16="http://schemas.microsoft.com/office/drawing/2014/main" id="{361685B5-981E-46E6-9F26-C036BAFE48AE}"/>
            </a:ext>
          </a:extLst>
        </xdr:cNvPr>
        <xdr:cNvSpPr/>
      </xdr:nvSpPr>
      <xdr:spPr>
        <a:xfrm>
          <a:off x="13852156" y="2379368"/>
          <a:ext cx="2684304" cy="2237612"/>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6</xdr:col>
      <xdr:colOff>347452</xdr:colOff>
      <xdr:row>0</xdr:row>
      <xdr:rowOff>20217</xdr:rowOff>
    </xdr:from>
    <xdr:to>
      <xdr:col>25</xdr:col>
      <xdr:colOff>107203</xdr:colOff>
      <xdr:row>37</xdr:row>
      <xdr:rowOff>26458</xdr:rowOff>
    </xdr:to>
    <xdr:sp macro="" textlink="">
      <xdr:nvSpPr>
        <xdr:cNvPr id="34" name="Rectangle: Rounded Corners 33">
          <a:extLst>
            <a:ext uri="{FF2B5EF4-FFF2-40B4-BE49-F238E27FC236}">
              <a16:creationId xmlns:a16="http://schemas.microsoft.com/office/drawing/2014/main" id="{38199D66-A28E-1AB7-CCC4-364D948958AE}"/>
            </a:ext>
          </a:extLst>
        </xdr:cNvPr>
        <xdr:cNvSpPr/>
      </xdr:nvSpPr>
      <xdr:spPr>
        <a:xfrm>
          <a:off x="4316202" y="20217"/>
          <a:ext cx="12327459" cy="7348429"/>
        </a:xfrm>
        <a:prstGeom prst="roundRect">
          <a:avLst>
            <a:gd name="adj" fmla="val 2097"/>
          </a:avLst>
        </a:prstGeom>
        <a:solidFill>
          <a:schemeClr val="dk1">
            <a:satMod val="103000"/>
            <a:lumMod val="102000"/>
            <a:tint val="94000"/>
          </a:schemeClr>
        </a:soli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6</xdr:col>
      <xdr:colOff>443301</xdr:colOff>
      <xdr:row>0</xdr:row>
      <xdr:rowOff>119064</xdr:rowOff>
    </xdr:from>
    <xdr:to>
      <xdr:col>17</xdr:col>
      <xdr:colOff>265177</xdr:colOff>
      <xdr:row>5</xdr:row>
      <xdr:rowOff>145520</xdr:rowOff>
    </xdr:to>
    <xdr:sp macro="" textlink="">
      <xdr:nvSpPr>
        <xdr:cNvPr id="35" name="Rectangle: Rounded Corners 34">
          <a:extLst>
            <a:ext uri="{FF2B5EF4-FFF2-40B4-BE49-F238E27FC236}">
              <a16:creationId xmlns:a16="http://schemas.microsoft.com/office/drawing/2014/main" id="{BC9C2C80-05CA-D921-7EAE-E1B000CDB918}"/>
            </a:ext>
          </a:extLst>
        </xdr:cNvPr>
        <xdr:cNvSpPr/>
      </xdr:nvSpPr>
      <xdr:spPr>
        <a:xfrm>
          <a:off x="4412051" y="119064"/>
          <a:ext cx="7097918" cy="1018644"/>
        </a:xfrm>
        <a:prstGeom prst="roundRect">
          <a:avLst>
            <a:gd name="adj" fmla="val 9818"/>
          </a:avLst>
        </a:prstGeom>
        <a:ln w="19050">
          <a:solidFill>
            <a:schemeClr val="bg1">
              <a:lumMod val="65000"/>
            </a:schemeClr>
          </a:solidFill>
          <a:prstDash val="dash"/>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17</xdr:col>
      <xdr:colOff>330731</xdr:colOff>
      <xdr:row>0</xdr:row>
      <xdr:rowOff>79374</xdr:rowOff>
    </xdr:from>
    <xdr:to>
      <xdr:col>25</xdr:col>
      <xdr:colOff>13231</xdr:colOff>
      <xdr:row>5</xdr:row>
      <xdr:rowOff>156575</xdr:rowOff>
    </xdr:to>
    <xdr:sp macro="" textlink="">
      <xdr:nvSpPr>
        <xdr:cNvPr id="36" name="Rectangle: Rounded Corners 35">
          <a:extLst>
            <a:ext uri="{FF2B5EF4-FFF2-40B4-BE49-F238E27FC236}">
              <a16:creationId xmlns:a16="http://schemas.microsoft.com/office/drawing/2014/main" id="{E9ECBBF3-9C44-3691-60DB-0F0B5E2E9645}"/>
            </a:ext>
          </a:extLst>
        </xdr:cNvPr>
        <xdr:cNvSpPr/>
      </xdr:nvSpPr>
      <xdr:spPr>
        <a:xfrm>
          <a:off x="11569361" y="79374"/>
          <a:ext cx="4971267" cy="1077543"/>
        </a:xfrm>
        <a:prstGeom prst="roundRect">
          <a:avLst>
            <a:gd name="adj" fmla="val 9818"/>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6</xdr:col>
      <xdr:colOff>523426</xdr:colOff>
      <xdr:row>6</xdr:row>
      <xdr:rowOff>163988</xdr:rowOff>
    </xdr:from>
    <xdr:to>
      <xdr:col>10</xdr:col>
      <xdr:colOff>165640</xdr:colOff>
      <xdr:row>11</xdr:row>
      <xdr:rowOff>54908</xdr:rowOff>
    </xdr:to>
    <xdr:sp macro="" textlink="">
      <xdr:nvSpPr>
        <xdr:cNvPr id="37" name="Rectangle: Rounded Corners 36">
          <a:extLst>
            <a:ext uri="{FF2B5EF4-FFF2-40B4-BE49-F238E27FC236}">
              <a16:creationId xmlns:a16="http://schemas.microsoft.com/office/drawing/2014/main" id="{BCDD52FB-D385-5161-CAC7-3CE6216B26B5}"/>
            </a:ext>
          </a:extLst>
        </xdr:cNvPr>
        <xdr:cNvSpPr/>
      </xdr:nvSpPr>
      <xdr:spPr>
        <a:xfrm>
          <a:off x="4492176" y="1354613"/>
          <a:ext cx="2288047" cy="883108"/>
        </a:xfrm>
        <a:prstGeom prst="roundRect">
          <a:avLst>
            <a:gd name="adj" fmla="val 9818"/>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1"/>
            </a:solidFill>
          </a:endParaRPr>
        </a:p>
      </xdr:txBody>
    </xdr:sp>
    <xdr:clientData/>
  </xdr:twoCellAnchor>
  <xdr:twoCellAnchor>
    <xdr:from>
      <xdr:col>10</xdr:col>
      <xdr:colOff>340773</xdr:colOff>
      <xdr:row>6</xdr:row>
      <xdr:rowOff>105789</xdr:rowOff>
    </xdr:from>
    <xdr:to>
      <xdr:col>13</xdr:col>
      <xdr:colOff>590136</xdr:colOff>
      <xdr:row>11</xdr:row>
      <xdr:rowOff>28670</xdr:rowOff>
    </xdr:to>
    <xdr:sp macro="" textlink="">
      <xdr:nvSpPr>
        <xdr:cNvPr id="38" name="Rectangle: Rounded Corners 37">
          <a:extLst>
            <a:ext uri="{FF2B5EF4-FFF2-40B4-BE49-F238E27FC236}">
              <a16:creationId xmlns:a16="http://schemas.microsoft.com/office/drawing/2014/main" id="{578486AA-AB5E-86FD-C910-2C7296F45851}"/>
            </a:ext>
          </a:extLst>
        </xdr:cNvPr>
        <xdr:cNvSpPr/>
      </xdr:nvSpPr>
      <xdr:spPr>
        <a:xfrm>
          <a:off x="6955356" y="1296414"/>
          <a:ext cx="2233738" cy="915069"/>
        </a:xfrm>
        <a:prstGeom prst="roundRect">
          <a:avLst>
            <a:gd name="adj" fmla="val 9818"/>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14</xdr:col>
      <xdr:colOff>82506</xdr:colOff>
      <xdr:row>6</xdr:row>
      <xdr:rowOff>103070</xdr:rowOff>
    </xdr:from>
    <xdr:to>
      <xdr:col>17</xdr:col>
      <xdr:colOff>333307</xdr:colOff>
      <xdr:row>11</xdr:row>
      <xdr:rowOff>25951</xdr:rowOff>
    </xdr:to>
    <xdr:sp macro="" textlink="">
      <xdr:nvSpPr>
        <xdr:cNvPr id="39" name="Rectangle: Rounded Corners 38">
          <a:extLst>
            <a:ext uri="{FF2B5EF4-FFF2-40B4-BE49-F238E27FC236}">
              <a16:creationId xmlns:a16="http://schemas.microsoft.com/office/drawing/2014/main" id="{1F9A93FA-1CF8-2D8E-9710-F889CCDE775B}"/>
            </a:ext>
          </a:extLst>
        </xdr:cNvPr>
        <xdr:cNvSpPr/>
      </xdr:nvSpPr>
      <xdr:spPr>
        <a:xfrm>
          <a:off x="9342923" y="1293695"/>
          <a:ext cx="2235176" cy="915069"/>
        </a:xfrm>
        <a:prstGeom prst="roundRect">
          <a:avLst>
            <a:gd name="adj" fmla="val 9818"/>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17</xdr:col>
      <xdr:colOff>483204</xdr:colOff>
      <xdr:row>6</xdr:row>
      <xdr:rowOff>111867</xdr:rowOff>
    </xdr:from>
    <xdr:to>
      <xdr:col>21</xdr:col>
      <xdr:colOff>75041</xdr:colOff>
      <xdr:row>11</xdr:row>
      <xdr:rowOff>34748</xdr:rowOff>
    </xdr:to>
    <xdr:sp macro="" textlink="">
      <xdr:nvSpPr>
        <xdr:cNvPr id="40" name="Rectangle: Rounded Corners 39">
          <a:extLst>
            <a:ext uri="{FF2B5EF4-FFF2-40B4-BE49-F238E27FC236}">
              <a16:creationId xmlns:a16="http://schemas.microsoft.com/office/drawing/2014/main" id="{71FBBC8D-A273-DFBC-5AB5-9EFE49F877D4}"/>
            </a:ext>
          </a:extLst>
        </xdr:cNvPr>
        <xdr:cNvSpPr/>
      </xdr:nvSpPr>
      <xdr:spPr>
        <a:xfrm>
          <a:off x="11727996" y="1302492"/>
          <a:ext cx="2237670" cy="915069"/>
        </a:xfrm>
        <a:prstGeom prst="roundRect">
          <a:avLst>
            <a:gd name="adj" fmla="val 9818"/>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21</xdr:col>
      <xdr:colOff>239602</xdr:colOff>
      <xdr:row>6</xdr:row>
      <xdr:rowOff>98637</xdr:rowOff>
    </xdr:from>
    <xdr:to>
      <xdr:col>24</xdr:col>
      <xdr:colOff>634999</xdr:colOff>
      <xdr:row>11</xdr:row>
      <xdr:rowOff>21518</xdr:rowOff>
    </xdr:to>
    <xdr:sp macro="" textlink="">
      <xdr:nvSpPr>
        <xdr:cNvPr id="41" name="Rectangle: Rounded Corners 40">
          <a:extLst>
            <a:ext uri="{FF2B5EF4-FFF2-40B4-BE49-F238E27FC236}">
              <a16:creationId xmlns:a16="http://schemas.microsoft.com/office/drawing/2014/main" id="{1301A5FD-E7E0-5A8F-3120-56F8454A26B9}"/>
            </a:ext>
          </a:extLst>
        </xdr:cNvPr>
        <xdr:cNvSpPr/>
      </xdr:nvSpPr>
      <xdr:spPr>
        <a:xfrm>
          <a:off x="14130227" y="1289262"/>
          <a:ext cx="2379772" cy="915069"/>
        </a:xfrm>
        <a:prstGeom prst="roundRect">
          <a:avLst>
            <a:gd name="adj" fmla="val 9818"/>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6</xdr:col>
      <xdr:colOff>506950</xdr:colOff>
      <xdr:row>12</xdr:row>
      <xdr:rowOff>7246</xdr:rowOff>
    </xdr:from>
    <xdr:to>
      <xdr:col>9</xdr:col>
      <xdr:colOff>361751</xdr:colOff>
      <xdr:row>36</xdr:row>
      <xdr:rowOff>165318</xdr:rowOff>
    </xdr:to>
    <xdr:sp macro="" textlink="">
      <xdr:nvSpPr>
        <xdr:cNvPr id="42" name="Arrow: Pentagon 41">
          <a:extLst>
            <a:ext uri="{FF2B5EF4-FFF2-40B4-BE49-F238E27FC236}">
              <a16:creationId xmlns:a16="http://schemas.microsoft.com/office/drawing/2014/main" id="{73411EE1-843F-E875-FB82-3AC5DDCB50D2}"/>
            </a:ext>
          </a:extLst>
        </xdr:cNvPr>
        <xdr:cNvSpPr/>
      </xdr:nvSpPr>
      <xdr:spPr>
        <a:xfrm rot="5400000">
          <a:off x="2935002" y="3929194"/>
          <a:ext cx="4920572" cy="1839176"/>
        </a:xfrm>
        <a:prstGeom prst="homePlate">
          <a:avLst>
            <a:gd name="adj" fmla="val 22254"/>
          </a:avLst>
        </a:prstGeom>
        <a:ln w="19050">
          <a:solidFill>
            <a:schemeClr val="bg1">
              <a:lumMod val="65000"/>
            </a:schemeClr>
          </a:solidFill>
          <a:prstDash val="dash"/>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9</xdr:col>
      <xdr:colOff>501123</xdr:colOff>
      <xdr:row>11</xdr:row>
      <xdr:rowOff>139180</xdr:rowOff>
    </xdr:from>
    <xdr:to>
      <xdr:col>14</xdr:col>
      <xdr:colOff>502709</xdr:colOff>
      <xdr:row>23</xdr:row>
      <xdr:rowOff>66146</xdr:rowOff>
    </xdr:to>
    <xdr:sp macro="" textlink="">
      <xdr:nvSpPr>
        <xdr:cNvPr id="43" name="Rectangle: Rounded Corners 42">
          <a:extLst>
            <a:ext uri="{FF2B5EF4-FFF2-40B4-BE49-F238E27FC236}">
              <a16:creationId xmlns:a16="http://schemas.microsoft.com/office/drawing/2014/main" id="{A0F903CF-3AAA-19DB-43E0-A37338485F55}"/>
            </a:ext>
          </a:extLst>
        </xdr:cNvPr>
        <xdr:cNvSpPr/>
      </xdr:nvSpPr>
      <xdr:spPr>
        <a:xfrm>
          <a:off x="6450986" y="2339933"/>
          <a:ext cx="3307065" cy="2327788"/>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14</xdr:col>
      <xdr:colOff>551593</xdr:colOff>
      <xdr:row>11</xdr:row>
      <xdr:rowOff>147877</xdr:rowOff>
    </xdr:from>
    <xdr:to>
      <xdr:col>20</xdr:col>
      <xdr:colOff>549194</xdr:colOff>
      <xdr:row>23</xdr:row>
      <xdr:rowOff>47919</xdr:rowOff>
    </xdr:to>
    <xdr:sp macro="" textlink="">
      <xdr:nvSpPr>
        <xdr:cNvPr id="44" name="Rectangle: Rounded Corners 43">
          <a:extLst>
            <a:ext uri="{FF2B5EF4-FFF2-40B4-BE49-F238E27FC236}">
              <a16:creationId xmlns:a16="http://schemas.microsoft.com/office/drawing/2014/main" id="{4ACCA2BB-6266-0DD2-1EC1-34511991A06D}"/>
            </a:ext>
          </a:extLst>
        </xdr:cNvPr>
        <xdr:cNvSpPr/>
      </xdr:nvSpPr>
      <xdr:spPr>
        <a:xfrm>
          <a:off x="9806935" y="2348630"/>
          <a:ext cx="3964177" cy="2300864"/>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9</xdr:col>
      <xdr:colOff>544915</xdr:colOff>
      <xdr:row>24</xdr:row>
      <xdr:rowOff>4590</xdr:rowOff>
    </xdr:from>
    <xdr:to>
      <xdr:col>14</xdr:col>
      <xdr:colOff>515937</xdr:colOff>
      <xdr:row>36</xdr:row>
      <xdr:rowOff>52917</xdr:rowOff>
    </xdr:to>
    <xdr:sp macro="" textlink="">
      <xdr:nvSpPr>
        <xdr:cNvPr id="45" name="Rectangle: Rounded Corners 44">
          <a:extLst>
            <a:ext uri="{FF2B5EF4-FFF2-40B4-BE49-F238E27FC236}">
              <a16:creationId xmlns:a16="http://schemas.microsoft.com/office/drawing/2014/main" id="{3017F675-1A3E-B97F-1AA0-5D209037A6E4}"/>
            </a:ext>
          </a:extLst>
        </xdr:cNvPr>
        <xdr:cNvSpPr/>
      </xdr:nvSpPr>
      <xdr:spPr>
        <a:xfrm>
          <a:off x="6498040" y="4767090"/>
          <a:ext cx="3278314" cy="2429577"/>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14</xdr:col>
      <xdr:colOff>578458</xdr:colOff>
      <xdr:row>23</xdr:row>
      <xdr:rowOff>176446</xdr:rowOff>
    </xdr:from>
    <xdr:to>
      <xdr:col>19</xdr:col>
      <xdr:colOff>516459</xdr:colOff>
      <xdr:row>36</xdr:row>
      <xdr:rowOff>81496</xdr:rowOff>
    </xdr:to>
    <xdr:sp macro="" textlink="">
      <xdr:nvSpPr>
        <xdr:cNvPr id="46" name="Rectangle: Rounded Corners 45">
          <a:extLst>
            <a:ext uri="{FF2B5EF4-FFF2-40B4-BE49-F238E27FC236}">
              <a16:creationId xmlns:a16="http://schemas.microsoft.com/office/drawing/2014/main" id="{A11528B6-6A3D-F658-BA56-C7A3CE0A8A62}"/>
            </a:ext>
          </a:extLst>
        </xdr:cNvPr>
        <xdr:cNvSpPr/>
      </xdr:nvSpPr>
      <xdr:spPr>
        <a:xfrm>
          <a:off x="9838875" y="4740509"/>
          <a:ext cx="3245292" cy="2484737"/>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19</xdr:col>
      <xdr:colOff>629338</xdr:colOff>
      <xdr:row>23</xdr:row>
      <xdr:rowOff>176446</xdr:rowOff>
    </xdr:from>
    <xdr:to>
      <xdr:col>25</xdr:col>
      <xdr:colOff>13229</xdr:colOff>
      <xdr:row>36</xdr:row>
      <xdr:rowOff>81496</xdr:rowOff>
    </xdr:to>
    <xdr:sp macro="" textlink="">
      <xdr:nvSpPr>
        <xdr:cNvPr id="47" name="Rectangle: Rounded Corners 46">
          <a:extLst>
            <a:ext uri="{FF2B5EF4-FFF2-40B4-BE49-F238E27FC236}">
              <a16:creationId xmlns:a16="http://schemas.microsoft.com/office/drawing/2014/main" id="{981A79CF-85E9-F603-C849-5C36CAADCFB9}"/>
            </a:ext>
          </a:extLst>
        </xdr:cNvPr>
        <xdr:cNvSpPr/>
      </xdr:nvSpPr>
      <xdr:spPr>
        <a:xfrm>
          <a:off x="13197046" y="4740509"/>
          <a:ext cx="3352641" cy="2484737"/>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20</xdr:col>
      <xdr:colOff>646566</xdr:colOff>
      <xdr:row>11</xdr:row>
      <xdr:rowOff>160681</xdr:rowOff>
    </xdr:from>
    <xdr:to>
      <xdr:col>25</xdr:col>
      <xdr:colOff>23962</xdr:colOff>
      <xdr:row>23</xdr:row>
      <xdr:rowOff>47919</xdr:rowOff>
    </xdr:to>
    <xdr:sp macro="" textlink="">
      <xdr:nvSpPr>
        <xdr:cNvPr id="48" name="Rectangle: Rounded Corners 47">
          <a:extLst>
            <a:ext uri="{FF2B5EF4-FFF2-40B4-BE49-F238E27FC236}">
              <a16:creationId xmlns:a16="http://schemas.microsoft.com/office/drawing/2014/main" id="{0BA90ADB-331E-7CEA-0C60-63B8BE17174E}"/>
            </a:ext>
          </a:extLst>
        </xdr:cNvPr>
        <xdr:cNvSpPr/>
      </xdr:nvSpPr>
      <xdr:spPr>
        <a:xfrm>
          <a:off x="13875733" y="2343494"/>
          <a:ext cx="2684687" cy="2268488"/>
        </a:xfrm>
        <a:prstGeom prst="roundRect">
          <a:avLst>
            <a:gd name="adj" fmla="val 4800"/>
          </a:avLst>
        </a:prstGeom>
        <a:no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6</xdr:col>
      <xdr:colOff>609040</xdr:colOff>
      <xdr:row>12</xdr:row>
      <xdr:rowOff>132292</xdr:rowOff>
    </xdr:from>
    <xdr:to>
      <xdr:col>9</xdr:col>
      <xdr:colOff>249279</xdr:colOff>
      <xdr:row>35</xdr:row>
      <xdr:rowOff>185208</xdr:rowOff>
    </xdr:to>
    <xdr:sp macro="" textlink="">
      <xdr:nvSpPr>
        <xdr:cNvPr id="49" name="Arrow: Pentagon 48">
          <a:extLst>
            <a:ext uri="{FF2B5EF4-FFF2-40B4-BE49-F238E27FC236}">
              <a16:creationId xmlns:a16="http://schemas.microsoft.com/office/drawing/2014/main" id="{40827A48-D28D-A0C1-4521-9D0AC01F1269}"/>
            </a:ext>
          </a:extLst>
        </xdr:cNvPr>
        <xdr:cNvSpPr/>
      </xdr:nvSpPr>
      <xdr:spPr>
        <a:xfrm rot="5400000">
          <a:off x="3081607" y="4009725"/>
          <a:ext cx="4616979" cy="1624614"/>
        </a:xfrm>
        <a:prstGeom prst="homePlate">
          <a:avLst>
            <a:gd name="adj" fmla="val 22419"/>
          </a:avLst>
        </a:prstGeom>
        <a:ln>
          <a:solidFill>
            <a:schemeClr val="bg1">
              <a:lumMod val="50000"/>
            </a:schemeClr>
          </a:solidFill>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10</xdr:col>
      <xdr:colOff>57483</xdr:colOff>
      <xdr:row>13</xdr:row>
      <xdr:rowOff>168103</xdr:rowOff>
    </xdr:from>
    <xdr:to>
      <xdr:col>14</xdr:col>
      <xdr:colOff>250253</xdr:colOff>
      <xdr:row>13</xdr:row>
      <xdr:rowOff>168103</xdr:rowOff>
    </xdr:to>
    <xdr:cxnSp macro="">
      <xdr:nvCxnSpPr>
        <xdr:cNvPr id="50" name="Straight Connector 49">
          <a:extLst>
            <a:ext uri="{FF2B5EF4-FFF2-40B4-BE49-F238E27FC236}">
              <a16:creationId xmlns:a16="http://schemas.microsoft.com/office/drawing/2014/main" id="{19BB3B16-CA4E-0D80-FFE0-616120F45D8D}"/>
            </a:ext>
          </a:extLst>
        </xdr:cNvPr>
        <xdr:cNvCxnSpPr/>
      </xdr:nvCxnSpPr>
      <xdr:spPr>
        <a:xfrm>
          <a:off x="6672066" y="2747791"/>
          <a:ext cx="2838604"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73122</xdr:colOff>
      <xdr:row>13</xdr:row>
      <xdr:rowOff>139749</xdr:rowOff>
    </xdr:from>
    <xdr:to>
      <xdr:col>20</xdr:col>
      <xdr:colOff>405550</xdr:colOff>
      <xdr:row>13</xdr:row>
      <xdr:rowOff>139749</xdr:rowOff>
    </xdr:to>
    <xdr:cxnSp macro="">
      <xdr:nvCxnSpPr>
        <xdr:cNvPr id="51" name="Straight Connector 50">
          <a:extLst>
            <a:ext uri="{FF2B5EF4-FFF2-40B4-BE49-F238E27FC236}">
              <a16:creationId xmlns:a16="http://schemas.microsoft.com/office/drawing/2014/main" id="{EBFF21EF-53A9-D9A2-6BCF-9E9367072991}"/>
            </a:ext>
          </a:extLst>
        </xdr:cNvPr>
        <xdr:cNvCxnSpPr>
          <a:cxnSpLocks/>
        </xdr:cNvCxnSpPr>
      </xdr:nvCxnSpPr>
      <xdr:spPr>
        <a:xfrm>
          <a:off x="9994997" y="2719437"/>
          <a:ext cx="3639720"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140964</xdr:colOff>
      <xdr:row>25</xdr:row>
      <xdr:rowOff>128215</xdr:rowOff>
    </xdr:from>
    <xdr:to>
      <xdr:col>14</xdr:col>
      <xdr:colOff>333734</xdr:colOff>
      <xdr:row>25</xdr:row>
      <xdr:rowOff>128215</xdr:rowOff>
    </xdr:to>
    <xdr:cxnSp macro="">
      <xdr:nvCxnSpPr>
        <xdr:cNvPr id="52" name="Straight Connector 51">
          <a:extLst>
            <a:ext uri="{FF2B5EF4-FFF2-40B4-BE49-F238E27FC236}">
              <a16:creationId xmlns:a16="http://schemas.microsoft.com/office/drawing/2014/main" id="{E9C04A05-0A6F-E1AF-5237-FCD7830E66C4}"/>
            </a:ext>
          </a:extLst>
        </xdr:cNvPr>
        <xdr:cNvCxnSpPr/>
      </xdr:nvCxnSpPr>
      <xdr:spPr>
        <a:xfrm>
          <a:off x="6755547" y="5089153"/>
          <a:ext cx="2838604"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184617</xdr:colOff>
      <xdr:row>25</xdr:row>
      <xdr:rowOff>128215</xdr:rowOff>
    </xdr:from>
    <xdr:to>
      <xdr:col>24</xdr:col>
      <xdr:colOff>501900</xdr:colOff>
      <xdr:row>25</xdr:row>
      <xdr:rowOff>128215</xdr:rowOff>
    </xdr:to>
    <xdr:cxnSp macro="">
      <xdr:nvCxnSpPr>
        <xdr:cNvPr id="53" name="Straight Connector 52">
          <a:extLst>
            <a:ext uri="{FF2B5EF4-FFF2-40B4-BE49-F238E27FC236}">
              <a16:creationId xmlns:a16="http://schemas.microsoft.com/office/drawing/2014/main" id="{76883177-A5D8-4F85-A5C9-281CCCDCBB41}"/>
            </a:ext>
          </a:extLst>
        </xdr:cNvPr>
        <xdr:cNvCxnSpPr>
          <a:cxnSpLocks/>
        </xdr:cNvCxnSpPr>
      </xdr:nvCxnSpPr>
      <xdr:spPr>
        <a:xfrm>
          <a:off x="13413784" y="5089153"/>
          <a:ext cx="2963116"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84634</xdr:colOff>
      <xdr:row>25</xdr:row>
      <xdr:rowOff>128215</xdr:rowOff>
    </xdr:from>
    <xdr:to>
      <xdr:col>19</xdr:col>
      <xdr:colOff>277404</xdr:colOff>
      <xdr:row>25</xdr:row>
      <xdr:rowOff>128215</xdr:rowOff>
    </xdr:to>
    <xdr:cxnSp macro="">
      <xdr:nvCxnSpPr>
        <xdr:cNvPr id="54" name="Straight Connector 53">
          <a:extLst>
            <a:ext uri="{FF2B5EF4-FFF2-40B4-BE49-F238E27FC236}">
              <a16:creationId xmlns:a16="http://schemas.microsoft.com/office/drawing/2014/main" id="{6FA66F2C-6F50-9118-A4B6-9A9DD04637D1}"/>
            </a:ext>
          </a:extLst>
        </xdr:cNvPr>
        <xdr:cNvCxnSpPr/>
      </xdr:nvCxnSpPr>
      <xdr:spPr>
        <a:xfrm>
          <a:off x="10006509" y="5089153"/>
          <a:ext cx="2838603" cy="0"/>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649476</xdr:colOff>
      <xdr:row>7</xdr:row>
      <xdr:rowOff>38436</xdr:rowOff>
    </xdr:from>
    <xdr:to>
      <xdr:col>9</xdr:col>
      <xdr:colOff>445797</xdr:colOff>
      <xdr:row>8</xdr:row>
      <xdr:rowOff>146268</xdr:rowOff>
    </xdr:to>
    <xdr:sp macro="" textlink="">
      <xdr:nvSpPr>
        <xdr:cNvPr id="2" name="TextBox 1">
          <a:extLst>
            <a:ext uri="{FF2B5EF4-FFF2-40B4-BE49-F238E27FC236}">
              <a16:creationId xmlns:a16="http://schemas.microsoft.com/office/drawing/2014/main" id="{EFE1AB6A-303A-ABD0-B717-2575F2A5E817}"/>
            </a:ext>
          </a:extLst>
        </xdr:cNvPr>
        <xdr:cNvSpPr txBox="1"/>
      </xdr:nvSpPr>
      <xdr:spPr>
        <a:xfrm>
          <a:off x="4618226" y="1427499"/>
          <a:ext cx="1780696" cy="306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Britannic Bold" panose="020B0903060703020204" pitchFamily="34" charset="0"/>
            </a:rPr>
            <a:t>Total</a:t>
          </a:r>
          <a:r>
            <a:rPr lang="en-IN" sz="1600" baseline="0">
              <a:solidFill>
                <a:schemeClr val="bg1"/>
              </a:solidFill>
              <a:latin typeface="Britannic Bold" panose="020B0903060703020204" pitchFamily="34" charset="0"/>
            </a:rPr>
            <a:t> Employees</a:t>
          </a:r>
          <a:endParaRPr lang="en-IN" sz="1600">
            <a:solidFill>
              <a:schemeClr val="bg1"/>
            </a:solidFill>
            <a:latin typeface="Britannic Bold" panose="020B0903060703020204" pitchFamily="34" charset="0"/>
          </a:endParaRPr>
        </a:p>
      </xdr:txBody>
    </xdr:sp>
    <xdr:clientData/>
  </xdr:twoCellAnchor>
  <xdr:twoCellAnchor>
    <xdr:from>
      <xdr:col>7</xdr:col>
      <xdr:colOff>154007</xdr:colOff>
      <xdr:row>8</xdr:row>
      <xdr:rowOff>116067</xdr:rowOff>
    </xdr:from>
    <xdr:to>
      <xdr:col>9</xdr:col>
      <xdr:colOff>381649</xdr:colOff>
      <xdr:row>11</xdr:row>
      <xdr:rowOff>8236</xdr:rowOff>
    </xdr:to>
    <xdr:sp macro="" textlink="KPI!A8">
      <xdr:nvSpPr>
        <xdr:cNvPr id="3" name="TextBox 2">
          <a:extLst>
            <a:ext uri="{FF2B5EF4-FFF2-40B4-BE49-F238E27FC236}">
              <a16:creationId xmlns:a16="http://schemas.microsoft.com/office/drawing/2014/main" id="{A8632B4E-3601-8872-8E96-35C1D24E7546}"/>
            </a:ext>
          </a:extLst>
        </xdr:cNvPr>
        <xdr:cNvSpPr txBox="1"/>
      </xdr:nvSpPr>
      <xdr:spPr>
        <a:xfrm>
          <a:off x="4784215" y="1703567"/>
          <a:ext cx="1550559" cy="48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9129D6-A4CA-416D-9AA2-5AB6CB3924FA}" type="TxLink">
            <a:rPr lang="en-US" sz="2600" b="1" i="0" u="none" strike="noStrike">
              <a:solidFill>
                <a:srgbClr val="FFC000"/>
              </a:solidFill>
              <a:latin typeface="Calibri"/>
              <a:ea typeface="Calibri"/>
              <a:cs typeface="Calibri"/>
            </a:rPr>
            <a:pPr algn="ctr"/>
            <a:t>1470</a:t>
          </a:fld>
          <a:endParaRPr lang="en-IN" sz="2600" b="1">
            <a:solidFill>
              <a:srgbClr val="FFC000"/>
            </a:solidFill>
          </a:endParaRPr>
        </a:p>
      </xdr:txBody>
    </xdr:sp>
    <xdr:clientData/>
  </xdr:twoCellAnchor>
  <xdr:twoCellAnchor>
    <xdr:from>
      <xdr:col>10</xdr:col>
      <xdr:colOff>356079</xdr:colOff>
      <xdr:row>6</xdr:row>
      <xdr:rowOff>163630</xdr:rowOff>
    </xdr:from>
    <xdr:to>
      <xdr:col>13</xdr:col>
      <xdr:colOff>152400</xdr:colOff>
      <xdr:row>8</xdr:row>
      <xdr:rowOff>73024</xdr:rowOff>
    </xdr:to>
    <xdr:sp macro="" textlink="">
      <xdr:nvSpPr>
        <xdr:cNvPr id="5" name="TextBox 4">
          <a:extLst>
            <a:ext uri="{FF2B5EF4-FFF2-40B4-BE49-F238E27FC236}">
              <a16:creationId xmlns:a16="http://schemas.microsoft.com/office/drawing/2014/main" id="{F56D62EA-2C62-43DF-8795-63114AEAED8F}"/>
            </a:ext>
          </a:extLst>
        </xdr:cNvPr>
        <xdr:cNvSpPr txBox="1"/>
      </xdr:nvSpPr>
      <xdr:spPr>
        <a:xfrm>
          <a:off x="6970662" y="1354255"/>
          <a:ext cx="1780696" cy="306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Britannic Bold" panose="020B0903060703020204" pitchFamily="34" charset="0"/>
            </a:rPr>
            <a:t>Attrition</a:t>
          </a:r>
          <a:r>
            <a:rPr lang="en-IN" sz="1500" baseline="0">
              <a:solidFill>
                <a:schemeClr val="bg1"/>
              </a:solidFill>
              <a:latin typeface="Britannic Bold" panose="020B0903060703020204" pitchFamily="34" charset="0"/>
            </a:rPr>
            <a:t> </a:t>
          </a:r>
          <a:endParaRPr lang="en-IN" sz="1500">
            <a:solidFill>
              <a:schemeClr val="bg1"/>
            </a:solidFill>
            <a:latin typeface="Britannic Bold" panose="020B0903060703020204" pitchFamily="34" charset="0"/>
          </a:endParaRPr>
        </a:p>
      </xdr:txBody>
    </xdr:sp>
    <xdr:clientData/>
  </xdr:twoCellAnchor>
  <xdr:twoCellAnchor>
    <xdr:from>
      <xdr:col>10</xdr:col>
      <xdr:colOff>546529</xdr:colOff>
      <xdr:row>8</xdr:row>
      <xdr:rowOff>86254</xdr:rowOff>
    </xdr:from>
    <xdr:to>
      <xdr:col>13</xdr:col>
      <xdr:colOff>115209</xdr:colOff>
      <xdr:row>10</xdr:row>
      <xdr:rowOff>176861</xdr:rowOff>
    </xdr:to>
    <xdr:sp macro="" textlink="KPI!B8">
      <xdr:nvSpPr>
        <xdr:cNvPr id="6" name="TextBox 5">
          <a:extLst>
            <a:ext uri="{FF2B5EF4-FFF2-40B4-BE49-F238E27FC236}">
              <a16:creationId xmlns:a16="http://schemas.microsoft.com/office/drawing/2014/main" id="{DDBE24C7-CA01-4369-842C-FFA604E63699}"/>
            </a:ext>
          </a:extLst>
        </xdr:cNvPr>
        <xdr:cNvSpPr txBox="1"/>
      </xdr:nvSpPr>
      <xdr:spPr>
        <a:xfrm>
          <a:off x="7161112" y="1673754"/>
          <a:ext cx="1553055" cy="48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75C2CC-3FCA-4ACF-B1BE-3DEA7FD6BE3C}" type="TxLink">
            <a:rPr lang="en-US" sz="2600" b="1" i="0" u="none" strike="noStrike">
              <a:solidFill>
                <a:srgbClr val="FFC000"/>
              </a:solidFill>
              <a:latin typeface="Calibri"/>
              <a:ea typeface="Calibri"/>
              <a:cs typeface="Calibri"/>
            </a:rPr>
            <a:pPr algn="ctr"/>
            <a:t>237</a:t>
          </a:fld>
          <a:endParaRPr lang="en-IN" sz="2600" b="1">
            <a:solidFill>
              <a:srgbClr val="FFC000"/>
            </a:solidFill>
          </a:endParaRPr>
        </a:p>
      </xdr:txBody>
    </xdr:sp>
    <xdr:clientData/>
  </xdr:twoCellAnchor>
  <xdr:twoCellAnchor>
    <xdr:from>
      <xdr:col>14</xdr:col>
      <xdr:colOff>122697</xdr:colOff>
      <xdr:row>6</xdr:row>
      <xdr:rowOff>148655</xdr:rowOff>
    </xdr:from>
    <xdr:to>
      <xdr:col>16</xdr:col>
      <xdr:colOff>577980</xdr:colOff>
      <xdr:row>8</xdr:row>
      <xdr:rowOff>64788</xdr:rowOff>
    </xdr:to>
    <xdr:sp macro="" textlink="">
      <xdr:nvSpPr>
        <xdr:cNvPr id="7" name="TextBox 6">
          <a:extLst>
            <a:ext uri="{FF2B5EF4-FFF2-40B4-BE49-F238E27FC236}">
              <a16:creationId xmlns:a16="http://schemas.microsoft.com/office/drawing/2014/main" id="{6D5B12EF-6036-4B17-8453-4A49D53A3529}"/>
            </a:ext>
          </a:extLst>
        </xdr:cNvPr>
        <xdr:cNvSpPr txBox="1"/>
      </xdr:nvSpPr>
      <xdr:spPr>
        <a:xfrm>
          <a:off x="9383114" y="1339280"/>
          <a:ext cx="1778199" cy="313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aseline="0">
              <a:solidFill>
                <a:schemeClr val="bg1"/>
              </a:solidFill>
              <a:latin typeface="Britannic Bold" panose="020B0903060703020204" pitchFamily="34" charset="0"/>
            </a:rPr>
            <a:t>Acitive Employees</a:t>
          </a:r>
          <a:endParaRPr lang="en-IN" sz="1600">
            <a:solidFill>
              <a:schemeClr val="bg1"/>
            </a:solidFill>
            <a:latin typeface="Britannic Bold" panose="020B0903060703020204" pitchFamily="34" charset="0"/>
          </a:endParaRPr>
        </a:p>
      </xdr:txBody>
    </xdr:sp>
    <xdr:clientData/>
  </xdr:twoCellAnchor>
  <xdr:twoCellAnchor>
    <xdr:from>
      <xdr:col>14</xdr:col>
      <xdr:colOff>340354</xdr:colOff>
      <xdr:row>8</xdr:row>
      <xdr:rowOff>101979</xdr:rowOff>
    </xdr:from>
    <xdr:to>
      <xdr:col>16</xdr:col>
      <xdr:colOff>567996</xdr:colOff>
      <xdr:row>10</xdr:row>
      <xdr:rowOff>192586</xdr:rowOff>
    </xdr:to>
    <xdr:sp macro="" textlink="KPI!D8">
      <xdr:nvSpPr>
        <xdr:cNvPr id="8" name="TextBox 7">
          <a:extLst>
            <a:ext uri="{FF2B5EF4-FFF2-40B4-BE49-F238E27FC236}">
              <a16:creationId xmlns:a16="http://schemas.microsoft.com/office/drawing/2014/main" id="{5317C85E-8118-4390-9E88-624AA4D20AA0}"/>
            </a:ext>
          </a:extLst>
        </xdr:cNvPr>
        <xdr:cNvSpPr txBox="1"/>
      </xdr:nvSpPr>
      <xdr:spPr>
        <a:xfrm>
          <a:off x="9600771" y="1689479"/>
          <a:ext cx="1550558" cy="48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B46BA4-D60B-458D-BB2F-9F4A426CC62A}" type="TxLink">
            <a:rPr lang="en-US" sz="2600" b="1" i="0" u="none" strike="noStrike">
              <a:solidFill>
                <a:srgbClr val="FFC000"/>
              </a:solidFill>
              <a:latin typeface="Calibri"/>
              <a:ea typeface="Calibri"/>
              <a:cs typeface="Calibri"/>
            </a:rPr>
            <a:pPr algn="ctr"/>
            <a:t>1233</a:t>
          </a:fld>
          <a:endParaRPr lang="en-IN" sz="2600" b="1">
            <a:solidFill>
              <a:srgbClr val="FFC000"/>
            </a:solidFill>
          </a:endParaRPr>
        </a:p>
      </xdr:txBody>
    </xdr:sp>
    <xdr:clientData/>
  </xdr:twoCellAnchor>
  <xdr:twoCellAnchor>
    <xdr:from>
      <xdr:col>17</xdr:col>
      <xdr:colOff>359648</xdr:colOff>
      <xdr:row>6</xdr:row>
      <xdr:rowOff>165282</xdr:rowOff>
    </xdr:from>
    <xdr:to>
      <xdr:col>20</xdr:col>
      <xdr:colOff>155968</xdr:colOff>
      <xdr:row>8</xdr:row>
      <xdr:rowOff>74676</xdr:rowOff>
    </xdr:to>
    <xdr:sp macro="" textlink="">
      <xdr:nvSpPr>
        <xdr:cNvPr id="9" name="TextBox 8">
          <a:extLst>
            <a:ext uri="{FF2B5EF4-FFF2-40B4-BE49-F238E27FC236}">
              <a16:creationId xmlns:a16="http://schemas.microsoft.com/office/drawing/2014/main" id="{66227E0D-963D-4BBA-BAA1-33D7E8CC8003}"/>
            </a:ext>
          </a:extLst>
        </xdr:cNvPr>
        <xdr:cNvSpPr txBox="1"/>
      </xdr:nvSpPr>
      <xdr:spPr>
        <a:xfrm>
          <a:off x="11604440" y="1355907"/>
          <a:ext cx="1780695" cy="306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a:solidFill>
                <a:schemeClr val="bg1"/>
              </a:solidFill>
              <a:latin typeface="Britannic Bold" panose="020B0903060703020204" pitchFamily="34" charset="0"/>
            </a:rPr>
            <a:t>Attrition</a:t>
          </a:r>
          <a:r>
            <a:rPr lang="en-IN" sz="1500" baseline="0">
              <a:solidFill>
                <a:schemeClr val="bg1"/>
              </a:solidFill>
              <a:latin typeface="Britannic Bold" panose="020B0903060703020204" pitchFamily="34" charset="0"/>
            </a:rPr>
            <a:t> Rate</a:t>
          </a:r>
          <a:endParaRPr lang="en-IN" sz="1500">
            <a:solidFill>
              <a:schemeClr val="bg1"/>
            </a:solidFill>
            <a:latin typeface="Britannic Bold" panose="020B0903060703020204" pitchFamily="34" charset="0"/>
          </a:endParaRPr>
        </a:p>
      </xdr:txBody>
    </xdr:sp>
    <xdr:clientData/>
  </xdr:twoCellAnchor>
  <xdr:twoCellAnchor>
    <xdr:from>
      <xdr:col>17</xdr:col>
      <xdr:colOff>553341</xdr:colOff>
      <xdr:row>8</xdr:row>
      <xdr:rowOff>75924</xdr:rowOff>
    </xdr:from>
    <xdr:to>
      <xdr:col>20</xdr:col>
      <xdr:colOff>119525</xdr:colOff>
      <xdr:row>10</xdr:row>
      <xdr:rowOff>166531</xdr:rowOff>
    </xdr:to>
    <xdr:sp macro="" textlink="KPI!E8">
      <xdr:nvSpPr>
        <xdr:cNvPr id="10" name="TextBox 9">
          <a:extLst>
            <a:ext uri="{FF2B5EF4-FFF2-40B4-BE49-F238E27FC236}">
              <a16:creationId xmlns:a16="http://schemas.microsoft.com/office/drawing/2014/main" id="{B38FD99C-9730-4EFD-941E-B8ECD93EE8A2}"/>
            </a:ext>
          </a:extLst>
        </xdr:cNvPr>
        <xdr:cNvSpPr txBox="1"/>
      </xdr:nvSpPr>
      <xdr:spPr>
        <a:xfrm>
          <a:off x="11798133" y="1663424"/>
          <a:ext cx="1550559" cy="48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28C3DA-A264-4F37-840C-DD121F0C190A}" type="TxLink">
            <a:rPr lang="en-US" sz="2600" b="1" i="0" u="none" strike="noStrike">
              <a:solidFill>
                <a:srgbClr val="FFC000"/>
              </a:solidFill>
              <a:latin typeface="Calibri"/>
              <a:ea typeface="Calibri"/>
              <a:cs typeface="Calibri"/>
            </a:rPr>
            <a:pPr algn="ctr"/>
            <a:t>16%</a:t>
          </a:fld>
          <a:endParaRPr lang="en-IN" sz="2600" b="1">
            <a:solidFill>
              <a:srgbClr val="FFC000"/>
            </a:solidFill>
          </a:endParaRPr>
        </a:p>
      </xdr:txBody>
    </xdr:sp>
    <xdr:clientData/>
  </xdr:twoCellAnchor>
  <xdr:twoCellAnchor>
    <xdr:from>
      <xdr:col>21</xdr:col>
      <xdr:colOff>119790</xdr:colOff>
      <xdr:row>6</xdr:row>
      <xdr:rowOff>128090</xdr:rowOff>
    </xdr:from>
    <xdr:to>
      <xdr:col>23</xdr:col>
      <xdr:colOff>623019</xdr:colOff>
      <xdr:row>8</xdr:row>
      <xdr:rowOff>52417</xdr:rowOff>
    </xdr:to>
    <xdr:sp macro="" textlink="">
      <xdr:nvSpPr>
        <xdr:cNvPr id="11" name="TextBox 10">
          <a:extLst>
            <a:ext uri="{FF2B5EF4-FFF2-40B4-BE49-F238E27FC236}">
              <a16:creationId xmlns:a16="http://schemas.microsoft.com/office/drawing/2014/main" id="{2583CA92-E404-4926-BDF3-734E17541E59}"/>
            </a:ext>
          </a:extLst>
        </xdr:cNvPr>
        <xdr:cNvSpPr txBox="1"/>
      </xdr:nvSpPr>
      <xdr:spPr>
        <a:xfrm>
          <a:off x="14010415" y="1318715"/>
          <a:ext cx="1826146" cy="321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Britannic Bold" panose="020B0903060703020204" pitchFamily="34" charset="0"/>
            </a:rPr>
            <a:t>Average</a:t>
          </a:r>
          <a:r>
            <a:rPr lang="en-IN" sz="1500" baseline="0">
              <a:solidFill>
                <a:schemeClr val="bg1"/>
              </a:solidFill>
              <a:latin typeface="Britannic Bold" panose="020B0903060703020204" pitchFamily="34" charset="0"/>
            </a:rPr>
            <a:t> Age</a:t>
          </a:r>
          <a:endParaRPr lang="en-IN" sz="1500">
            <a:solidFill>
              <a:schemeClr val="bg1"/>
            </a:solidFill>
            <a:latin typeface="Britannic Bold" panose="020B0903060703020204" pitchFamily="34" charset="0"/>
          </a:endParaRPr>
        </a:p>
      </xdr:txBody>
    </xdr:sp>
    <xdr:clientData/>
  </xdr:twoCellAnchor>
  <xdr:twoCellAnchor>
    <xdr:from>
      <xdr:col>21</xdr:col>
      <xdr:colOff>553970</xdr:colOff>
      <xdr:row>8</xdr:row>
      <xdr:rowOff>78844</xdr:rowOff>
    </xdr:from>
    <xdr:to>
      <xdr:col>24</xdr:col>
      <xdr:colOff>122650</xdr:colOff>
      <xdr:row>10</xdr:row>
      <xdr:rowOff>169451</xdr:rowOff>
    </xdr:to>
    <xdr:sp macro="" textlink="KPI!C8">
      <xdr:nvSpPr>
        <xdr:cNvPr id="12" name="TextBox 11">
          <a:extLst>
            <a:ext uri="{FF2B5EF4-FFF2-40B4-BE49-F238E27FC236}">
              <a16:creationId xmlns:a16="http://schemas.microsoft.com/office/drawing/2014/main" id="{86180035-7389-4AA4-92E0-CFD5AE44C1BD}"/>
            </a:ext>
          </a:extLst>
        </xdr:cNvPr>
        <xdr:cNvSpPr txBox="1"/>
      </xdr:nvSpPr>
      <xdr:spPr>
        <a:xfrm>
          <a:off x="14436984" y="1679392"/>
          <a:ext cx="1551967" cy="490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11293F-DF59-4DBF-BAF3-4A0B3E406B3A}" type="TxLink">
            <a:rPr lang="en-US" sz="2600" b="1" i="0" u="none" strike="noStrike">
              <a:solidFill>
                <a:srgbClr val="FFC000"/>
              </a:solidFill>
              <a:latin typeface="Calibri"/>
              <a:ea typeface="Calibri"/>
              <a:cs typeface="Calibri"/>
            </a:rPr>
            <a:pPr algn="ctr"/>
            <a:t>37</a:t>
          </a:fld>
          <a:endParaRPr lang="en-IN" sz="2600" b="1">
            <a:solidFill>
              <a:srgbClr val="FFC000"/>
            </a:solidFill>
          </a:endParaRPr>
        </a:p>
      </xdr:txBody>
    </xdr:sp>
    <xdr:clientData/>
  </xdr:twoCellAnchor>
  <xdr:twoCellAnchor>
    <xdr:from>
      <xdr:col>9</xdr:col>
      <xdr:colOff>386886</xdr:colOff>
      <xdr:row>7</xdr:row>
      <xdr:rowOff>10732</xdr:rowOff>
    </xdr:from>
    <xdr:to>
      <xdr:col>10</xdr:col>
      <xdr:colOff>107830</xdr:colOff>
      <xdr:row>8</xdr:row>
      <xdr:rowOff>191127</xdr:rowOff>
    </xdr:to>
    <xdr:pic>
      <xdr:nvPicPr>
        <xdr:cNvPr id="17" name="Picture 16">
          <a:extLst>
            <a:ext uri="{FF2B5EF4-FFF2-40B4-BE49-F238E27FC236}">
              <a16:creationId xmlns:a16="http://schemas.microsoft.com/office/drawing/2014/main" id="{A4D98C99-B2EA-40DA-A72F-0F8F4CB2F797}"/>
            </a:ext>
          </a:extLst>
        </xdr:cNvPr>
        <xdr:cNvPicPr>
          <a:picLocks noChangeAspect="1"/>
        </xdr:cNvPicPr>
      </xdr:nvPicPr>
      <xdr:blipFill>
        <a:blip xmlns:r="http://schemas.openxmlformats.org/officeDocument/2006/relationships" r:embed="rId1">
          <a:duotone>
            <a:schemeClr val="bg2">
              <a:shade val="45000"/>
              <a:satMod val="135000"/>
            </a:schemeClr>
            <a:prstClr val="white"/>
          </a:duotone>
          <a:extLst>
            <a:ext uri="{BEBA8EAE-BF5A-486C-A8C5-ECC9F3942E4B}">
              <a14:imgProps xmlns:a14="http://schemas.microsoft.com/office/drawing/2010/main">
                <a14:imgLayer r:embed="rId2">
                  <a14:imgEffect>
                    <a14:backgroundRemoval t="9050" b="89593" l="4825" r="96053">
                      <a14:foregroundMark x1="32456" y1="19910" x2="32456" y2="19910"/>
                      <a14:foregroundMark x1="35088" y1="9502" x2="35088" y2="9502"/>
                      <a14:foregroundMark x1="40351" y1="33032" x2="40351" y2="33032"/>
                      <a14:foregroundMark x1="61404" y1="32579" x2="61404" y2="32579"/>
                      <a14:foregroundMark x1="67982" y1="18100" x2="67982" y2="18100"/>
                      <a14:foregroundMark x1="86404" y1="46606" x2="86404" y2="46606"/>
                      <a14:foregroundMark x1="80702" y1="72851" x2="80702" y2="72851"/>
                      <a14:foregroundMark x1="53070" y1="80090" x2="53070" y2="80090"/>
                      <a14:foregroundMark x1="96053" y1="70588" x2="96053" y2="70588"/>
                      <a14:foregroundMark x1="53947" y1="54299" x2="53947" y2="54299"/>
                      <a14:foregroundMark x1="19298" y1="69231" x2="19298" y2="69231"/>
                      <a14:foregroundMark x1="20175" y1="40724" x2="20175" y2="40724"/>
                      <a14:foregroundMark x1="4825" y1="77376" x2="4825" y2="77376"/>
                    </a14:backgroundRemoval>
                  </a14:imgEffect>
                </a14:imgLayer>
              </a14:imgProps>
            </a:ext>
          </a:extLst>
        </a:blip>
        <a:stretch>
          <a:fillRect/>
        </a:stretch>
      </xdr:blipFill>
      <xdr:spPr>
        <a:xfrm>
          <a:off x="6340011" y="1399795"/>
          <a:ext cx="382402" cy="378832"/>
        </a:xfrm>
        <a:prstGeom prst="rect">
          <a:avLst/>
        </a:prstGeom>
      </xdr:spPr>
    </xdr:pic>
    <xdr:clientData/>
  </xdr:twoCellAnchor>
  <xdr:twoCellAnchor>
    <xdr:from>
      <xdr:col>12</xdr:col>
      <xdr:colOff>651973</xdr:colOff>
      <xdr:row>6</xdr:row>
      <xdr:rowOff>29701</xdr:rowOff>
    </xdr:from>
    <xdr:to>
      <xdr:col>13</xdr:col>
      <xdr:colOff>621771</xdr:colOff>
      <xdr:row>9</xdr:row>
      <xdr:rowOff>97161</xdr:rowOff>
    </xdr:to>
    <xdr:pic>
      <xdr:nvPicPr>
        <xdr:cNvPr id="19" name="Picture 18">
          <a:extLst>
            <a:ext uri="{FF2B5EF4-FFF2-40B4-BE49-F238E27FC236}">
              <a16:creationId xmlns:a16="http://schemas.microsoft.com/office/drawing/2014/main" id="{9A42EC35-D3AE-4852-9E4A-0E3D551420DC}"/>
            </a:ext>
          </a:extLst>
        </xdr:cNvPr>
        <xdr:cNvPicPr>
          <a:picLocks noChangeAspect="1"/>
        </xdr:cNvPicPr>
      </xdr:nvPicPr>
      <xdr:blipFill>
        <a:blip xmlns:r="http://schemas.openxmlformats.org/officeDocument/2006/relationships" r:embed="rId3">
          <a:duotone>
            <a:schemeClr val="bg2">
              <a:shade val="45000"/>
              <a:satMod val="135000"/>
            </a:schemeClr>
            <a:prstClr val="white"/>
          </a:duotone>
          <a:extLst>
            <a:ext uri="{BEBA8EAE-BF5A-486C-A8C5-ECC9F3942E4B}">
              <a14:imgProps xmlns:a14="http://schemas.microsoft.com/office/drawing/2010/main">
                <a14:imgLayer r:embed="rId4">
                  <a14:imgEffect>
                    <a14:backgroundRemoval t="10000" b="90000" l="10000" r="90000">
                      <a14:foregroundMark x1="27875" y1="30250" x2="27875" y2="30250"/>
                      <a14:foregroundMark x1="27875" y1="39125" x2="27875" y2="39125"/>
                      <a14:foregroundMark x1="44250" y1="60875" x2="44250" y2="60875"/>
                      <a14:foregroundMark x1="44250" y1="30250" x2="44250" y2="30250"/>
                      <a14:foregroundMark x1="56750" y1="35875" x2="56750" y2="35875"/>
                      <a14:foregroundMark x1="57250" y1="57125" x2="57250" y2="57125"/>
                      <a14:foregroundMark x1="73125" y1="62250" x2="73125" y2="62250"/>
                      <a14:foregroundMark x1="73500" y1="46750" x2="73500" y2="46750"/>
                    </a14:backgroundRemoval>
                  </a14:imgEffect>
                </a14:imgLayer>
              </a14:imgProps>
            </a:ext>
          </a:extLst>
        </a:blip>
        <a:stretch>
          <a:fillRect/>
        </a:stretch>
      </xdr:blipFill>
      <xdr:spPr>
        <a:xfrm>
          <a:off x="8589473" y="1220326"/>
          <a:ext cx="631256" cy="662773"/>
        </a:xfrm>
        <a:prstGeom prst="rect">
          <a:avLst/>
        </a:prstGeom>
      </xdr:spPr>
    </xdr:pic>
    <xdr:clientData/>
  </xdr:twoCellAnchor>
  <xdr:twoCellAnchor editAs="oneCell">
    <xdr:from>
      <xdr:col>16</xdr:col>
      <xdr:colOff>479246</xdr:colOff>
      <xdr:row>6</xdr:row>
      <xdr:rowOff>140030</xdr:rowOff>
    </xdr:from>
    <xdr:to>
      <xdr:col>17</xdr:col>
      <xdr:colOff>239623</xdr:colOff>
      <xdr:row>8</xdr:row>
      <xdr:rowOff>182712</xdr:rowOff>
    </xdr:to>
    <xdr:pic>
      <xdr:nvPicPr>
        <xdr:cNvPr id="25" name="Picture 24">
          <a:extLst>
            <a:ext uri="{FF2B5EF4-FFF2-40B4-BE49-F238E27FC236}">
              <a16:creationId xmlns:a16="http://schemas.microsoft.com/office/drawing/2014/main" id="{73883A57-003F-67EC-1957-B3F2E858C342}"/>
            </a:ext>
          </a:extLst>
        </xdr:cNvPr>
        <xdr:cNvPicPr>
          <a:picLocks noChangeAspect="1"/>
        </xdr:cNvPicPr>
      </xdr:nvPicPr>
      <xdr:blipFill>
        <a:blip xmlns:r="http://schemas.openxmlformats.org/officeDocument/2006/relationships" r:embed="rId5">
          <a:duotone>
            <a:schemeClr val="bg2">
              <a:shade val="45000"/>
              <a:satMod val="135000"/>
            </a:schemeClr>
            <a:prstClr val="white"/>
          </a:duotone>
          <a:extLst>
            <a:ext uri="{BEBA8EAE-BF5A-486C-A8C5-ECC9F3942E4B}">
              <a14:imgProps xmlns:a14="http://schemas.microsoft.com/office/drawing/2010/main">
                <a14:imgLayer r:embed="rId6">
                  <a14:imgEffect>
                    <a14:backgroundRemoval t="6667" b="94444" l="9167" r="90000">
                      <a14:foregroundMark x1="63611" y1="13333" x2="63611" y2="13333"/>
                      <a14:foregroundMark x1="61389" y1="6944" x2="61389" y2="6944"/>
                      <a14:foregroundMark x1="9167" y1="51667" x2="9167" y2="51667"/>
                      <a14:foregroundMark x1="51111" y1="78889" x2="51111" y2="78889"/>
                      <a14:foregroundMark x1="57778" y1="92222" x2="57778" y2="92222"/>
                      <a14:foregroundMark x1="65278" y1="94444" x2="65278" y2="94444"/>
                      <a14:foregroundMark x1="88333" y1="51111" x2="88333" y2="51111"/>
                    </a14:backgroundRemoval>
                  </a14:imgEffect>
                </a14:imgLayer>
              </a14:imgProps>
            </a:ext>
          </a:extLst>
        </a:blip>
        <a:stretch>
          <a:fillRect/>
        </a:stretch>
      </xdr:blipFill>
      <xdr:spPr>
        <a:xfrm>
          <a:off x="11062579" y="1330655"/>
          <a:ext cx="421836" cy="439557"/>
        </a:xfrm>
        <a:prstGeom prst="rect">
          <a:avLst/>
        </a:prstGeom>
      </xdr:spPr>
    </xdr:pic>
    <xdr:clientData/>
  </xdr:twoCellAnchor>
  <xdr:twoCellAnchor editAs="oneCell">
    <xdr:from>
      <xdr:col>20</xdr:col>
      <xdr:colOff>133043</xdr:colOff>
      <xdr:row>6</xdr:row>
      <xdr:rowOff>170732</xdr:rowOff>
    </xdr:from>
    <xdr:to>
      <xdr:col>20</xdr:col>
      <xdr:colOff>576910</xdr:colOff>
      <xdr:row>8</xdr:row>
      <xdr:rowOff>182713</xdr:rowOff>
    </xdr:to>
    <xdr:pic>
      <xdr:nvPicPr>
        <xdr:cNvPr id="26" name="Picture 25">
          <a:extLst>
            <a:ext uri="{FF2B5EF4-FFF2-40B4-BE49-F238E27FC236}">
              <a16:creationId xmlns:a16="http://schemas.microsoft.com/office/drawing/2014/main" id="{D3871BC4-6412-3798-3869-2324F42B0FB7}"/>
            </a:ext>
          </a:extLst>
        </xdr:cNvPr>
        <xdr:cNvPicPr>
          <a:picLocks noChangeAspect="1"/>
        </xdr:cNvPicPr>
      </xdr:nvPicPr>
      <xdr:blipFill>
        <a:blip xmlns:r="http://schemas.openxmlformats.org/officeDocument/2006/relationships" r:embed="rId7">
          <a:duotone>
            <a:schemeClr val="bg2">
              <a:shade val="45000"/>
              <a:satMod val="135000"/>
            </a:schemeClr>
            <a:prstClr val="white"/>
          </a:duotone>
          <a:extLst>
            <a:ext uri="{BEBA8EAE-BF5A-486C-A8C5-ECC9F3942E4B}">
              <a14:imgProps xmlns:a14="http://schemas.microsoft.com/office/drawing/2010/main">
                <a14:imgLayer r:embed="rId8">
                  <a14:imgEffect>
                    <a14:backgroundRemoval t="3774" b="97170" l="1681" r="97899">
                      <a14:foregroundMark x1="63866" y1="18396" x2="63866" y2="18396"/>
                      <a14:foregroundMark x1="67647" y1="27358" x2="67647" y2="27358"/>
                      <a14:foregroundMark x1="51681" y1="15566" x2="51681" y2="15566"/>
                      <a14:foregroundMark x1="50840" y1="4245" x2="50840" y2="4245"/>
                      <a14:foregroundMark x1="22689" y1="91981" x2="22689" y2="91981"/>
                      <a14:foregroundMark x1="95798" y1="79717" x2="95798" y2="79717"/>
                      <a14:foregroundMark x1="78571" y1="96226" x2="78571" y2="96226"/>
                      <a14:foregroundMark x1="14706" y1="77830" x2="14706" y2="77830"/>
                      <a14:foregroundMark x1="3782" y1="69340" x2="3782" y2="69340"/>
                      <a14:foregroundMark x1="98739" y1="75943" x2="98739" y2="75943"/>
                      <a14:foregroundMark x1="15126" y1="97170" x2="15126" y2="97170"/>
                      <a14:foregroundMark x1="1681" y1="92453" x2="1681" y2="92453"/>
                    </a14:backgroundRemoval>
                  </a14:imgEffect>
                </a14:imgLayer>
              </a14:imgProps>
            </a:ext>
          </a:extLst>
        </a:blip>
        <a:stretch>
          <a:fillRect/>
        </a:stretch>
      </xdr:blipFill>
      <xdr:spPr>
        <a:xfrm>
          <a:off x="13362210" y="1361357"/>
          <a:ext cx="443867" cy="408856"/>
        </a:xfrm>
        <a:prstGeom prst="rect">
          <a:avLst/>
        </a:prstGeom>
      </xdr:spPr>
    </xdr:pic>
    <xdr:clientData/>
  </xdr:twoCellAnchor>
  <xdr:twoCellAnchor editAs="oneCell">
    <xdr:from>
      <xdr:col>23</xdr:col>
      <xdr:colOff>419751</xdr:colOff>
      <xdr:row>6</xdr:row>
      <xdr:rowOff>140028</xdr:rowOff>
    </xdr:from>
    <xdr:to>
      <xdr:col>24</xdr:col>
      <xdr:colOff>469760</xdr:colOff>
      <xdr:row>8</xdr:row>
      <xdr:rowOff>194693</xdr:rowOff>
    </xdr:to>
    <xdr:pic>
      <xdr:nvPicPr>
        <xdr:cNvPr id="30" name="Picture 29">
          <a:extLst>
            <a:ext uri="{FF2B5EF4-FFF2-40B4-BE49-F238E27FC236}">
              <a16:creationId xmlns:a16="http://schemas.microsoft.com/office/drawing/2014/main" id="{F3CD58B5-B830-E42B-68B6-CF71A15D57B3}"/>
            </a:ext>
          </a:extLst>
        </xdr:cNvPr>
        <xdr:cNvPicPr>
          <a:picLocks noChangeAspect="1"/>
        </xdr:cNvPicPr>
      </xdr:nvPicPr>
      <xdr:blipFill>
        <a:blip xmlns:r="http://schemas.openxmlformats.org/officeDocument/2006/relationships" r:embed="rId9">
          <a:duotone>
            <a:schemeClr val="bg2">
              <a:shade val="45000"/>
              <a:satMod val="135000"/>
            </a:schemeClr>
            <a:prstClr val="white"/>
          </a:duotone>
          <a:extLst>
            <a:ext uri="{BEBA8EAE-BF5A-486C-A8C5-ECC9F3942E4B}">
              <a14:imgProps xmlns:a14="http://schemas.microsoft.com/office/drawing/2010/main">
                <a14:imgLayer r:embed="rId10">
                  <a14:imgEffect>
                    <a14:backgroundRemoval t="9938" b="89907" l="4535" r="94651">
                      <a14:foregroundMark x1="10930" y1="49689" x2="10930" y2="49689"/>
                      <a14:foregroundMark x1="11279" y1="60559" x2="11279" y2="60559"/>
                      <a14:foregroundMark x1="13953" y1="74068" x2="13953" y2="74068"/>
                      <a14:foregroundMark x1="4651" y1="61646" x2="4651" y2="61646"/>
                      <a14:foregroundMark x1="36977" y1="53261" x2="36977" y2="53261"/>
                      <a14:foregroundMark x1="34535" y1="39130" x2="34535" y2="39130"/>
                      <a14:foregroundMark x1="25465" y1="61646" x2="25465" y2="61646"/>
                      <a14:foregroundMark x1="33721" y1="69410" x2="33721" y2="69410"/>
                      <a14:foregroundMark x1="43256" y1="60559" x2="43256" y2="60559"/>
                      <a14:foregroundMark x1="55814" y1="39752" x2="55814" y2="39752"/>
                      <a14:foregroundMark x1="49535" y1="49224" x2="49535" y2="49224"/>
                      <a14:foregroundMark x1="67326" y1="49224" x2="67326" y2="49224"/>
                      <a14:foregroundMark x1="57209" y1="62112" x2="57209" y2="62112"/>
                      <a14:foregroundMark x1="58256" y1="21118" x2="58256" y2="21118"/>
                      <a14:foregroundMark x1="84535" y1="15373" x2="84535" y2="15373"/>
                      <a14:foregroundMark x1="75233" y1="34006" x2="75233" y2="34006"/>
                      <a14:foregroundMark x1="94070" y1="40528" x2="94070" y2="40528"/>
                      <a14:foregroundMark x1="75233" y1="53261" x2="75233" y2="53261"/>
                      <a14:foregroundMark x1="94651" y1="52640" x2="94651" y2="52640"/>
                    </a14:backgroundRemoval>
                  </a14:imgEffect>
                </a14:imgLayer>
              </a14:imgProps>
            </a:ext>
          </a:extLst>
        </a:blip>
        <a:stretch>
          <a:fillRect/>
        </a:stretch>
      </xdr:blipFill>
      <xdr:spPr>
        <a:xfrm>
          <a:off x="15633293" y="1330653"/>
          <a:ext cx="711467" cy="451540"/>
        </a:xfrm>
        <a:prstGeom prst="rect">
          <a:avLst/>
        </a:prstGeom>
      </xdr:spPr>
    </xdr:pic>
    <xdr:clientData/>
  </xdr:twoCellAnchor>
  <xdr:twoCellAnchor>
    <xdr:from>
      <xdr:col>8</xdr:col>
      <xdr:colOff>348701</xdr:colOff>
      <xdr:row>1</xdr:row>
      <xdr:rowOff>90109</xdr:rowOff>
    </xdr:from>
    <xdr:to>
      <xdr:col>17</xdr:col>
      <xdr:colOff>384644</xdr:colOff>
      <xdr:row>5</xdr:row>
      <xdr:rowOff>52916</xdr:rowOff>
    </xdr:to>
    <xdr:sp macro="" textlink="">
      <xdr:nvSpPr>
        <xdr:cNvPr id="31" name="TextBox 30">
          <a:extLst>
            <a:ext uri="{FF2B5EF4-FFF2-40B4-BE49-F238E27FC236}">
              <a16:creationId xmlns:a16="http://schemas.microsoft.com/office/drawing/2014/main" id="{F722F532-4066-08A3-6FBD-966CBBCC7215}"/>
            </a:ext>
          </a:extLst>
        </xdr:cNvPr>
        <xdr:cNvSpPr txBox="1"/>
      </xdr:nvSpPr>
      <xdr:spPr>
        <a:xfrm>
          <a:off x="5640368" y="288547"/>
          <a:ext cx="5989068" cy="756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700" b="1" i="1" cap="none" spc="0">
              <a:ln w="6600">
                <a:solidFill>
                  <a:schemeClr val="accent2"/>
                </a:solidFill>
                <a:prstDash val="solid"/>
              </a:ln>
              <a:solidFill>
                <a:srgbClr val="FFFF00"/>
              </a:solidFill>
              <a:effectLst>
                <a:outerShdw dist="38100" dir="2700000" algn="tl" rotWithShape="0">
                  <a:schemeClr val="accent2"/>
                </a:outerShdw>
              </a:effectLst>
            </a:rPr>
            <a:t>HR</a:t>
          </a:r>
          <a:r>
            <a:rPr lang="en-IN" sz="3700" b="1" i="1" cap="none" spc="0" baseline="0">
              <a:ln w="6600">
                <a:solidFill>
                  <a:schemeClr val="accent2"/>
                </a:solidFill>
                <a:prstDash val="solid"/>
              </a:ln>
              <a:solidFill>
                <a:srgbClr val="FFFF00"/>
              </a:solidFill>
              <a:effectLst>
                <a:outerShdw dist="38100" dir="2700000" algn="tl" rotWithShape="0">
                  <a:schemeClr val="accent2"/>
                </a:outerShdw>
              </a:effectLst>
            </a:rPr>
            <a:t>  ANALYTICS  DASHBOARD</a:t>
          </a:r>
          <a:endParaRPr lang="en-IN" sz="3700" b="1" i="1" cap="none" spc="0">
            <a:ln w="6600">
              <a:solidFill>
                <a:schemeClr val="accent2"/>
              </a:solidFill>
              <a:prstDash val="solid"/>
            </a:ln>
            <a:solidFill>
              <a:srgbClr val="FFFF00"/>
            </a:solidFill>
            <a:effectLst>
              <a:outerShdw dist="38100" dir="2700000" algn="tl" rotWithShape="0">
                <a:schemeClr val="accent2"/>
              </a:outerShdw>
            </a:effectLst>
          </a:endParaRPr>
        </a:p>
      </xdr:txBody>
    </xdr:sp>
    <xdr:clientData/>
  </xdr:twoCellAnchor>
  <xdr:twoCellAnchor editAs="oneCell">
    <xdr:from>
      <xdr:col>6</xdr:col>
      <xdr:colOff>265887</xdr:colOff>
      <xdr:row>0</xdr:row>
      <xdr:rowOff>97692</xdr:rowOff>
    </xdr:from>
    <xdr:to>
      <xdr:col>8</xdr:col>
      <xdr:colOff>486904</xdr:colOff>
      <xdr:row>5</xdr:row>
      <xdr:rowOff>65128</xdr:rowOff>
    </xdr:to>
    <xdr:pic>
      <xdr:nvPicPr>
        <xdr:cNvPr id="59" name="Picture 58">
          <a:extLst>
            <a:ext uri="{FF2B5EF4-FFF2-40B4-BE49-F238E27FC236}">
              <a16:creationId xmlns:a16="http://schemas.microsoft.com/office/drawing/2014/main" id="{6BE2F891-F84C-EE09-08F3-B0E8E5C99214}"/>
            </a:ext>
          </a:extLst>
        </xdr:cNvPr>
        <xdr:cNvPicPr>
          <a:picLocks noChangeAspect="1"/>
        </xdr:cNvPicPr>
      </xdr:nvPicPr>
      <xdr:blipFill>
        <a:blip xmlns:r="http://schemas.openxmlformats.org/officeDocument/2006/relationships" r:embed="rId11">
          <a:duotone>
            <a:schemeClr val="accent3">
              <a:shade val="45000"/>
              <a:satMod val="135000"/>
            </a:schemeClr>
            <a:prstClr val="white"/>
          </a:duotone>
          <a:extLst>
            <a:ext uri="{BEBA8EAE-BF5A-486C-A8C5-ECC9F3942E4B}">
              <a14:imgProps xmlns:a14="http://schemas.microsoft.com/office/drawing/2010/main">
                <a14:imgLayer r:embed="rId12">
                  <a14:imgEffect>
                    <a14:backgroundRemoval t="8840" b="93186" l="10000" r="90000">
                      <a14:foregroundMark x1="53778" y1="9208" x2="53778" y2="9208"/>
                      <a14:foregroundMark x1="46778" y1="9208" x2="46778" y2="9208"/>
                      <a14:foregroundMark x1="47556" y1="8840" x2="47556" y2="8840"/>
                      <a14:foregroundMark x1="23444" y1="76980" x2="23444" y2="76980"/>
                      <a14:foregroundMark x1="27444" y1="79742" x2="27444" y2="79742"/>
                      <a14:foregroundMark x1="27444" y1="79742" x2="27444" y2="79742"/>
                      <a14:foregroundMark x1="27444" y1="80479" x2="27444" y2="78821"/>
                      <a14:foregroundMark x1="39222" y1="93186" x2="39222" y2="93186"/>
                      <a14:foregroundMark x1="26778" y1="80479" x2="27667" y2="78453"/>
                    </a14:backgroundRemoval>
                  </a14:imgEffect>
                </a14:imgLayer>
              </a14:imgProps>
            </a:ext>
          </a:extLst>
        </a:blip>
        <a:stretch>
          <a:fillRect/>
        </a:stretch>
      </xdr:blipFill>
      <xdr:spPr>
        <a:xfrm>
          <a:off x="4222425" y="97692"/>
          <a:ext cx="1539864" cy="944359"/>
        </a:xfrm>
        <a:prstGeom prst="rect">
          <a:avLst/>
        </a:prstGeom>
      </xdr:spPr>
    </xdr:pic>
    <xdr:clientData/>
  </xdr:twoCellAnchor>
  <xdr:twoCellAnchor>
    <xdr:from>
      <xdr:col>17</xdr:col>
      <xdr:colOff>410105</xdr:colOff>
      <xdr:row>1</xdr:row>
      <xdr:rowOff>9305</xdr:rowOff>
    </xdr:from>
    <xdr:to>
      <xdr:col>18</xdr:col>
      <xdr:colOff>568855</xdr:colOff>
      <xdr:row>5</xdr:row>
      <xdr:rowOff>43820</xdr:rowOff>
    </xdr:to>
    <xdr:pic>
      <xdr:nvPicPr>
        <xdr:cNvPr id="61" name="Picture 60">
          <a:extLst>
            <a:ext uri="{FF2B5EF4-FFF2-40B4-BE49-F238E27FC236}">
              <a16:creationId xmlns:a16="http://schemas.microsoft.com/office/drawing/2014/main" id="{9896F592-CFAA-42AF-B3A7-C40C566E75A9}"/>
            </a:ext>
          </a:extLst>
        </xdr:cNvPr>
        <xdr:cNvPicPr>
          <a:picLocks noChangeAspect="1"/>
        </xdr:cNvPicPr>
      </xdr:nvPicPr>
      <xdr:blipFill>
        <a:blip xmlns:r="http://schemas.openxmlformats.org/officeDocument/2006/relationships" r:embed="rId13">
          <a:lum bright="70000" contrast="-70000"/>
          <a:extLst>
            <a:ext uri="{BEBA8EAE-BF5A-486C-A8C5-ECC9F3942E4B}">
              <a14:imgProps xmlns:a14="http://schemas.microsoft.com/office/drawing/2010/main">
                <a14:imgLayer r:embed="rId14">
                  <a14:imgEffect>
                    <a14:backgroundRemoval t="4297" b="95703" l="2344" r="95703">
                      <a14:foregroundMark x1="51367" y1="8398" x2="51367" y2="8398"/>
                      <a14:foregroundMark x1="59180" y1="4492" x2="59180" y2="4492"/>
                      <a14:foregroundMark x1="24414" y1="59375" x2="24414" y2="59375"/>
                      <a14:foregroundMark x1="19922" y1="94336" x2="19922" y2="94336"/>
                      <a14:foregroundMark x1="8203" y1="92773" x2="8203" y2="92773"/>
                      <a14:foregroundMark x1="2734" y1="83984" x2="2734" y2="83984"/>
                      <a14:foregroundMark x1="41992" y1="95898" x2="41992" y2="95898"/>
                      <a14:foregroundMark x1="85156" y1="77930" x2="85156" y2="77930"/>
                      <a14:foregroundMark x1="95703" y1="84570" x2="95703" y2="84570"/>
                    </a14:backgroundRemoval>
                  </a14:imgEffect>
                  <a14:imgEffect>
                    <a14:brightnessContrast bright="20000" contrast="40000"/>
                  </a14:imgEffect>
                </a14:imgLayer>
              </a14:imgProps>
            </a:ext>
          </a:extLst>
        </a:blip>
        <a:stretch>
          <a:fillRect/>
        </a:stretch>
      </xdr:blipFill>
      <xdr:spPr>
        <a:xfrm>
          <a:off x="11654897" y="207743"/>
          <a:ext cx="820208" cy="828265"/>
        </a:xfrm>
        <a:prstGeom prst="rect">
          <a:avLst/>
        </a:prstGeom>
      </xdr:spPr>
    </xdr:pic>
    <xdr:clientData/>
  </xdr:twoCellAnchor>
  <xdr:twoCellAnchor>
    <xdr:from>
      <xdr:col>18</xdr:col>
      <xdr:colOff>396875</xdr:colOff>
      <xdr:row>1</xdr:row>
      <xdr:rowOff>39688</xdr:rowOff>
    </xdr:from>
    <xdr:to>
      <xdr:col>21</xdr:col>
      <xdr:colOff>52917</xdr:colOff>
      <xdr:row>5</xdr:row>
      <xdr:rowOff>145522</xdr:rowOff>
    </xdr:to>
    <xdr:sp macro="" textlink="">
      <xdr:nvSpPr>
        <xdr:cNvPr id="62" name="TextBox 61">
          <a:extLst>
            <a:ext uri="{FF2B5EF4-FFF2-40B4-BE49-F238E27FC236}">
              <a16:creationId xmlns:a16="http://schemas.microsoft.com/office/drawing/2014/main" id="{C31C09F2-B8F1-BB8E-3537-4F9F4638B5F6}"/>
            </a:ext>
          </a:extLst>
        </xdr:cNvPr>
        <xdr:cNvSpPr txBox="1"/>
      </xdr:nvSpPr>
      <xdr:spPr>
        <a:xfrm>
          <a:off x="12303125" y="238126"/>
          <a:ext cx="1640417" cy="89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a:solidFill>
                <a:schemeClr val="bg1"/>
              </a:solidFill>
              <a:latin typeface="Britannic Bold" panose="020B0903060703020204" pitchFamily="34" charset="0"/>
            </a:rPr>
            <a:t>JOB</a:t>
          </a:r>
        </a:p>
        <a:p>
          <a:pPr algn="ctr"/>
          <a:r>
            <a:rPr lang="en-IN" sz="1500">
              <a:solidFill>
                <a:schemeClr val="bg1"/>
              </a:solidFill>
              <a:latin typeface="Britannic Bold" panose="020B0903060703020204" pitchFamily="34" charset="0"/>
            </a:rPr>
            <a:t>SATISFACTION</a:t>
          </a:r>
        </a:p>
        <a:p>
          <a:pPr algn="ctr"/>
          <a:r>
            <a:rPr lang="en-IN" sz="1500">
              <a:solidFill>
                <a:schemeClr val="bg1"/>
              </a:solidFill>
              <a:latin typeface="Britannic Bold" panose="020B0903060703020204" pitchFamily="34" charset="0"/>
            </a:rPr>
            <a:t>RATING</a:t>
          </a:r>
        </a:p>
      </xdr:txBody>
    </xdr:sp>
    <xdr:clientData/>
  </xdr:twoCellAnchor>
  <xdr:twoCellAnchor>
    <xdr:from>
      <xdr:col>20</xdr:col>
      <xdr:colOff>171976</xdr:colOff>
      <xdr:row>0</xdr:row>
      <xdr:rowOff>105833</xdr:rowOff>
    </xdr:from>
    <xdr:to>
      <xdr:col>22</xdr:col>
      <xdr:colOff>343958</xdr:colOff>
      <xdr:row>5</xdr:row>
      <xdr:rowOff>185206</xdr:rowOff>
    </xdr:to>
    <xdr:graphicFrame macro="">
      <xdr:nvGraphicFramePr>
        <xdr:cNvPr id="63" name="Chart 62">
          <a:extLst>
            <a:ext uri="{FF2B5EF4-FFF2-40B4-BE49-F238E27FC236}">
              <a16:creationId xmlns:a16="http://schemas.microsoft.com/office/drawing/2014/main" id="{83C1B89F-1676-4022-A3C7-0AC11714A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635001</xdr:colOff>
      <xdr:row>1</xdr:row>
      <xdr:rowOff>92604</xdr:rowOff>
    </xdr:from>
    <xdr:to>
      <xdr:col>24</xdr:col>
      <xdr:colOff>582083</xdr:colOff>
      <xdr:row>4</xdr:row>
      <xdr:rowOff>105834</xdr:rowOff>
    </xdr:to>
    <xdr:graphicFrame macro="">
      <xdr:nvGraphicFramePr>
        <xdr:cNvPr id="65" name="Chart 64">
          <a:extLst>
            <a:ext uri="{FF2B5EF4-FFF2-40B4-BE49-F238E27FC236}">
              <a16:creationId xmlns:a16="http://schemas.microsoft.com/office/drawing/2014/main" id="{F29A694C-0327-4344-BA11-B87E2D90B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92608</xdr:colOff>
      <xdr:row>2</xdr:row>
      <xdr:rowOff>0</xdr:rowOff>
    </xdr:from>
    <xdr:to>
      <xdr:col>24</xdr:col>
      <xdr:colOff>595314</xdr:colOff>
      <xdr:row>4</xdr:row>
      <xdr:rowOff>26458</xdr:rowOff>
    </xdr:to>
    <xdr:sp macro="" textlink="">
      <xdr:nvSpPr>
        <xdr:cNvPr id="64" name="Freeform: Shape 63">
          <a:extLst>
            <a:ext uri="{FF2B5EF4-FFF2-40B4-BE49-F238E27FC236}">
              <a16:creationId xmlns:a16="http://schemas.microsoft.com/office/drawing/2014/main" id="{7DC69104-7458-39BF-9F26-DA9AB19BC4AC}"/>
            </a:ext>
          </a:extLst>
        </xdr:cNvPr>
        <xdr:cNvSpPr/>
      </xdr:nvSpPr>
      <xdr:spPr>
        <a:xfrm>
          <a:off x="14644691" y="396875"/>
          <a:ext cx="1825623" cy="423333"/>
        </a:xfrm>
        <a:custGeom>
          <a:avLst/>
          <a:gdLst>
            <a:gd name="connsiteX0" fmla="*/ 0 w 2021840"/>
            <a:gd name="connsiteY0" fmla="*/ 0 h 447040"/>
            <a:gd name="connsiteX1" fmla="*/ 309880 w 2021840"/>
            <a:gd name="connsiteY1" fmla="*/ 0 h 447040"/>
            <a:gd name="connsiteX2" fmla="*/ 260713 w 2021840"/>
            <a:gd name="connsiteY2" fmla="*/ 139709 h 447040"/>
            <a:gd name="connsiteX3" fmla="*/ 101600 w 2021840"/>
            <a:gd name="connsiteY3" fmla="*/ 139708 h 447040"/>
            <a:gd name="connsiteX4" fmla="*/ 230326 w 2021840"/>
            <a:gd name="connsiteY4" fmla="*/ 226051 h 447040"/>
            <a:gd name="connsiteX5" fmla="*/ 181156 w 2021840"/>
            <a:gd name="connsiteY5" fmla="*/ 365759 h 447040"/>
            <a:gd name="connsiteX6" fmla="*/ 309880 w 2021840"/>
            <a:gd name="connsiteY6" fmla="*/ 279414 h 447040"/>
            <a:gd name="connsiteX7" fmla="*/ 438604 w 2021840"/>
            <a:gd name="connsiteY7" fmla="*/ 365759 h 447040"/>
            <a:gd name="connsiteX8" fmla="*/ 389434 w 2021840"/>
            <a:gd name="connsiteY8" fmla="*/ 226051 h 447040"/>
            <a:gd name="connsiteX9" fmla="*/ 518160 w 2021840"/>
            <a:gd name="connsiteY9" fmla="*/ 139708 h 447040"/>
            <a:gd name="connsiteX10" fmla="*/ 359047 w 2021840"/>
            <a:gd name="connsiteY10" fmla="*/ 139709 h 447040"/>
            <a:gd name="connsiteX11" fmla="*/ 309880 w 2021840"/>
            <a:gd name="connsiteY11" fmla="*/ 0 h 447040"/>
            <a:gd name="connsiteX12" fmla="*/ 777240 w 2021840"/>
            <a:gd name="connsiteY12" fmla="*/ 0 h 447040"/>
            <a:gd name="connsiteX13" fmla="*/ 728073 w 2021840"/>
            <a:gd name="connsiteY13" fmla="*/ 139709 h 447040"/>
            <a:gd name="connsiteX14" fmla="*/ 568960 w 2021840"/>
            <a:gd name="connsiteY14" fmla="*/ 139708 h 447040"/>
            <a:gd name="connsiteX15" fmla="*/ 697686 w 2021840"/>
            <a:gd name="connsiteY15" fmla="*/ 226051 h 447040"/>
            <a:gd name="connsiteX16" fmla="*/ 648516 w 2021840"/>
            <a:gd name="connsiteY16" fmla="*/ 365759 h 447040"/>
            <a:gd name="connsiteX17" fmla="*/ 777240 w 2021840"/>
            <a:gd name="connsiteY17" fmla="*/ 279414 h 447040"/>
            <a:gd name="connsiteX18" fmla="*/ 905964 w 2021840"/>
            <a:gd name="connsiteY18" fmla="*/ 365759 h 447040"/>
            <a:gd name="connsiteX19" fmla="*/ 856794 w 2021840"/>
            <a:gd name="connsiteY19" fmla="*/ 226051 h 447040"/>
            <a:gd name="connsiteX20" fmla="*/ 985520 w 2021840"/>
            <a:gd name="connsiteY20" fmla="*/ 139708 h 447040"/>
            <a:gd name="connsiteX21" fmla="*/ 826407 w 2021840"/>
            <a:gd name="connsiteY21" fmla="*/ 139709 h 447040"/>
            <a:gd name="connsiteX22" fmla="*/ 777240 w 2021840"/>
            <a:gd name="connsiteY22" fmla="*/ 0 h 447040"/>
            <a:gd name="connsiteX23" fmla="*/ 1234440 w 2021840"/>
            <a:gd name="connsiteY23" fmla="*/ 0 h 447040"/>
            <a:gd name="connsiteX24" fmla="*/ 1185273 w 2021840"/>
            <a:gd name="connsiteY24" fmla="*/ 139709 h 447040"/>
            <a:gd name="connsiteX25" fmla="*/ 1026160 w 2021840"/>
            <a:gd name="connsiteY25" fmla="*/ 139708 h 447040"/>
            <a:gd name="connsiteX26" fmla="*/ 1154886 w 2021840"/>
            <a:gd name="connsiteY26" fmla="*/ 226051 h 447040"/>
            <a:gd name="connsiteX27" fmla="*/ 1105716 w 2021840"/>
            <a:gd name="connsiteY27" fmla="*/ 365759 h 447040"/>
            <a:gd name="connsiteX28" fmla="*/ 1234440 w 2021840"/>
            <a:gd name="connsiteY28" fmla="*/ 279414 h 447040"/>
            <a:gd name="connsiteX29" fmla="*/ 1363164 w 2021840"/>
            <a:gd name="connsiteY29" fmla="*/ 365759 h 447040"/>
            <a:gd name="connsiteX30" fmla="*/ 1313994 w 2021840"/>
            <a:gd name="connsiteY30" fmla="*/ 226051 h 447040"/>
            <a:gd name="connsiteX31" fmla="*/ 1442720 w 2021840"/>
            <a:gd name="connsiteY31" fmla="*/ 139708 h 447040"/>
            <a:gd name="connsiteX32" fmla="*/ 1283607 w 2021840"/>
            <a:gd name="connsiteY32" fmla="*/ 139709 h 447040"/>
            <a:gd name="connsiteX33" fmla="*/ 1234440 w 2021840"/>
            <a:gd name="connsiteY33" fmla="*/ 0 h 447040"/>
            <a:gd name="connsiteX34" fmla="*/ 1691640 w 2021840"/>
            <a:gd name="connsiteY34" fmla="*/ 0 h 447040"/>
            <a:gd name="connsiteX35" fmla="*/ 1642473 w 2021840"/>
            <a:gd name="connsiteY35" fmla="*/ 139709 h 447040"/>
            <a:gd name="connsiteX36" fmla="*/ 1483360 w 2021840"/>
            <a:gd name="connsiteY36" fmla="*/ 139708 h 447040"/>
            <a:gd name="connsiteX37" fmla="*/ 1612086 w 2021840"/>
            <a:gd name="connsiteY37" fmla="*/ 226051 h 447040"/>
            <a:gd name="connsiteX38" fmla="*/ 1562916 w 2021840"/>
            <a:gd name="connsiteY38" fmla="*/ 365759 h 447040"/>
            <a:gd name="connsiteX39" fmla="*/ 1691640 w 2021840"/>
            <a:gd name="connsiteY39" fmla="*/ 279414 h 447040"/>
            <a:gd name="connsiteX40" fmla="*/ 1820364 w 2021840"/>
            <a:gd name="connsiteY40" fmla="*/ 365759 h 447040"/>
            <a:gd name="connsiteX41" fmla="*/ 1771194 w 2021840"/>
            <a:gd name="connsiteY41" fmla="*/ 226051 h 447040"/>
            <a:gd name="connsiteX42" fmla="*/ 1899920 w 2021840"/>
            <a:gd name="connsiteY42" fmla="*/ 139708 h 447040"/>
            <a:gd name="connsiteX43" fmla="*/ 1740807 w 2021840"/>
            <a:gd name="connsiteY43" fmla="*/ 139709 h 447040"/>
            <a:gd name="connsiteX44" fmla="*/ 1691640 w 2021840"/>
            <a:gd name="connsiteY44" fmla="*/ 0 h 447040"/>
            <a:gd name="connsiteX45" fmla="*/ 2021840 w 2021840"/>
            <a:gd name="connsiteY45" fmla="*/ 0 h 447040"/>
            <a:gd name="connsiteX46" fmla="*/ 2021840 w 2021840"/>
            <a:gd name="connsiteY46" fmla="*/ 447040 h 447040"/>
            <a:gd name="connsiteX47" fmla="*/ 0 w 2021840"/>
            <a:gd name="connsiteY47" fmla="*/ 447040 h 4470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021840" h="447040">
              <a:moveTo>
                <a:pt x="0" y="0"/>
              </a:moveTo>
              <a:lnTo>
                <a:pt x="309880" y="0"/>
              </a:lnTo>
              <a:lnTo>
                <a:pt x="260713" y="139709"/>
              </a:lnTo>
              <a:lnTo>
                <a:pt x="101600" y="139708"/>
              </a:lnTo>
              <a:lnTo>
                <a:pt x="230326" y="226051"/>
              </a:lnTo>
              <a:lnTo>
                <a:pt x="181156" y="365759"/>
              </a:lnTo>
              <a:lnTo>
                <a:pt x="309880" y="279414"/>
              </a:lnTo>
              <a:lnTo>
                <a:pt x="438604" y="365759"/>
              </a:lnTo>
              <a:lnTo>
                <a:pt x="389434" y="226051"/>
              </a:lnTo>
              <a:lnTo>
                <a:pt x="518160" y="139708"/>
              </a:lnTo>
              <a:lnTo>
                <a:pt x="359047" y="139709"/>
              </a:lnTo>
              <a:lnTo>
                <a:pt x="309880" y="0"/>
              </a:lnTo>
              <a:lnTo>
                <a:pt x="777240" y="0"/>
              </a:lnTo>
              <a:lnTo>
                <a:pt x="728073" y="139709"/>
              </a:lnTo>
              <a:lnTo>
                <a:pt x="568960" y="139708"/>
              </a:lnTo>
              <a:lnTo>
                <a:pt x="697686" y="226051"/>
              </a:lnTo>
              <a:lnTo>
                <a:pt x="648516" y="365759"/>
              </a:lnTo>
              <a:lnTo>
                <a:pt x="777240" y="279414"/>
              </a:lnTo>
              <a:lnTo>
                <a:pt x="905964" y="365759"/>
              </a:lnTo>
              <a:lnTo>
                <a:pt x="856794" y="226051"/>
              </a:lnTo>
              <a:lnTo>
                <a:pt x="985520" y="139708"/>
              </a:lnTo>
              <a:lnTo>
                <a:pt x="826407" y="139709"/>
              </a:lnTo>
              <a:lnTo>
                <a:pt x="777240" y="0"/>
              </a:lnTo>
              <a:lnTo>
                <a:pt x="1234440" y="0"/>
              </a:lnTo>
              <a:lnTo>
                <a:pt x="1185273" y="139709"/>
              </a:lnTo>
              <a:lnTo>
                <a:pt x="1026160" y="139708"/>
              </a:lnTo>
              <a:lnTo>
                <a:pt x="1154886" y="226051"/>
              </a:lnTo>
              <a:lnTo>
                <a:pt x="1105716" y="365759"/>
              </a:lnTo>
              <a:lnTo>
                <a:pt x="1234440" y="279414"/>
              </a:lnTo>
              <a:lnTo>
                <a:pt x="1363164" y="365759"/>
              </a:lnTo>
              <a:lnTo>
                <a:pt x="1313994" y="226051"/>
              </a:lnTo>
              <a:lnTo>
                <a:pt x="1442720" y="139708"/>
              </a:lnTo>
              <a:lnTo>
                <a:pt x="1283607" y="139709"/>
              </a:lnTo>
              <a:lnTo>
                <a:pt x="1234440" y="0"/>
              </a:lnTo>
              <a:lnTo>
                <a:pt x="1691640" y="0"/>
              </a:lnTo>
              <a:lnTo>
                <a:pt x="1642473" y="139709"/>
              </a:lnTo>
              <a:lnTo>
                <a:pt x="1483360" y="139708"/>
              </a:lnTo>
              <a:lnTo>
                <a:pt x="1612086" y="226051"/>
              </a:lnTo>
              <a:lnTo>
                <a:pt x="1562916" y="365759"/>
              </a:lnTo>
              <a:lnTo>
                <a:pt x="1691640" y="279414"/>
              </a:lnTo>
              <a:lnTo>
                <a:pt x="1820364" y="365759"/>
              </a:lnTo>
              <a:lnTo>
                <a:pt x="1771194" y="226051"/>
              </a:lnTo>
              <a:lnTo>
                <a:pt x="1899920" y="139708"/>
              </a:lnTo>
              <a:lnTo>
                <a:pt x="1740807" y="139709"/>
              </a:lnTo>
              <a:lnTo>
                <a:pt x="1691640" y="0"/>
              </a:lnTo>
              <a:lnTo>
                <a:pt x="2021840" y="0"/>
              </a:lnTo>
              <a:lnTo>
                <a:pt x="2021840" y="447040"/>
              </a:lnTo>
              <a:lnTo>
                <a:pt x="0" y="447040"/>
              </a:lnTo>
              <a:close/>
            </a:path>
          </a:pathLst>
        </a:cu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568857</xdr:colOff>
      <xdr:row>17</xdr:row>
      <xdr:rowOff>153554</xdr:rowOff>
    </xdr:from>
    <xdr:to>
      <xdr:col>14</xdr:col>
      <xdr:colOff>430185</xdr:colOff>
      <xdr:row>23</xdr:row>
      <xdr:rowOff>42929</xdr:rowOff>
    </xdr:to>
    <xdr:grpSp>
      <xdr:nvGrpSpPr>
        <xdr:cNvPr id="86" name="Group 85">
          <a:extLst>
            <a:ext uri="{FF2B5EF4-FFF2-40B4-BE49-F238E27FC236}">
              <a16:creationId xmlns:a16="http://schemas.microsoft.com/office/drawing/2014/main" id="{0EC9B084-87DF-EFF1-A626-9F6FF5E5DD5C}"/>
            </a:ext>
          </a:extLst>
        </xdr:cNvPr>
        <xdr:cNvGrpSpPr/>
      </xdr:nvGrpSpPr>
      <xdr:grpSpPr>
        <a:xfrm>
          <a:off x="6518720" y="3554718"/>
          <a:ext cx="3166807" cy="1089786"/>
          <a:chOff x="6482294" y="3500533"/>
          <a:chExt cx="3168620" cy="1080000"/>
        </a:xfrm>
      </xdr:grpSpPr>
      <xdr:graphicFrame macro="">
        <xdr:nvGraphicFramePr>
          <xdr:cNvPr id="67" name="Chart 66">
            <a:extLst>
              <a:ext uri="{FF2B5EF4-FFF2-40B4-BE49-F238E27FC236}">
                <a16:creationId xmlns:a16="http://schemas.microsoft.com/office/drawing/2014/main" id="{1510A666-9C0C-4E92-A637-14E9607B7850}"/>
              </a:ext>
            </a:extLst>
          </xdr:cNvPr>
          <xdr:cNvGraphicFramePr>
            <a:graphicFrameLocks/>
          </xdr:cNvGraphicFramePr>
        </xdr:nvGraphicFramePr>
        <xdr:xfrm>
          <a:off x="6482294" y="3518959"/>
          <a:ext cx="1031874" cy="1045104"/>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68" name="Chart 67">
            <a:extLst>
              <a:ext uri="{FF2B5EF4-FFF2-40B4-BE49-F238E27FC236}">
                <a16:creationId xmlns:a16="http://schemas.microsoft.com/office/drawing/2014/main" id="{D6732DDD-8C5B-46EB-A5C8-DB6DBF44AE64}"/>
              </a:ext>
            </a:extLst>
          </xdr:cNvPr>
          <xdr:cNvGraphicFramePr>
            <a:graphicFrameLocks/>
          </xdr:cNvGraphicFramePr>
        </xdr:nvGraphicFramePr>
        <xdr:xfrm>
          <a:off x="8570914" y="3500533"/>
          <a:ext cx="1080000" cy="1080000"/>
        </xdr:xfrm>
        <a:graphic>
          <a:graphicData uri="http://schemas.openxmlformats.org/drawingml/2006/chart">
            <c:chart xmlns:c="http://schemas.openxmlformats.org/drawingml/2006/chart" xmlns:r="http://schemas.openxmlformats.org/officeDocument/2006/relationships" r:id="rId18"/>
          </a:graphicData>
        </a:graphic>
      </xdr:graphicFrame>
      <xdr:pic>
        <xdr:nvPicPr>
          <xdr:cNvPr id="82" name="Graphic 81" descr="Female Profile with solid fill">
            <a:extLst>
              <a:ext uri="{FF2B5EF4-FFF2-40B4-BE49-F238E27FC236}">
                <a16:creationId xmlns:a16="http://schemas.microsoft.com/office/drawing/2014/main" id="{516EE009-7B7C-ACD3-D9DF-BA3606BDE9E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434791" y="3726196"/>
            <a:ext cx="661460" cy="661460"/>
          </a:xfrm>
          <a:prstGeom prst="rect">
            <a:avLst/>
          </a:prstGeom>
        </xdr:spPr>
      </xdr:pic>
      <xdr:pic>
        <xdr:nvPicPr>
          <xdr:cNvPr id="84" name="Graphic 83" descr="Male profile with solid fill">
            <a:extLst>
              <a:ext uri="{FF2B5EF4-FFF2-40B4-BE49-F238E27FC236}">
                <a16:creationId xmlns:a16="http://schemas.microsoft.com/office/drawing/2014/main" id="{04B3A49E-3AD1-39D3-C1FD-86BB649BD70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8016875" y="3691007"/>
            <a:ext cx="691376" cy="731839"/>
          </a:xfrm>
          <a:prstGeom prst="rect">
            <a:avLst/>
          </a:prstGeom>
        </xdr:spPr>
      </xdr:pic>
    </xdr:grpSp>
    <xdr:clientData/>
  </xdr:twoCellAnchor>
  <xdr:twoCellAnchor>
    <xdr:from>
      <xdr:col>10</xdr:col>
      <xdr:colOff>105834</xdr:colOff>
      <xdr:row>19</xdr:row>
      <xdr:rowOff>52917</xdr:rowOff>
    </xdr:from>
    <xdr:to>
      <xdr:col>11</xdr:col>
      <xdr:colOff>13229</xdr:colOff>
      <xdr:row>20</xdr:row>
      <xdr:rowOff>185210</xdr:rowOff>
    </xdr:to>
    <xdr:sp macro="" textlink="gender!$B$9">
      <xdr:nvSpPr>
        <xdr:cNvPr id="85" name="TextBox 84">
          <a:extLst>
            <a:ext uri="{FF2B5EF4-FFF2-40B4-BE49-F238E27FC236}">
              <a16:creationId xmlns:a16="http://schemas.microsoft.com/office/drawing/2014/main" id="{1336392F-3060-3261-717D-F2915F810BE3}"/>
            </a:ext>
          </a:extLst>
        </xdr:cNvPr>
        <xdr:cNvSpPr txBox="1"/>
      </xdr:nvSpPr>
      <xdr:spPr>
        <a:xfrm>
          <a:off x="6720417" y="3823230"/>
          <a:ext cx="568854" cy="330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1FCA8D-B612-4619-A3E6-5D9D32E18BB8}" type="TxLink">
            <a:rPr lang="en-US" sz="1800" b="1" i="0" u="none" strike="noStrike">
              <a:solidFill>
                <a:schemeClr val="bg1"/>
              </a:solidFill>
              <a:latin typeface="Calibri"/>
              <a:ea typeface="Calibri"/>
              <a:cs typeface="Calibri"/>
            </a:rPr>
            <a:pPr/>
            <a:t>588</a:t>
          </a:fld>
          <a:endParaRPr lang="en-IN" sz="1800" b="1">
            <a:solidFill>
              <a:schemeClr val="bg1"/>
            </a:solidFill>
          </a:endParaRPr>
        </a:p>
      </xdr:txBody>
    </xdr:sp>
    <xdr:clientData/>
  </xdr:twoCellAnchor>
  <xdr:twoCellAnchor>
    <xdr:from>
      <xdr:col>9</xdr:col>
      <xdr:colOff>555625</xdr:colOff>
      <xdr:row>12</xdr:row>
      <xdr:rowOff>26458</xdr:rowOff>
    </xdr:from>
    <xdr:to>
      <xdr:col>14</xdr:col>
      <xdr:colOff>343958</xdr:colOff>
      <xdr:row>13</xdr:row>
      <xdr:rowOff>145520</xdr:rowOff>
    </xdr:to>
    <xdr:sp macro="" textlink="">
      <xdr:nvSpPr>
        <xdr:cNvPr id="88" name="TextBox 87">
          <a:extLst>
            <a:ext uri="{FF2B5EF4-FFF2-40B4-BE49-F238E27FC236}">
              <a16:creationId xmlns:a16="http://schemas.microsoft.com/office/drawing/2014/main" id="{5F208691-E8E0-8BD8-6133-33A95BBEB31E}"/>
            </a:ext>
          </a:extLst>
        </xdr:cNvPr>
        <xdr:cNvSpPr txBox="1"/>
      </xdr:nvSpPr>
      <xdr:spPr>
        <a:xfrm>
          <a:off x="6508750" y="2407708"/>
          <a:ext cx="309562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solidFill>
                <a:schemeClr val="bg1"/>
              </a:solidFill>
              <a:latin typeface="Britannic Bold" panose="020B0903060703020204" pitchFamily="34" charset="0"/>
            </a:rPr>
            <a:t>Total Employees by Gender</a:t>
          </a:r>
        </a:p>
      </xdr:txBody>
    </xdr:sp>
    <xdr:clientData/>
  </xdr:twoCellAnchor>
  <xdr:twoCellAnchor>
    <xdr:from>
      <xdr:col>14</xdr:col>
      <xdr:colOff>608540</xdr:colOff>
      <xdr:row>13</xdr:row>
      <xdr:rowOff>79376</xdr:rowOff>
    </xdr:from>
    <xdr:to>
      <xdr:col>21</xdr:col>
      <xdr:colOff>145521</xdr:colOff>
      <xdr:row>23</xdr:row>
      <xdr:rowOff>145521</xdr:rowOff>
    </xdr:to>
    <xdr:graphicFrame macro="">
      <xdr:nvGraphicFramePr>
        <xdr:cNvPr id="89" name="Chart 88">
          <a:extLst>
            <a:ext uri="{FF2B5EF4-FFF2-40B4-BE49-F238E27FC236}">
              <a16:creationId xmlns:a16="http://schemas.microsoft.com/office/drawing/2014/main" id="{E19E89F4-B9C2-48FA-BC61-E6C3C77CA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21</xdr:col>
      <xdr:colOff>1217</xdr:colOff>
      <xdr:row>11</xdr:row>
      <xdr:rowOff>143638</xdr:rowOff>
    </xdr:from>
    <xdr:to>
      <xdr:col>25</xdr:col>
      <xdr:colOff>0</xdr:colOff>
      <xdr:row>23</xdr:row>
      <xdr:rowOff>66145</xdr:rowOff>
    </xdr:to>
    <xdr:sp macro="" textlink="">
      <xdr:nvSpPr>
        <xdr:cNvPr id="91" name="Rectangle: Rounded Corners 90">
          <a:extLst>
            <a:ext uri="{FF2B5EF4-FFF2-40B4-BE49-F238E27FC236}">
              <a16:creationId xmlns:a16="http://schemas.microsoft.com/office/drawing/2014/main" id="{209C9635-99ED-4F95-8C9C-65075A1F2F7E}"/>
            </a:ext>
          </a:extLst>
        </xdr:cNvPr>
        <xdr:cNvSpPr/>
      </xdr:nvSpPr>
      <xdr:spPr>
        <a:xfrm>
          <a:off x="13891842" y="2326451"/>
          <a:ext cx="2644616" cy="2303757"/>
        </a:xfrm>
        <a:prstGeom prst="roundRect">
          <a:avLst>
            <a:gd name="adj" fmla="val 4800"/>
          </a:avLst>
        </a:prstGeom>
        <a:ln/>
      </xdr:spPr>
      <xdr:style>
        <a:lnRef idx="0">
          <a:schemeClr val="dk1"/>
        </a:lnRef>
        <a:fillRef idx="3">
          <a:schemeClr val="dk1"/>
        </a:fillRef>
        <a:effectRef idx="3">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tx1">
                <a:lumMod val="95000"/>
                <a:lumOff val="5000"/>
              </a:schemeClr>
            </a:solidFill>
          </a:endParaRPr>
        </a:p>
      </xdr:txBody>
    </xdr:sp>
    <xdr:clientData/>
  </xdr:twoCellAnchor>
  <xdr:twoCellAnchor>
    <xdr:from>
      <xdr:col>21</xdr:col>
      <xdr:colOff>119063</xdr:colOff>
      <xdr:row>13</xdr:row>
      <xdr:rowOff>132291</xdr:rowOff>
    </xdr:from>
    <xdr:to>
      <xdr:col>24</xdr:col>
      <xdr:colOff>277813</xdr:colOff>
      <xdr:row>13</xdr:row>
      <xdr:rowOff>145520</xdr:rowOff>
    </xdr:to>
    <xdr:cxnSp macro="">
      <xdr:nvCxnSpPr>
        <xdr:cNvPr id="92" name="Straight Connector 91">
          <a:extLst>
            <a:ext uri="{FF2B5EF4-FFF2-40B4-BE49-F238E27FC236}">
              <a16:creationId xmlns:a16="http://schemas.microsoft.com/office/drawing/2014/main" id="{F994F4C2-F69B-460B-8FDA-1DC1720866C8}"/>
            </a:ext>
          </a:extLst>
        </xdr:cNvPr>
        <xdr:cNvCxnSpPr>
          <a:cxnSpLocks/>
        </xdr:cNvCxnSpPr>
      </xdr:nvCxnSpPr>
      <xdr:spPr>
        <a:xfrm>
          <a:off x="14009688" y="2711979"/>
          <a:ext cx="2143125" cy="13229"/>
        </a:xfrm>
        <a:prstGeom prst="line">
          <a:avLst/>
        </a:prstGeom>
        <a:ln>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119063</xdr:colOff>
      <xdr:row>12</xdr:row>
      <xdr:rowOff>13229</xdr:rowOff>
    </xdr:from>
    <xdr:to>
      <xdr:col>20</xdr:col>
      <xdr:colOff>383646</xdr:colOff>
      <xdr:row>13</xdr:row>
      <xdr:rowOff>79375</xdr:rowOff>
    </xdr:to>
    <xdr:sp macro="" textlink="">
      <xdr:nvSpPr>
        <xdr:cNvPr id="95" name="TextBox 94">
          <a:extLst>
            <a:ext uri="{FF2B5EF4-FFF2-40B4-BE49-F238E27FC236}">
              <a16:creationId xmlns:a16="http://schemas.microsoft.com/office/drawing/2014/main" id="{F9204331-13DD-F312-26DD-7424B0E155DB}"/>
            </a:ext>
          </a:extLst>
        </xdr:cNvPr>
        <xdr:cNvSpPr txBox="1"/>
      </xdr:nvSpPr>
      <xdr:spPr>
        <a:xfrm>
          <a:off x="10040938" y="2394479"/>
          <a:ext cx="3571875"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solidFill>
                <a:schemeClr val="bg1"/>
              </a:solidFill>
              <a:latin typeface="Britannic Bold" panose="020B0903060703020204" pitchFamily="34" charset="0"/>
            </a:rPr>
            <a:t>Education wise Attrition</a:t>
          </a:r>
        </a:p>
      </xdr:txBody>
    </xdr:sp>
    <xdr:clientData/>
  </xdr:twoCellAnchor>
  <xdr:twoCellAnchor>
    <xdr:from>
      <xdr:col>9</xdr:col>
      <xdr:colOff>515938</xdr:colOff>
      <xdr:row>25</xdr:row>
      <xdr:rowOff>171979</xdr:rowOff>
    </xdr:from>
    <xdr:to>
      <xdr:col>14</xdr:col>
      <xdr:colOff>476250</xdr:colOff>
      <xdr:row>36</xdr:row>
      <xdr:rowOff>26458</xdr:rowOff>
    </xdr:to>
    <mc:AlternateContent xmlns:mc="http://schemas.openxmlformats.org/markup-compatibility/2006">
      <mc:Choice xmlns:cx1="http://schemas.microsoft.com/office/drawing/2015/9/8/chartex" Requires="cx1">
        <xdr:graphicFrame macro="">
          <xdr:nvGraphicFramePr>
            <xdr:cNvPr id="99" name="Chart 98">
              <a:extLst>
                <a:ext uri="{FF2B5EF4-FFF2-40B4-BE49-F238E27FC236}">
                  <a16:creationId xmlns:a16="http://schemas.microsoft.com/office/drawing/2014/main" id="{0C468640-0FDC-4477-B986-07C4036262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6459538" y="5093229"/>
              <a:ext cx="3262312" cy="20198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544915</xdr:colOff>
      <xdr:row>24</xdr:row>
      <xdr:rowOff>4590</xdr:rowOff>
    </xdr:from>
    <xdr:to>
      <xdr:col>14</xdr:col>
      <xdr:colOff>333248</xdr:colOff>
      <xdr:row>25</xdr:row>
      <xdr:rowOff>123652</xdr:rowOff>
    </xdr:to>
    <xdr:sp macro="" textlink="">
      <xdr:nvSpPr>
        <xdr:cNvPr id="102" name="TextBox 101">
          <a:extLst>
            <a:ext uri="{FF2B5EF4-FFF2-40B4-BE49-F238E27FC236}">
              <a16:creationId xmlns:a16="http://schemas.microsoft.com/office/drawing/2014/main" id="{B24A6A12-19E3-43EA-9C55-2CF00F6E190A}"/>
            </a:ext>
          </a:extLst>
        </xdr:cNvPr>
        <xdr:cNvSpPr txBox="1"/>
      </xdr:nvSpPr>
      <xdr:spPr>
        <a:xfrm>
          <a:off x="6498040" y="4767090"/>
          <a:ext cx="309562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solidFill>
                <a:schemeClr val="bg1"/>
              </a:solidFill>
              <a:latin typeface="Britannic Bold" panose="020B0903060703020204" pitchFamily="34" charset="0"/>
            </a:rPr>
            <a:t>Attrition</a:t>
          </a:r>
          <a:r>
            <a:rPr lang="en-IN" sz="1600" b="0" baseline="0">
              <a:solidFill>
                <a:schemeClr val="bg1"/>
              </a:solidFill>
              <a:latin typeface="Britannic Bold" panose="020B0903060703020204" pitchFamily="34" charset="0"/>
            </a:rPr>
            <a:t> by Job Role</a:t>
          </a:r>
        </a:p>
        <a:p>
          <a:pPr algn="ctr"/>
          <a:endParaRPr lang="en-IN" sz="1600" b="0">
            <a:solidFill>
              <a:schemeClr val="bg1"/>
            </a:solidFill>
            <a:latin typeface="Britannic Bold" panose="020B0903060703020204" pitchFamily="34" charset="0"/>
          </a:endParaRPr>
        </a:p>
      </xdr:txBody>
    </xdr:sp>
    <xdr:clientData/>
  </xdr:twoCellAnchor>
  <xdr:twoCellAnchor>
    <xdr:from>
      <xdr:col>20</xdr:col>
      <xdr:colOff>92603</xdr:colOff>
      <xdr:row>25</xdr:row>
      <xdr:rowOff>171979</xdr:rowOff>
    </xdr:from>
    <xdr:to>
      <xdr:col>25</xdr:col>
      <xdr:colOff>92603</xdr:colOff>
      <xdr:row>36</xdr:row>
      <xdr:rowOff>119062</xdr:rowOff>
    </xdr:to>
    <xdr:graphicFrame macro="">
      <xdr:nvGraphicFramePr>
        <xdr:cNvPr id="103" name="Chart 102">
          <a:extLst>
            <a:ext uri="{FF2B5EF4-FFF2-40B4-BE49-F238E27FC236}">
              <a16:creationId xmlns:a16="http://schemas.microsoft.com/office/drawing/2014/main" id="{C03B1D7A-DD00-4810-86DD-684E61411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19</xdr:col>
      <xdr:colOff>618147</xdr:colOff>
      <xdr:row>23</xdr:row>
      <xdr:rowOff>149988</xdr:rowOff>
    </xdr:from>
    <xdr:to>
      <xdr:col>24</xdr:col>
      <xdr:colOff>406480</xdr:colOff>
      <xdr:row>25</xdr:row>
      <xdr:rowOff>70613</xdr:rowOff>
    </xdr:to>
    <xdr:sp macro="" textlink="">
      <xdr:nvSpPr>
        <xdr:cNvPr id="106" name="TextBox 105">
          <a:extLst>
            <a:ext uri="{FF2B5EF4-FFF2-40B4-BE49-F238E27FC236}">
              <a16:creationId xmlns:a16="http://schemas.microsoft.com/office/drawing/2014/main" id="{87282120-306F-4406-AD32-EB98B85B545B}"/>
            </a:ext>
          </a:extLst>
        </xdr:cNvPr>
        <xdr:cNvSpPr txBox="1"/>
      </xdr:nvSpPr>
      <xdr:spPr>
        <a:xfrm>
          <a:off x="13185855" y="4714051"/>
          <a:ext cx="309562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solidFill>
                <a:schemeClr val="bg1"/>
              </a:solidFill>
              <a:latin typeface="Britannic Bold" panose="020B0903060703020204" pitchFamily="34" charset="0"/>
            </a:rPr>
            <a:t>Department</a:t>
          </a:r>
          <a:r>
            <a:rPr lang="en-IN" sz="1600" b="0" baseline="0">
              <a:solidFill>
                <a:schemeClr val="bg1"/>
              </a:solidFill>
              <a:latin typeface="Britannic Bold" panose="020B0903060703020204" pitchFamily="34" charset="0"/>
            </a:rPr>
            <a:t> wise Attrition</a:t>
          </a:r>
        </a:p>
        <a:p>
          <a:pPr algn="ctr"/>
          <a:endParaRPr lang="en-IN" sz="1600" b="0">
            <a:solidFill>
              <a:schemeClr val="bg1"/>
            </a:solidFill>
            <a:latin typeface="Britannic Bold" panose="020B0903060703020204" pitchFamily="34" charset="0"/>
          </a:endParaRPr>
        </a:p>
      </xdr:txBody>
    </xdr:sp>
    <xdr:clientData/>
  </xdr:twoCellAnchor>
  <xdr:twoCellAnchor>
    <xdr:from>
      <xdr:col>15</xdr:col>
      <xdr:colOff>39688</xdr:colOff>
      <xdr:row>26</xdr:row>
      <xdr:rowOff>0</xdr:rowOff>
    </xdr:from>
    <xdr:to>
      <xdr:col>19</xdr:col>
      <xdr:colOff>529167</xdr:colOff>
      <xdr:row>37</xdr:row>
      <xdr:rowOff>13229</xdr:rowOff>
    </xdr:to>
    <xdr:graphicFrame macro="">
      <xdr:nvGraphicFramePr>
        <xdr:cNvPr id="107" name="Chart 106">
          <a:extLst>
            <a:ext uri="{FF2B5EF4-FFF2-40B4-BE49-F238E27FC236}">
              <a16:creationId xmlns:a16="http://schemas.microsoft.com/office/drawing/2014/main" id="{9308C363-351A-4D39-95FA-A9FC6CF90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578458</xdr:colOff>
      <xdr:row>23</xdr:row>
      <xdr:rowOff>176446</xdr:rowOff>
    </xdr:from>
    <xdr:to>
      <xdr:col>19</xdr:col>
      <xdr:colOff>366792</xdr:colOff>
      <xdr:row>25</xdr:row>
      <xdr:rowOff>97071</xdr:rowOff>
    </xdr:to>
    <xdr:sp macro="" textlink="">
      <xdr:nvSpPr>
        <xdr:cNvPr id="108" name="TextBox 107">
          <a:extLst>
            <a:ext uri="{FF2B5EF4-FFF2-40B4-BE49-F238E27FC236}">
              <a16:creationId xmlns:a16="http://schemas.microsoft.com/office/drawing/2014/main" id="{21E91B9B-DDBF-4323-87A8-22259434A5FE}"/>
            </a:ext>
          </a:extLst>
        </xdr:cNvPr>
        <xdr:cNvSpPr txBox="1"/>
      </xdr:nvSpPr>
      <xdr:spPr>
        <a:xfrm>
          <a:off x="9838875" y="4740509"/>
          <a:ext cx="309562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solidFill>
                <a:schemeClr val="bg1"/>
              </a:solidFill>
              <a:latin typeface="Britannic Bold" panose="020B0903060703020204" pitchFamily="34" charset="0"/>
            </a:rPr>
            <a:t>Department</a:t>
          </a:r>
          <a:r>
            <a:rPr lang="en-IN" sz="1600" b="0" baseline="0">
              <a:solidFill>
                <a:schemeClr val="bg1"/>
              </a:solidFill>
              <a:latin typeface="Britannic Bold" panose="020B0903060703020204" pitchFamily="34" charset="0"/>
            </a:rPr>
            <a:t> wise Attrition</a:t>
          </a:r>
        </a:p>
        <a:p>
          <a:pPr algn="ctr"/>
          <a:endParaRPr lang="en-IN" sz="1600" b="0">
            <a:solidFill>
              <a:schemeClr val="bg1"/>
            </a:solidFill>
            <a:latin typeface="Britannic Bold" panose="020B0903060703020204" pitchFamily="34" charset="0"/>
          </a:endParaRPr>
        </a:p>
      </xdr:txBody>
    </xdr:sp>
    <xdr:clientData/>
  </xdr:twoCellAnchor>
  <xdr:twoCellAnchor>
    <xdr:from>
      <xdr:col>21</xdr:col>
      <xdr:colOff>79375</xdr:colOff>
      <xdr:row>14</xdr:row>
      <xdr:rowOff>26458</xdr:rowOff>
    </xdr:from>
    <xdr:to>
      <xdr:col>24</xdr:col>
      <xdr:colOff>489479</xdr:colOff>
      <xdr:row>22</xdr:row>
      <xdr:rowOff>185208</xdr:rowOff>
    </xdr:to>
    <mc:AlternateContent xmlns:mc="http://schemas.openxmlformats.org/markup-compatibility/2006">
      <mc:Choice xmlns:cx2="http://schemas.microsoft.com/office/drawing/2015/10/21/chartex" Requires="cx2">
        <xdr:graphicFrame macro="">
          <xdr:nvGraphicFramePr>
            <xdr:cNvPr id="109" name="Chart 108">
              <a:extLst>
                <a:ext uri="{FF2B5EF4-FFF2-40B4-BE49-F238E27FC236}">
                  <a16:creationId xmlns:a16="http://schemas.microsoft.com/office/drawing/2014/main" id="{4D83598A-E47E-4851-AC69-8514FDD1A9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13947775" y="2782358"/>
              <a:ext cx="2391304" cy="173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1218</xdr:colOff>
      <xdr:row>11</xdr:row>
      <xdr:rowOff>143637</xdr:rowOff>
    </xdr:from>
    <xdr:to>
      <xdr:col>24</xdr:col>
      <xdr:colOff>648229</xdr:colOff>
      <xdr:row>13</xdr:row>
      <xdr:rowOff>92603</xdr:rowOff>
    </xdr:to>
    <xdr:sp macro="" textlink="">
      <xdr:nvSpPr>
        <xdr:cNvPr id="110" name="TextBox 109">
          <a:extLst>
            <a:ext uri="{FF2B5EF4-FFF2-40B4-BE49-F238E27FC236}">
              <a16:creationId xmlns:a16="http://schemas.microsoft.com/office/drawing/2014/main" id="{85D33454-540B-412E-B60A-8CA97CD0F441}"/>
            </a:ext>
          </a:extLst>
        </xdr:cNvPr>
        <xdr:cNvSpPr txBox="1"/>
      </xdr:nvSpPr>
      <xdr:spPr>
        <a:xfrm>
          <a:off x="13891843" y="2326450"/>
          <a:ext cx="2631386" cy="345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a:solidFill>
                <a:schemeClr val="bg1"/>
              </a:solidFill>
              <a:latin typeface="Britannic Bold" panose="020B0903060703020204" pitchFamily="34" charset="0"/>
            </a:rPr>
            <a:t> Attrition by marital status</a:t>
          </a:r>
        </a:p>
        <a:p>
          <a:pPr algn="l"/>
          <a:endParaRPr lang="en-IN" sz="1600" b="0">
            <a:solidFill>
              <a:schemeClr val="bg1"/>
            </a:solidFill>
            <a:latin typeface="Britannic Bold" panose="020B0903060703020204" pitchFamily="34" charset="0"/>
          </a:endParaRPr>
        </a:p>
      </xdr:txBody>
    </xdr:sp>
    <xdr:clientData/>
  </xdr:twoCellAnchor>
  <xdr:twoCellAnchor editAs="oneCell">
    <xdr:from>
      <xdr:col>6</xdr:col>
      <xdr:colOff>622270</xdr:colOff>
      <xdr:row>13</xdr:row>
      <xdr:rowOff>26456</xdr:rowOff>
    </xdr:from>
    <xdr:to>
      <xdr:col>9</xdr:col>
      <xdr:colOff>224897</xdr:colOff>
      <xdr:row>20</xdr:row>
      <xdr:rowOff>92604</xdr:rowOff>
    </xdr:to>
    <mc:AlternateContent xmlns:mc="http://schemas.openxmlformats.org/markup-compatibility/2006" xmlns:a14="http://schemas.microsoft.com/office/drawing/2010/main">
      <mc:Choice Requires="a14">
        <xdr:graphicFrame macro="">
          <xdr:nvGraphicFramePr>
            <xdr:cNvPr id="113" name="Department 1">
              <a:extLst>
                <a:ext uri="{FF2B5EF4-FFF2-40B4-BE49-F238E27FC236}">
                  <a16:creationId xmlns:a16="http://schemas.microsoft.com/office/drawing/2014/main" id="{C37CE58D-A2AA-4711-BCA3-F62D2A87B1D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4588845" y="2627346"/>
              <a:ext cx="1585915" cy="1466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26958</xdr:colOff>
      <xdr:row>22</xdr:row>
      <xdr:rowOff>105833</xdr:rowOff>
    </xdr:from>
    <xdr:to>
      <xdr:col>9</xdr:col>
      <xdr:colOff>238125</xdr:colOff>
      <xdr:row>33</xdr:row>
      <xdr:rowOff>92603</xdr:rowOff>
    </xdr:to>
    <mc:AlternateContent xmlns:mc="http://schemas.openxmlformats.org/markup-compatibility/2006" xmlns:a14="http://schemas.microsoft.com/office/drawing/2010/main">
      <mc:Choice Requires="a14">
        <xdr:graphicFrame macro="">
          <xdr:nvGraphicFramePr>
            <xdr:cNvPr id="114" name="Education Field 1">
              <a:extLst>
                <a:ext uri="{FF2B5EF4-FFF2-40B4-BE49-F238E27FC236}">
                  <a16:creationId xmlns:a16="http://schemas.microsoft.com/office/drawing/2014/main" id="{5A4A51A8-32D5-4053-A58A-DB776B656D59}"/>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4654629" y="4507340"/>
              <a:ext cx="1533359" cy="2187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515938</xdr:colOff>
      <xdr:row>14</xdr:row>
      <xdr:rowOff>66145</xdr:rowOff>
    </xdr:from>
    <xdr:to>
      <xdr:col>14</xdr:col>
      <xdr:colOff>277811</xdr:colOff>
      <xdr:row>17</xdr:row>
      <xdr:rowOff>158749</xdr:rowOff>
    </xdr:to>
    <mc:AlternateContent xmlns:mc="http://schemas.openxmlformats.org/markup-compatibility/2006" xmlns:a14="http://schemas.microsoft.com/office/drawing/2010/main">
      <mc:Choice Requires="a14">
        <xdr:graphicFrame macro="">
          <xdr:nvGraphicFramePr>
            <xdr:cNvPr id="115" name="Gender 1">
              <a:extLst>
                <a:ext uri="{FF2B5EF4-FFF2-40B4-BE49-F238E27FC236}">
                  <a16:creationId xmlns:a16="http://schemas.microsoft.com/office/drawing/2014/main" id="{1458B903-163C-40FC-868F-E0D4C1504BE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465801" y="2867104"/>
              <a:ext cx="3067352" cy="692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568854</xdr:colOff>
      <xdr:row>13</xdr:row>
      <xdr:rowOff>13229</xdr:rowOff>
    </xdr:from>
    <xdr:to>
      <xdr:col>8</xdr:col>
      <xdr:colOff>635000</xdr:colOff>
      <xdr:row>14</xdr:row>
      <xdr:rowOff>132291</xdr:rowOff>
    </xdr:to>
    <xdr:sp macro="" textlink="">
      <xdr:nvSpPr>
        <xdr:cNvPr id="116" name="TextBox 115">
          <a:extLst>
            <a:ext uri="{FF2B5EF4-FFF2-40B4-BE49-F238E27FC236}">
              <a16:creationId xmlns:a16="http://schemas.microsoft.com/office/drawing/2014/main" id="{9929AE02-B324-0388-52AF-2438A977D974}"/>
            </a:ext>
          </a:extLst>
        </xdr:cNvPr>
        <xdr:cNvSpPr txBox="1"/>
      </xdr:nvSpPr>
      <xdr:spPr>
        <a:xfrm>
          <a:off x="4537604" y="2592917"/>
          <a:ext cx="1389063"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ritannic Bold" panose="020B0903060703020204" pitchFamily="34" charset="0"/>
            </a:rPr>
            <a:t>Department</a:t>
          </a:r>
        </a:p>
      </xdr:txBody>
    </xdr:sp>
    <xdr:clientData/>
  </xdr:twoCellAnchor>
  <xdr:oneCellAnchor>
    <xdr:from>
      <xdr:col>7</xdr:col>
      <xdr:colOff>211667</xdr:colOff>
      <xdr:row>20</xdr:row>
      <xdr:rowOff>52917</xdr:rowOff>
    </xdr:from>
    <xdr:ext cx="184731" cy="264560"/>
    <xdr:sp macro="" textlink="">
      <xdr:nvSpPr>
        <xdr:cNvPr id="117" name="TextBox 116">
          <a:extLst>
            <a:ext uri="{FF2B5EF4-FFF2-40B4-BE49-F238E27FC236}">
              <a16:creationId xmlns:a16="http://schemas.microsoft.com/office/drawing/2014/main" id="{626F7D07-44B9-E689-8F6E-605BF266F2B9}"/>
            </a:ext>
          </a:extLst>
        </xdr:cNvPr>
        <xdr:cNvSpPr txBox="1"/>
      </xdr:nvSpPr>
      <xdr:spPr>
        <a:xfrm>
          <a:off x="4841875" y="4021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7</xdr:col>
      <xdr:colOff>9061</xdr:colOff>
      <xdr:row>21</xdr:row>
      <xdr:rowOff>174698</xdr:rowOff>
    </xdr:from>
    <xdr:to>
      <xdr:col>8</xdr:col>
      <xdr:colOff>524999</xdr:colOff>
      <xdr:row>24</xdr:row>
      <xdr:rowOff>60890</xdr:rowOff>
    </xdr:to>
    <xdr:sp macro="" textlink="">
      <xdr:nvSpPr>
        <xdr:cNvPr id="118" name="TextBox 117">
          <a:extLst>
            <a:ext uri="{FF2B5EF4-FFF2-40B4-BE49-F238E27FC236}">
              <a16:creationId xmlns:a16="http://schemas.microsoft.com/office/drawing/2014/main" id="{F747C229-D328-C3DD-8B15-70DE267964A9}"/>
            </a:ext>
          </a:extLst>
        </xdr:cNvPr>
        <xdr:cNvSpPr txBox="1"/>
      </xdr:nvSpPr>
      <xdr:spPr>
        <a:xfrm>
          <a:off x="4636732" y="4376136"/>
          <a:ext cx="1177034" cy="48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bg1"/>
              </a:solidFill>
              <a:latin typeface="Britannic Bold" panose="020B0903060703020204" pitchFamily="34" charset="0"/>
            </a:rPr>
            <a:t>Education</a:t>
          </a:r>
          <a:r>
            <a:rPr lang="en-IN" sz="1200">
              <a:solidFill>
                <a:schemeClr val="bg1"/>
              </a:solidFill>
              <a:latin typeface="Britannic Bold" panose="020B0903060703020204" pitchFamily="34" charset="0"/>
            </a:rPr>
            <a:t> Field</a:t>
          </a: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0.41593</cdr:x>
      <cdr:y>0.37037</cdr:y>
    </cdr:from>
    <cdr:to>
      <cdr:x>0.61062</cdr:x>
      <cdr:y>0.59259</cdr:y>
    </cdr:to>
    <cdr:sp macro="" textlink="">
      <cdr:nvSpPr>
        <cdr:cNvPr id="2" name="TextBox 1">
          <a:extLst xmlns:a="http://schemas.openxmlformats.org/drawingml/2006/main">
            <a:ext uri="{FF2B5EF4-FFF2-40B4-BE49-F238E27FC236}">
              <a16:creationId xmlns:a16="http://schemas.microsoft.com/office/drawing/2014/main" id="{9B3D2110-E9A6-A6AA-73A4-1999B122CF12}"/>
            </a:ext>
          </a:extLst>
        </cdr:cNvPr>
        <cdr:cNvSpPr txBox="1"/>
      </cdr:nvSpPr>
      <cdr:spPr>
        <a:xfrm xmlns:a="http://schemas.openxmlformats.org/drawingml/2006/main">
          <a:off x="621773" y="396875"/>
          <a:ext cx="291042"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0.38053</cdr:x>
      <cdr:y>0.2963</cdr:y>
    </cdr:from>
    <cdr:to>
      <cdr:x>0.68142</cdr:x>
      <cdr:y>0.7037</cdr:y>
    </cdr:to>
    <cdr:sp macro="" textlink="Rating!$B$6">
      <cdr:nvSpPr>
        <cdr:cNvPr id="4" name="TextBox 3">
          <a:extLst xmlns:a="http://schemas.openxmlformats.org/drawingml/2006/main">
            <a:ext uri="{FF2B5EF4-FFF2-40B4-BE49-F238E27FC236}">
              <a16:creationId xmlns:a16="http://schemas.microsoft.com/office/drawing/2014/main" id="{3956D7D9-6A61-EEDB-7FA1-79D314375B83}"/>
            </a:ext>
          </a:extLst>
        </cdr:cNvPr>
        <cdr:cNvSpPr txBox="1"/>
      </cdr:nvSpPr>
      <cdr:spPr>
        <a:xfrm xmlns:a="http://schemas.openxmlformats.org/drawingml/2006/main">
          <a:off x="568857" y="317499"/>
          <a:ext cx="449792" cy="436563"/>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33242FF4-1DAC-4712-BD26-842EB80982A6}" type="TxLink">
            <a:rPr lang="en-US" sz="1600" b="1" i="0" u="none" strike="noStrike">
              <a:solidFill>
                <a:schemeClr val="bg1"/>
              </a:solidFill>
              <a:latin typeface="Calibri"/>
              <a:ea typeface="Calibri"/>
              <a:cs typeface="Calibri"/>
            </a:rPr>
            <a:pPr/>
            <a:t>2.6</a:t>
          </a:fld>
          <a:endParaRPr lang="en-IN" sz="1600" b="1">
            <a:solidFill>
              <a:schemeClr val="bg1"/>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0.26752</cdr:x>
      <cdr:y>0.31652</cdr:y>
    </cdr:from>
    <cdr:to>
      <cdr:x>0.79424</cdr:x>
      <cdr:y>0.62275</cdr:y>
    </cdr:to>
    <cdr:sp macro="" textlink="gender!$B$10">
      <cdr:nvSpPr>
        <cdr:cNvPr id="2" name="TextBox 84">
          <a:extLst xmlns:a="http://schemas.openxmlformats.org/drawingml/2006/main">
            <a:ext uri="{FF2B5EF4-FFF2-40B4-BE49-F238E27FC236}">
              <a16:creationId xmlns:a16="http://schemas.microsoft.com/office/drawing/2014/main" id="{1336392F-3060-3261-717D-F2915F810BE3}"/>
            </a:ext>
          </a:extLst>
        </cdr:cNvPr>
        <cdr:cNvSpPr txBox="1"/>
      </cdr:nvSpPr>
      <cdr:spPr>
        <a:xfrm xmlns:a="http://schemas.openxmlformats.org/drawingml/2006/main">
          <a:off x="288925" y="341841"/>
          <a:ext cx="568854" cy="3307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778311A6-E491-4F0C-A27D-823A258F1EBF}" type="TxLink">
            <a:rPr lang="en-US" sz="1800" b="1" i="0" u="none" strike="noStrike">
              <a:solidFill>
                <a:schemeClr val="bg1"/>
              </a:solidFill>
              <a:latin typeface="Calibri"/>
              <a:ea typeface="Calibri"/>
              <a:cs typeface="Calibri"/>
            </a:rPr>
            <a:pPr/>
            <a:t>882</a:t>
          </a:fld>
          <a:endParaRPr lang="en-IN" sz="1800" b="1">
            <a:solidFill>
              <a:schemeClr val="bg1"/>
            </a:solidFill>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ita Singh" refreshedDate="45063.837484606483" createdVersion="8" refreshedVersion="8" minRefreshableVersion="3" recordCount="1470" xr:uid="{BA87747E-3FBB-4B43-B1C0-C4C884CE4DC6}">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5900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81E4B1-BCEC-485E-B299-7552DCDA23AF}"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Sum of CF_attrition count" fld="17" baseField="0" baseItem="0"/>
    <dataField name="Average of Age" fld="16" subtotal="average" baseField="0" baseItem="1"/>
    <dataField name="Count of Employee Number" fld="7" subtotal="count" baseField="0" baseItem="205842363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1E23AD-6FB0-45DF-9AC0-83C787F9A4EE}"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657146656"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249F08-8988-4197-95C2-B7403DCFDD84}"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mpl">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045FC2-E364-40EE-BF45-DE57112D3A12}"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23"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161591-AA69-4F0B-884F-1D6321DCC67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EBE4F4-F3CC-4872-80E0-34FD09D50531}" name="Departmen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5A23DE-C209-4F3E-9CC0-28FF3CD9D3AA}"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513EC4-614B-421B-B95E-81ED3CC9CA83}" name="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1D8E80F-34BA-4A90-816D-4FBBE659B80C}" sourceName="Department">
  <pivotTables>
    <pivotTable tabId="13" name="Marital Status"/>
    <pivotTable tabId="11" name="Department wise attrition"/>
    <pivotTable tabId="8" name="Education by attrition"/>
    <pivotTable tabId="7" name="Gender"/>
    <pivotTable tabId="10" name="PivotTable5"/>
    <pivotTable tabId="3" name="KPI"/>
    <pivotTable tabId="6" name="Rating"/>
    <pivotTable tabId="12" name="Attrition by age group"/>
  </pivotTables>
  <data>
    <tabular pivotCacheId="8159008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3C12972D-1AE1-4C46-8D46-E58857E647D8}" sourceName="Education Field">
  <pivotTables>
    <pivotTable tabId="13" name="Marital Status"/>
    <pivotTable tabId="11" name="Department wise attrition"/>
    <pivotTable tabId="8" name="Education by attrition"/>
    <pivotTable tabId="7" name="Gender"/>
    <pivotTable tabId="10" name="PivotTable5"/>
    <pivotTable tabId="3" name="KPI"/>
    <pivotTable tabId="6" name="Rating"/>
    <pivotTable tabId="12" name="Attrition by age group"/>
  </pivotTables>
  <data>
    <tabular pivotCacheId="81590085">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6079202-9ADF-4E9E-A9CC-E05E9940664A}" sourceName="Gender">
  <pivotTables>
    <pivotTable tabId="13" name="Marital Status"/>
    <pivotTable tabId="11" name="Department wise attrition"/>
    <pivotTable tabId="8" name="Education by attrition"/>
    <pivotTable tabId="7" name="Gender"/>
    <pivotTable tabId="10" name="PivotTable5"/>
    <pivotTable tabId="3" name="KPI"/>
    <pivotTable tabId="6" name="Rating"/>
    <pivotTable tabId="12" name="Attrition by age group"/>
  </pivotTables>
  <data>
    <tabular pivotCacheId="8159008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8C2A49CD-EE2D-452E-8064-19EED644AAB8}" cache="Slicer_Department" caption="Department" rowHeight="262466"/>
  <slicer name="Education Field" xr10:uid="{33D78F0B-83DD-4722-94EE-3ABDFD222E8D}" cache="Slicer_Education_Field" caption="Education Field" rowHeight="262466"/>
  <slicer name="Gender" xr10:uid="{58E09D78-2966-47C2-A503-901D13F91643}" cache="Slicer_Gender" caption="Gender"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A4861E40-E104-4873-A8B0-2CBB9340D93A}" cache="Slicer_Department" caption="Department" style="Slicer Style 1" rowHeight="262466"/>
  <slicer name="Education Field 1" xr10:uid="{625DE097-5DE4-4DB0-8E4D-ACEDCB3AE545}" cache="Slicer_Education_Field" caption="Education Field" style="Slicer Style 1" rowHeight="262466"/>
  <slicer name="Gender 1" xr10:uid="{1DBB9E31-5D95-426E-8151-32DD3166AE34}" cache="Slicer_Gender" caption="Gender" columnCount="2" style="Slicer Style 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D6819-6664-4ED8-8775-C026E7A22277}">
  <dimension ref="A3:E8"/>
  <sheetViews>
    <sheetView workbookViewId="0">
      <selection activeCell="A8" sqref="A8"/>
    </sheetView>
  </sheetViews>
  <sheetFormatPr defaultRowHeight="15.5" x14ac:dyDescent="0.35"/>
  <cols>
    <col min="1" max="1" width="22.33203125" bestFit="1" customWidth="1"/>
    <col min="2" max="2" width="13.4140625" bestFit="1" customWidth="1"/>
    <col min="3" max="3" width="24.1640625" bestFit="1" customWidth="1"/>
    <col min="4" max="4" width="15.9140625" customWidth="1"/>
  </cols>
  <sheetData>
    <row r="3" spans="1:5" x14ac:dyDescent="0.35">
      <c r="A3" t="s">
        <v>1555</v>
      </c>
      <c r="B3" t="s">
        <v>1556</v>
      </c>
      <c r="C3" t="s">
        <v>1554</v>
      </c>
    </row>
    <row r="4" spans="1:5" x14ac:dyDescent="0.35">
      <c r="A4">
        <v>237</v>
      </c>
      <c r="B4">
        <v>36.923809523809524</v>
      </c>
      <c r="C4">
        <v>1470</v>
      </c>
    </row>
    <row r="7" spans="1:5" x14ac:dyDescent="0.35">
      <c r="A7" t="s">
        <v>1557</v>
      </c>
      <c r="B7" t="s">
        <v>1558</v>
      </c>
      <c r="C7" t="s">
        <v>1559</v>
      </c>
      <c r="D7" t="s">
        <v>1560</v>
      </c>
      <c r="E7" t="s">
        <v>1561</v>
      </c>
    </row>
    <row r="8" spans="1:5" x14ac:dyDescent="0.35">
      <c r="A8">
        <f>GETPIVOTDATA("Count of Employee Number",$A$3)</f>
        <v>1470</v>
      </c>
      <c r="B8">
        <f>GETPIVOTDATA("Sum of CF_attrition count",$A$3)</f>
        <v>237</v>
      </c>
      <c r="C8" s="2">
        <f>GETPIVOTDATA("Average of Age",$A$3)</f>
        <v>36.923809523809524</v>
      </c>
      <c r="D8">
        <f>A8-B8</f>
        <v>1233</v>
      </c>
      <c r="E8" s="1">
        <f>B8/A8</f>
        <v>0.16122448979591836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B7F8-A1D9-426C-BF7F-6EF5DBDB8B0D}">
  <dimension ref="A3:C7"/>
  <sheetViews>
    <sheetView workbookViewId="0">
      <selection activeCell="A4" sqref="A4"/>
    </sheetView>
  </sheetViews>
  <sheetFormatPr defaultRowHeight="15.5" x14ac:dyDescent="0.35"/>
  <cols>
    <col min="1" max="1" width="23.4140625" bestFit="1" customWidth="1"/>
  </cols>
  <sheetData>
    <row r="3" spans="1:3" x14ac:dyDescent="0.35">
      <c r="A3" t="s">
        <v>1562</v>
      </c>
    </row>
    <row r="4" spans="1:3" x14ac:dyDescent="0.35">
      <c r="A4" s="3">
        <v>2.6265306122448981</v>
      </c>
    </row>
    <row r="6" spans="1:3" x14ac:dyDescent="0.35">
      <c r="A6" t="s">
        <v>1563</v>
      </c>
      <c r="B6" s="3">
        <f>GETPIVOTDATA("Job Satisfaction",$A$3)</f>
        <v>2.6265306122448981</v>
      </c>
      <c r="C6" s="4">
        <f>B6/4</f>
        <v>0.65663265306122454</v>
      </c>
    </row>
    <row r="7" spans="1:3" x14ac:dyDescent="0.35">
      <c r="A7" t="s">
        <v>1564</v>
      </c>
      <c r="B7" s="3">
        <f>4-B6</f>
        <v>1.3734693877551019</v>
      </c>
      <c r="C7" s="4">
        <f>B7/4</f>
        <v>0.34336734693877546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B21D6-3A41-45BF-9FD3-581C0E7EEC70}">
  <dimension ref="A3:C10"/>
  <sheetViews>
    <sheetView workbookViewId="0">
      <selection activeCell="C9" sqref="C9:C10"/>
    </sheetView>
  </sheetViews>
  <sheetFormatPr defaultRowHeight="15.5" x14ac:dyDescent="0.35"/>
  <cols>
    <col min="1" max="1" width="10.58203125" bestFit="1" customWidth="1"/>
    <col min="2" max="2" width="22.25" bestFit="1" customWidth="1"/>
  </cols>
  <sheetData>
    <row r="3" spans="1:3" x14ac:dyDescent="0.35">
      <c r="A3" s="5" t="s">
        <v>1567</v>
      </c>
      <c r="B3" t="s">
        <v>1568</v>
      </c>
    </row>
    <row r="4" spans="1:3" x14ac:dyDescent="0.35">
      <c r="A4" s="6" t="s">
        <v>51</v>
      </c>
      <c r="B4">
        <v>588</v>
      </c>
    </row>
    <row r="5" spans="1:3" x14ac:dyDescent="0.35">
      <c r="A5" s="6" t="s">
        <v>62</v>
      </c>
      <c r="B5">
        <v>882</v>
      </c>
    </row>
    <row r="6" spans="1:3" x14ac:dyDescent="0.35">
      <c r="A6" s="6" t="s">
        <v>1566</v>
      </c>
      <c r="B6">
        <v>1470</v>
      </c>
    </row>
    <row r="9" spans="1:3" x14ac:dyDescent="0.35">
      <c r="A9" s="6" t="s">
        <v>51</v>
      </c>
      <c r="B9">
        <f>IFERROR(GETPIVOTDATA("Employee Count",$A$3,"Gender","Female"),0)</f>
        <v>588</v>
      </c>
      <c r="C9" s="1">
        <f>IFERROR(B9/($B$9+$B$10),0)</f>
        <v>0.4</v>
      </c>
    </row>
    <row r="10" spans="1:3" x14ac:dyDescent="0.35">
      <c r="A10" s="6" t="s">
        <v>62</v>
      </c>
      <c r="B10">
        <f>IFERROR(GETPIVOTDATA("Employee Count",$A$3,"Gender","Male"),0)</f>
        <v>882</v>
      </c>
      <c r="C10" s="1">
        <f>IFERROR(B10/($B$9+$B$10),0)</f>
        <v>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E31F9-8193-43C6-88A3-0760FB2AFA02}">
  <dimension ref="A3:B9"/>
  <sheetViews>
    <sheetView workbookViewId="0">
      <selection activeCell="K15" sqref="K15"/>
    </sheetView>
  </sheetViews>
  <sheetFormatPr defaultRowHeight="15.5" x14ac:dyDescent="0.35"/>
  <cols>
    <col min="1" max="1" width="15.58203125" bestFit="1" customWidth="1"/>
    <col min="2" max="2" width="22.33203125" bestFit="1" customWidth="1"/>
  </cols>
  <sheetData>
    <row r="3" spans="1:2" x14ac:dyDescent="0.35">
      <c r="A3" s="5" t="s">
        <v>1565</v>
      </c>
      <c r="B3" t="s">
        <v>1555</v>
      </c>
    </row>
    <row r="4" spans="1:2" x14ac:dyDescent="0.35">
      <c r="A4" s="6" t="s">
        <v>134</v>
      </c>
      <c r="B4">
        <v>5</v>
      </c>
    </row>
    <row r="5" spans="1:2" x14ac:dyDescent="0.35">
      <c r="A5" s="6" t="s">
        <v>65</v>
      </c>
      <c r="B5">
        <v>31</v>
      </c>
    </row>
    <row r="6" spans="1:2" x14ac:dyDescent="0.35">
      <c r="A6" s="6" t="s">
        <v>55</v>
      </c>
      <c r="B6">
        <v>44</v>
      </c>
    </row>
    <row r="7" spans="1:2" x14ac:dyDescent="0.35">
      <c r="A7" s="6" t="s">
        <v>71</v>
      </c>
      <c r="B7">
        <v>58</v>
      </c>
    </row>
    <row r="8" spans="1:2" x14ac:dyDescent="0.35">
      <c r="A8" s="6" t="s">
        <v>77</v>
      </c>
      <c r="B8">
        <v>99</v>
      </c>
    </row>
    <row r="9" spans="1:2" x14ac:dyDescent="0.35">
      <c r="A9" s="6" t="s">
        <v>1566</v>
      </c>
      <c r="B9">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7AEF3-CEE2-4D00-AAA4-69E4E5F910B1}">
  <dimension ref="A3:E13"/>
  <sheetViews>
    <sheetView workbookViewId="0">
      <selection activeCell="D4" sqref="D4:E12"/>
    </sheetView>
  </sheetViews>
  <sheetFormatPr defaultRowHeight="15.5" x14ac:dyDescent="0.35"/>
  <cols>
    <col min="1" max="1" width="22.83203125" bestFit="1" customWidth="1"/>
    <col min="2" max="2" width="22.33203125" bestFit="1" customWidth="1"/>
    <col min="4" max="4" width="22.4140625" customWidth="1"/>
  </cols>
  <sheetData>
    <row r="3" spans="1:5" x14ac:dyDescent="0.35">
      <c r="A3" s="5" t="s">
        <v>1565</v>
      </c>
      <c r="B3" t="s">
        <v>1555</v>
      </c>
      <c r="D3" t="s">
        <v>9</v>
      </c>
      <c r="E3" t="s">
        <v>0</v>
      </c>
    </row>
    <row r="4" spans="1:5" x14ac:dyDescent="0.35">
      <c r="A4" s="6" t="s">
        <v>83</v>
      </c>
      <c r="B4">
        <v>9</v>
      </c>
      <c r="D4" t="str">
        <f>A4</f>
        <v>Healthcare Representative</v>
      </c>
      <c r="E4">
        <f>GETPIVOTDATA("CF_attrition count",$A$3,"Job Role",A4)</f>
        <v>9</v>
      </c>
    </row>
    <row r="5" spans="1:5" x14ac:dyDescent="0.35">
      <c r="A5" s="6" t="s">
        <v>163</v>
      </c>
      <c r="B5">
        <v>12</v>
      </c>
      <c r="D5" t="str">
        <f t="shared" ref="D5:D12" si="0">A5</f>
        <v>Human Resources</v>
      </c>
      <c r="E5">
        <f t="shared" ref="E5:E12" si="1">GETPIVOTDATA("CF_attrition count",$A$3,"Job Role",A5)</f>
        <v>12</v>
      </c>
    </row>
    <row r="6" spans="1:5" x14ac:dyDescent="0.35">
      <c r="A6" s="6" t="s">
        <v>68</v>
      </c>
      <c r="B6">
        <v>62</v>
      </c>
      <c r="D6" t="str">
        <f t="shared" si="0"/>
        <v>Laboratory Technician</v>
      </c>
      <c r="E6">
        <f t="shared" si="1"/>
        <v>62</v>
      </c>
    </row>
    <row r="7" spans="1:5" x14ac:dyDescent="0.35">
      <c r="A7" s="6" t="s">
        <v>95</v>
      </c>
      <c r="B7">
        <v>5</v>
      </c>
      <c r="D7" t="str">
        <f t="shared" si="0"/>
        <v>Manager</v>
      </c>
      <c r="E7">
        <f t="shared" si="1"/>
        <v>5</v>
      </c>
    </row>
    <row r="8" spans="1:5" x14ac:dyDescent="0.35">
      <c r="A8" s="6" t="s">
        <v>81</v>
      </c>
      <c r="B8">
        <v>10</v>
      </c>
      <c r="D8" t="str">
        <f t="shared" si="0"/>
        <v>Manufacturing Director</v>
      </c>
      <c r="E8">
        <f t="shared" si="1"/>
        <v>10</v>
      </c>
    </row>
    <row r="9" spans="1:5" x14ac:dyDescent="0.35">
      <c r="A9" s="6" t="s">
        <v>101</v>
      </c>
      <c r="B9">
        <v>2</v>
      </c>
      <c r="D9" t="str">
        <f t="shared" si="0"/>
        <v>Research Director</v>
      </c>
      <c r="E9">
        <f t="shared" si="1"/>
        <v>2</v>
      </c>
    </row>
    <row r="10" spans="1:5" x14ac:dyDescent="0.35">
      <c r="A10" s="6" t="s">
        <v>63</v>
      </c>
      <c r="B10">
        <v>47</v>
      </c>
      <c r="D10" t="str">
        <f t="shared" si="0"/>
        <v>Research Scientist</v>
      </c>
      <c r="E10">
        <f t="shared" si="1"/>
        <v>47</v>
      </c>
    </row>
    <row r="11" spans="1:5" x14ac:dyDescent="0.35">
      <c r="A11" s="6" t="s">
        <v>52</v>
      </c>
      <c r="B11">
        <v>57</v>
      </c>
      <c r="D11" t="str">
        <f t="shared" si="0"/>
        <v>Sales Executive</v>
      </c>
      <c r="E11">
        <f t="shared" si="1"/>
        <v>57</v>
      </c>
    </row>
    <row r="12" spans="1:5" x14ac:dyDescent="0.35">
      <c r="A12" s="6" t="s">
        <v>99</v>
      </c>
      <c r="B12">
        <v>33</v>
      </c>
      <c r="D12" t="str">
        <f t="shared" si="0"/>
        <v>Sales Representative</v>
      </c>
      <c r="E12">
        <f t="shared" si="1"/>
        <v>33</v>
      </c>
    </row>
    <row r="13" spans="1:5" x14ac:dyDescent="0.35">
      <c r="A13" s="6" t="s">
        <v>1566</v>
      </c>
      <c r="B13">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ECA82-B0B9-4C2E-BA14-A2AFF8B1BF36}">
  <dimension ref="A3:B7"/>
  <sheetViews>
    <sheetView workbookViewId="0">
      <selection activeCell="I14" sqref="I14"/>
    </sheetView>
  </sheetViews>
  <sheetFormatPr defaultRowHeight="15.5" x14ac:dyDescent="0.35"/>
  <cols>
    <col min="1" max="1" width="12.25" bestFit="1" customWidth="1"/>
    <col min="2" max="2" width="22.33203125" bestFit="1" customWidth="1"/>
  </cols>
  <sheetData>
    <row r="3" spans="1:2" x14ac:dyDescent="0.35">
      <c r="A3" s="5" t="s">
        <v>1565</v>
      </c>
      <c r="B3" t="s">
        <v>1555</v>
      </c>
    </row>
    <row r="4" spans="1:2" x14ac:dyDescent="0.35">
      <c r="A4" s="6" t="s">
        <v>161</v>
      </c>
      <c r="B4" s="7">
        <v>5.0632911392405063E-2</v>
      </c>
    </row>
    <row r="5" spans="1:2" x14ac:dyDescent="0.35">
      <c r="A5" s="6" t="s">
        <v>60</v>
      </c>
      <c r="B5" s="7">
        <v>0.56118143459915615</v>
      </c>
    </row>
    <row r="6" spans="1:2" x14ac:dyDescent="0.35">
      <c r="A6" s="6" t="s">
        <v>48</v>
      </c>
      <c r="B6" s="7">
        <v>0.3881856540084388</v>
      </c>
    </row>
    <row r="7" spans="1:2" x14ac:dyDescent="0.35">
      <c r="A7" s="6" t="s">
        <v>1566</v>
      </c>
      <c r="B7"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9E8EF-F9AF-4FA9-97E2-4B419545C058}">
  <dimension ref="A3:B9"/>
  <sheetViews>
    <sheetView workbookViewId="0">
      <selection activeCell="B5" sqref="B5"/>
    </sheetView>
  </sheetViews>
  <sheetFormatPr defaultRowHeight="15.5" x14ac:dyDescent="0.35"/>
  <cols>
    <col min="1" max="1" width="12.25" bestFit="1" customWidth="1"/>
    <col min="2" max="2" width="22.33203125" bestFit="1" customWidth="1"/>
  </cols>
  <sheetData>
    <row r="3" spans="1:2" x14ac:dyDescent="0.35">
      <c r="A3" s="5" t="s">
        <v>1565</v>
      </c>
      <c r="B3" t="s">
        <v>1555</v>
      </c>
    </row>
    <row r="4" spans="1:2" x14ac:dyDescent="0.35">
      <c r="A4" s="6" t="s">
        <v>69</v>
      </c>
      <c r="B4">
        <v>112</v>
      </c>
    </row>
    <row r="5" spans="1:2" x14ac:dyDescent="0.35">
      <c r="A5" s="6" t="s">
        <v>46</v>
      </c>
      <c r="B5">
        <v>51</v>
      </c>
    </row>
    <row r="6" spans="1:2" x14ac:dyDescent="0.35">
      <c r="A6" s="6" t="s">
        <v>92</v>
      </c>
      <c r="B6">
        <v>38</v>
      </c>
    </row>
    <row r="7" spans="1:2" x14ac:dyDescent="0.35">
      <c r="A7" s="6" t="s">
        <v>58</v>
      </c>
      <c r="B7">
        <v>25</v>
      </c>
    </row>
    <row r="8" spans="1:2" x14ac:dyDescent="0.35">
      <c r="A8" s="6" t="s">
        <v>75</v>
      </c>
      <c r="B8">
        <v>11</v>
      </c>
    </row>
    <row r="9" spans="1:2" x14ac:dyDescent="0.35">
      <c r="A9" s="6" t="s">
        <v>1566</v>
      </c>
      <c r="B9">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34DDE-F0DD-4409-89F9-6A9E3D206839}">
  <dimension ref="A3:F7"/>
  <sheetViews>
    <sheetView workbookViewId="0">
      <selection activeCell="A5" sqref="A5"/>
    </sheetView>
  </sheetViews>
  <sheetFormatPr defaultRowHeight="15.5" x14ac:dyDescent="0.35"/>
  <cols>
    <col min="1" max="1" width="12.25" bestFit="1" customWidth="1"/>
    <col min="2" max="2" width="15.58203125" bestFit="1" customWidth="1"/>
  </cols>
  <sheetData>
    <row r="3" spans="1:6" x14ac:dyDescent="0.35">
      <c r="A3" s="5" t="s">
        <v>1565</v>
      </c>
      <c r="B3" t="s">
        <v>1569</v>
      </c>
      <c r="E3" t="s">
        <v>1570</v>
      </c>
      <c r="F3" t="s">
        <v>0</v>
      </c>
    </row>
    <row r="4" spans="1:6" x14ac:dyDescent="0.35">
      <c r="A4" s="6" t="s">
        <v>64</v>
      </c>
      <c r="B4">
        <v>673</v>
      </c>
      <c r="E4" t="str">
        <f>A4</f>
        <v>Married</v>
      </c>
      <c r="F4">
        <f>GETPIVOTDATA("Attrition",$A$3,"Marital Status",A4)</f>
        <v>673</v>
      </c>
    </row>
    <row r="5" spans="1:6" x14ac:dyDescent="0.35">
      <c r="A5" s="6" t="s">
        <v>53</v>
      </c>
      <c r="B5">
        <v>470</v>
      </c>
      <c r="E5" t="str">
        <f>A5</f>
        <v>Single</v>
      </c>
      <c r="F5">
        <f>GETPIVOTDATA("Attrition",$A$3,"Marital Status",A5)</f>
        <v>470</v>
      </c>
    </row>
    <row r="6" spans="1:6" x14ac:dyDescent="0.35">
      <c r="A6" s="6" t="s">
        <v>79</v>
      </c>
      <c r="B6">
        <v>327</v>
      </c>
      <c r="E6" t="str">
        <f>A6</f>
        <v>Divorced</v>
      </c>
      <c r="F6">
        <f>GETPIVOTDATA("Attrition",$A$3,"Marital Status",A6)</f>
        <v>327</v>
      </c>
    </row>
    <row r="7" spans="1:6" x14ac:dyDescent="0.35">
      <c r="A7" s="6" t="s">
        <v>1566</v>
      </c>
      <c r="B7">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topLeftCell="A2" workbookViewId="0">
      <selection activeCell="B35" sqref="B35"/>
    </sheetView>
  </sheetViews>
  <sheetFormatPr defaultRowHeight="15.5" x14ac:dyDescent="0.35"/>
  <cols>
    <col min="1" max="1" width="9.83203125" customWidth="1"/>
    <col min="2" max="2" width="15.4140625" customWidth="1"/>
    <col min="3" max="3" width="13.33203125" customWidth="1"/>
    <col min="4" max="4" width="17.58203125" bestFit="1" customWidth="1"/>
    <col min="5" max="5" width="12.83203125" customWidth="1"/>
    <col min="6" max="6" width="15.5" customWidth="1"/>
    <col min="7" max="7" width="9" customWidth="1"/>
    <col min="8" max="8" width="18.08203125" customWidth="1"/>
    <col min="10" max="10" width="23.33203125" bestFit="1" customWidth="1"/>
    <col min="11" max="11" width="14.4140625" customWidth="1"/>
    <col min="12" max="12" width="11.1640625" customWidth="1"/>
    <col min="14" max="14" width="22.83203125" customWidth="1"/>
    <col min="18" max="18" width="17.9140625" customWidth="1"/>
    <col min="19" max="19" width="18.6640625" customWidth="1"/>
    <col min="20" max="20" width="16.5" customWidth="1"/>
    <col min="21" max="21" width="20.4140625" customWidth="1"/>
    <col min="22" max="22" width="11.08203125" customWidth="1"/>
    <col min="23" max="23" width="20.08203125" customWidth="1"/>
    <col min="24" max="24" width="16" bestFit="1" customWidth="1"/>
    <col min="25" max="25" width="16.4140625" customWidth="1"/>
    <col min="26" max="26" width="23.58203125" customWidth="1"/>
    <col min="27" max="27" width="12.5" customWidth="1"/>
    <col min="28" max="28" width="16.4140625" customWidth="1"/>
    <col min="29" max="29" width="10.1640625" customWidth="1"/>
    <col min="30" max="30" width="15.6640625" customWidth="1"/>
    <col min="31" max="31" width="16.33203125" customWidth="1"/>
    <col min="32" max="32" width="14" customWidth="1"/>
    <col min="33" max="33" width="23.58203125" customWidth="1"/>
    <col min="34" max="34" width="18.83203125" customWidth="1"/>
    <col min="35" max="35" width="19.08203125" customWidth="1"/>
    <col min="36" max="36" width="23.33203125" customWidth="1"/>
    <col min="37" max="37" width="15.6640625" customWidth="1"/>
    <col min="38" max="38" width="18.1640625" customWidth="1"/>
    <col min="39" max="39" width="19.5" customWidth="1"/>
    <col min="40" max="40" width="17.58203125" customWidth="1"/>
    <col min="41" max="41" width="17.9140625" customWidth="1"/>
    <col min="42" max="42" width="20.33203125" customWidth="1"/>
    <col min="43" max="43" width="25.1640625" customWidth="1"/>
    <col min="44" max="44" width="23.6640625" customWidth="1"/>
  </cols>
  <sheetData>
    <row r="1" spans="1:4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workbookViewId="0">
      <selection activeCell="I11" sqref="I11"/>
    </sheetView>
  </sheetViews>
  <sheetFormatPr defaultRowHeight="15.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70F0A-93CC-46F3-BF9E-8015E05F106D}">
  <dimension ref="A1"/>
  <sheetViews>
    <sheetView showGridLines="0" tabSelected="1" topLeftCell="G1" zoomScale="73" zoomScaleNormal="48" workbookViewId="0">
      <selection activeCell="AB23" sqref="AB23"/>
    </sheetView>
  </sheetViews>
  <sheetFormatPr defaultRowHeight="15.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Rating</vt:lpstr>
      <vt:lpstr>gender</vt:lpstr>
      <vt:lpstr>education</vt:lpstr>
      <vt:lpstr>job role</vt:lpstr>
      <vt:lpstr>department</vt:lpstr>
      <vt:lpstr>Sheet7</vt:lpstr>
      <vt:lpstr>Marital Status</vt:lpstr>
      <vt:lpstr>Data</vt:lpstr>
      <vt:lpstr>Images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Nikita Singh</cp:lastModifiedBy>
  <dcterms:created xsi:type="dcterms:W3CDTF">2022-12-29T16:02:46Z</dcterms:created>
  <dcterms:modified xsi:type="dcterms:W3CDTF">2023-06-23T18:59:32Z</dcterms:modified>
</cp:coreProperties>
</file>