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One Tailed Test_MEAN" sheetId="1" r:id="rId1"/>
    <sheet name="Two_Tailed_Test_MEAN" sheetId="2" r:id="rId2"/>
    <sheet name="VARIANCE" sheetId="3" r:id="rId3"/>
  </sheets>
  <calcPr calcId="144525"/>
</workbook>
</file>

<file path=xl/calcChain.xml><?xml version="1.0" encoding="utf-8"?>
<calcChain xmlns="http://schemas.openxmlformats.org/spreadsheetml/2006/main">
  <c r="J7" i="3" l="1"/>
  <c r="J5" i="3"/>
  <c r="J4" i="3"/>
  <c r="D4" i="2" l="1"/>
  <c r="D5" i="2" s="1"/>
  <c r="D3" i="2"/>
  <c r="D2" i="2"/>
  <c r="D7" i="2" s="1"/>
  <c r="D3" i="1"/>
  <c r="D2" i="1"/>
  <c r="D7" i="1" s="1"/>
  <c r="D4" i="1"/>
  <c r="D5" i="1" s="1"/>
  <c r="D8" i="2" l="1"/>
  <c r="D9" i="2" s="1"/>
  <c r="D8" i="1"/>
  <c r="D9" i="1" s="1"/>
  <c r="D12" i="2" l="1"/>
  <c r="D11" i="2"/>
  <c r="D4" i="3"/>
  <c r="J9" i="3" l="1"/>
  <c r="K9" i="3" s="1"/>
  <c r="B5" i="3"/>
  <c r="B4" i="3"/>
  <c r="D5" i="3" l="1"/>
  <c r="C5" i="3"/>
  <c r="C4" i="3"/>
  <c r="D14" i="2" l="1"/>
  <c r="E14" i="2" s="1"/>
  <c r="D11" i="1" l="1"/>
  <c r="E11" i="1" s="1"/>
</calcChain>
</file>

<file path=xl/sharedStrings.xml><?xml version="1.0" encoding="utf-8"?>
<sst xmlns="http://schemas.openxmlformats.org/spreadsheetml/2006/main" count="43" uniqueCount="27">
  <si>
    <t>x</t>
  </si>
  <si>
    <t>x bar</t>
  </si>
  <si>
    <t>sigma</t>
  </si>
  <si>
    <t>n</t>
  </si>
  <si>
    <t>root n</t>
  </si>
  <si>
    <t xml:space="preserve">mu </t>
  </si>
  <si>
    <t>x bar - mu</t>
  </si>
  <si>
    <t>sigm / r(n)</t>
  </si>
  <si>
    <t>z calc</t>
  </si>
  <si>
    <t>avg</t>
  </si>
  <si>
    <t>sd</t>
  </si>
  <si>
    <t>n-1</t>
  </si>
  <si>
    <t>s</t>
  </si>
  <si>
    <t>chi calc</t>
  </si>
  <si>
    <t>z tab</t>
  </si>
  <si>
    <t>Zcal &gt; Ztab</t>
  </si>
  <si>
    <t>Null Hypothesis</t>
  </si>
  <si>
    <t>Alternative Hypothesis</t>
  </si>
  <si>
    <r>
      <rPr>
        <sz val="18"/>
        <color theme="1"/>
        <rFont val="Calibri"/>
        <family val="2"/>
        <scheme val="minor"/>
      </rPr>
      <t xml:space="preserve"> H</t>
    </r>
    <r>
      <rPr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: µ != 1 Litre</t>
    </r>
  </si>
  <si>
    <r>
      <t xml:space="preserve"> </t>
    </r>
    <r>
      <rPr>
        <sz val="18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 : µ = 1 Litre</t>
    </r>
  </si>
  <si>
    <r>
      <rPr>
        <sz val="18"/>
        <color theme="1"/>
        <rFont val="Calibri"/>
        <family val="2"/>
        <scheme val="minor"/>
      </rPr>
      <t xml:space="preserve"> H</t>
    </r>
    <r>
      <rPr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µ: &gt; 1 Litre</t>
    </r>
  </si>
  <si>
    <r>
      <t xml:space="preserve"> </t>
    </r>
    <r>
      <rPr>
        <sz val="18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 : µ&lt;= 1 Litre</t>
    </r>
  </si>
  <si>
    <r>
      <t>s</t>
    </r>
    <r>
      <rPr>
        <vertAlign val="superscript"/>
        <sz val="11"/>
        <color theme="1"/>
        <rFont val="Calibri"/>
        <family val="2"/>
        <scheme val="minor"/>
      </rPr>
      <t>2</t>
    </r>
  </si>
  <si>
    <r>
      <t>sigma</t>
    </r>
    <r>
      <rPr>
        <vertAlign val="superscript"/>
        <sz val="11"/>
        <color theme="1"/>
        <rFont val="Calibri"/>
        <family val="2"/>
        <scheme val="minor"/>
      </rPr>
      <t>2</t>
    </r>
  </si>
  <si>
    <t>chi tab</t>
  </si>
  <si>
    <r>
      <t xml:space="preserve"> </t>
    </r>
    <r>
      <rPr>
        <sz val="18"/>
        <color theme="1"/>
        <rFont val="Calibri"/>
        <family val="2"/>
        <scheme val="minor"/>
      </rPr>
      <t>H</t>
    </r>
    <r>
      <rPr>
        <sz val="11"/>
        <color theme="1"/>
        <rFont val="Calibri"/>
        <family val="2"/>
        <scheme val="minor"/>
      </rPr>
      <t>o : Sigma2 &lt;= 20</t>
    </r>
  </si>
  <si>
    <r>
      <rPr>
        <sz val="18"/>
        <color theme="1"/>
        <rFont val="Calibri"/>
        <family val="2"/>
        <scheme val="minor"/>
      </rPr>
      <t xml:space="preserve"> H</t>
    </r>
    <r>
      <rPr>
        <sz val="10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: Sigma2 &gt; 20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</si>
</sst>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0" fillId="2" borderId="0" xfId="0" applyFill="1"/>
    <xf numFmtId="0" fontId="6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2" sqref="D2"/>
    </sheetView>
  </sheetViews>
  <sheetFormatPr defaultRowHeight="15" x14ac:dyDescent="0.25"/>
  <cols>
    <col min="3" max="3" width="10.140625" bestFit="1" customWidth="1"/>
    <col min="5" max="5" width="40.28515625" bestFit="1" customWidth="1"/>
    <col min="6" max="6" width="21.7109375" bestFit="1" customWidth="1"/>
  </cols>
  <sheetData>
    <row r="1" spans="1:6" x14ac:dyDescent="0.25">
      <c r="A1" t="s">
        <v>0</v>
      </c>
    </row>
    <row r="2" spans="1:6" ht="23.25" x14ac:dyDescent="0.35">
      <c r="A2">
        <v>984.98839204330579</v>
      </c>
      <c r="C2" t="s">
        <v>1</v>
      </c>
      <c r="D2" s="1">
        <f>AVERAGE(A2:A36)</f>
        <v>1001.5750921582886</v>
      </c>
      <c r="E2" s="3" t="s">
        <v>21</v>
      </c>
      <c r="F2" s="5" t="s">
        <v>16</v>
      </c>
    </row>
    <row r="3" spans="1:6" ht="23.25" x14ac:dyDescent="0.35">
      <c r="A3">
        <v>984.98839204330579</v>
      </c>
      <c r="C3" t="s">
        <v>2</v>
      </c>
      <c r="D3">
        <f>_xlfn.STDEV.S(A2:A36)</f>
        <v>59.455338080299789</v>
      </c>
      <c r="E3" s="3" t="s">
        <v>20</v>
      </c>
      <c r="F3" t="s">
        <v>17</v>
      </c>
    </row>
    <row r="4" spans="1:6" x14ac:dyDescent="0.25">
      <c r="A4">
        <v>984.98839204330579</v>
      </c>
      <c r="C4" t="s">
        <v>3</v>
      </c>
      <c r="D4">
        <f>COUNT(A2:A36)</f>
        <v>35</v>
      </c>
    </row>
    <row r="5" spans="1:6" x14ac:dyDescent="0.25">
      <c r="A5">
        <v>1063.8236770100775</v>
      </c>
      <c r="C5" t="s">
        <v>4</v>
      </c>
      <c r="D5">
        <f>SQRT(D4)</f>
        <v>5.9160797830996161</v>
      </c>
    </row>
    <row r="6" spans="1:6" x14ac:dyDescent="0.25">
      <c r="A6">
        <v>1059.9175109528005</v>
      </c>
      <c r="C6" t="s">
        <v>5</v>
      </c>
      <c r="D6">
        <v>1000</v>
      </c>
    </row>
    <row r="7" spans="1:6" x14ac:dyDescent="0.25">
      <c r="A7">
        <v>1086.6566551849246</v>
      </c>
      <c r="C7" t="s">
        <v>6</v>
      </c>
      <c r="D7">
        <f>D2-D6</f>
        <v>1.5750921582886122</v>
      </c>
    </row>
    <row r="8" spans="1:6" x14ac:dyDescent="0.25">
      <c r="A8">
        <v>1086.6566551849246</v>
      </c>
      <c r="C8" t="s">
        <v>7</v>
      </c>
      <c r="D8">
        <f>D3/D5</f>
        <v>10.049786388977552</v>
      </c>
    </row>
    <row r="9" spans="1:6" x14ac:dyDescent="0.25">
      <c r="A9">
        <v>965.48979197541485</v>
      </c>
      <c r="C9" t="s">
        <v>8</v>
      </c>
      <c r="D9">
        <f>D7/D8</f>
        <v>0.15672891913564935</v>
      </c>
    </row>
    <row r="10" spans="1:6" x14ac:dyDescent="0.25">
      <c r="A10">
        <v>965.48979197541485</v>
      </c>
      <c r="C10" t="s">
        <v>14</v>
      </c>
      <c r="D10">
        <v>1.65</v>
      </c>
    </row>
    <row r="11" spans="1:6" ht="23.25" x14ac:dyDescent="0.35">
      <c r="A11">
        <v>945.66496752668172</v>
      </c>
      <c r="C11" t="s">
        <v>15</v>
      </c>
      <c r="D11" t="b">
        <f>D9&gt;=D10</f>
        <v>0</v>
      </c>
      <c r="E11" s="2" t="str">
        <f>IF(D11=TRUE,"Zcal &lt; Ztab - Ho is rejected", "Zcal &lt; Ztab - Ho is accepted")</f>
        <v>Zcal &lt; Ztab - Ho is accepted</v>
      </c>
    </row>
    <row r="12" spans="1:6" x14ac:dyDescent="0.25">
      <c r="A12">
        <v>965.48979197541485</v>
      </c>
    </row>
    <row r="13" spans="1:6" x14ac:dyDescent="0.25">
      <c r="A13">
        <v>915.47838362748735</v>
      </c>
    </row>
    <row r="14" spans="1:6" x14ac:dyDescent="0.25">
      <c r="A14">
        <v>907.65445545548573</v>
      </c>
    </row>
    <row r="15" spans="1:6" x14ac:dyDescent="0.25">
      <c r="A15">
        <v>951.11852513218764</v>
      </c>
    </row>
    <row r="16" spans="1:6" x14ac:dyDescent="0.25">
      <c r="A16">
        <v>961.324647301808</v>
      </c>
    </row>
    <row r="17" spans="1:1" x14ac:dyDescent="0.25">
      <c r="A17">
        <v>894.10343914641999</v>
      </c>
    </row>
    <row r="18" spans="1:1" x14ac:dyDescent="0.25">
      <c r="A18">
        <v>971.60375642124563</v>
      </c>
    </row>
    <row r="19" spans="1:1" x14ac:dyDescent="0.25">
      <c r="A19">
        <v>979.79762156319339</v>
      </c>
    </row>
    <row r="20" spans="1:1" x14ac:dyDescent="0.25">
      <c r="A20">
        <v>1006.7426526584313</v>
      </c>
    </row>
    <row r="21" spans="1:1" x14ac:dyDescent="0.25">
      <c r="A21">
        <v>981.72535242701997</v>
      </c>
    </row>
    <row r="22" spans="1:1" x14ac:dyDescent="0.25">
      <c r="A22">
        <v>983.65046849357896</v>
      </c>
    </row>
    <row r="23" spans="1:1" x14ac:dyDescent="0.25">
      <c r="A23">
        <v>981.48797430985724</v>
      </c>
    </row>
    <row r="24" spans="1:1" x14ac:dyDescent="0.25">
      <c r="A24">
        <v>1067.1320776746143</v>
      </c>
    </row>
    <row r="25" spans="1:1" x14ac:dyDescent="0.25">
      <c r="A25">
        <v>995.73577724731877</v>
      </c>
    </row>
    <row r="26" spans="1:1" x14ac:dyDescent="0.25">
      <c r="A26">
        <v>990.69211753521813</v>
      </c>
    </row>
    <row r="27" spans="1:1" x14ac:dyDescent="0.25">
      <c r="A27">
        <v>974.33963017101632</v>
      </c>
    </row>
    <row r="28" spans="1:1" x14ac:dyDescent="0.25">
      <c r="A28">
        <v>1098.6105987976771</v>
      </c>
    </row>
    <row r="29" spans="1:1" x14ac:dyDescent="0.25">
      <c r="A29">
        <v>1043.2836486652377</v>
      </c>
    </row>
    <row r="30" spans="1:1" x14ac:dyDescent="0.25">
      <c r="A30">
        <v>1118.7827365356497</v>
      </c>
    </row>
    <row r="31" spans="1:1" x14ac:dyDescent="0.25">
      <c r="A31">
        <v>967.25466644420521</v>
      </c>
    </row>
    <row r="32" spans="1:1" x14ac:dyDescent="0.25">
      <c r="A32">
        <v>1083.0727913125884</v>
      </c>
    </row>
    <row r="33" spans="1:1" x14ac:dyDescent="0.25">
      <c r="A33">
        <v>919.38011589809321</v>
      </c>
    </row>
    <row r="34" spans="1:1" x14ac:dyDescent="0.25">
      <c r="A34">
        <v>1026.9474185188301</v>
      </c>
    </row>
    <row r="35" spans="1:1" x14ac:dyDescent="0.25">
      <c r="A35">
        <v>1045.1095729658846</v>
      </c>
    </row>
    <row r="36" spans="1:1" x14ac:dyDescent="0.25">
      <c r="A36">
        <v>1095.9457793214824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A8" sqref="A8"/>
    </sheetView>
  </sheetViews>
  <sheetFormatPr defaultRowHeight="15" x14ac:dyDescent="0.25"/>
  <cols>
    <col min="3" max="3" width="10.140625" bestFit="1" customWidth="1"/>
    <col min="4" max="4" width="12.7109375" bestFit="1" customWidth="1"/>
    <col min="5" max="5" width="39.85546875" bestFit="1" customWidth="1"/>
    <col min="6" max="6" width="21.7109375" bestFit="1" customWidth="1"/>
  </cols>
  <sheetData>
    <row r="1" spans="1:6" x14ac:dyDescent="0.25">
      <c r="A1" t="s">
        <v>0</v>
      </c>
    </row>
    <row r="2" spans="1:6" ht="23.25" x14ac:dyDescent="0.35">
      <c r="A2">
        <v>983.99535681732232</v>
      </c>
      <c r="C2" t="s">
        <v>1</v>
      </c>
      <c r="D2">
        <f>AVERAGE(A2:A36)</f>
        <v>990.79000593749311</v>
      </c>
      <c r="E2" s="3" t="s">
        <v>19</v>
      </c>
      <c r="F2" t="s">
        <v>16</v>
      </c>
    </row>
    <row r="3" spans="1:6" ht="23.25" x14ac:dyDescent="0.35">
      <c r="A3">
        <v>964.44633663690183</v>
      </c>
      <c r="C3" t="s">
        <v>2</v>
      </c>
      <c r="D3">
        <f>_xlfn.STDEV.S(A2:A36)</f>
        <v>24.763511306342732</v>
      </c>
      <c r="E3" s="3" t="s">
        <v>18</v>
      </c>
      <c r="F3" s="5" t="s">
        <v>17</v>
      </c>
    </row>
    <row r="4" spans="1:6" x14ac:dyDescent="0.25">
      <c r="A4">
        <v>994.88514615426539</v>
      </c>
      <c r="C4" t="s">
        <v>3</v>
      </c>
      <c r="D4">
        <f>COUNT(A2:A36)</f>
        <v>35</v>
      </c>
    </row>
    <row r="5" spans="1:6" x14ac:dyDescent="0.25">
      <c r="A5">
        <v>1015.529470804031</v>
      </c>
      <c r="C5" t="s">
        <v>4</v>
      </c>
      <c r="D5">
        <f>SQRT(D4)</f>
        <v>5.9160797830996161</v>
      </c>
    </row>
    <row r="6" spans="1:6" x14ac:dyDescent="0.25">
      <c r="A6">
        <v>1013.9670043811202</v>
      </c>
      <c r="C6" t="s">
        <v>5</v>
      </c>
      <c r="D6">
        <v>1000</v>
      </c>
    </row>
    <row r="7" spans="1:6" x14ac:dyDescent="0.25">
      <c r="A7" s="1">
        <v>1024.6626620739698</v>
      </c>
      <c r="C7" t="s">
        <v>6</v>
      </c>
      <c r="D7">
        <f>D2-D6</f>
        <v>-9.2099940625068939</v>
      </c>
    </row>
    <row r="8" spans="1:6" x14ac:dyDescent="0.25">
      <c r="A8" s="1">
        <v>946.32824720814824</v>
      </c>
      <c r="C8" t="s">
        <v>7</v>
      </c>
      <c r="D8">
        <f>D3/D5</f>
        <v>4.1857973885146569</v>
      </c>
    </row>
    <row r="9" spans="1:6" x14ac:dyDescent="0.25">
      <c r="A9">
        <v>985.31637513427995</v>
      </c>
      <c r="C9" t="s">
        <v>8</v>
      </c>
      <c r="D9">
        <f>D7/D8</f>
        <v>-2.2002961939290349</v>
      </c>
    </row>
    <row r="10" spans="1:6" x14ac:dyDescent="0.25">
      <c r="A10">
        <v>1013.9670043811202</v>
      </c>
      <c r="C10" t="s">
        <v>14</v>
      </c>
      <c r="D10">
        <v>-1.96</v>
      </c>
      <c r="E10">
        <v>1.96</v>
      </c>
    </row>
    <row r="11" spans="1:6" x14ac:dyDescent="0.25">
      <c r="A11">
        <v>1013.9670043811202</v>
      </c>
      <c r="D11" t="b">
        <f>D9&gt;D10</f>
        <v>0</v>
      </c>
    </row>
    <row r="12" spans="1:6" x14ac:dyDescent="0.25">
      <c r="A12">
        <v>976.19591679016594</v>
      </c>
      <c r="D12" t="b">
        <f>D9&lt;E10</f>
        <v>1</v>
      </c>
    </row>
    <row r="13" spans="1:6" x14ac:dyDescent="0.25">
      <c r="A13">
        <v>956.19135345099494</v>
      </c>
    </row>
    <row r="14" spans="1:6" ht="23.25" x14ac:dyDescent="0.35">
      <c r="A14">
        <v>953.06178218219429</v>
      </c>
      <c r="D14" t="b">
        <f>AND(D11=TRUE,D12=TRUE)</f>
        <v>0</v>
      </c>
      <c r="E14" s="2" t="str">
        <f>IF(D14=TRUE,"Zcal &lt; Ztab - Ho is Accepted", "Zcal &lt; Ztab - Ho is Rejected")</f>
        <v>Zcal &lt; Ztab - Ho is Rejected</v>
      </c>
    </row>
    <row r="15" spans="1:6" x14ac:dyDescent="0.25">
      <c r="A15">
        <v>970.44741005287506</v>
      </c>
    </row>
    <row r="16" spans="1:6" x14ac:dyDescent="0.25">
      <c r="A16">
        <v>974.5298589207232</v>
      </c>
    </row>
    <row r="17" spans="1:1" x14ac:dyDescent="0.25">
      <c r="A17">
        <v>947.64137565856799</v>
      </c>
    </row>
    <row r="18" spans="1:1" x14ac:dyDescent="0.25">
      <c r="A18">
        <v>978.64150256849825</v>
      </c>
    </row>
    <row r="19" spans="1:1" x14ac:dyDescent="0.25">
      <c r="A19">
        <v>981.91904862527736</v>
      </c>
    </row>
    <row r="20" spans="1:1" x14ac:dyDescent="0.25">
      <c r="A20">
        <v>992.69706106337253</v>
      </c>
    </row>
    <row r="21" spans="1:1" x14ac:dyDescent="0.25">
      <c r="A21">
        <v>982.69014097080799</v>
      </c>
    </row>
    <row r="22" spans="1:1" x14ac:dyDescent="0.25">
      <c r="A22">
        <v>983.46018739743158</v>
      </c>
    </row>
    <row r="23" spans="1:1" x14ac:dyDescent="0.25">
      <c r="A23">
        <v>982.59518972394289</v>
      </c>
    </row>
    <row r="24" spans="1:1" x14ac:dyDescent="0.25">
      <c r="A24">
        <v>1016.8528310698457</v>
      </c>
    </row>
    <row r="25" spans="1:1" x14ac:dyDescent="0.25">
      <c r="A25">
        <v>988.29431089892751</v>
      </c>
    </row>
    <row r="26" spans="1:1" x14ac:dyDescent="0.25">
      <c r="A26">
        <v>986.27684701408725</v>
      </c>
    </row>
    <row r="27" spans="1:1" x14ac:dyDescent="0.25">
      <c r="A27">
        <v>979.73585206840653</v>
      </c>
    </row>
    <row r="28" spans="1:1" x14ac:dyDescent="0.25">
      <c r="A28">
        <v>1029.4442395190708</v>
      </c>
    </row>
    <row r="29" spans="1:1" x14ac:dyDescent="0.25">
      <c r="A29">
        <v>1007.3134594660951</v>
      </c>
    </row>
    <row r="30" spans="1:1" x14ac:dyDescent="0.25">
      <c r="A30">
        <v>1037.5130946142599</v>
      </c>
    </row>
    <row r="31" spans="1:1" x14ac:dyDescent="0.25">
      <c r="A31">
        <v>976.90186657768209</v>
      </c>
    </row>
    <row r="32" spans="1:1" x14ac:dyDescent="0.25">
      <c r="A32">
        <v>1023.2291165250354</v>
      </c>
    </row>
    <row r="33" spans="1:1" x14ac:dyDescent="0.25">
      <c r="A33">
        <v>957.75204635923728</v>
      </c>
    </row>
    <row r="34" spans="1:1" x14ac:dyDescent="0.25">
      <c r="A34">
        <v>1000.778967407532</v>
      </c>
    </row>
    <row r="35" spans="1:1" x14ac:dyDescent="0.25">
      <c r="A35">
        <v>1008.0438291863538</v>
      </c>
    </row>
    <row r="36" spans="1:1" x14ac:dyDescent="0.25">
      <c r="A36">
        <v>1028.378311728593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K4" sqref="K4"/>
    </sheetView>
  </sheetViews>
  <sheetFormatPr defaultRowHeight="15" x14ac:dyDescent="0.25"/>
  <cols>
    <col min="11" max="11" width="39.85546875" bestFit="1" customWidth="1"/>
    <col min="12" max="12" width="21.7109375" bestFit="1" customWidth="1"/>
    <col min="13" max="13" width="16.42578125" bestFit="1" customWidth="1"/>
  </cols>
  <sheetData>
    <row r="1" spans="1:12" x14ac:dyDescent="0.25">
      <c r="A1">
        <v>1</v>
      </c>
      <c r="B1">
        <v>800</v>
      </c>
      <c r="C1">
        <v>900</v>
      </c>
      <c r="D1">
        <v>990</v>
      </c>
      <c r="G1" t="s">
        <v>0</v>
      </c>
    </row>
    <row r="2" spans="1:12" ht="23.25" x14ac:dyDescent="0.35">
      <c r="A2">
        <v>2</v>
      </c>
      <c r="B2">
        <v>1000</v>
      </c>
      <c r="C2">
        <v>1000</v>
      </c>
      <c r="D2">
        <v>1000</v>
      </c>
      <c r="G2" s="4">
        <v>999</v>
      </c>
      <c r="I2" t="s">
        <v>3</v>
      </c>
      <c r="J2">
        <v>35</v>
      </c>
      <c r="K2" s="3" t="s">
        <v>25</v>
      </c>
      <c r="L2" t="s">
        <v>16</v>
      </c>
    </row>
    <row r="3" spans="1:12" ht="23.25" x14ac:dyDescent="0.35">
      <c r="A3">
        <v>3</v>
      </c>
      <c r="B3">
        <v>1200</v>
      </c>
      <c r="C3">
        <v>1100</v>
      </c>
      <c r="D3">
        <v>1010</v>
      </c>
      <c r="G3">
        <v>1001.01</v>
      </c>
      <c r="I3" t="s">
        <v>11</v>
      </c>
      <c r="J3">
        <v>34</v>
      </c>
      <c r="K3" s="3" t="s">
        <v>26</v>
      </c>
      <c r="L3" t="s">
        <v>17</v>
      </c>
    </row>
    <row r="4" spans="1:12" x14ac:dyDescent="0.25">
      <c r="A4" t="s">
        <v>9</v>
      </c>
      <c r="B4">
        <f>AVERAGE(B1:B3)</f>
        <v>1000</v>
      </c>
      <c r="C4">
        <f>AVERAGE(C1:C3)</f>
        <v>1000</v>
      </c>
      <c r="D4">
        <f>AVERAGE(D1:D3)</f>
        <v>1000</v>
      </c>
      <c r="G4" s="4">
        <v>980</v>
      </c>
      <c r="I4" t="s">
        <v>12</v>
      </c>
      <c r="J4">
        <f>_xlfn.STDEV.S(G2:G36)</f>
        <v>6.045545801134371</v>
      </c>
    </row>
    <row r="5" spans="1:12" ht="17.25" x14ac:dyDescent="0.25">
      <c r="A5" t="s">
        <v>10</v>
      </c>
      <c r="B5">
        <f>_xlfn.STDEV.S(B1:B3)</f>
        <v>200</v>
      </c>
      <c r="C5">
        <f>_xlfn.STDEV.S(C1:C3)</f>
        <v>100</v>
      </c>
      <c r="D5">
        <f>_xlfn.STDEV.S(D1:D3)</f>
        <v>10</v>
      </c>
      <c r="G5">
        <v>1001.01</v>
      </c>
      <c r="I5" t="s">
        <v>22</v>
      </c>
      <c r="J5">
        <f>J4*J4</f>
        <v>36.548624033613422</v>
      </c>
    </row>
    <row r="6" spans="1:12" ht="17.25" x14ac:dyDescent="0.25">
      <c r="G6">
        <v>1001.02</v>
      </c>
      <c r="I6" t="s">
        <v>23</v>
      </c>
      <c r="J6">
        <v>20</v>
      </c>
    </row>
    <row r="7" spans="1:12" x14ac:dyDescent="0.25">
      <c r="G7" s="4">
        <v>990</v>
      </c>
      <c r="I7" t="s">
        <v>13</v>
      </c>
      <c r="J7">
        <f>J3*J5/J6</f>
        <v>62.132660857142824</v>
      </c>
    </row>
    <row r="8" spans="1:12" x14ac:dyDescent="0.25">
      <c r="G8">
        <v>1000.01</v>
      </c>
      <c r="I8" t="s">
        <v>24</v>
      </c>
      <c r="J8" s="6">
        <v>48.602370000000001</v>
      </c>
    </row>
    <row r="9" spans="1:12" ht="23.25" x14ac:dyDescent="0.35">
      <c r="G9">
        <v>1001.01</v>
      </c>
      <c r="J9" t="b">
        <f>J7&gt;J8</f>
        <v>1</v>
      </c>
      <c r="K9" s="2" t="str">
        <f>IF(J9=TRUE,"Zcal &gt; Ztab - Ho is Rejected", "Zcal &lt; Ztab - Ho is Accepted")</f>
        <v>Zcal &gt; Ztab - Ho is Rejected</v>
      </c>
    </row>
    <row r="10" spans="1:12" x14ac:dyDescent="0.25">
      <c r="G10" s="4">
        <v>980</v>
      </c>
    </row>
    <row r="11" spans="1:12" x14ac:dyDescent="0.25">
      <c r="G11">
        <v>1001.01</v>
      </c>
    </row>
    <row r="12" spans="1:12" x14ac:dyDescent="0.25">
      <c r="G12" s="4">
        <v>980</v>
      </c>
    </row>
    <row r="13" spans="1:12" x14ac:dyDescent="0.25">
      <c r="G13">
        <v>1001.01</v>
      </c>
    </row>
    <row r="14" spans="1:12" x14ac:dyDescent="0.25">
      <c r="G14" s="4">
        <v>999</v>
      </c>
    </row>
    <row r="15" spans="1:12" x14ac:dyDescent="0.25">
      <c r="G15">
        <v>1001.2</v>
      </c>
    </row>
    <row r="16" spans="1:12" x14ac:dyDescent="0.25">
      <c r="G16">
        <v>1001.01</v>
      </c>
    </row>
    <row r="17" spans="7:7" x14ac:dyDescent="0.25">
      <c r="G17" s="4">
        <v>999</v>
      </c>
    </row>
    <row r="18" spans="7:7" x14ac:dyDescent="0.25">
      <c r="G18">
        <v>1001.01</v>
      </c>
    </row>
    <row r="19" spans="7:7" x14ac:dyDescent="0.25">
      <c r="G19">
        <v>1001.01</v>
      </c>
    </row>
    <row r="20" spans="7:7" x14ac:dyDescent="0.25">
      <c r="G20" s="4">
        <v>999</v>
      </c>
    </row>
    <row r="21" spans="7:7" x14ac:dyDescent="0.25">
      <c r="G21">
        <v>1001.01</v>
      </c>
    </row>
    <row r="22" spans="7:7" x14ac:dyDescent="0.25">
      <c r="G22">
        <v>1001.01</v>
      </c>
    </row>
    <row r="23" spans="7:7" x14ac:dyDescent="0.25">
      <c r="G23" s="4">
        <v>999</v>
      </c>
    </row>
    <row r="24" spans="7:7" x14ac:dyDescent="0.25">
      <c r="G24">
        <v>1001.01</v>
      </c>
    </row>
    <row r="25" spans="7:7" x14ac:dyDescent="0.25">
      <c r="G25">
        <v>1001.01</v>
      </c>
    </row>
    <row r="26" spans="7:7" x14ac:dyDescent="0.25">
      <c r="G26">
        <v>1001.01</v>
      </c>
    </row>
    <row r="27" spans="7:7" x14ac:dyDescent="0.25">
      <c r="G27" s="4">
        <v>999</v>
      </c>
    </row>
    <row r="28" spans="7:7" x14ac:dyDescent="0.25">
      <c r="G28">
        <v>1001.01</v>
      </c>
    </row>
    <row r="29" spans="7:7" x14ac:dyDescent="0.25">
      <c r="G29">
        <v>1001.01</v>
      </c>
    </row>
    <row r="30" spans="7:7" x14ac:dyDescent="0.25">
      <c r="G30">
        <v>1001.01</v>
      </c>
    </row>
    <row r="31" spans="7:7" x14ac:dyDescent="0.25">
      <c r="G31" s="4">
        <v>999</v>
      </c>
    </row>
    <row r="32" spans="7:7" x14ac:dyDescent="0.25">
      <c r="G32">
        <v>1001.01</v>
      </c>
    </row>
    <row r="33" spans="7:7" x14ac:dyDescent="0.25">
      <c r="G33">
        <v>1001.01</v>
      </c>
    </row>
    <row r="34" spans="7:7" x14ac:dyDescent="0.25">
      <c r="G34">
        <v>1001.01</v>
      </c>
    </row>
    <row r="35" spans="7:7" x14ac:dyDescent="0.25">
      <c r="G35">
        <v>1001.01</v>
      </c>
    </row>
    <row r="36" spans="7:7" x14ac:dyDescent="0.25">
      <c r="G36" s="4">
        <v>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One Tailed Test_MEAN</vt:lpstr>
      <vt:lpstr>Two_Tailed_Test_MEAN</vt:lpstr>
      <vt:lpstr>VARIANCE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2018-08-19T00:39:04Z</dcterms:modified>
</cp:coreProperties>
</file>