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K25" i="5" l="1"/>
  <c r="K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N7" i="5"/>
  <c r="N6" i="5"/>
  <c r="N3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N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M6" i="1"/>
  <c r="M5" i="1"/>
  <c r="M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M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" i="1"/>
  <c r="C2" i="1"/>
</calcChain>
</file>

<file path=xl/sharedStrings.xml><?xml version="1.0" encoding="utf-8"?>
<sst xmlns="http://schemas.openxmlformats.org/spreadsheetml/2006/main" count="33" uniqueCount="21">
  <si>
    <t>Drug (x)</t>
  </si>
  <si>
    <t>Viralcount (y)</t>
  </si>
  <si>
    <t>x bar</t>
  </si>
  <si>
    <t>y bar</t>
  </si>
  <si>
    <t>x -xbar</t>
  </si>
  <si>
    <t>y - ybar</t>
  </si>
  <si>
    <t>(x -xbar) (y - ybar)</t>
  </si>
  <si>
    <t>s xy</t>
  </si>
  <si>
    <t>(x -xbar)(x -xbar)</t>
  </si>
  <si>
    <t>Sxx</t>
  </si>
  <si>
    <t>B1</t>
  </si>
  <si>
    <t>B0</t>
  </si>
  <si>
    <t>Y hat</t>
  </si>
  <si>
    <t>X bar</t>
  </si>
  <si>
    <t>x - xbar</t>
  </si>
  <si>
    <t>Sxy</t>
  </si>
  <si>
    <t>sxx</t>
  </si>
  <si>
    <t>Bo</t>
  </si>
  <si>
    <t>Error</t>
  </si>
  <si>
    <t>M S 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</si>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</sst>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750227461285319"/>
          <c:y val="9.4331091825200677E-2"/>
          <c:w val="0.72393053101029825"/>
          <c:h val="0.78222477664744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Viralcount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5296"/>
        <c:axId val="68655872"/>
      </c:scatterChart>
      <c:valAx>
        <c:axId val="686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55872"/>
        <c:crosses val="autoZero"/>
        <c:crossBetween val="midCat"/>
      </c:valAx>
      <c:valAx>
        <c:axId val="686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55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 hat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Sheet3!$A$2:$A$21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Sheet3!$B$2:$B$21</c:f>
              <c:numCache>
                <c:formatCode>General</c:formatCode>
                <c:ptCount val="20"/>
                <c:pt idx="0">
                  <c:v>2051.9412000000002</c:v>
                </c:pt>
                <c:pt idx="1">
                  <c:v>1745.4240000000002</c:v>
                </c:pt>
                <c:pt idx="2">
                  <c:v>2330.5932000000003</c:v>
                </c:pt>
                <c:pt idx="3">
                  <c:v>1996.2108000000003</c:v>
                </c:pt>
                <c:pt idx="4">
                  <c:v>2423.4772000000003</c:v>
                </c:pt>
                <c:pt idx="5">
                  <c:v>1921.9036000000001</c:v>
                </c:pt>
                <c:pt idx="6">
                  <c:v>1736.1356000000001</c:v>
                </c:pt>
                <c:pt idx="7">
                  <c:v>2534.9380000000001</c:v>
                </c:pt>
                <c:pt idx="8">
                  <c:v>2349.17</c:v>
                </c:pt>
                <c:pt idx="9">
                  <c:v>2219.1324</c:v>
                </c:pt>
                <c:pt idx="10">
                  <c:v>2144.8252000000002</c:v>
                </c:pt>
                <c:pt idx="11">
                  <c:v>2488.4960000000001</c:v>
                </c:pt>
                <c:pt idx="12">
                  <c:v>1698.9820000000002</c:v>
                </c:pt>
                <c:pt idx="13">
                  <c:v>2265.5744</c:v>
                </c:pt>
                <c:pt idx="14">
                  <c:v>1810.4428000000003</c:v>
                </c:pt>
                <c:pt idx="15">
                  <c:v>1959.0572000000002</c:v>
                </c:pt>
                <c:pt idx="16">
                  <c:v>2404.9004</c:v>
                </c:pt>
                <c:pt idx="17">
                  <c:v>2163.402</c:v>
                </c:pt>
                <c:pt idx="18">
                  <c:v>2553.5147999999999</c:v>
                </c:pt>
                <c:pt idx="19">
                  <c:v>1829.0196000000001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0208"/>
        <c:axId val="151110784"/>
      </c:scatterChart>
      <c:valAx>
        <c:axId val="151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10784"/>
        <c:crosses val="autoZero"/>
        <c:crossBetween val="midCat"/>
      </c:valAx>
      <c:valAx>
        <c:axId val="151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1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Viralcount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Sheet5!$A$2:$A$25</c:f>
              <c:numCache>
                <c:formatCode>General</c:formatCode>
                <c:ptCount val="24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Sheet5!$B$2:$B$25</c:f>
              <c:numCache>
                <c:formatCode>General</c:formatCode>
                <c:ptCount val="24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Y hat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Sheet5!$A$2:$A$25</c:f>
              <c:numCache>
                <c:formatCode>General</c:formatCode>
                <c:ptCount val="24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Sheet5!$I$2:$I$25</c:f>
              <c:numCache>
                <c:formatCode>General</c:formatCode>
                <c:ptCount val="24"/>
                <c:pt idx="0">
                  <c:v>2051.941699355265</c:v>
                </c:pt>
                <c:pt idx="1">
                  <c:v>1745.4245740597967</c:v>
                </c:pt>
                <c:pt idx="2">
                  <c:v>2330.5936314420542</c:v>
                </c:pt>
                <c:pt idx="3">
                  <c:v>1996.2113129379072</c:v>
                </c:pt>
                <c:pt idx="4">
                  <c:v>2423.4776088043172</c:v>
                </c:pt>
                <c:pt idx="5">
                  <c:v>1921.9041310480966</c:v>
                </c:pt>
                <c:pt idx="6">
                  <c:v>1736.1361763235705</c:v>
                </c:pt>
                <c:pt idx="7">
                  <c:v>2534.9383816390332</c:v>
                </c:pt>
                <c:pt idx="8">
                  <c:v>2349.1704269145071</c:v>
                </c:pt>
                <c:pt idx="9">
                  <c:v>2219.1328586073387</c:v>
                </c:pt>
                <c:pt idx="10">
                  <c:v>2144.825676717528</c:v>
                </c:pt>
                <c:pt idx="11">
                  <c:v>2488.4963929579017</c:v>
                </c:pt>
                <c:pt idx="12">
                  <c:v>1698.9825853786651</c:v>
                </c:pt>
                <c:pt idx="13">
                  <c:v>2265.5748472884702</c:v>
                </c:pt>
                <c:pt idx="14">
                  <c:v>1810.4433582133811</c:v>
                </c:pt>
                <c:pt idx="15">
                  <c:v>1959.0577219930019</c:v>
                </c:pt>
                <c:pt idx="16">
                  <c:v>2404.9008133318648</c:v>
                </c:pt>
                <c:pt idx="17">
                  <c:v>2163.4024721899809</c:v>
                </c:pt>
                <c:pt idx="18">
                  <c:v>2553.5151771114856</c:v>
                </c:pt>
                <c:pt idx="19">
                  <c:v>1829.0201536858335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0240"/>
        <c:axId val="166371328"/>
      </c:scatterChart>
      <c:valAx>
        <c:axId val="166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71328"/>
        <c:crosses val="autoZero"/>
        <c:crossBetween val="midCat"/>
      </c:valAx>
      <c:valAx>
        <c:axId val="166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9525</xdr:rowOff>
    </xdr:from>
    <xdr:to>
      <xdr:col>17</xdr:col>
      <xdr:colOff>161924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76200</xdr:rowOff>
    </xdr:from>
    <xdr:to>
      <xdr:col>18</xdr:col>
      <xdr:colOff>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114300</xdr:rowOff>
    </xdr:from>
    <xdr:to>
      <xdr:col>16</xdr:col>
      <xdr:colOff>266700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6" sqref="E26:E27"/>
    </sheetView>
  </sheetViews>
  <sheetFormatPr defaultRowHeight="15" x14ac:dyDescent="0.25"/>
  <cols>
    <col min="2" max="2" width="13.140625" bestFit="1" customWidth="1"/>
    <col min="7" max="7" width="16.85546875" bestFit="1" customWidth="1"/>
    <col min="8" max="8" width="1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3" x14ac:dyDescent="0.25">
      <c r="A2">
        <v>15.5</v>
      </c>
      <c r="B2">
        <v>2158.6999999999998</v>
      </c>
      <c r="C2">
        <f>AVERAGE($A$2:$A$21)</f>
        <v>13.362500000000001</v>
      </c>
      <c r="D2">
        <f>AVERAGE($B$2:$B$21)</f>
        <v>2131.3575000000001</v>
      </c>
      <c r="E2">
        <f>A2-C2</f>
        <v>2.1374999999999993</v>
      </c>
      <c r="F2">
        <f>B2-D2</f>
        <v>27.342499999999745</v>
      </c>
      <c r="G2">
        <f>F2*E2</f>
        <v>58.444593749999434</v>
      </c>
      <c r="H2">
        <f>E2*E2</f>
        <v>4.5689062499999968</v>
      </c>
    </row>
    <row r="3" spans="1:13" x14ac:dyDescent="0.25">
      <c r="A3">
        <v>23.75</v>
      </c>
      <c r="B3">
        <v>1678.15</v>
      </c>
      <c r="C3">
        <f t="shared" ref="C3:C21" si="0">AVERAGE($A$2:$A$21)</f>
        <v>13.362500000000001</v>
      </c>
      <c r="D3">
        <f t="shared" ref="D3:D21" si="1">AVERAGE($B$2:$B$21)</f>
        <v>2131.3575000000001</v>
      </c>
      <c r="E3">
        <f t="shared" ref="E3:E21" si="2">A3-C3</f>
        <v>10.387499999999999</v>
      </c>
      <c r="F3">
        <f t="shared" ref="F3:F21" si="3">B3-D3</f>
        <v>-453.20749999999998</v>
      </c>
      <c r="G3">
        <f t="shared" ref="G3:G21" si="4">F3*E3</f>
        <v>-4707.6929062499994</v>
      </c>
      <c r="H3">
        <f t="shared" ref="H3:H21" si="5">E3*E3</f>
        <v>107.90015624999998</v>
      </c>
      <c r="L3" t="s">
        <v>7</v>
      </c>
      <c r="M3">
        <f>SUM(G2:G21)</f>
        <v>-41112.654374999998</v>
      </c>
    </row>
    <row r="4" spans="1:13" x14ac:dyDescent="0.25">
      <c r="A4">
        <v>8</v>
      </c>
      <c r="B4">
        <v>2316</v>
      </c>
      <c r="C4">
        <f t="shared" si="0"/>
        <v>13.362500000000001</v>
      </c>
      <c r="D4">
        <f t="shared" si="1"/>
        <v>2131.3575000000001</v>
      </c>
      <c r="E4">
        <f t="shared" si="2"/>
        <v>-5.3625000000000007</v>
      </c>
      <c r="F4">
        <f t="shared" si="3"/>
        <v>184.64249999999993</v>
      </c>
      <c r="G4">
        <f t="shared" si="4"/>
        <v>-990.14540624999972</v>
      </c>
      <c r="H4">
        <f t="shared" si="5"/>
        <v>28.756406250000008</v>
      </c>
      <c r="L4" t="s">
        <v>9</v>
      </c>
      <c r="M4">
        <f>SUM(H2:H21)</f>
        <v>1106.5593749999998</v>
      </c>
    </row>
    <row r="5" spans="1:13" x14ac:dyDescent="0.25">
      <c r="A5">
        <v>17</v>
      </c>
      <c r="B5">
        <v>2061.3000000000002</v>
      </c>
      <c r="C5">
        <f t="shared" si="0"/>
        <v>13.362500000000001</v>
      </c>
      <c r="D5">
        <f t="shared" si="1"/>
        <v>2131.3575000000001</v>
      </c>
      <c r="E5">
        <f t="shared" si="2"/>
        <v>3.6374999999999993</v>
      </c>
      <c r="F5">
        <f t="shared" si="3"/>
        <v>-70.057499999999891</v>
      </c>
      <c r="G5">
        <f t="shared" si="4"/>
        <v>-254.83415624999955</v>
      </c>
      <c r="H5">
        <f t="shared" si="5"/>
        <v>13.231406249999996</v>
      </c>
      <c r="L5" t="s">
        <v>10</v>
      </c>
      <c r="M5">
        <f>M3/M4</f>
        <v>-37.15359094490524</v>
      </c>
    </row>
    <row r="6" spans="1:13" x14ac:dyDescent="0.25">
      <c r="A6">
        <v>5.5</v>
      </c>
      <c r="B6">
        <v>2207.5</v>
      </c>
      <c r="C6">
        <f t="shared" si="0"/>
        <v>13.362500000000001</v>
      </c>
      <c r="D6">
        <f t="shared" si="1"/>
        <v>2131.3575000000001</v>
      </c>
      <c r="E6">
        <f t="shared" si="2"/>
        <v>-7.8625000000000007</v>
      </c>
      <c r="F6">
        <f t="shared" si="3"/>
        <v>76.142499999999927</v>
      </c>
      <c r="G6">
        <f t="shared" si="4"/>
        <v>-598.67040624999947</v>
      </c>
      <c r="H6">
        <f t="shared" si="5"/>
        <v>61.818906250000012</v>
      </c>
      <c r="L6" t="s">
        <v>11</v>
      </c>
      <c r="M6">
        <f>D2 - (M5*C2)</f>
        <v>2627.8223590012963</v>
      </c>
    </row>
    <row r="7" spans="1:13" x14ac:dyDescent="0.25">
      <c r="A7">
        <v>19</v>
      </c>
      <c r="B7">
        <v>1708.3</v>
      </c>
      <c r="C7">
        <f t="shared" si="0"/>
        <v>13.362500000000001</v>
      </c>
      <c r="D7">
        <f t="shared" si="1"/>
        <v>2131.3575000000001</v>
      </c>
      <c r="E7">
        <f t="shared" si="2"/>
        <v>5.6374999999999993</v>
      </c>
      <c r="F7">
        <f t="shared" si="3"/>
        <v>-423.05750000000012</v>
      </c>
      <c r="G7">
        <f t="shared" si="4"/>
        <v>-2384.9866562500006</v>
      </c>
      <c r="H7">
        <f t="shared" si="5"/>
        <v>31.781406249999993</v>
      </c>
    </row>
    <row r="8" spans="1:13" x14ac:dyDescent="0.25">
      <c r="A8">
        <v>24</v>
      </c>
      <c r="B8">
        <v>1784.7</v>
      </c>
      <c r="C8">
        <f t="shared" si="0"/>
        <v>13.362500000000001</v>
      </c>
      <c r="D8">
        <f t="shared" si="1"/>
        <v>2131.3575000000001</v>
      </c>
      <c r="E8">
        <f t="shared" si="2"/>
        <v>10.637499999999999</v>
      </c>
      <c r="F8">
        <f t="shared" si="3"/>
        <v>-346.65750000000003</v>
      </c>
      <c r="G8">
        <f t="shared" si="4"/>
        <v>-3687.5691562500001</v>
      </c>
      <c r="H8">
        <f t="shared" si="5"/>
        <v>113.15640624999999</v>
      </c>
    </row>
    <row r="9" spans="1:13" x14ac:dyDescent="0.25">
      <c r="A9">
        <v>2.5</v>
      </c>
      <c r="B9">
        <v>2575</v>
      </c>
      <c r="C9">
        <f t="shared" si="0"/>
        <v>13.362500000000001</v>
      </c>
      <c r="D9">
        <f t="shared" si="1"/>
        <v>2131.3575000000001</v>
      </c>
      <c r="E9">
        <f t="shared" si="2"/>
        <v>-10.862500000000001</v>
      </c>
      <c r="F9">
        <f t="shared" si="3"/>
        <v>443.64249999999993</v>
      </c>
      <c r="G9">
        <f t="shared" si="4"/>
        <v>-4819.0666562499991</v>
      </c>
      <c r="H9">
        <f t="shared" si="5"/>
        <v>117.99390625000001</v>
      </c>
    </row>
    <row r="10" spans="1:13" x14ac:dyDescent="0.25">
      <c r="A10">
        <v>7.5</v>
      </c>
      <c r="B10">
        <v>2357.9</v>
      </c>
      <c r="C10">
        <f t="shared" si="0"/>
        <v>13.362500000000001</v>
      </c>
      <c r="D10">
        <f t="shared" si="1"/>
        <v>2131.3575000000001</v>
      </c>
      <c r="E10">
        <f t="shared" si="2"/>
        <v>-5.8625000000000007</v>
      </c>
      <c r="F10">
        <f t="shared" si="3"/>
        <v>226.54250000000002</v>
      </c>
      <c r="G10">
        <f t="shared" si="4"/>
        <v>-1328.1054062500002</v>
      </c>
      <c r="H10">
        <f t="shared" si="5"/>
        <v>34.368906250000009</v>
      </c>
    </row>
    <row r="11" spans="1:13" x14ac:dyDescent="0.25">
      <c r="A11">
        <v>11</v>
      </c>
      <c r="B11">
        <v>2256.6999999999998</v>
      </c>
      <c r="C11">
        <f t="shared" si="0"/>
        <v>13.362500000000001</v>
      </c>
      <c r="D11">
        <f t="shared" si="1"/>
        <v>2131.3575000000001</v>
      </c>
      <c r="E11">
        <f t="shared" si="2"/>
        <v>-2.3625000000000007</v>
      </c>
      <c r="F11">
        <f t="shared" si="3"/>
        <v>125.34249999999975</v>
      </c>
      <c r="G11">
        <f t="shared" si="4"/>
        <v>-296.12165624999949</v>
      </c>
      <c r="H11">
        <f t="shared" si="5"/>
        <v>5.5814062500000032</v>
      </c>
    </row>
    <row r="12" spans="1:13" x14ac:dyDescent="0.25">
      <c r="A12">
        <v>13</v>
      </c>
      <c r="B12">
        <v>2165.1999999999998</v>
      </c>
      <c r="C12">
        <f t="shared" si="0"/>
        <v>13.362500000000001</v>
      </c>
      <c r="D12">
        <f t="shared" si="1"/>
        <v>2131.3575000000001</v>
      </c>
      <c r="E12">
        <f t="shared" si="2"/>
        <v>-0.36250000000000071</v>
      </c>
      <c r="F12">
        <f t="shared" si="3"/>
        <v>33.842499999999745</v>
      </c>
      <c r="G12">
        <f t="shared" si="4"/>
        <v>-12.267906249999932</v>
      </c>
      <c r="H12">
        <f t="shared" si="5"/>
        <v>0.1314062500000005</v>
      </c>
    </row>
    <row r="13" spans="1:13" x14ac:dyDescent="0.25">
      <c r="A13">
        <v>3.75</v>
      </c>
      <c r="B13">
        <v>2399.5500000000002</v>
      </c>
      <c r="C13">
        <f t="shared" si="0"/>
        <v>13.362500000000001</v>
      </c>
      <c r="D13">
        <f t="shared" si="1"/>
        <v>2131.3575000000001</v>
      </c>
      <c r="E13">
        <f t="shared" si="2"/>
        <v>-9.6125000000000007</v>
      </c>
      <c r="F13">
        <f t="shared" si="3"/>
        <v>268.19250000000011</v>
      </c>
      <c r="G13">
        <f t="shared" si="4"/>
        <v>-2578.0004062500011</v>
      </c>
      <c r="H13">
        <f t="shared" si="5"/>
        <v>92.400156250000009</v>
      </c>
    </row>
    <row r="14" spans="1:13" x14ac:dyDescent="0.25">
      <c r="A14">
        <v>25</v>
      </c>
      <c r="B14">
        <v>1779.8</v>
      </c>
      <c r="C14">
        <f t="shared" si="0"/>
        <v>13.362500000000001</v>
      </c>
      <c r="D14">
        <f t="shared" si="1"/>
        <v>2131.3575000000001</v>
      </c>
      <c r="E14">
        <f t="shared" si="2"/>
        <v>11.637499999999999</v>
      </c>
      <c r="F14">
        <f t="shared" si="3"/>
        <v>-351.55750000000012</v>
      </c>
      <c r="G14">
        <f t="shared" si="4"/>
        <v>-4091.2504062500011</v>
      </c>
      <c r="H14">
        <f t="shared" si="5"/>
        <v>135.43140624999998</v>
      </c>
    </row>
    <row r="15" spans="1:13" x14ac:dyDescent="0.25">
      <c r="A15">
        <v>9.75</v>
      </c>
      <c r="B15">
        <v>2336.75</v>
      </c>
      <c r="C15">
        <f t="shared" si="0"/>
        <v>13.362500000000001</v>
      </c>
      <c r="D15">
        <f t="shared" si="1"/>
        <v>2131.3575000000001</v>
      </c>
      <c r="E15">
        <f t="shared" si="2"/>
        <v>-3.6125000000000007</v>
      </c>
      <c r="F15">
        <f t="shared" si="3"/>
        <v>205.39249999999993</v>
      </c>
      <c r="G15">
        <f t="shared" si="4"/>
        <v>-741.98040624999987</v>
      </c>
      <c r="H15">
        <f t="shared" si="5"/>
        <v>13.050156250000006</v>
      </c>
    </row>
    <row r="16" spans="1:13" x14ac:dyDescent="0.25">
      <c r="A16">
        <v>22</v>
      </c>
      <c r="B16">
        <v>1765.3</v>
      </c>
      <c r="C16">
        <f t="shared" si="0"/>
        <v>13.362500000000001</v>
      </c>
      <c r="D16">
        <f t="shared" si="1"/>
        <v>2131.3575000000001</v>
      </c>
      <c r="E16">
        <f t="shared" si="2"/>
        <v>8.6374999999999993</v>
      </c>
      <c r="F16">
        <f t="shared" si="3"/>
        <v>-366.05750000000012</v>
      </c>
      <c r="G16">
        <f t="shared" si="4"/>
        <v>-3161.8216562500006</v>
      </c>
      <c r="H16">
        <f t="shared" si="5"/>
        <v>74.606406249999992</v>
      </c>
    </row>
    <row r="17" spans="1:8" x14ac:dyDescent="0.25">
      <c r="A17">
        <v>18</v>
      </c>
      <c r="B17">
        <v>2053.5</v>
      </c>
      <c r="C17">
        <f t="shared" si="0"/>
        <v>13.362500000000001</v>
      </c>
      <c r="D17">
        <f t="shared" si="1"/>
        <v>2131.3575000000001</v>
      </c>
      <c r="E17">
        <f t="shared" si="2"/>
        <v>4.6374999999999993</v>
      </c>
      <c r="F17">
        <f t="shared" si="3"/>
        <v>-77.857500000000073</v>
      </c>
      <c r="G17">
        <f t="shared" si="4"/>
        <v>-361.06415625000028</v>
      </c>
      <c r="H17">
        <f t="shared" si="5"/>
        <v>21.506406249999994</v>
      </c>
    </row>
    <row r="18" spans="1:8" x14ac:dyDescent="0.25">
      <c r="A18">
        <v>6</v>
      </c>
      <c r="B18">
        <v>2414.4</v>
      </c>
      <c r="C18">
        <f t="shared" si="0"/>
        <v>13.362500000000001</v>
      </c>
      <c r="D18">
        <f t="shared" si="1"/>
        <v>2131.3575000000001</v>
      </c>
      <c r="E18">
        <f t="shared" si="2"/>
        <v>-7.3625000000000007</v>
      </c>
      <c r="F18">
        <f t="shared" si="3"/>
        <v>283.04250000000002</v>
      </c>
      <c r="G18">
        <f t="shared" si="4"/>
        <v>-2083.9004062500003</v>
      </c>
      <c r="H18">
        <f t="shared" si="5"/>
        <v>54.206406250000008</v>
      </c>
    </row>
    <row r="19" spans="1:8" x14ac:dyDescent="0.25">
      <c r="A19">
        <v>12.5</v>
      </c>
      <c r="B19">
        <v>2200.5</v>
      </c>
      <c r="C19">
        <f t="shared" si="0"/>
        <v>13.362500000000001</v>
      </c>
      <c r="D19">
        <f t="shared" si="1"/>
        <v>2131.3575000000001</v>
      </c>
      <c r="E19">
        <f t="shared" si="2"/>
        <v>-0.86250000000000071</v>
      </c>
      <c r="F19">
        <f t="shared" si="3"/>
        <v>69.142499999999927</v>
      </c>
      <c r="G19">
        <f t="shared" si="4"/>
        <v>-59.635406249999988</v>
      </c>
      <c r="H19">
        <f t="shared" si="5"/>
        <v>0.74390625000000121</v>
      </c>
    </row>
    <row r="20" spans="1:8" x14ac:dyDescent="0.25">
      <c r="A20">
        <v>2</v>
      </c>
      <c r="B20">
        <v>2654.2</v>
      </c>
      <c r="C20">
        <f t="shared" si="0"/>
        <v>13.362500000000001</v>
      </c>
      <c r="D20">
        <f t="shared" si="1"/>
        <v>2131.3575000000001</v>
      </c>
      <c r="E20">
        <f t="shared" si="2"/>
        <v>-11.362500000000001</v>
      </c>
      <c r="F20">
        <f t="shared" si="3"/>
        <v>522.84249999999975</v>
      </c>
      <c r="G20">
        <f t="shared" si="4"/>
        <v>-5940.7979062499971</v>
      </c>
      <c r="H20">
        <f t="shared" si="5"/>
        <v>129.10640625000002</v>
      </c>
    </row>
    <row r="21" spans="1:8" x14ac:dyDescent="0.25">
      <c r="A21">
        <v>21.5</v>
      </c>
      <c r="B21">
        <v>1753.7</v>
      </c>
      <c r="C21">
        <f t="shared" si="0"/>
        <v>13.362500000000001</v>
      </c>
      <c r="D21">
        <f t="shared" si="1"/>
        <v>2131.3575000000001</v>
      </c>
      <c r="E21">
        <f t="shared" si="2"/>
        <v>8.1374999999999993</v>
      </c>
      <c r="F21">
        <f t="shared" si="3"/>
        <v>-377.65750000000003</v>
      </c>
      <c r="G21">
        <f t="shared" si="4"/>
        <v>-3073.1879062499997</v>
      </c>
      <c r="H21">
        <f t="shared" si="5"/>
        <v>66.218906249999989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15.5</v>
      </c>
      <c r="B2">
        <v>2158.6999999999998</v>
      </c>
    </row>
    <row r="3" spans="1:2" x14ac:dyDescent="0.25">
      <c r="A3">
        <v>23.75</v>
      </c>
      <c r="B3">
        <v>1678.15</v>
      </c>
    </row>
    <row r="4" spans="1:2" x14ac:dyDescent="0.25">
      <c r="A4">
        <v>8</v>
      </c>
      <c r="B4">
        <v>2316</v>
      </c>
    </row>
    <row r="5" spans="1:2" x14ac:dyDescent="0.25">
      <c r="A5">
        <v>17</v>
      </c>
      <c r="B5">
        <v>2061.3000000000002</v>
      </c>
    </row>
    <row r="6" spans="1:2" x14ac:dyDescent="0.25">
      <c r="A6">
        <v>5.5</v>
      </c>
      <c r="B6">
        <v>2207.5</v>
      </c>
    </row>
    <row r="7" spans="1:2" x14ac:dyDescent="0.25">
      <c r="A7">
        <v>19</v>
      </c>
      <c r="B7">
        <v>1708.3</v>
      </c>
    </row>
    <row r="8" spans="1:2" x14ac:dyDescent="0.25">
      <c r="A8">
        <v>24</v>
      </c>
      <c r="B8">
        <v>1784.7</v>
      </c>
    </row>
    <row r="9" spans="1:2" x14ac:dyDescent="0.25">
      <c r="A9">
        <v>2.5</v>
      </c>
      <c r="B9">
        <v>2575</v>
      </c>
    </row>
    <row r="10" spans="1:2" x14ac:dyDescent="0.25">
      <c r="A10">
        <v>7.5</v>
      </c>
      <c r="B10">
        <v>2357.9</v>
      </c>
    </row>
    <row r="11" spans="1:2" x14ac:dyDescent="0.25">
      <c r="A11">
        <v>11</v>
      </c>
      <c r="B11">
        <v>2256.6999999999998</v>
      </c>
    </row>
    <row r="12" spans="1:2" x14ac:dyDescent="0.25">
      <c r="A12">
        <v>13</v>
      </c>
      <c r="B12">
        <v>2165.1999999999998</v>
      </c>
    </row>
    <row r="13" spans="1:2" x14ac:dyDescent="0.25">
      <c r="A13">
        <v>3.75</v>
      </c>
      <c r="B13">
        <v>2399.5500000000002</v>
      </c>
    </row>
    <row r="14" spans="1:2" x14ac:dyDescent="0.25">
      <c r="A14">
        <v>25</v>
      </c>
      <c r="B14">
        <v>1779.8</v>
      </c>
    </row>
    <row r="15" spans="1:2" x14ac:dyDescent="0.25">
      <c r="A15">
        <v>9.75</v>
      </c>
      <c r="B15">
        <v>2336.75</v>
      </c>
    </row>
    <row r="16" spans="1:2" x14ac:dyDescent="0.25">
      <c r="A16">
        <v>22</v>
      </c>
      <c r="B16">
        <v>1765.3</v>
      </c>
    </row>
    <row r="17" spans="1:2" x14ac:dyDescent="0.25">
      <c r="A17">
        <v>18</v>
      </c>
      <c r="B17">
        <v>2053.5</v>
      </c>
    </row>
    <row r="18" spans="1:2" x14ac:dyDescent="0.25">
      <c r="A18">
        <v>6</v>
      </c>
      <c r="B18">
        <v>2414.4</v>
      </c>
    </row>
    <row r="19" spans="1:2" x14ac:dyDescent="0.25">
      <c r="A19">
        <v>12.5</v>
      </c>
      <c r="B19">
        <v>2200.5</v>
      </c>
    </row>
    <row r="20" spans="1:2" x14ac:dyDescent="0.25">
      <c r="A20">
        <v>2</v>
      </c>
      <c r="B20">
        <v>2654.2</v>
      </c>
    </row>
    <row r="21" spans="1:2" x14ac:dyDescent="0.25">
      <c r="A21">
        <v>21.5</v>
      </c>
      <c r="B21">
        <v>1753.7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A2">
        <v>15.5</v>
      </c>
      <c r="B2">
        <v>2051.9412000000002</v>
      </c>
    </row>
    <row r="3" spans="1:2" x14ac:dyDescent="0.25">
      <c r="A3">
        <v>23.75</v>
      </c>
      <c r="B3">
        <v>1745.4240000000002</v>
      </c>
    </row>
    <row r="4" spans="1:2" x14ac:dyDescent="0.25">
      <c r="A4">
        <v>8</v>
      </c>
      <c r="B4">
        <v>2330.5932000000003</v>
      </c>
    </row>
    <row r="5" spans="1:2" x14ac:dyDescent="0.25">
      <c r="A5">
        <v>17</v>
      </c>
      <c r="B5">
        <v>1996.2108000000003</v>
      </c>
    </row>
    <row r="6" spans="1:2" x14ac:dyDescent="0.25">
      <c r="A6">
        <v>5.5</v>
      </c>
      <c r="B6">
        <v>2423.4772000000003</v>
      </c>
    </row>
    <row r="7" spans="1:2" x14ac:dyDescent="0.25">
      <c r="A7">
        <v>19</v>
      </c>
      <c r="B7">
        <v>1921.9036000000001</v>
      </c>
    </row>
    <row r="8" spans="1:2" x14ac:dyDescent="0.25">
      <c r="A8">
        <v>24</v>
      </c>
      <c r="B8">
        <v>1736.1356000000001</v>
      </c>
    </row>
    <row r="9" spans="1:2" x14ac:dyDescent="0.25">
      <c r="A9">
        <v>2.5</v>
      </c>
      <c r="B9">
        <v>2534.9380000000001</v>
      </c>
    </row>
    <row r="10" spans="1:2" x14ac:dyDescent="0.25">
      <c r="A10">
        <v>7.5</v>
      </c>
      <c r="B10">
        <v>2349.17</v>
      </c>
    </row>
    <row r="11" spans="1:2" x14ac:dyDescent="0.25">
      <c r="A11">
        <v>11</v>
      </c>
      <c r="B11">
        <v>2219.1324</v>
      </c>
    </row>
    <row r="12" spans="1:2" x14ac:dyDescent="0.25">
      <c r="A12">
        <v>13</v>
      </c>
      <c r="B12">
        <v>2144.8252000000002</v>
      </c>
    </row>
    <row r="13" spans="1:2" x14ac:dyDescent="0.25">
      <c r="A13">
        <v>3.75</v>
      </c>
      <c r="B13">
        <v>2488.4960000000001</v>
      </c>
    </row>
    <row r="14" spans="1:2" x14ac:dyDescent="0.25">
      <c r="A14">
        <v>25</v>
      </c>
      <c r="B14">
        <v>1698.9820000000002</v>
      </c>
    </row>
    <row r="15" spans="1:2" x14ac:dyDescent="0.25">
      <c r="A15">
        <v>9.75</v>
      </c>
      <c r="B15">
        <v>2265.5744</v>
      </c>
    </row>
    <row r="16" spans="1:2" x14ac:dyDescent="0.25">
      <c r="A16">
        <v>22</v>
      </c>
      <c r="B16">
        <v>1810.4428000000003</v>
      </c>
    </row>
    <row r="17" spans="1:2" x14ac:dyDescent="0.25">
      <c r="A17">
        <v>18</v>
      </c>
      <c r="B17">
        <v>1959.0572000000002</v>
      </c>
    </row>
    <row r="18" spans="1:2" x14ac:dyDescent="0.25">
      <c r="A18">
        <v>6</v>
      </c>
      <c r="B18">
        <v>2404.9004</v>
      </c>
    </row>
    <row r="19" spans="1:2" x14ac:dyDescent="0.25">
      <c r="A19">
        <v>12.5</v>
      </c>
      <c r="B19">
        <v>2163.402</v>
      </c>
    </row>
    <row r="20" spans="1:2" x14ac:dyDescent="0.25">
      <c r="A20">
        <v>2</v>
      </c>
      <c r="B20">
        <v>2553.5147999999999</v>
      </c>
    </row>
    <row r="21" spans="1:2" x14ac:dyDescent="0.25">
      <c r="A21">
        <v>21.5</v>
      </c>
      <c r="B21">
        <v>1829.0196000000001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A2">
        <v>15.5</v>
      </c>
      <c r="B2">
        <v>2051.9412000000002</v>
      </c>
    </row>
    <row r="3" spans="1:2" x14ac:dyDescent="0.25">
      <c r="A3">
        <v>23.75</v>
      </c>
      <c r="B3">
        <v>1745.4240000000002</v>
      </c>
    </row>
    <row r="4" spans="1:2" x14ac:dyDescent="0.25">
      <c r="A4">
        <v>8</v>
      </c>
      <c r="B4">
        <v>2330.5932000000003</v>
      </c>
    </row>
    <row r="5" spans="1:2" x14ac:dyDescent="0.25">
      <c r="A5">
        <v>17</v>
      </c>
      <c r="B5">
        <v>1996.2108000000003</v>
      </c>
    </row>
    <row r="6" spans="1:2" x14ac:dyDescent="0.25">
      <c r="A6">
        <v>5.5</v>
      </c>
      <c r="B6">
        <v>2423.4772000000003</v>
      </c>
    </row>
    <row r="7" spans="1:2" x14ac:dyDescent="0.25">
      <c r="A7">
        <v>19</v>
      </c>
      <c r="B7">
        <v>1921.9036000000001</v>
      </c>
    </row>
    <row r="8" spans="1:2" x14ac:dyDescent="0.25">
      <c r="A8">
        <v>24</v>
      </c>
      <c r="B8">
        <v>1736.1356000000001</v>
      </c>
    </row>
    <row r="9" spans="1:2" x14ac:dyDescent="0.25">
      <c r="A9">
        <v>2.5</v>
      </c>
      <c r="B9">
        <v>2534.9380000000001</v>
      </c>
    </row>
    <row r="10" spans="1:2" x14ac:dyDescent="0.25">
      <c r="A10">
        <v>7.5</v>
      </c>
      <c r="B10">
        <v>2349.17</v>
      </c>
    </row>
    <row r="11" spans="1:2" x14ac:dyDescent="0.25">
      <c r="A11">
        <v>11</v>
      </c>
      <c r="B11">
        <v>2219.1324</v>
      </c>
    </row>
    <row r="12" spans="1:2" x14ac:dyDescent="0.25">
      <c r="A12">
        <v>13</v>
      </c>
      <c r="B12">
        <v>2144.8252000000002</v>
      </c>
    </row>
    <row r="13" spans="1:2" x14ac:dyDescent="0.25">
      <c r="A13">
        <v>3.75</v>
      </c>
      <c r="B13">
        <v>2488.4960000000001</v>
      </c>
    </row>
    <row r="14" spans="1:2" x14ac:dyDescent="0.25">
      <c r="A14">
        <v>25</v>
      </c>
      <c r="B14">
        <v>1698.9820000000002</v>
      </c>
    </row>
    <row r="15" spans="1:2" x14ac:dyDescent="0.25">
      <c r="A15">
        <v>9.75</v>
      </c>
      <c r="B15">
        <v>2265.5744</v>
      </c>
    </row>
    <row r="16" spans="1:2" x14ac:dyDescent="0.25">
      <c r="A16">
        <v>22</v>
      </c>
      <c r="B16">
        <v>1810.4428000000003</v>
      </c>
    </row>
    <row r="17" spans="1:2" x14ac:dyDescent="0.25">
      <c r="A17">
        <v>18</v>
      </c>
      <c r="B17">
        <v>1959.0572000000002</v>
      </c>
    </row>
    <row r="18" spans="1:2" x14ac:dyDescent="0.25">
      <c r="A18">
        <v>6</v>
      </c>
      <c r="B18">
        <v>2404.9004</v>
      </c>
    </row>
    <row r="19" spans="1:2" x14ac:dyDescent="0.25">
      <c r="A19">
        <v>12.5</v>
      </c>
      <c r="B19">
        <v>2163.402</v>
      </c>
    </row>
    <row r="20" spans="1:2" x14ac:dyDescent="0.25">
      <c r="A20">
        <v>2</v>
      </c>
      <c r="B20">
        <v>2553.5147999999999</v>
      </c>
    </row>
    <row r="21" spans="1:2" x14ac:dyDescent="0.25">
      <c r="A21">
        <v>21.5</v>
      </c>
      <c r="B21">
        <v>1829.0196000000001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B1" activeCellId="2" sqref="A1:A1048576 I1:I1048576 B1:B1048576"/>
    </sheetView>
  </sheetViews>
  <sheetFormatPr defaultRowHeight="15" x14ac:dyDescent="0.25"/>
  <cols>
    <col min="1" max="1" width="8" bestFit="1" customWidth="1"/>
    <col min="2" max="2" width="13.140625" bestFit="1" customWidth="1"/>
  </cols>
  <sheetData>
    <row r="1" spans="1:14" x14ac:dyDescent="0.25">
      <c r="A1" t="s">
        <v>0</v>
      </c>
      <c r="B1" t="s">
        <v>1</v>
      </c>
      <c r="C1" t="s">
        <v>13</v>
      </c>
      <c r="D1" t="s">
        <v>3</v>
      </c>
      <c r="E1" t="s">
        <v>14</v>
      </c>
      <c r="F1" t="s">
        <v>5</v>
      </c>
      <c r="H1" t="s">
        <v>16</v>
      </c>
      <c r="I1" t="s">
        <v>12</v>
      </c>
      <c r="J1" t="s">
        <v>18</v>
      </c>
    </row>
    <row r="2" spans="1:14" x14ac:dyDescent="0.25">
      <c r="A2">
        <v>15.5</v>
      </c>
      <c r="B2">
        <v>2158.6999999999998</v>
      </c>
      <c r="C2">
        <f>AVERAGE($A$2:$A$21)</f>
        <v>13.362500000000001</v>
      </c>
      <c r="D2">
        <f>AVERAGE($B$2:$B$21)</f>
        <v>2131.3575000000001</v>
      </c>
      <c r="E2">
        <f>A2-C2</f>
        <v>2.1374999999999993</v>
      </c>
      <c r="F2">
        <f>B2-D2</f>
        <v>27.342499999999745</v>
      </c>
      <c r="G2">
        <f>E2*F2</f>
        <v>58.444593749999434</v>
      </c>
      <c r="H2">
        <f>E2*E2</f>
        <v>4.5689062499999968</v>
      </c>
      <c r="I2">
        <f>$N$7+($N$6*A2)</f>
        <v>2051.941699355265</v>
      </c>
      <c r="J2">
        <f>B2-I2</f>
        <v>106.75830064473485</v>
      </c>
      <c r="K2">
        <f>J2*J2</f>
        <v>11397.334756551592</v>
      </c>
      <c r="M2" t="s">
        <v>15</v>
      </c>
      <c r="N2">
        <f>SUM(G2:G21)</f>
        <v>-41112.654374999998</v>
      </c>
    </row>
    <row r="3" spans="1:14" x14ac:dyDescent="0.25">
      <c r="A3">
        <v>23.75</v>
      </c>
      <c r="B3">
        <v>1678.15</v>
      </c>
      <c r="C3">
        <f t="shared" ref="C3:C21" si="0">AVERAGE($A$2:$A$21)</f>
        <v>13.362500000000001</v>
      </c>
      <c r="D3">
        <f t="shared" ref="D3:D21" si="1">AVERAGE($B$2:$B$21)</f>
        <v>2131.3575000000001</v>
      </c>
      <c r="E3">
        <f t="shared" ref="E3:E21" si="2">A3-C3</f>
        <v>10.387499999999999</v>
      </c>
      <c r="F3">
        <f t="shared" ref="F3:F21" si="3">B3-D3</f>
        <v>-453.20749999999998</v>
      </c>
      <c r="G3">
        <f t="shared" ref="G3:G21" si="4">E3*F3</f>
        <v>-4707.6929062499994</v>
      </c>
      <c r="H3">
        <f t="shared" ref="H3:H21" si="5">E3*E3</f>
        <v>107.90015624999998</v>
      </c>
      <c r="I3">
        <f t="shared" ref="I3:I21" si="6">$N$7+($N$6*A3)</f>
        <v>1745.4245740597967</v>
      </c>
      <c r="J3">
        <f t="shared" ref="J3:J21" si="7">B3-I3</f>
        <v>-67.274574059796578</v>
      </c>
      <c r="K3">
        <f t="shared" ref="K3:K21" si="8">J3*J3</f>
        <v>4525.8683149270546</v>
      </c>
      <c r="M3" t="s">
        <v>9</v>
      </c>
      <c r="N3">
        <f>SUM(H2:H21)</f>
        <v>1106.5593749999998</v>
      </c>
    </row>
    <row r="4" spans="1:14" x14ac:dyDescent="0.25">
      <c r="A4">
        <v>8</v>
      </c>
      <c r="B4">
        <v>2316</v>
      </c>
      <c r="C4">
        <f t="shared" si="0"/>
        <v>13.362500000000001</v>
      </c>
      <c r="D4">
        <f t="shared" si="1"/>
        <v>2131.3575000000001</v>
      </c>
      <c r="E4">
        <f t="shared" si="2"/>
        <v>-5.3625000000000007</v>
      </c>
      <c r="F4">
        <f t="shared" si="3"/>
        <v>184.64249999999993</v>
      </c>
      <c r="G4">
        <f t="shared" si="4"/>
        <v>-990.14540624999972</v>
      </c>
      <c r="H4">
        <f t="shared" si="5"/>
        <v>28.756406250000008</v>
      </c>
      <c r="I4">
        <f t="shared" si="6"/>
        <v>2330.5936314420542</v>
      </c>
      <c r="J4">
        <f t="shared" si="7"/>
        <v>-14.593631442054175</v>
      </c>
      <c r="K4">
        <f t="shared" si="8"/>
        <v>212.97407866651221</v>
      </c>
    </row>
    <row r="5" spans="1:14" x14ac:dyDescent="0.25">
      <c r="A5">
        <v>17</v>
      </c>
      <c r="B5">
        <v>2061.3000000000002</v>
      </c>
      <c r="C5">
        <f t="shared" si="0"/>
        <v>13.362500000000001</v>
      </c>
      <c r="D5">
        <f t="shared" si="1"/>
        <v>2131.3575000000001</v>
      </c>
      <c r="E5">
        <f t="shared" si="2"/>
        <v>3.6374999999999993</v>
      </c>
      <c r="F5">
        <f t="shared" si="3"/>
        <v>-70.057499999999891</v>
      </c>
      <c r="G5">
        <f t="shared" si="4"/>
        <v>-254.83415624999955</v>
      </c>
      <c r="H5">
        <f t="shared" si="5"/>
        <v>13.231406249999996</v>
      </c>
      <c r="I5">
        <f t="shared" si="6"/>
        <v>1996.2113129379072</v>
      </c>
      <c r="J5">
        <f t="shared" si="7"/>
        <v>65.088687062092959</v>
      </c>
      <c r="K5">
        <f t="shared" si="8"/>
        <v>4236.5371834670677</v>
      </c>
    </row>
    <row r="6" spans="1:14" x14ac:dyDescent="0.25">
      <c r="A6">
        <v>5.5</v>
      </c>
      <c r="B6">
        <v>2207.5</v>
      </c>
      <c r="C6">
        <f t="shared" si="0"/>
        <v>13.362500000000001</v>
      </c>
      <c r="D6">
        <f t="shared" si="1"/>
        <v>2131.3575000000001</v>
      </c>
      <c r="E6">
        <f t="shared" si="2"/>
        <v>-7.8625000000000007</v>
      </c>
      <c r="F6">
        <f t="shared" si="3"/>
        <v>76.142499999999927</v>
      </c>
      <c r="G6">
        <f t="shared" si="4"/>
        <v>-598.67040624999947</v>
      </c>
      <c r="H6">
        <f t="shared" si="5"/>
        <v>61.818906250000012</v>
      </c>
      <c r="I6">
        <f t="shared" si="6"/>
        <v>2423.4776088043172</v>
      </c>
      <c r="J6">
        <f t="shared" si="7"/>
        <v>-215.97760880431724</v>
      </c>
      <c r="K6">
        <f t="shared" si="8"/>
        <v>46646.32750483069</v>
      </c>
      <c r="M6" t="s">
        <v>10</v>
      </c>
      <c r="N6">
        <f>N2/N3</f>
        <v>-37.15359094490524</v>
      </c>
    </row>
    <row r="7" spans="1:14" x14ac:dyDescent="0.25">
      <c r="A7">
        <v>19</v>
      </c>
      <c r="B7">
        <v>1708.3</v>
      </c>
      <c r="C7">
        <f t="shared" si="0"/>
        <v>13.362500000000001</v>
      </c>
      <c r="D7">
        <f t="shared" si="1"/>
        <v>2131.3575000000001</v>
      </c>
      <c r="E7">
        <f t="shared" si="2"/>
        <v>5.6374999999999993</v>
      </c>
      <c r="F7">
        <f t="shared" si="3"/>
        <v>-423.05750000000012</v>
      </c>
      <c r="G7">
        <f t="shared" si="4"/>
        <v>-2384.9866562500006</v>
      </c>
      <c r="H7">
        <f t="shared" si="5"/>
        <v>31.781406249999993</v>
      </c>
      <c r="I7">
        <f t="shared" si="6"/>
        <v>1921.9041310480966</v>
      </c>
      <c r="J7">
        <f t="shared" si="7"/>
        <v>-213.60413104809663</v>
      </c>
      <c r="K7">
        <f t="shared" si="8"/>
        <v>45626.724800812437</v>
      </c>
      <c r="M7" t="s">
        <v>17</v>
      </c>
      <c r="N7">
        <f>D2-(N6*C2)</f>
        <v>2627.8223590012963</v>
      </c>
    </row>
    <row r="8" spans="1:14" x14ac:dyDescent="0.25">
      <c r="A8">
        <v>24</v>
      </c>
      <c r="B8">
        <v>1784.7</v>
      </c>
      <c r="C8">
        <f t="shared" si="0"/>
        <v>13.362500000000001</v>
      </c>
      <c r="D8">
        <f t="shared" si="1"/>
        <v>2131.3575000000001</v>
      </c>
      <c r="E8">
        <f t="shared" si="2"/>
        <v>10.637499999999999</v>
      </c>
      <c r="F8">
        <f t="shared" si="3"/>
        <v>-346.65750000000003</v>
      </c>
      <c r="G8">
        <f t="shared" si="4"/>
        <v>-3687.5691562500001</v>
      </c>
      <c r="H8">
        <f t="shared" si="5"/>
        <v>113.15640624999999</v>
      </c>
      <c r="I8">
        <f t="shared" si="6"/>
        <v>1736.1361763235705</v>
      </c>
      <c r="J8">
        <f t="shared" si="7"/>
        <v>48.563823676429593</v>
      </c>
      <c r="K8">
        <f t="shared" si="8"/>
        <v>2358.4449700753435</v>
      </c>
    </row>
    <row r="9" spans="1:14" x14ac:dyDescent="0.25">
      <c r="A9">
        <v>2.5</v>
      </c>
      <c r="B9">
        <v>2575</v>
      </c>
      <c r="C9">
        <f t="shared" si="0"/>
        <v>13.362500000000001</v>
      </c>
      <c r="D9">
        <f t="shared" si="1"/>
        <v>2131.3575000000001</v>
      </c>
      <c r="E9">
        <f t="shared" si="2"/>
        <v>-10.862500000000001</v>
      </c>
      <c r="F9">
        <f t="shared" si="3"/>
        <v>443.64249999999993</v>
      </c>
      <c r="G9">
        <f t="shared" si="4"/>
        <v>-4819.0666562499991</v>
      </c>
      <c r="H9">
        <f t="shared" si="5"/>
        <v>117.99390625000001</v>
      </c>
      <c r="I9">
        <f t="shared" si="6"/>
        <v>2534.9383816390332</v>
      </c>
      <c r="J9">
        <f t="shared" si="7"/>
        <v>40.061618360966804</v>
      </c>
      <c r="K9">
        <f t="shared" si="8"/>
        <v>1604.9332656997526</v>
      </c>
    </row>
    <row r="10" spans="1:14" x14ac:dyDescent="0.25">
      <c r="A10">
        <v>7.5</v>
      </c>
      <c r="B10">
        <v>2357.9</v>
      </c>
      <c r="C10">
        <f t="shared" si="0"/>
        <v>13.362500000000001</v>
      </c>
      <c r="D10">
        <f t="shared" si="1"/>
        <v>2131.3575000000001</v>
      </c>
      <c r="E10">
        <f t="shared" si="2"/>
        <v>-5.8625000000000007</v>
      </c>
      <c r="F10">
        <f t="shared" si="3"/>
        <v>226.54250000000002</v>
      </c>
      <c r="G10">
        <f t="shared" si="4"/>
        <v>-1328.1054062500002</v>
      </c>
      <c r="H10">
        <f t="shared" si="5"/>
        <v>34.368906250000009</v>
      </c>
      <c r="I10">
        <f t="shared" si="6"/>
        <v>2349.1704269145071</v>
      </c>
      <c r="J10">
        <f t="shared" si="7"/>
        <v>8.7295730854930298</v>
      </c>
      <c r="K10">
        <f t="shared" si="8"/>
        <v>76.205446254964301</v>
      </c>
    </row>
    <row r="11" spans="1:14" x14ac:dyDescent="0.25">
      <c r="A11">
        <v>11</v>
      </c>
      <c r="B11">
        <v>2256.6999999999998</v>
      </c>
      <c r="C11">
        <f t="shared" si="0"/>
        <v>13.362500000000001</v>
      </c>
      <c r="D11">
        <f t="shared" si="1"/>
        <v>2131.3575000000001</v>
      </c>
      <c r="E11">
        <f t="shared" si="2"/>
        <v>-2.3625000000000007</v>
      </c>
      <c r="F11">
        <f t="shared" si="3"/>
        <v>125.34249999999975</v>
      </c>
      <c r="G11">
        <f t="shared" si="4"/>
        <v>-296.12165624999949</v>
      </c>
      <c r="H11">
        <f t="shared" si="5"/>
        <v>5.5814062500000032</v>
      </c>
      <c r="I11">
        <f t="shared" si="6"/>
        <v>2219.1328586073387</v>
      </c>
      <c r="J11">
        <f t="shared" si="7"/>
        <v>37.567141392661142</v>
      </c>
      <c r="K11">
        <f t="shared" si="8"/>
        <v>1411.2901124161942</v>
      </c>
    </row>
    <row r="12" spans="1:14" x14ac:dyDescent="0.25">
      <c r="A12">
        <v>13</v>
      </c>
      <c r="B12">
        <v>2165.1999999999998</v>
      </c>
      <c r="C12">
        <f t="shared" si="0"/>
        <v>13.362500000000001</v>
      </c>
      <c r="D12">
        <f t="shared" si="1"/>
        <v>2131.3575000000001</v>
      </c>
      <c r="E12">
        <f t="shared" si="2"/>
        <v>-0.36250000000000071</v>
      </c>
      <c r="F12">
        <f t="shared" si="3"/>
        <v>33.842499999999745</v>
      </c>
      <c r="G12">
        <f t="shared" si="4"/>
        <v>-12.267906249999932</v>
      </c>
      <c r="H12">
        <f t="shared" si="5"/>
        <v>0.1314062500000005</v>
      </c>
      <c r="I12">
        <f t="shared" si="6"/>
        <v>2144.825676717528</v>
      </c>
      <c r="J12">
        <f t="shared" si="7"/>
        <v>20.374323282471778</v>
      </c>
      <c r="K12">
        <f t="shared" si="8"/>
        <v>415.11304921867156</v>
      </c>
    </row>
    <row r="13" spans="1:14" x14ac:dyDescent="0.25">
      <c r="A13">
        <v>3.75</v>
      </c>
      <c r="B13">
        <v>2399.5500000000002</v>
      </c>
      <c r="C13">
        <f t="shared" si="0"/>
        <v>13.362500000000001</v>
      </c>
      <c r="D13">
        <f t="shared" si="1"/>
        <v>2131.3575000000001</v>
      </c>
      <c r="E13">
        <f t="shared" si="2"/>
        <v>-9.6125000000000007</v>
      </c>
      <c r="F13">
        <f t="shared" si="3"/>
        <v>268.19250000000011</v>
      </c>
      <c r="G13">
        <f t="shared" si="4"/>
        <v>-2578.0004062500011</v>
      </c>
      <c r="H13">
        <f t="shared" si="5"/>
        <v>92.400156250000009</v>
      </c>
      <c r="I13">
        <f t="shared" si="6"/>
        <v>2488.4963929579017</v>
      </c>
      <c r="J13">
        <f t="shared" si="7"/>
        <v>-88.94639295790148</v>
      </c>
      <c r="K13">
        <f t="shared" si="8"/>
        <v>7911.4608202214258</v>
      </c>
    </row>
    <row r="14" spans="1:14" x14ac:dyDescent="0.25">
      <c r="A14">
        <v>25</v>
      </c>
      <c r="B14">
        <v>1779.8</v>
      </c>
      <c r="C14">
        <f t="shared" si="0"/>
        <v>13.362500000000001</v>
      </c>
      <c r="D14">
        <f t="shared" si="1"/>
        <v>2131.3575000000001</v>
      </c>
      <c r="E14">
        <f t="shared" si="2"/>
        <v>11.637499999999999</v>
      </c>
      <c r="F14">
        <f t="shared" si="3"/>
        <v>-351.55750000000012</v>
      </c>
      <c r="G14">
        <f t="shared" si="4"/>
        <v>-4091.2504062500011</v>
      </c>
      <c r="H14">
        <f t="shared" si="5"/>
        <v>135.43140624999998</v>
      </c>
      <c r="I14">
        <f t="shared" si="6"/>
        <v>1698.9825853786651</v>
      </c>
      <c r="J14">
        <f t="shared" si="7"/>
        <v>80.817414621334819</v>
      </c>
      <c r="K14">
        <f t="shared" si="8"/>
        <v>6531.4545060767432</v>
      </c>
    </row>
    <row r="15" spans="1:14" x14ac:dyDescent="0.25">
      <c r="A15">
        <v>9.75</v>
      </c>
      <c r="B15">
        <v>2336.75</v>
      </c>
      <c r="C15">
        <f t="shared" si="0"/>
        <v>13.362500000000001</v>
      </c>
      <c r="D15">
        <f t="shared" si="1"/>
        <v>2131.3575000000001</v>
      </c>
      <c r="E15">
        <f t="shared" si="2"/>
        <v>-3.6125000000000007</v>
      </c>
      <c r="F15">
        <f t="shared" si="3"/>
        <v>205.39249999999993</v>
      </c>
      <c r="G15">
        <f t="shared" si="4"/>
        <v>-741.98040624999987</v>
      </c>
      <c r="H15">
        <f t="shared" si="5"/>
        <v>13.050156250000006</v>
      </c>
      <c r="I15">
        <f t="shared" si="6"/>
        <v>2265.5748472884702</v>
      </c>
      <c r="J15">
        <f t="shared" si="7"/>
        <v>71.17515271152979</v>
      </c>
      <c r="K15">
        <f t="shared" si="8"/>
        <v>5065.9023635095864</v>
      </c>
    </row>
    <row r="16" spans="1:14" x14ac:dyDescent="0.25">
      <c r="A16">
        <v>22</v>
      </c>
      <c r="B16">
        <v>1765.3</v>
      </c>
      <c r="C16">
        <f t="shared" si="0"/>
        <v>13.362500000000001</v>
      </c>
      <c r="D16">
        <f t="shared" si="1"/>
        <v>2131.3575000000001</v>
      </c>
      <c r="E16">
        <f t="shared" si="2"/>
        <v>8.6374999999999993</v>
      </c>
      <c r="F16">
        <f t="shared" si="3"/>
        <v>-366.05750000000012</v>
      </c>
      <c r="G16">
        <f t="shared" si="4"/>
        <v>-3161.8216562500006</v>
      </c>
      <c r="H16">
        <f t="shared" si="5"/>
        <v>74.606406249999992</v>
      </c>
      <c r="I16">
        <f t="shared" si="6"/>
        <v>1810.4433582133811</v>
      </c>
      <c r="J16">
        <f t="shared" si="7"/>
        <v>-45.143358213381134</v>
      </c>
      <c r="K16">
        <f t="shared" si="8"/>
        <v>2037.922790781646</v>
      </c>
    </row>
    <row r="17" spans="1:11" x14ac:dyDescent="0.25">
      <c r="A17">
        <v>18</v>
      </c>
      <c r="B17">
        <v>2053.5</v>
      </c>
      <c r="C17">
        <f t="shared" si="0"/>
        <v>13.362500000000001</v>
      </c>
      <c r="D17">
        <f t="shared" si="1"/>
        <v>2131.3575000000001</v>
      </c>
      <c r="E17">
        <f t="shared" si="2"/>
        <v>4.6374999999999993</v>
      </c>
      <c r="F17">
        <f t="shared" si="3"/>
        <v>-77.857500000000073</v>
      </c>
      <c r="G17">
        <f t="shared" si="4"/>
        <v>-361.06415625000028</v>
      </c>
      <c r="H17">
        <f t="shared" si="5"/>
        <v>21.506406249999994</v>
      </c>
      <c r="I17">
        <f t="shared" si="6"/>
        <v>1959.0577219930019</v>
      </c>
      <c r="J17">
        <f t="shared" si="7"/>
        <v>94.442278006998094</v>
      </c>
      <c r="K17">
        <f t="shared" si="8"/>
        <v>8919.3438751511167</v>
      </c>
    </row>
    <row r="18" spans="1:11" x14ac:dyDescent="0.25">
      <c r="A18">
        <v>6</v>
      </c>
      <c r="B18">
        <v>2414.4</v>
      </c>
      <c r="C18">
        <f t="shared" si="0"/>
        <v>13.362500000000001</v>
      </c>
      <c r="D18">
        <f t="shared" si="1"/>
        <v>2131.3575000000001</v>
      </c>
      <c r="E18">
        <f t="shared" si="2"/>
        <v>-7.3625000000000007</v>
      </c>
      <c r="F18">
        <f t="shared" si="3"/>
        <v>283.04250000000002</v>
      </c>
      <c r="G18">
        <f t="shared" si="4"/>
        <v>-2083.9004062500003</v>
      </c>
      <c r="H18">
        <f t="shared" si="5"/>
        <v>54.206406250000008</v>
      </c>
      <c r="I18">
        <f t="shared" si="6"/>
        <v>2404.9008133318648</v>
      </c>
      <c r="J18">
        <f t="shared" si="7"/>
        <v>9.4991866681352803</v>
      </c>
      <c r="K18">
        <f t="shared" si="8"/>
        <v>90.234547356079048</v>
      </c>
    </row>
    <row r="19" spans="1:11" x14ac:dyDescent="0.25">
      <c r="A19">
        <v>12.5</v>
      </c>
      <c r="B19">
        <v>2200.5</v>
      </c>
      <c r="C19">
        <f t="shared" si="0"/>
        <v>13.362500000000001</v>
      </c>
      <c r="D19">
        <f t="shared" si="1"/>
        <v>2131.3575000000001</v>
      </c>
      <c r="E19">
        <f t="shared" si="2"/>
        <v>-0.86250000000000071</v>
      </c>
      <c r="F19">
        <f t="shared" si="3"/>
        <v>69.142499999999927</v>
      </c>
      <c r="G19">
        <f t="shared" si="4"/>
        <v>-59.635406249999988</v>
      </c>
      <c r="H19">
        <f t="shared" si="5"/>
        <v>0.74390625000000121</v>
      </c>
      <c r="I19">
        <f t="shared" si="6"/>
        <v>2163.4024721899809</v>
      </c>
      <c r="J19">
        <f t="shared" si="7"/>
        <v>37.097527810019074</v>
      </c>
      <c r="K19">
        <f t="shared" si="8"/>
        <v>1376.2265696151385</v>
      </c>
    </row>
    <row r="20" spans="1:11" x14ac:dyDescent="0.25">
      <c r="A20">
        <v>2</v>
      </c>
      <c r="B20">
        <v>2654.2</v>
      </c>
      <c r="C20">
        <f t="shared" si="0"/>
        <v>13.362500000000001</v>
      </c>
      <c r="D20">
        <f t="shared" si="1"/>
        <v>2131.3575000000001</v>
      </c>
      <c r="E20">
        <f t="shared" si="2"/>
        <v>-11.362500000000001</v>
      </c>
      <c r="F20">
        <f t="shared" si="3"/>
        <v>522.84249999999975</v>
      </c>
      <c r="G20">
        <f t="shared" si="4"/>
        <v>-5940.7979062499971</v>
      </c>
      <c r="H20">
        <f t="shared" si="5"/>
        <v>129.10640625000002</v>
      </c>
      <c r="I20">
        <f t="shared" si="6"/>
        <v>2553.5151771114856</v>
      </c>
      <c r="J20">
        <f t="shared" si="7"/>
        <v>100.68482288851419</v>
      </c>
      <c r="K20">
        <f t="shared" si="8"/>
        <v>10137.433560091471</v>
      </c>
    </row>
    <row r="21" spans="1:11" x14ac:dyDescent="0.25">
      <c r="A21">
        <v>21.5</v>
      </c>
      <c r="B21">
        <v>1753.7</v>
      </c>
      <c r="C21">
        <f t="shared" si="0"/>
        <v>13.362500000000001</v>
      </c>
      <c r="D21">
        <f t="shared" si="1"/>
        <v>2131.3575000000001</v>
      </c>
      <c r="E21">
        <f t="shared" si="2"/>
        <v>8.1374999999999993</v>
      </c>
      <c r="F21">
        <f t="shared" si="3"/>
        <v>-377.65750000000003</v>
      </c>
      <c r="G21">
        <f t="shared" si="4"/>
        <v>-3073.1879062499997</v>
      </c>
      <c r="H21">
        <f t="shared" si="5"/>
        <v>66.218906249999989</v>
      </c>
      <c r="I21">
        <f t="shared" si="6"/>
        <v>1829.0201536858335</v>
      </c>
      <c r="J21">
        <f t="shared" si="7"/>
        <v>-75.320153685833475</v>
      </c>
      <c r="K21">
        <f t="shared" si="8"/>
        <v>5673.1255512575735</v>
      </c>
    </row>
    <row r="24" spans="1:11" x14ac:dyDescent="0.25">
      <c r="J24" t="s">
        <v>19</v>
      </c>
      <c r="K24">
        <f>AVERAGE(K2:K21)</f>
        <v>8312.7429033490534</v>
      </c>
    </row>
    <row r="25" spans="1:11" x14ac:dyDescent="0.25">
      <c r="J25" t="s">
        <v>20</v>
      </c>
      <c r="K25">
        <f>SQRT(K24)</f>
        <v>91.174244736926966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2017-11-15T01:11:05Z</dcterms:created>
  <dcterms:modified xsi:type="dcterms:W3CDTF">2018-09-11T04:11:53Z</dcterms:modified>
</cp:coreProperties>
</file>