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mit bhardwaj\Desktop\mba n 72\May-June(Sem C)\MBA 565O- Enterprenureship\Final Report\"/>
    </mc:Choice>
  </mc:AlternateContent>
  <xr:revisionPtr revIDLastSave="0" documentId="8_{EF00AF0E-8304-4904-9269-ACABA22DE17A}" xr6:coauthVersionLast="45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Estimated Start Up Costs" sheetId="9" r:id="rId1"/>
    <sheet name="INCOME STATEMENT 1st year" sheetId="1" r:id="rId2"/>
    <sheet name="INCOME STATEMENT 2nd year" sheetId="5" r:id="rId3"/>
    <sheet name="INCOME STATEMENT 3rd year" sheetId="7" r:id="rId4"/>
    <sheet name="BALANCE SHEET 1st Year" sheetId="10" r:id="rId5"/>
    <sheet name="BALANCE SHEET 2nd Year" sheetId="11" r:id="rId6"/>
    <sheet name="BALANCE SHEET 3rd year" sheetId="12" r:id="rId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12" l="1"/>
  <c r="J49" i="12"/>
  <c r="J51" i="12"/>
  <c r="J60" i="12"/>
  <c r="J62" i="12"/>
  <c r="F43" i="12"/>
  <c r="F49" i="12"/>
  <c r="F51" i="12"/>
  <c r="F60" i="12"/>
  <c r="F62" i="12"/>
  <c r="J18" i="12"/>
  <c r="J32" i="12"/>
  <c r="J34" i="12"/>
  <c r="F18" i="12"/>
  <c r="F32" i="12"/>
  <c r="F34" i="12"/>
  <c r="J43" i="11"/>
  <c r="J49" i="11"/>
  <c r="J51" i="11"/>
  <c r="J60" i="11"/>
  <c r="J62" i="11"/>
  <c r="F43" i="11"/>
  <c r="F49" i="11"/>
  <c r="F51" i="11"/>
  <c r="F60" i="11"/>
  <c r="F62" i="11"/>
  <c r="J18" i="11"/>
  <c r="J32" i="11"/>
  <c r="J34" i="11"/>
  <c r="F18" i="11"/>
  <c r="F32" i="11"/>
  <c r="F34" i="11"/>
  <c r="J43" i="10"/>
  <c r="J49" i="10"/>
  <c r="J51" i="10"/>
  <c r="J60" i="10"/>
  <c r="J62" i="10"/>
  <c r="F43" i="10"/>
  <c r="F49" i="10"/>
  <c r="F51" i="10"/>
  <c r="F60" i="10"/>
  <c r="F62" i="10"/>
  <c r="J18" i="10"/>
  <c r="J32" i="10"/>
  <c r="J34" i="10"/>
  <c r="F18" i="10"/>
  <c r="F32" i="10"/>
  <c r="F34" i="10"/>
  <c r="E44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6" i="9"/>
  <c r="E46" i="9"/>
  <c r="C13" i="7"/>
  <c r="C18" i="7"/>
  <c r="C21" i="7"/>
  <c r="C23" i="7"/>
  <c r="C38" i="7"/>
  <c r="C50" i="7"/>
  <c r="C52" i="7"/>
  <c r="C54" i="7"/>
  <c r="D13" i="7"/>
  <c r="D18" i="7"/>
  <c r="D21" i="7"/>
  <c r="D23" i="7"/>
  <c r="D38" i="7"/>
  <c r="D41" i="7"/>
  <c r="D43" i="7"/>
  <c r="D44" i="7"/>
  <c r="D45" i="7"/>
  <c r="D46" i="7"/>
  <c r="D47" i="7"/>
  <c r="D48" i="7"/>
  <c r="D50" i="7"/>
  <c r="D52" i="7"/>
  <c r="D54" i="7"/>
  <c r="E13" i="7"/>
  <c r="E18" i="7"/>
  <c r="E21" i="7"/>
  <c r="E23" i="7"/>
  <c r="E38" i="7"/>
  <c r="E41" i="7"/>
  <c r="E42" i="7"/>
  <c r="E43" i="7"/>
  <c r="E44" i="7"/>
  <c r="E45" i="7"/>
  <c r="E46" i="7"/>
  <c r="E47" i="7"/>
  <c r="E48" i="7"/>
  <c r="E50" i="7"/>
  <c r="E52" i="7"/>
  <c r="E54" i="7"/>
  <c r="F13" i="7"/>
  <c r="F18" i="7"/>
  <c r="F21" i="7"/>
  <c r="F23" i="7"/>
  <c r="F38" i="7"/>
  <c r="F41" i="7"/>
  <c r="F42" i="7"/>
  <c r="F43" i="7"/>
  <c r="F44" i="7"/>
  <c r="F45" i="7"/>
  <c r="F46" i="7"/>
  <c r="F47" i="7"/>
  <c r="F48" i="7"/>
  <c r="F50" i="7"/>
  <c r="F52" i="7"/>
  <c r="F54" i="7"/>
  <c r="G13" i="7"/>
  <c r="G18" i="7"/>
  <c r="G21" i="7"/>
  <c r="G23" i="7"/>
  <c r="G38" i="7"/>
  <c r="G41" i="7"/>
  <c r="G42" i="7"/>
  <c r="G43" i="7"/>
  <c r="G44" i="7"/>
  <c r="G45" i="7"/>
  <c r="G46" i="7"/>
  <c r="G47" i="7"/>
  <c r="G48" i="7"/>
  <c r="G50" i="7"/>
  <c r="G52" i="7"/>
  <c r="G54" i="7"/>
  <c r="H13" i="7"/>
  <c r="H18" i="7"/>
  <c r="H21" i="7"/>
  <c r="H23" i="7"/>
  <c r="H38" i="7"/>
  <c r="H41" i="7"/>
  <c r="H42" i="7"/>
  <c r="H43" i="7"/>
  <c r="H44" i="7"/>
  <c r="H45" i="7"/>
  <c r="H46" i="7"/>
  <c r="H47" i="7"/>
  <c r="H48" i="7"/>
  <c r="H50" i="7"/>
  <c r="H52" i="7"/>
  <c r="H54" i="7"/>
  <c r="I13" i="7"/>
  <c r="I18" i="7"/>
  <c r="I21" i="7"/>
  <c r="I23" i="7"/>
  <c r="I38" i="7"/>
  <c r="I41" i="7"/>
  <c r="I42" i="7"/>
  <c r="I43" i="7"/>
  <c r="I44" i="7"/>
  <c r="I45" i="7"/>
  <c r="I46" i="7"/>
  <c r="I47" i="7"/>
  <c r="I48" i="7"/>
  <c r="I50" i="7"/>
  <c r="I52" i="7"/>
  <c r="I54" i="7"/>
  <c r="J13" i="7"/>
  <c r="J18" i="7"/>
  <c r="J21" i="7"/>
  <c r="J23" i="7"/>
  <c r="J38" i="7"/>
  <c r="J41" i="7"/>
  <c r="J42" i="7"/>
  <c r="J43" i="7"/>
  <c r="J44" i="7"/>
  <c r="J45" i="7"/>
  <c r="J46" i="7"/>
  <c r="J47" i="7"/>
  <c r="J48" i="7"/>
  <c r="J50" i="7"/>
  <c r="J52" i="7"/>
  <c r="J54" i="7"/>
  <c r="K13" i="7"/>
  <c r="K18" i="7"/>
  <c r="K21" i="7"/>
  <c r="K23" i="7"/>
  <c r="K38" i="7"/>
  <c r="K41" i="7"/>
  <c r="K42" i="7"/>
  <c r="K43" i="7"/>
  <c r="K44" i="7"/>
  <c r="K45" i="7"/>
  <c r="K46" i="7"/>
  <c r="K47" i="7"/>
  <c r="K48" i="7"/>
  <c r="K50" i="7"/>
  <c r="K52" i="7"/>
  <c r="K54" i="7"/>
  <c r="L13" i="7"/>
  <c r="L18" i="7"/>
  <c r="L21" i="7"/>
  <c r="L23" i="7"/>
  <c r="L38" i="7"/>
  <c r="L41" i="7"/>
  <c r="L42" i="7"/>
  <c r="L43" i="7"/>
  <c r="L44" i="7"/>
  <c r="L45" i="7"/>
  <c r="L46" i="7"/>
  <c r="L47" i="7"/>
  <c r="L48" i="7"/>
  <c r="L50" i="7"/>
  <c r="L52" i="7"/>
  <c r="L54" i="7"/>
  <c r="M13" i="7"/>
  <c r="M18" i="7"/>
  <c r="M21" i="7"/>
  <c r="M23" i="7"/>
  <c r="M38" i="7"/>
  <c r="M41" i="7"/>
  <c r="M42" i="7"/>
  <c r="M43" i="7"/>
  <c r="M44" i="7"/>
  <c r="M45" i="7"/>
  <c r="M46" i="7"/>
  <c r="M47" i="7"/>
  <c r="M48" i="7"/>
  <c r="M50" i="7"/>
  <c r="M52" i="7"/>
  <c r="M54" i="7"/>
  <c r="N13" i="7"/>
  <c r="N18" i="7"/>
  <c r="N21" i="7"/>
  <c r="N23" i="7"/>
  <c r="N38" i="7"/>
  <c r="N41" i="7"/>
  <c r="N42" i="7"/>
  <c r="N43" i="7"/>
  <c r="N44" i="7"/>
  <c r="N45" i="7"/>
  <c r="N46" i="7"/>
  <c r="N47" i="7"/>
  <c r="N48" i="7"/>
  <c r="N50" i="7"/>
  <c r="N52" i="7"/>
  <c r="N54" i="7"/>
  <c r="P54" i="7"/>
  <c r="P57" i="7"/>
  <c r="P59" i="7"/>
  <c r="P52" i="7"/>
  <c r="P50" i="7"/>
  <c r="P48" i="7"/>
  <c r="P47" i="7"/>
  <c r="P46" i="7"/>
  <c r="P45" i="7"/>
  <c r="P44" i="7"/>
  <c r="P43" i="7"/>
  <c r="P42" i="7"/>
  <c r="P41" i="7"/>
  <c r="P38" i="7"/>
  <c r="P36" i="7"/>
  <c r="P35" i="7"/>
  <c r="P34" i="7"/>
  <c r="P33" i="7"/>
  <c r="P32" i="7"/>
  <c r="P31" i="7"/>
  <c r="P30" i="7"/>
  <c r="P29" i="7"/>
  <c r="P27" i="7"/>
  <c r="P26" i="7"/>
  <c r="P10" i="7"/>
  <c r="P11" i="7"/>
  <c r="P13" i="7"/>
  <c r="P18" i="7"/>
  <c r="P19" i="7"/>
  <c r="P21" i="7"/>
  <c r="P23" i="7"/>
  <c r="P17" i="7"/>
  <c r="P16" i="7"/>
  <c r="C13" i="5"/>
  <c r="C18" i="5"/>
  <c r="C21" i="5"/>
  <c r="C23" i="5"/>
  <c r="C38" i="5"/>
  <c r="C50" i="5"/>
  <c r="C52" i="5"/>
  <c r="C54" i="5"/>
  <c r="D13" i="5"/>
  <c r="D18" i="5"/>
  <c r="D21" i="5"/>
  <c r="D23" i="5"/>
  <c r="D38" i="5"/>
  <c r="D41" i="5"/>
  <c r="D43" i="5"/>
  <c r="D44" i="5"/>
  <c r="D45" i="5"/>
  <c r="D46" i="5"/>
  <c r="D47" i="5"/>
  <c r="D48" i="5"/>
  <c r="D50" i="5"/>
  <c r="D52" i="5"/>
  <c r="D54" i="5"/>
  <c r="E13" i="5"/>
  <c r="E18" i="5"/>
  <c r="E21" i="5"/>
  <c r="E23" i="5"/>
  <c r="E38" i="5"/>
  <c r="E41" i="5"/>
  <c r="E42" i="5"/>
  <c r="E43" i="5"/>
  <c r="E44" i="5"/>
  <c r="E45" i="5"/>
  <c r="E46" i="5"/>
  <c r="E47" i="5"/>
  <c r="E48" i="5"/>
  <c r="E50" i="5"/>
  <c r="E52" i="5"/>
  <c r="E54" i="5"/>
  <c r="F13" i="5"/>
  <c r="F18" i="5"/>
  <c r="F21" i="5"/>
  <c r="F23" i="5"/>
  <c r="F38" i="5"/>
  <c r="F41" i="5"/>
  <c r="F42" i="5"/>
  <c r="F43" i="5"/>
  <c r="F44" i="5"/>
  <c r="F45" i="5"/>
  <c r="F46" i="5"/>
  <c r="F47" i="5"/>
  <c r="F48" i="5"/>
  <c r="F50" i="5"/>
  <c r="F52" i="5"/>
  <c r="F54" i="5"/>
  <c r="G13" i="5"/>
  <c r="G18" i="5"/>
  <c r="G21" i="5"/>
  <c r="G23" i="5"/>
  <c r="G38" i="5"/>
  <c r="G41" i="5"/>
  <c r="G42" i="5"/>
  <c r="G43" i="5"/>
  <c r="G44" i="5"/>
  <c r="G45" i="5"/>
  <c r="G46" i="5"/>
  <c r="G47" i="5"/>
  <c r="G48" i="5"/>
  <c r="G50" i="5"/>
  <c r="G52" i="5"/>
  <c r="G54" i="5"/>
  <c r="H13" i="5"/>
  <c r="H18" i="5"/>
  <c r="H21" i="5"/>
  <c r="H23" i="5"/>
  <c r="H38" i="5"/>
  <c r="H41" i="5"/>
  <c r="H42" i="5"/>
  <c r="H43" i="5"/>
  <c r="H44" i="5"/>
  <c r="H45" i="5"/>
  <c r="H46" i="5"/>
  <c r="H47" i="5"/>
  <c r="H48" i="5"/>
  <c r="H50" i="5"/>
  <c r="H52" i="5"/>
  <c r="H54" i="5"/>
  <c r="I13" i="5"/>
  <c r="I18" i="5"/>
  <c r="I21" i="5"/>
  <c r="I23" i="5"/>
  <c r="I38" i="5"/>
  <c r="I41" i="5"/>
  <c r="I42" i="5"/>
  <c r="I43" i="5"/>
  <c r="I44" i="5"/>
  <c r="I45" i="5"/>
  <c r="I46" i="5"/>
  <c r="I47" i="5"/>
  <c r="I48" i="5"/>
  <c r="I50" i="5"/>
  <c r="I52" i="5"/>
  <c r="I54" i="5"/>
  <c r="J13" i="5"/>
  <c r="J18" i="5"/>
  <c r="J21" i="5"/>
  <c r="J23" i="5"/>
  <c r="J38" i="5"/>
  <c r="J41" i="5"/>
  <c r="J42" i="5"/>
  <c r="J43" i="5"/>
  <c r="J44" i="5"/>
  <c r="J45" i="5"/>
  <c r="J46" i="5"/>
  <c r="J47" i="5"/>
  <c r="J48" i="5"/>
  <c r="J50" i="5"/>
  <c r="J52" i="5"/>
  <c r="J54" i="5"/>
  <c r="K13" i="5"/>
  <c r="K18" i="5"/>
  <c r="K21" i="5"/>
  <c r="K23" i="5"/>
  <c r="K38" i="5"/>
  <c r="K41" i="5"/>
  <c r="K42" i="5"/>
  <c r="K43" i="5"/>
  <c r="K44" i="5"/>
  <c r="K45" i="5"/>
  <c r="K46" i="5"/>
  <c r="K47" i="5"/>
  <c r="K48" i="5"/>
  <c r="K50" i="5"/>
  <c r="K52" i="5"/>
  <c r="K54" i="5"/>
  <c r="L13" i="5"/>
  <c r="L18" i="5"/>
  <c r="L21" i="5"/>
  <c r="L23" i="5"/>
  <c r="L38" i="5"/>
  <c r="L41" i="5"/>
  <c r="L42" i="5"/>
  <c r="L43" i="5"/>
  <c r="L44" i="5"/>
  <c r="L45" i="5"/>
  <c r="L46" i="5"/>
  <c r="L47" i="5"/>
  <c r="L48" i="5"/>
  <c r="L50" i="5"/>
  <c r="L52" i="5"/>
  <c r="L54" i="5"/>
  <c r="M13" i="5"/>
  <c r="M18" i="5"/>
  <c r="M21" i="5"/>
  <c r="M23" i="5"/>
  <c r="M38" i="5"/>
  <c r="M41" i="5"/>
  <c r="M42" i="5"/>
  <c r="M43" i="5"/>
  <c r="M44" i="5"/>
  <c r="M45" i="5"/>
  <c r="M46" i="5"/>
  <c r="M47" i="5"/>
  <c r="M48" i="5"/>
  <c r="M50" i="5"/>
  <c r="M52" i="5"/>
  <c r="M54" i="5"/>
  <c r="N13" i="5"/>
  <c r="N18" i="5"/>
  <c r="N21" i="5"/>
  <c r="N23" i="5"/>
  <c r="N38" i="5"/>
  <c r="N41" i="5"/>
  <c r="N42" i="5"/>
  <c r="N43" i="5"/>
  <c r="N44" i="5"/>
  <c r="N45" i="5"/>
  <c r="N46" i="5"/>
  <c r="N47" i="5"/>
  <c r="N48" i="5"/>
  <c r="N50" i="5"/>
  <c r="N52" i="5"/>
  <c r="N54" i="5"/>
  <c r="P54" i="5"/>
  <c r="P57" i="5"/>
  <c r="P59" i="5"/>
  <c r="P52" i="5"/>
  <c r="P50" i="5"/>
  <c r="P48" i="5"/>
  <c r="P47" i="5"/>
  <c r="P46" i="5"/>
  <c r="P45" i="5"/>
  <c r="P44" i="5"/>
  <c r="P43" i="5"/>
  <c r="P42" i="5"/>
  <c r="P41" i="5"/>
  <c r="P38" i="5"/>
  <c r="P36" i="5"/>
  <c r="P35" i="5"/>
  <c r="P34" i="5"/>
  <c r="P33" i="5"/>
  <c r="P32" i="5"/>
  <c r="P31" i="5"/>
  <c r="P30" i="5"/>
  <c r="P29" i="5"/>
  <c r="P27" i="5"/>
  <c r="P26" i="5"/>
  <c r="P10" i="5"/>
  <c r="P11" i="5"/>
  <c r="P13" i="5"/>
  <c r="P18" i="5"/>
  <c r="P19" i="5"/>
  <c r="P21" i="5"/>
  <c r="P23" i="5"/>
  <c r="P17" i="5"/>
  <c r="P16" i="5"/>
  <c r="H18" i="1"/>
  <c r="C18" i="1"/>
  <c r="D18" i="1"/>
  <c r="E18" i="1"/>
  <c r="F18" i="1"/>
  <c r="G18" i="1"/>
  <c r="I18" i="1"/>
  <c r="J18" i="1"/>
  <c r="K18" i="1"/>
  <c r="L18" i="1"/>
  <c r="M18" i="1"/>
  <c r="N18" i="1"/>
  <c r="P18" i="1"/>
  <c r="P27" i="1"/>
  <c r="P26" i="1"/>
  <c r="D38" i="1"/>
  <c r="C38" i="1"/>
  <c r="P16" i="1"/>
  <c r="P17" i="1"/>
  <c r="P19" i="1"/>
  <c r="P21" i="1"/>
  <c r="C21" i="1"/>
  <c r="C13" i="1"/>
  <c r="P10" i="1"/>
  <c r="P11" i="1"/>
  <c r="P13" i="1"/>
  <c r="M41" i="1"/>
  <c r="M42" i="1"/>
  <c r="M43" i="1"/>
  <c r="M44" i="1"/>
  <c r="M45" i="1"/>
  <c r="M46" i="1"/>
  <c r="M47" i="1"/>
  <c r="M48" i="1"/>
  <c r="M50" i="1"/>
  <c r="K41" i="1"/>
  <c r="K42" i="1"/>
  <c r="K43" i="1"/>
  <c r="K44" i="1"/>
  <c r="K45" i="1"/>
  <c r="K46" i="1"/>
  <c r="K47" i="1"/>
  <c r="K48" i="1"/>
  <c r="K50" i="1"/>
  <c r="I41" i="1"/>
  <c r="I42" i="1"/>
  <c r="I43" i="1"/>
  <c r="I44" i="1"/>
  <c r="I45" i="1"/>
  <c r="I46" i="1"/>
  <c r="I47" i="1"/>
  <c r="I48" i="1"/>
  <c r="I50" i="1"/>
  <c r="G41" i="1"/>
  <c r="G42" i="1"/>
  <c r="G43" i="1"/>
  <c r="G44" i="1"/>
  <c r="G45" i="1"/>
  <c r="G46" i="1"/>
  <c r="G47" i="1"/>
  <c r="G48" i="1"/>
  <c r="G50" i="1"/>
  <c r="E41" i="1"/>
  <c r="E42" i="1"/>
  <c r="E43" i="1"/>
  <c r="E44" i="1"/>
  <c r="E45" i="1"/>
  <c r="E46" i="1"/>
  <c r="E47" i="1"/>
  <c r="E48" i="1"/>
  <c r="E50" i="1"/>
  <c r="C50" i="1"/>
  <c r="N48" i="1"/>
  <c r="L48" i="1"/>
  <c r="J48" i="1"/>
  <c r="H48" i="1"/>
  <c r="F48" i="1"/>
  <c r="D48" i="1"/>
  <c r="P48" i="1"/>
  <c r="N47" i="1"/>
  <c r="L47" i="1"/>
  <c r="J47" i="1"/>
  <c r="H47" i="1"/>
  <c r="F47" i="1"/>
  <c r="D47" i="1"/>
  <c r="P47" i="1"/>
  <c r="N46" i="1"/>
  <c r="L46" i="1"/>
  <c r="J46" i="1"/>
  <c r="H46" i="1"/>
  <c r="F46" i="1"/>
  <c r="D46" i="1"/>
  <c r="P46" i="1"/>
  <c r="N45" i="1"/>
  <c r="L45" i="1"/>
  <c r="J45" i="1"/>
  <c r="H45" i="1"/>
  <c r="F45" i="1"/>
  <c r="D45" i="1"/>
  <c r="P45" i="1"/>
  <c r="N44" i="1"/>
  <c r="L44" i="1"/>
  <c r="J44" i="1"/>
  <c r="H44" i="1"/>
  <c r="F44" i="1"/>
  <c r="D44" i="1"/>
  <c r="P44" i="1"/>
  <c r="N43" i="1"/>
  <c r="L43" i="1"/>
  <c r="J43" i="1"/>
  <c r="H43" i="1"/>
  <c r="F43" i="1"/>
  <c r="D43" i="1"/>
  <c r="P43" i="1"/>
  <c r="N42" i="1"/>
  <c r="L42" i="1"/>
  <c r="J42" i="1"/>
  <c r="H42" i="1"/>
  <c r="F42" i="1"/>
  <c r="D42" i="1"/>
  <c r="P42" i="1"/>
  <c r="N41" i="1"/>
  <c r="N50" i="1"/>
  <c r="L41" i="1"/>
  <c r="L50" i="1"/>
  <c r="J41" i="1"/>
  <c r="J50" i="1"/>
  <c r="H41" i="1"/>
  <c r="H50" i="1"/>
  <c r="F41" i="1"/>
  <c r="F50" i="1"/>
  <c r="D41" i="1"/>
  <c r="D50" i="1"/>
  <c r="N38" i="1"/>
  <c r="N52" i="1"/>
  <c r="M38" i="1"/>
  <c r="M52" i="1"/>
  <c r="L38" i="1"/>
  <c r="L52" i="1"/>
  <c r="K38" i="1"/>
  <c r="K52" i="1"/>
  <c r="J38" i="1"/>
  <c r="J52" i="1"/>
  <c r="I38" i="1"/>
  <c r="I52" i="1"/>
  <c r="H38" i="1"/>
  <c r="H52" i="1"/>
  <c r="G38" i="1"/>
  <c r="G52" i="1"/>
  <c r="F38" i="1"/>
  <c r="F52" i="1"/>
  <c r="E38" i="1"/>
  <c r="E52" i="1"/>
  <c r="D52" i="1"/>
  <c r="C52" i="1"/>
  <c r="P36" i="1"/>
  <c r="P35" i="1"/>
  <c r="P34" i="1"/>
  <c r="P33" i="1"/>
  <c r="P32" i="1"/>
  <c r="P31" i="1"/>
  <c r="P30" i="1"/>
  <c r="P29" i="1"/>
  <c r="N21" i="1"/>
  <c r="N13" i="1"/>
  <c r="N23" i="1"/>
  <c r="M21" i="1"/>
  <c r="L21" i="1"/>
  <c r="L13" i="1"/>
  <c r="L23" i="1"/>
  <c r="K21" i="1"/>
  <c r="J21" i="1"/>
  <c r="J13" i="1"/>
  <c r="J23" i="1"/>
  <c r="I21" i="1"/>
  <c r="H21" i="1"/>
  <c r="H13" i="1"/>
  <c r="H23" i="1"/>
  <c r="G21" i="1"/>
  <c r="F21" i="1"/>
  <c r="F13" i="1"/>
  <c r="F23" i="1"/>
  <c r="E21" i="1"/>
  <c r="D21" i="1"/>
  <c r="D13" i="1"/>
  <c r="D23" i="1"/>
  <c r="M13" i="1"/>
  <c r="K13" i="1"/>
  <c r="I13" i="1"/>
  <c r="G13" i="1"/>
  <c r="E13" i="1"/>
  <c r="P23" i="1"/>
  <c r="C23" i="1"/>
  <c r="C54" i="1"/>
  <c r="E23" i="1"/>
  <c r="E54" i="1"/>
  <c r="G23" i="1"/>
  <c r="G54" i="1"/>
  <c r="I23" i="1"/>
  <c r="I54" i="1"/>
  <c r="K23" i="1"/>
  <c r="K54" i="1"/>
  <c r="M23" i="1"/>
  <c r="M54" i="1"/>
  <c r="D54" i="1"/>
  <c r="F54" i="1"/>
  <c r="H54" i="1"/>
  <c r="J54" i="1"/>
  <c r="L54" i="1"/>
  <c r="N54" i="1"/>
  <c r="P52" i="1"/>
  <c r="P50" i="1"/>
  <c r="P38" i="1"/>
  <c r="P41" i="1"/>
  <c r="P54" i="1"/>
  <c r="P57" i="1"/>
  <c r="P59" i="1"/>
</calcChain>
</file>

<file path=xl/sharedStrings.xml><?xml version="1.0" encoding="utf-8"?>
<sst xmlns="http://schemas.openxmlformats.org/spreadsheetml/2006/main" count="362" uniqueCount="123">
  <si>
    <t>Month</t>
  </si>
  <si>
    <t>TOTAL</t>
  </si>
  <si>
    <t>Gross Sales</t>
  </si>
  <si>
    <t>Less: Cash Discounts</t>
  </si>
  <si>
    <t>A. NET SALES</t>
  </si>
  <si>
    <t>Cost of Goods Sold:</t>
  </si>
  <si>
    <t>Beginning Inventory</t>
  </si>
  <si>
    <t>Plus: Net Purchases</t>
  </si>
  <si>
    <t>Total Available for Sale</t>
  </si>
  <si>
    <t>Less: Ending Inventory</t>
  </si>
  <si>
    <t>B. COST OF GOODS SOLD</t>
  </si>
  <si>
    <t>C. GROSS PROFIT</t>
  </si>
  <si>
    <t>Less: Operating Expenses (variable)</t>
  </si>
  <si>
    <t>Owner's Salary</t>
  </si>
  <si>
    <t>Employee's Wages and Salaries</t>
  </si>
  <si>
    <t>Supplies and Postage</t>
  </si>
  <si>
    <t>Advertising and Promotion</t>
  </si>
  <si>
    <t>Delivery Charges</t>
  </si>
  <si>
    <t>Bad Debt Write-off</t>
  </si>
  <si>
    <t>Travel and Accommodation</t>
  </si>
  <si>
    <t>Legal and Accounting Fees</t>
  </si>
  <si>
    <t>Vehicle Expense</t>
  </si>
  <si>
    <t>Maintenance Expense</t>
  </si>
  <si>
    <t>Miscellaneous Expenses</t>
  </si>
  <si>
    <t>D. TOTAL  EXPENSES (VARIABLE)</t>
  </si>
  <si>
    <t>Less: Operating Expenses (fixed)</t>
  </si>
  <si>
    <t>Rent</t>
  </si>
  <si>
    <t>Utilities (Heat, Light, Power)</t>
  </si>
  <si>
    <t>Telephone, internet, cell</t>
  </si>
  <si>
    <t>Regulatory (taxes, licenses, permits)</t>
  </si>
  <si>
    <t>Depreciation</t>
  </si>
  <si>
    <t>Interest Expense</t>
  </si>
  <si>
    <t>Insurance</t>
  </si>
  <si>
    <t>E. TOTAL  EXPENSES (FIXED)</t>
  </si>
  <si>
    <t xml:space="preserve">F. TOTAL OPERATING EXPENSES </t>
  </si>
  <si>
    <t>G. NET OPERATING PROFIT (LOSS)</t>
  </si>
  <si>
    <t>H. INCOME TAXES (estimated)</t>
  </si>
  <si>
    <t>I. NET PROFIT (LOSS) AFTER INCOME TAX</t>
  </si>
  <si>
    <t>Traditions of India</t>
  </si>
  <si>
    <t xml:space="preserve">Ist Year </t>
  </si>
  <si>
    <t xml:space="preserve">2nd Year </t>
  </si>
  <si>
    <t xml:space="preserve">3rd Year </t>
  </si>
  <si>
    <t xml:space="preserve">H. INCOME TAXES (estimated) </t>
  </si>
  <si>
    <t>Estimated Monthly Expenses</t>
  </si>
  <si>
    <t>A</t>
  </si>
  <si>
    <t>B</t>
  </si>
  <si>
    <t>Item</t>
  </si>
  <si>
    <t xml:space="preserve">Estimated Monthly Expenses </t>
  </si>
  <si>
    <t>Number of Months  to Cover Expenses</t>
  </si>
  <si>
    <t>Cash Required To Start Business (A X B)</t>
  </si>
  <si>
    <t>Salary of Owner-Manager</t>
  </si>
  <si>
    <t>All Other Salaries and Wages</t>
  </si>
  <si>
    <t>Advertising</t>
  </si>
  <si>
    <t>Delivery Expense/Transportation</t>
  </si>
  <si>
    <t>Supplies</t>
  </si>
  <si>
    <t>Telephone, Fax, Internet Service</t>
  </si>
  <si>
    <t>Other Utilities</t>
  </si>
  <si>
    <t>Taxes Including Employment Insurance</t>
  </si>
  <si>
    <t>Interest</t>
  </si>
  <si>
    <t>Maintenance</t>
  </si>
  <si>
    <t>Legal and Other Professional Fees</t>
  </si>
  <si>
    <t>Miscellaneous</t>
  </si>
  <si>
    <t>Total Cash Required for Monthly Expenses: (C )</t>
  </si>
  <si>
    <t>One Time Capital Costs</t>
  </si>
  <si>
    <t xml:space="preserve"> </t>
  </si>
  <si>
    <t>Cash Required to Start Business</t>
  </si>
  <si>
    <t>Capital Costs</t>
  </si>
  <si>
    <t>Fixtures and Equipment</t>
  </si>
  <si>
    <t>Decorating and Remodelling</t>
  </si>
  <si>
    <t>Installation of Fixtures and Equipment</t>
  </si>
  <si>
    <t>Starting Inventory</t>
  </si>
  <si>
    <t>Soft Costs</t>
  </si>
  <si>
    <t>Deposits with Public Utilities</t>
  </si>
  <si>
    <t>Licenses and Permits</t>
  </si>
  <si>
    <t>Advertising and Promotion for Opening</t>
  </si>
  <si>
    <t>Accounts Receivable</t>
  </si>
  <si>
    <t>Cash</t>
  </si>
  <si>
    <t>Total One-Time Cash Requirements: (D)</t>
  </si>
  <si>
    <t>Total Estimated Cash Required to Start Business: (C) + (D)</t>
  </si>
  <si>
    <t>Estimated Start Up Costs</t>
  </si>
  <si>
    <t xml:space="preserve">INCOME STATEMENT </t>
  </si>
  <si>
    <t>Opening</t>
  </si>
  <si>
    <t>End of Year 1</t>
  </si>
  <si>
    <t>ASSETS</t>
  </si>
  <si>
    <t>Current Assets:</t>
  </si>
  <si>
    <t>Inventory</t>
  </si>
  <si>
    <t>Other Current Assets</t>
  </si>
  <si>
    <t xml:space="preserve">A. TOTAL CURRENT ASSETS </t>
  </si>
  <si>
    <t>Fixed Assets:</t>
  </si>
  <si>
    <t>Land and Buildings</t>
  </si>
  <si>
    <t xml:space="preserve">   less accumulated depreciation</t>
  </si>
  <si>
    <t>Furniture and Fixtures</t>
  </si>
  <si>
    <t>Equipment</t>
  </si>
  <si>
    <t>Trucks and Automobiles</t>
  </si>
  <si>
    <t>Other Fixed Assets</t>
  </si>
  <si>
    <t xml:space="preserve">B. TOTAL FIXED ASSETS </t>
  </si>
  <si>
    <t xml:space="preserve">C. TOTAL ASSETS </t>
  </si>
  <si>
    <t>LIABILITIES</t>
  </si>
  <si>
    <t>Current Liabilities:</t>
  </si>
  <si>
    <t>Accounts Payable</t>
  </si>
  <si>
    <t>Bank Loans / Other Loans</t>
  </si>
  <si>
    <t>Taxes Owed</t>
  </si>
  <si>
    <t>D. TOTAL CURRENT LIABILITIES</t>
  </si>
  <si>
    <t>Long-term Liabilities:</t>
  </si>
  <si>
    <t>Notes Payable</t>
  </si>
  <si>
    <t>Other Long-term Liabilities</t>
  </si>
  <si>
    <t>E. TOTAL LONG-TERM LIABILITIES</t>
  </si>
  <si>
    <t xml:space="preserve">F. TOTAL LIABILITIES </t>
  </si>
  <si>
    <t>NET WORTH (Capital)</t>
  </si>
  <si>
    <t>SHARE CAPITAL</t>
  </si>
  <si>
    <t>Common Shares</t>
  </si>
  <si>
    <t>Preferred Shares</t>
  </si>
  <si>
    <t>RETAINED EARNINGS</t>
  </si>
  <si>
    <t xml:space="preserve">G. TOTAL NET WORTH </t>
  </si>
  <si>
    <t xml:space="preserve">H. TOTAL LIABILITIES AND NET WORTH </t>
  </si>
  <si>
    <t>BALANCED</t>
  </si>
  <si>
    <t>End of Year 2</t>
  </si>
  <si>
    <t>End of Year 3</t>
  </si>
  <si>
    <t xml:space="preserve">BALANCE SHEET </t>
  </si>
  <si>
    <t>BALANCE SHEET</t>
  </si>
  <si>
    <t xml:space="preserve">(Appendix 4) </t>
  </si>
  <si>
    <t>(Appendix 5)</t>
  </si>
  <si>
    <t xml:space="preserve">(Appendix 6)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</si>
</sst>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0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0" borderId="0"/>
  </cellStyleXfs>
  <cellXfs count="138">
    <xf numFmtId="0" fontId="0" fillId="0" borderId="0" xfId="0"/>
    <xf numFmtId="0" fontId="2" fillId="0" borderId="5" xfId="1" applyFont="1" applyBorder="1"/>
    <xf numFmtId="0" fontId="2" fillId="0" borderId="0" xfId="1" applyFont="1" applyBorder="1"/>
    <xf numFmtId="0" fontId="5" fillId="2" borderId="3" xfId="2" applyFont="1" applyBorder="1"/>
    <xf numFmtId="0" fontId="5" fillId="2" borderId="4" xfId="2" applyFont="1" applyBorder="1"/>
    <xf numFmtId="0" fontId="5" fillId="2" borderId="6" xfId="2" applyFont="1" applyBorder="1"/>
    <xf numFmtId="0" fontId="5" fillId="2" borderId="5" xfId="2" applyFont="1" applyBorder="1"/>
    <xf numFmtId="0" fontId="2" fillId="0" borderId="10" xfId="1" applyFont="1" applyBorder="1"/>
    <xf numFmtId="0" fontId="2" fillId="0" borderId="1" xfId="1" applyFont="1" applyBorder="1"/>
    <xf numFmtId="0" fontId="3" fillId="2" borderId="2" xfId="2" applyFont="1" applyBorder="1" applyAlignment="1">
      <alignment horizontal="left"/>
    </xf>
    <xf numFmtId="0" fontId="3" fillId="2" borderId="3" xfId="2" applyFont="1" applyBorder="1"/>
    <xf numFmtId="0" fontId="3" fillId="2" borderId="3" xfId="2" applyFont="1" applyBorder="1" applyProtection="1">
      <protection locked="0"/>
    </xf>
    <xf numFmtId="0" fontId="3" fillId="2" borderId="3" xfId="2" quotePrefix="1" applyFont="1" applyBorder="1" applyAlignment="1" applyProtection="1">
      <alignment horizontal="center"/>
      <protection locked="0"/>
    </xf>
    <xf numFmtId="0" fontId="3" fillId="2" borderId="0" xfId="2" applyFont="1" applyBorder="1" applyProtection="1">
      <protection locked="0"/>
    </xf>
    <xf numFmtId="0" fontId="3" fillId="2" borderId="0" xfId="2" applyFont="1" applyBorder="1"/>
    <xf numFmtId="0" fontId="3" fillId="2" borderId="4" xfId="2" applyFont="1" applyBorder="1"/>
    <xf numFmtId="0" fontId="3" fillId="2" borderId="0" xfId="2" applyFont="1" applyAlignment="1">
      <alignment horizontal="left" vertical="center" indent="15"/>
    </xf>
    <xf numFmtId="0" fontId="3" fillId="2" borderId="0" xfId="2" quotePrefix="1" applyFont="1" applyBorder="1" applyAlignment="1" applyProtection="1">
      <alignment horizontal="center"/>
      <protection locked="0"/>
    </xf>
    <xf numFmtId="0" fontId="3" fillId="2" borderId="6" xfId="2" applyFont="1" applyBorder="1"/>
    <xf numFmtId="0" fontId="3" fillId="2" borderId="5" xfId="2" applyFont="1" applyBorder="1"/>
    <xf numFmtId="0" fontId="3" fillId="2" borderId="0" xfId="2" applyFont="1" applyBorder="1" applyAlignment="1" applyProtection="1">
      <alignment horizontal="center"/>
      <protection locked="0"/>
    </xf>
    <xf numFmtId="0" fontId="3" fillId="2" borderId="7" xfId="2" applyFont="1" applyBorder="1" applyAlignment="1" applyProtection="1">
      <alignment horizontal="center"/>
      <protection locked="0"/>
    </xf>
    <xf numFmtId="0" fontId="3" fillId="5" borderId="5" xfId="5" applyFont="1" applyBorder="1"/>
    <xf numFmtId="0" fontId="3" fillId="3" borderId="0" xfId="3" applyFont="1" applyBorder="1"/>
    <xf numFmtId="0" fontId="3" fillId="3" borderId="6" xfId="3" applyFont="1" applyBorder="1"/>
    <xf numFmtId="3" fontId="3" fillId="3" borderId="0" xfId="3" applyNumberFormat="1" applyFont="1" applyBorder="1" applyProtection="1">
      <protection locked="0"/>
    </xf>
    <xf numFmtId="3" fontId="3" fillId="3" borderId="0" xfId="3" applyNumberFormat="1" applyFont="1" applyBorder="1" applyProtection="1"/>
    <xf numFmtId="0" fontId="3" fillId="5" borderId="5" xfId="5" applyFont="1" applyBorder="1" applyAlignment="1">
      <alignment horizontal="left"/>
    </xf>
    <xf numFmtId="0" fontId="3" fillId="3" borderId="8" xfId="3" applyFont="1" applyBorder="1"/>
    <xf numFmtId="0" fontId="3" fillId="3" borderId="1" xfId="3" applyFont="1" applyBorder="1"/>
    <xf numFmtId="6" fontId="3" fillId="3" borderId="0" xfId="3" applyNumberFormat="1" applyFont="1" applyBorder="1"/>
    <xf numFmtId="3" fontId="3" fillId="3" borderId="0" xfId="3" applyNumberFormat="1" applyFont="1" applyBorder="1"/>
    <xf numFmtId="0" fontId="3" fillId="5" borderId="5" xfId="5" quotePrefix="1" applyFont="1" applyBorder="1" applyAlignment="1">
      <alignment horizontal="left"/>
    </xf>
    <xf numFmtId="6" fontId="3" fillId="3" borderId="9" xfId="3" applyNumberFormat="1" applyFont="1" applyBorder="1"/>
    <xf numFmtId="0" fontId="3" fillId="3" borderId="11" xfId="3" applyFont="1" applyBorder="1"/>
    <xf numFmtId="0" fontId="3" fillId="5" borderId="10" xfId="5" applyFont="1" applyBorder="1"/>
    <xf numFmtId="0" fontId="3" fillId="0" borderId="0" xfId="0" applyFont="1"/>
    <xf numFmtId="0" fontId="3" fillId="2" borderId="13" xfId="2" applyFont="1" applyBorder="1"/>
    <xf numFmtId="0" fontId="3" fillId="2" borderId="12" xfId="2" applyFont="1" applyBorder="1"/>
    <xf numFmtId="0" fontId="3" fillId="2" borderId="14" xfId="2" applyFont="1" applyBorder="1" applyAlignment="1">
      <alignment horizontal="left"/>
    </xf>
    <xf numFmtId="0" fontId="3" fillId="2" borderId="7" xfId="2" applyFont="1" applyBorder="1" applyAlignment="1">
      <alignment horizontal="left"/>
    </xf>
    <xf numFmtId="0" fontId="3" fillId="5" borderId="12" xfId="5" applyFont="1" applyBorder="1" applyAlignment="1">
      <alignment horizontal="center"/>
    </xf>
    <xf numFmtId="0" fontId="3" fillId="5" borderId="0" xfId="5" applyFont="1" applyBorder="1" applyAlignment="1">
      <alignment horizontal="center"/>
    </xf>
    <xf numFmtId="0" fontId="3" fillId="5" borderId="6" xfId="5" applyFont="1" applyBorder="1"/>
    <xf numFmtId="0" fontId="3" fillId="5" borderId="14" xfId="5" applyFont="1" applyBorder="1" applyAlignment="1">
      <alignment horizontal="center" vertical="center"/>
    </xf>
    <xf numFmtId="0" fontId="3" fillId="5" borderId="7" xfId="5" applyFont="1" applyBorder="1" applyAlignment="1">
      <alignment horizontal="center" vertical="center" wrapText="1"/>
    </xf>
    <xf numFmtId="0" fontId="3" fillId="5" borderId="6" xfId="5" applyFont="1" applyBorder="1" applyAlignment="1">
      <alignment horizontal="center" wrapText="1"/>
    </xf>
    <xf numFmtId="0" fontId="3" fillId="3" borderId="12" xfId="3" applyFont="1" applyBorder="1"/>
    <xf numFmtId="164" fontId="3" fillId="5" borderId="0" xfId="5" applyNumberFormat="1" applyFont="1" applyBorder="1" applyProtection="1">
      <protection locked="0"/>
    </xf>
    <xf numFmtId="0" fontId="3" fillId="5" borderId="0" xfId="5" applyFont="1" applyBorder="1" applyAlignment="1" applyProtection="1">
      <alignment horizontal="center"/>
      <protection locked="0"/>
    </xf>
    <xf numFmtId="164" fontId="3" fillId="5" borderId="0" xfId="5" applyNumberFormat="1" applyFont="1" applyBorder="1"/>
    <xf numFmtId="0" fontId="3" fillId="7" borderId="12" xfId="7" applyFont="1" applyBorder="1"/>
    <xf numFmtId="0" fontId="3" fillId="7" borderId="0" xfId="7" applyFont="1" applyBorder="1"/>
    <xf numFmtId="0" fontId="3" fillId="7" borderId="6" xfId="7" applyFont="1" applyBorder="1"/>
    <xf numFmtId="0" fontId="3" fillId="7" borderId="0" xfId="7" applyFont="1" applyBorder="1" applyAlignment="1">
      <alignment horizontal="right"/>
    </xf>
    <xf numFmtId="164" fontId="3" fillId="7" borderId="8" xfId="7" applyNumberFormat="1" applyFont="1" applyBorder="1"/>
    <xf numFmtId="0" fontId="3" fillId="6" borderId="14" xfId="6" applyFont="1" applyBorder="1" applyAlignment="1">
      <alignment horizontal="left" wrapText="1"/>
    </xf>
    <xf numFmtId="0" fontId="3" fillId="6" borderId="7" xfId="6" applyFont="1" applyBorder="1" applyAlignment="1" applyProtection="1">
      <alignment horizontal="right" wrapText="1"/>
      <protection locked="0"/>
    </xf>
    <xf numFmtId="0" fontId="3" fillId="6" borderId="7" xfId="6" applyFont="1" applyBorder="1" applyAlignment="1" applyProtection="1">
      <alignment horizontal="right"/>
      <protection locked="0"/>
    </xf>
    <xf numFmtId="0" fontId="3" fillId="6" borderId="6" xfId="6" applyFont="1" applyBorder="1"/>
    <xf numFmtId="0" fontId="3" fillId="6" borderId="12" xfId="6" applyFont="1" applyBorder="1"/>
    <xf numFmtId="0" fontId="3" fillId="6" borderId="0" xfId="6" applyFont="1" applyBorder="1"/>
    <xf numFmtId="0" fontId="3" fillId="6" borderId="7" xfId="6" applyFont="1" applyBorder="1" applyAlignment="1">
      <alignment horizontal="center" wrapText="1"/>
    </xf>
    <xf numFmtId="0" fontId="3" fillId="6" borderId="12" xfId="6" applyFont="1" applyBorder="1" applyAlignment="1">
      <alignment horizontal="right"/>
    </xf>
    <xf numFmtId="0" fontId="3" fillId="6" borderId="0" xfId="6" applyFont="1" applyBorder="1" applyAlignment="1">
      <alignment horizontal="center" wrapText="1"/>
    </xf>
    <xf numFmtId="0" fontId="3" fillId="6" borderId="0" xfId="6" applyFont="1" applyBorder="1" applyAlignment="1">
      <alignment horizontal="right"/>
    </xf>
    <xf numFmtId="164" fontId="3" fillId="6" borderId="0" xfId="6" applyNumberFormat="1" applyFont="1" applyBorder="1" applyProtection="1">
      <protection locked="0"/>
    </xf>
    <xf numFmtId="164" fontId="3" fillId="6" borderId="8" xfId="6" applyNumberFormat="1" applyFont="1" applyBorder="1"/>
    <xf numFmtId="0" fontId="3" fillId="6" borderId="15" xfId="6" applyFont="1" applyBorder="1" applyAlignment="1">
      <alignment horizontal="center" wrapText="1"/>
    </xf>
    <xf numFmtId="0" fontId="3" fillId="6" borderId="1" xfId="6" applyFont="1" applyBorder="1"/>
    <xf numFmtId="0" fontId="3" fillId="6" borderId="11" xfId="6" applyFont="1" applyBorder="1"/>
    <xf numFmtId="0" fontId="6" fillId="0" borderId="0" xfId="0" applyFont="1"/>
    <xf numFmtId="0" fontId="6" fillId="0" borderId="0" xfId="0" applyFont="1" applyBorder="1"/>
    <xf numFmtId="0" fontId="6" fillId="0" borderId="0" xfId="9" applyFont="1"/>
    <xf numFmtId="0" fontId="3" fillId="2" borderId="3" xfId="2" applyFont="1" applyBorder="1" applyAlignment="1" applyProtection="1">
      <alignment horizontal="centerContinuous"/>
      <protection locked="0"/>
    </xf>
    <xf numFmtId="0" fontId="3" fillId="2" borderId="3" xfId="2" applyFont="1" applyBorder="1" applyAlignment="1">
      <alignment horizontal="centerContinuous"/>
    </xf>
    <xf numFmtId="0" fontId="3" fillId="2" borderId="0" xfId="2" applyFont="1"/>
    <xf numFmtId="0" fontId="3" fillId="2" borderId="0" xfId="2" applyFont="1" applyAlignment="1">
      <alignment horizontal="centerContinuous"/>
    </xf>
    <xf numFmtId="0" fontId="3" fillId="2" borderId="0" xfId="2" applyFont="1" applyAlignment="1" applyProtection="1">
      <alignment horizontal="centerContinuous"/>
      <protection locked="0"/>
    </xf>
    <xf numFmtId="0" fontId="3" fillId="2" borderId="0" xfId="2" quotePrefix="1" applyFont="1" applyAlignment="1">
      <alignment horizontal="left"/>
    </xf>
    <xf numFmtId="0" fontId="3" fillId="2" borderId="0" xfId="2" applyFont="1" applyProtection="1">
      <protection locked="0"/>
    </xf>
    <xf numFmtId="0" fontId="3" fillId="2" borderId="0" xfId="2" quotePrefix="1" applyFont="1" applyAlignment="1">
      <alignment horizontal="centerContinuous"/>
    </xf>
    <xf numFmtId="0" fontId="3" fillId="2" borderId="1" xfId="2" applyFont="1" applyBorder="1"/>
    <xf numFmtId="0" fontId="3" fillId="2" borderId="11" xfId="2" applyFont="1" applyBorder="1"/>
    <xf numFmtId="0" fontId="3" fillId="3" borderId="5" xfId="3" applyFont="1" applyBorder="1"/>
    <xf numFmtId="0" fontId="3" fillId="3" borderId="0" xfId="3" applyFont="1"/>
    <xf numFmtId="0" fontId="3" fillId="5" borderId="0" xfId="5" applyFont="1"/>
    <xf numFmtId="3" fontId="3" fillId="5" borderId="0" xfId="5" applyNumberFormat="1" applyFont="1" applyProtection="1">
      <protection locked="0"/>
    </xf>
    <xf numFmtId="0" fontId="3" fillId="5" borderId="8" xfId="5" applyFont="1" applyBorder="1"/>
    <xf numFmtId="0" fontId="3" fillId="5" borderId="16" xfId="5" applyFont="1" applyBorder="1"/>
    <xf numFmtId="6" fontId="3" fillId="5" borderId="0" xfId="5" applyNumberFormat="1" applyFont="1"/>
    <xf numFmtId="3" fontId="3" fillId="3" borderId="0" xfId="3" applyNumberFormat="1" applyFont="1" applyProtection="1">
      <protection locked="0"/>
    </xf>
    <xf numFmtId="3" fontId="3" fillId="5" borderId="0" xfId="5" applyNumberFormat="1" applyFont="1"/>
    <xf numFmtId="0" fontId="3" fillId="5" borderId="1" xfId="5" applyFont="1" applyBorder="1"/>
    <xf numFmtId="0" fontId="3" fillId="5" borderId="11" xfId="5" applyFont="1" applyBorder="1"/>
    <xf numFmtId="3" fontId="3" fillId="5" borderId="8" xfId="5" applyNumberFormat="1" applyFont="1" applyBorder="1" applyProtection="1">
      <protection locked="0"/>
    </xf>
    <xf numFmtId="0" fontId="3" fillId="5" borderId="17" xfId="5" applyFont="1" applyBorder="1"/>
    <xf numFmtId="0" fontId="3" fillId="3" borderId="10" xfId="3" applyFont="1" applyBorder="1"/>
    <xf numFmtId="0" fontId="5" fillId="2" borderId="3" xfId="2" applyFont="1" applyBorder="1" applyAlignment="1" applyProtection="1">
      <alignment horizontal="centerContinuous"/>
      <protection locked="0"/>
    </xf>
    <xf numFmtId="0" fontId="5" fillId="2" borderId="3" xfId="2" applyFont="1" applyBorder="1" applyAlignment="1">
      <alignment horizontal="centerContinuous"/>
    </xf>
    <xf numFmtId="0" fontId="5" fillId="2" borderId="0" xfId="2" applyFont="1"/>
    <xf numFmtId="0" fontId="5" fillId="2" borderId="0" xfId="2" applyFont="1" applyAlignment="1">
      <alignment horizontal="centerContinuous"/>
    </xf>
    <xf numFmtId="0" fontId="5" fillId="2" borderId="0" xfId="2" applyFont="1" applyAlignment="1" applyProtection="1">
      <alignment horizontal="centerContinuous"/>
      <protection locked="0"/>
    </xf>
    <xf numFmtId="0" fontId="5" fillId="2" borderId="0" xfId="2" quotePrefix="1" applyFont="1" applyAlignment="1">
      <alignment horizontal="left"/>
    </xf>
    <xf numFmtId="0" fontId="5" fillId="2" borderId="0" xfId="2" applyFont="1" applyProtection="1">
      <protection locked="0"/>
    </xf>
    <xf numFmtId="0" fontId="5" fillId="2" borderId="0" xfId="2" quotePrefix="1" applyFont="1" applyAlignment="1">
      <alignment horizontal="centerContinuous"/>
    </xf>
    <xf numFmtId="0" fontId="5" fillId="2" borderId="1" xfId="2" applyFont="1" applyBorder="1"/>
    <xf numFmtId="0" fontId="5" fillId="2" borderId="11" xfId="2" applyFont="1" applyBorder="1"/>
    <xf numFmtId="0" fontId="5" fillId="3" borderId="5" xfId="3" applyFont="1" applyBorder="1"/>
    <xf numFmtId="0" fontId="5" fillId="4" borderId="0" xfId="4" applyFont="1"/>
    <xf numFmtId="0" fontId="5" fillId="4" borderId="6" xfId="4" applyFont="1" applyBorder="1"/>
    <xf numFmtId="3" fontId="5" fillId="4" borderId="0" xfId="4" applyNumberFormat="1" applyFont="1" applyProtection="1">
      <protection locked="0"/>
    </xf>
    <xf numFmtId="0" fontId="5" fillId="4" borderId="8" xfId="4" applyFont="1" applyBorder="1"/>
    <xf numFmtId="0" fontId="5" fillId="4" borderId="16" xfId="4" applyFont="1" applyBorder="1"/>
    <xf numFmtId="6" fontId="5" fillId="4" borderId="0" xfId="4" applyNumberFormat="1" applyFont="1"/>
    <xf numFmtId="3" fontId="5" fillId="4" borderId="0" xfId="4" applyNumberFormat="1" applyFont="1"/>
    <xf numFmtId="0" fontId="5" fillId="4" borderId="1" xfId="4" applyFont="1" applyBorder="1"/>
    <xf numFmtId="0" fontId="5" fillId="4" borderId="11" xfId="4" applyFont="1" applyBorder="1"/>
    <xf numFmtId="3" fontId="5" fillId="4" borderId="8" xfId="4" applyNumberFormat="1" applyFont="1" applyBorder="1" applyProtection="1">
      <protection locked="0"/>
    </xf>
    <xf numFmtId="0" fontId="5" fillId="4" borderId="17" xfId="4" applyFont="1" applyBorder="1"/>
    <xf numFmtId="0" fontId="5" fillId="3" borderId="10" xfId="3" applyFont="1" applyBorder="1"/>
    <xf numFmtId="0" fontId="3" fillId="4" borderId="0" xfId="4" applyFont="1"/>
    <xf numFmtId="0" fontId="3" fillId="4" borderId="6" xfId="4" applyFont="1" applyBorder="1"/>
    <xf numFmtId="3" fontId="3" fillId="4" borderId="0" xfId="4" applyNumberFormat="1" applyFont="1" applyProtection="1">
      <protection locked="0"/>
    </xf>
    <xf numFmtId="0" fontId="3" fillId="4" borderId="8" xfId="4" applyFont="1" applyBorder="1"/>
    <xf numFmtId="0" fontId="3" fillId="4" borderId="16" xfId="4" applyFont="1" applyBorder="1"/>
    <xf numFmtId="6" fontId="3" fillId="4" borderId="0" xfId="4" applyNumberFormat="1" applyFont="1"/>
    <xf numFmtId="3" fontId="3" fillId="4" borderId="0" xfId="4" applyNumberFormat="1" applyFont="1"/>
    <xf numFmtId="0" fontId="3" fillId="4" borderId="1" xfId="4" applyFont="1" applyBorder="1"/>
    <xf numFmtId="0" fontId="3" fillId="4" borderId="11" xfId="4" applyFont="1" applyBorder="1"/>
    <xf numFmtId="3" fontId="3" fillId="4" borderId="8" xfId="4" applyNumberFormat="1" applyFont="1" applyBorder="1" applyProtection="1">
      <protection locked="0"/>
    </xf>
    <xf numFmtId="0" fontId="3" fillId="4" borderId="17" xfId="4" applyFont="1" applyBorder="1"/>
    <xf numFmtId="0" fontId="5" fillId="8" borderId="12" xfId="8" applyFont="1" applyBorder="1"/>
    <xf numFmtId="0" fontId="6" fillId="0" borderId="0" xfId="1" applyFont="1" applyBorder="1"/>
    <xf numFmtId="0" fontId="6" fillId="0" borderId="1" xfId="1" applyFont="1" applyBorder="1"/>
    <xf numFmtId="0" fontId="3" fillId="8" borderId="5" xfId="8" applyFont="1" applyBorder="1"/>
    <xf numFmtId="0" fontId="5" fillId="8" borderId="5" xfId="8" applyFont="1" applyBorder="1"/>
    <xf numFmtId="0" fontId="3" fillId="2" borderId="18" xfId="2" applyFont="1" applyBorder="1"/>
  </cellXfs>
  <cellStyles count="10">
    <cellStyle name="40% - Accent1" xfId="2" builtinId="31"/>
    <cellStyle name="40% - Accent2" xfId="3" builtinId="35"/>
    <cellStyle name="40% - Accent3" xfId="4" builtinId="39"/>
    <cellStyle name="40% - Accent5" xfId="6" builtinId="47"/>
    <cellStyle name="40% - Accent6" xfId="7" builtinId="51"/>
    <cellStyle name="60% - Accent3" xfId="5" builtinId="40"/>
    <cellStyle name="60% - Accent6" xfId="8" builtinId="52"/>
    <cellStyle name="Normal" xfId="0" builtinId="0"/>
    <cellStyle name="Normal_BAD Spreadsheet Model-04" xfId="1" xr:uid="{00000000-0005-0000-0000-000001000000}"/>
    <cellStyle name="Normal_Sheet1" xfId="9" xr:uid="{2DC0F8F5-0475-4D62-A58E-1DA512BD43F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D509-39F0-45EB-9909-4EFF862F1022}">
  <dimension ref="B1:G50"/>
  <sheetViews>
    <sheetView topLeftCell="A40" workbookViewId="0">
      <selection activeCell="E50" sqref="E50"/>
    </sheetView>
  </sheetViews>
  <sheetFormatPr defaultColWidth="8.85546875" defaultRowHeight="15.75" x14ac:dyDescent="0.25"/>
  <cols>
    <col min="1" max="1" width="4.7109375" style="36" customWidth="1"/>
    <col min="2" max="2" width="46.140625" style="71" customWidth="1"/>
    <col min="3" max="3" width="24.7109375" style="71" customWidth="1"/>
    <col min="4" max="4" width="18.28515625" style="71" customWidth="1"/>
    <col min="5" max="5" width="25.42578125" style="71" customWidth="1"/>
    <col min="6" max="6" width="3.42578125" style="71" customWidth="1"/>
    <col min="7" max="7" width="8.85546875" style="71"/>
    <col min="8" max="16384" width="8.85546875" style="36"/>
  </cols>
  <sheetData>
    <row r="1" spans="2:7" ht="20.100000000000001" customHeight="1" thickBot="1" x14ac:dyDescent="0.3"/>
    <row r="2" spans="2:7" ht="20.100000000000001" customHeight="1" x14ac:dyDescent="0.25">
      <c r="B2" s="37" t="s">
        <v>120</v>
      </c>
      <c r="C2" s="10"/>
      <c r="D2" s="10"/>
      <c r="E2" s="10"/>
      <c r="F2" s="15"/>
      <c r="G2" s="72"/>
    </row>
    <row r="3" spans="2:7" ht="20.100000000000001" customHeight="1" x14ac:dyDescent="0.25">
      <c r="B3" s="38"/>
      <c r="C3" s="14"/>
      <c r="D3" s="14"/>
      <c r="E3" s="14"/>
      <c r="F3" s="18"/>
      <c r="G3" s="72"/>
    </row>
    <row r="4" spans="2:7" ht="20.100000000000001" customHeight="1" x14ac:dyDescent="0.25">
      <c r="B4" s="38" t="s">
        <v>38</v>
      </c>
      <c r="C4" s="14"/>
      <c r="D4" s="14"/>
      <c r="E4" s="14"/>
      <c r="F4" s="18"/>
      <c r="G4" s="72"/>
    </row>
    <row r="5" spans="2:7" ht="20.100000000000001" customHeight="1" x14ac:dyDescent="0.25">
      <c r="B5" s="38"/>
      <c r="C5" s="14"/>
      <c r="D5" s="14"/>
      <c r="E5" s="14"/>
      <c r="F5" s="18"/>
      <c r="G5" s="72"/>
    </row>
    <row r="6" spans="2:7" ht="20.100000000000001" customHeight="1" x14ac:dyDescent="0.25">
      <c r="B6" s="132" t="s">
        <v>79</v>
      </c>
      <c r="C6" s="14"/>
      <c r="D6" s="14"/>
      <c r="E6" s="14"/>
      <c r="F6" s="18"/>
      <c r="G6" s="72"/>
    </row>
    <row r="7" spans="2:7" ht="20.100000000000001" customHeight="1" x14ac:dyDescent="0.25">
      <c r="B7" s="38"/>
      <c r="C7" s="14"/>
      <c r="D7" s="14"/>
      <c r="E7" s="14"/>
      <c r="F7" s="18"/>
      <c r="G7" s="72"/>
    </row>
    <row r="8" spans="2:7" ht="20.100000000000001" customHeight="1" x14ac:dyDescent="0.25">
      <c r="B8" s="39" t="s">
        <v>43</v>
      </c>
      <c r="C8" s="40"/>
      <c r="D8" s="40"/>
      <c r="E8" s="40"/>
      <c r="F8" s="18"/>
      <c r="G8" s="72"/>
    </row>
    <row r="9" spans="2:7" ht="20.100000000000001" customHeight="1" x14ac:dyDescent="0.25">
      <c r="B9" s="41"/>
      <c r="C9" s="42" t="s">
        <v>44</v>
      </c>
      <c r="D9" s="42" t="s">
        <v>45</v>
      </c>
      <c r="E9" s="42"/>
      <c r="F9" s="43"/>
      <c r="G9" s="72"/>
    </row>
    <row r="10" spans="2:7" ht="26.25" customHeight="1" x14ac:dyDescent="0.25">
      <c r="B10" s="44" t="s">
        <v>46</v>
      </c>
      <c r="C10" s="45" t="s">
        <v>47</v>
      </c>
      <c r="D10" s="45" t="s">
        <v>48</v>
      </c>
      <c r="E10" s="45" t="s">
        <v>49</v>
      </c>
      <c r="F10" s="46"/>
      <c r="G10" s="72"/>
    </row>
    <row r="11" spans="2:7" ht="20.100000000000001" customHeight="1" x14ac:dyDescent="0.25">
      <c r="B11" s="47" t="s">
        <v>50</v>
      </c>
      <c r="C11" s="48">
        <v>5000</v>
      </c>
      <c r="D11" s="49">
        <v>12</v>
      </c>
      <c r="E11" s="50">
        <f t="shared" ref="E11:E24" si="0">D11*C11</f>
        <v>60000</v>
      </c>
      <c r="F11" s="43"/>
      <c r="G11" s="72"/>
    </row>
    <row r="12" spans="2:7" ht="20.100000000000001" customHeight="1" x14ac:dyDescent="0.25">
      <c r="B12" s="47" t="s">
        <v>51</v>
      </c>
      <c r="C12" s="48">
        <v>5000</v>
      </c>
      <c r="D12" s="49">
        <v>12</v>
      </c>
      <c r="E12" s="50">
        <f t="shared" si="0"/>
        <v>60000</v>
      </c>
      <c r="F12" s="43"/>
      <c r="G12" s="72"/>
    </row>
    <row r="13" spans="2:7" ht="20.100000000000001" customHeight="1" x14ac:dyDescent="0.25">
      <c r="B13" s="47" t="s">
        <v>26</v>
      </c>
      <c r="C13" s="48">
        <v>2000</v>
      </c>
      <c r="D13" s="49">
        <v>12</v>
      </c>
      <c r="E13" s="50">
        <f t="shared" si="0"/>
        <v>24000</v>
      </c>
      <c r="F13" s="43"/>
      <c r="G13" s="72"/>
    </row>
    <row r="14" spans="2:7" ht="20.100000000000001" customHeight="1" x14ac:dyDescent="0.25">
      <c r="B14" s="47" t="s">
        <v>52</v>
      </c>
      <c r="C14" s="48">
        <v>1500</v>
      </c>
      <c r="D14" s="49">
        <v>12</v>
      </c>
      <c r="E14" s="50">
        <f t="shared" si="0"/>
        <v>18000</v>
      </c>
      <c r="F14" s="43"/>
      <c r="G14" s="72"/>
    </row>
    <row r="15" spans="2:7" ht="20.100000000000001" customHeight="1" x14ac:dyDescent="0.25">
      <c r="B15" s="47" t="s">
        <v>53</v>
      </c>
      <c r="C15" s="48">
        <v>400</v>
      </c>
      <c r="D15" s="49">
        <v>12</v>
      </c>
      <c r="E15" s="50">
        <f t="shared" si="0"/>
        <v>4800</v>
      </c>
      <c r="F15" s="43"/>
      <c r="G15" s="72"/>
    </row>
    <row r="16" spans="2:7" ht="20.100000000000001" customHeight="1" x14ac:dyDescent="0.25">
      <c r="B16" s="47" t="s">
        <v>54</v>
      </c>
      <c r="C16" s="48">
        <v>1800</v>
      </c>
      <c r="D16" s="49">
        <v>12</v>
      </c>
      <c r="E16" s="50">
        <f t="shared" si="0"/>
        <v>21600</v>
      </c>
      <c r="F16" s="43"/>
      <c r="G16" s="72"/>
    </row>
    <row r="17" spans="2:7" ht="20.100000000000001" customHeight="1" x14ac:dyDescent="0.25">
      <c r="B17" s="47" t="s">
        <v>55</v>
      </c>
      <c r="C17" s="48">
        <v>300</v>
      </c>
      <c r="D17" s="49">
        <v>12</v>
      </c>
      <c r="E17" s="50">
        <f t="shared" si="0"/>
        <v>3600</v>
      </c>
      <c r="F17" s="43"/>
      <c r="G17" s="72"/>
    </row>
    <row r="18" spans="2:7" ht="20.100000000000001" customHeight="1" x14ac:dyDescent="0.25">
      <c r="B18" s="47" t="s">
        <v>56</v>
      </c>
      <c r="C18" s="48">
        <v>600</v>
      </c>
      <c r="D18" s="49">
        <v>12</v>
      </c>
      <c r="E18" s="50">
        <f t="shared" si="0"/>
        <v>7200</v>
      </c>
      <c r="F18" s="43"/>
      <c r="G18" s="72"/>
    </row>
    <row r="19" spans="2:7" ht="20.100000000000001" customHeight="1" x14ac:dyDescent="0.25">
      <c r="B19" s="47" t="s">
        <v>32</v>
      </c>
      <c r="C19" s="48">
        <v>400</v>
      </c>
      <c r="D19" s="49">
        <v>12</v>
      </c>
      <c r="E19" s="50">
        <f t="shared" si="0"/>
        <v>4800</v>
      </c>
      <c r="F19" s="43"/>
      <c r="G19" s="72"/>
    </row>
    <row r="20" spans="2:7" ht="20.100000000000001" customHeight="1" x14ac:dyDescent="0.25">
      <c r="B20" s="47" t="s">
        <v>57</v>
      </c>
      <c r="C20" s="48">
        <v>650</v>
      </c>
      <c r="D20" s="49">
        <v>12</v>
      </c>
      <c r="E20" s="50">
        <f t="shared" si="0"/>
        <v>7800</v>
      </c>
      <c r="F20" s="43"/>
      <c r="G20" s="72"/>
    </row>
    <row r="21" spans="2:7" ht="20.100000000000001" customHeight="1" x14ac:dyDescent="0.25">
      <c r="B21" s="47" t="s">
        <v>58</v>
      </c>
      <c r="C21" s="48">
        <v>400</v>
      </c>
      <c r="D21" s="49">
        <v>12</v>
      </c>
      <c r="E21" s="50">
        <f t="shared" si="0"/>
        <v>4800</v>
      </c>
      <c r="F21" s="43"/>
      <c r="G21" s="72"/>
    </row>
    <row r="22" spans="2:7" ht="20.100000000000001" customHeight="1" x14ac:dyDescent="0.25">
      <c r="B22" s="47" t="s">
        <v>59</v>
      </c>
      <c r="C22" s="48">
        <v>350</v>
      </c>
      <c r="D22" s="49">
        <v>12</v>
      </c>
      <c r="E22" s="50">
        <f t="shared" si="0"/>
        <v>4200</v>
      </c>
      <c r="F22" s="43"/>
      <c r="G22" s="72"/>
    </row>
    <row r="23" spans="2:7" ht="20.100000000000001" customHeight="1" x14ac:dyDescent="0.25">
      <c r="B23" s="47" t="s">
        <v>60</v>
      </c>
      <c r="C23" s="48">
        <v>500</v>
      </c>
      <c r="D23" s="49">
        <v>12</v>
      </c>
      <c r="E23" s="50">
        <f t="shared" si="0"/>
        <v>6000</v>
      </c>
      <c r="F23" s="43"/>
      <c r="G23" s="72"/>
    </row>
    <row r="24" spans="2:7" ht="20.100000000000001" customHeight="1" x14ac:dyDescent="0.25">
      <c r="B24" s="47" t="s">
        <v>61</v>
      </c>
      <c r="C24" s="48">
        <v>400</v>
      </c>
      <c r="D24" s="49">
        <v>12</v>
      </c>
      <c r="E24" s="50">
        <f t="shared" si="0"/>
        <v>4800</v>
      </c>
      <c r="F24" s="43"/>
      <c r="G24" s="72"/>
    </row>
    <row r="25" spans="2:7" ht="20.100000000000001" customHeight="1" x14ac:dyDescent="0.25">
      <c r="B25" s="51"/>
      <c r="C25" s="52"/>
      <c r="D25" s="52"/>
      <c r="E25" s="52"/>
      <c r="F25" s="53"/>
      <c r="G25" s="72"/>
    </row>
    <row r="26" spans="2:7" ht="20.100000000000001" customHeight="1" thickBot="1" x14ac:dyDescent="0.3">
      <c r="B26" s="51"/>
      <c r="C26" s="54"/>
      <c r="D26" s="54" t="s">
        <v>62</v>
      </c>
      <c r="E26" s="55">
        <f>SUM(E11:E24)</f>
        <v>231600</v>
      </c>
      <c r="F26" s="53"/>
      <c r="G26" s="72"/>
    </row>
    <row r="27" spans="2:7" ht="20.100000000000001" customHeight="1" thickTop="1" x14ac:dyDescent="0.25">
      <c r="B27" s="51"/>
      <c r="C27" s="52"/>
      <c r="D27" s="52"/>
      <c r="E27" s="52"/>
      <c r="F27" s="53"/>
      <c r="G27" s="72"/>
    </row>
    <row r="28" spans="2:7" ht="20.100000000000001" customHeight="1" x14ac:dyDescent="0.25">
      <c r="B28" s="56" t="s">
        <v>63</v>
      </c>
      <c r="C28" s="57" t="s">
        <v>64</v>
      </c>
      <c r="D28" s="57"/>
      <c r="E28" s="58"/>
      <c r="F28" s="59"/>
      <c r="G28" s="72"/>
    </row>
    <row r="29" spans="2:7" ht="20.100000000000001" customHeight="1" x14ac:dyDescent="0.25">
      <c r="B29" s="60"/>
      <c r="C29" s="61"/>
      <c r="D29" s="61"/>
      <c r="E29" s="62" t="s">
        <v>65</v>
      </c>
      <c r="F29" s="59"/>
      <c r="G29" s="72"/>
    </row>
    <row r="30" spans="2:7" ht="20.100000000000001" customHeight="1" x14ac:dyDescent="0.25">
      <c r="B30" s="63" t="s">
        <v>66</v>
      </c>
      <c r="C30" s="61" t="s">
        <v>64</v>
      </c>
      <c r="D30" s="61"/>
      <c r="E30" s="64"/>
      <c r="F30" s="59"/>
      <c r="G30" s="72"/>
    </row>
    <row r="31" spans="2:7" ht="20.100000000000001" customHeight="1" x14ac:dyDescent="0.25">
      <c r="B31" s="60"/>
      <c r="C31" s="61"/>
      <c r="D31" s="65" t="s">
        <v>67</v>
      </c>
      <c r="E31" s="66">
        <v>15000</v>
      </c>
      <c r="F31" s="59"/>
      <c r="G31" s="72"/>
    </row>
    <row r="32" spans="2:7" ht="20.100000000000001" customHeight="1" x14ac:dyDescent="0.25">
      <c r="B32" s="60"/>
      <c r="C32" s="61"/>
      <c r="D32" s="65" t="s">
        <v>68</v>
      </c>
      <c r="E32" s="66">
        <v>6000</v>
      </c>
      <c r="F32" s="59"/>
      <c r="G32" s="72"/>
    </row>
    <row r="33" spans="2:7" ht="20.100000000000001" customHeight="1" x14ac:dyDescent="0.25">
      <c r="B33" s="60"/>
      <c r="C33" s="61"/>
      <c r="D33" s="65" t="s">
        <v>69</v>
      </c>
      <c r="E33" s="66">
        <v>3000</v>
      </c>
      <c r="F33" s="59"/>
      <c r="G33" s="72"/>
    </row>
    <row r="34" spans="2:7" ht="20.100000000000001" customHeight="1" x14ac:dyDescent="0.25">
      <c r="B34" s="60"/>
      <c r="C34" s="61"/>
      <c r="D34" s="65" t="s">
        <v>70</v>
      </c>
      <c r="E34" s="66">
        <v>10000</v>
      </c>
      <c r="F34" s="59"/>
      <c r="G34" s="72"/>
    </row>
    <row r="35" spans="2:7" ht="20.100000000000001" customHeight="1" x14ac:dyDescent="0.25">
      <c r="B35" s="63" t="s">
        <v>71</v>
      </c>
      <c r="C35" s="61"/>
      <c r="D35" s="65"/>
      <c r="E35" s="66"/>
      <c r="F35" s="59"/>
      <c r="G35" s="72"/>
    </row>
    <row r="36" spans="2:7" ht="20.100000000000001" customHeight="1" x14ac:dyDescent="0.25">
      <c r="B36" s="60"/>
      <c r="C36" s="61"/>
      <c r="D36" s="65" t="s">
        <v>72</v>
      </c>
      <c r="E36" s="66">
        <v>10000</v>
      </c>
      <c r="F36" s="59"/>
      <c r="G36" s="72"/>
    </row>
    <row r="37" spans="2:7" ht="20.100000000000001" customHeight="1" x14ac:dyDescent="0.25">
      <c r="B37" s="60"/>
      <c r="C37" s="61"/>
      <c r="D37" s="65" t="s">
        <v>60</v>
      </c>
      <c r="E37" s="66">
        <v>4500</v>
      </c>
      <c r="F37" s="59"/>
      <c r="G37" s="72"/>
    </row>
    <row r="38" spans="2:7" ht="20.100000000000001" customHeight="1" x14ac:dyDescent="0.25">
      <c r="B38" s="60"/>
      <c r="C38" s="61"/>
      <c r="D38" s="65" t="s">
        <v>73</v>
      </c>
      <c r="E38" s="66">
        <v>750</v>
      </c>
      <c r="F38" s="59"/>
      <c r="G38" s="72"/>
    </row>
    <row r="39" spans="2:7" ht="20.100000000000001" customHeight="1" x14ac:dyDescent="0.25">
      <c r="B39" s="60"/>
      <c r="C39" s="61"/>
      <c r="D39" s="65" t="s">
        <v>74</v>
      </c>
      <c r="E39" s="66">
        <v>8000</v>
      </c>
      <c r="F39" s="59"/>
      <c r="G39" s="72"/>
    </row>
    <row r="40" spans="2:7" ht="20.100000000000001" customHeight="1" x14ac:dyDescent="0.25">
      <c r="B40" s="60"/>
      <c r="C40" s="61"/>
      <c r="D40" s="65" t="s">
        <v>75</v>
      </c>
      <c r="E40" s="66">
        <v>7500</v>
      </c>
      <c r="F40" s="59"/>
      <c r="G40" s="72"/>
    </row>
    <row r="41" spans="2:7" ht="20.100000000000001" customHeight="1" x14ac:dyDescent="0.25">
      <c r="B41" s="60"/>
      <c r="C41" s="61"/>
      <c r="D41" s="65" t="s">
        <v>76</v>
      </c>
      <c r="E41" s="66">
        <v>6000</v>
      </c>
      <c r="F41" s="59"/>
      <c r="G41" s="72"/>
    </row>
    <row r="42" spans="2:7" ht="20.100000000000001" customHeight="1" x14ac:dyDescent="0.25">
      <c r="B42" s="60"/>
      <c r="C42" s="61"/>
      <c r="D42" s="65" t="s">
        <v>61</v>
      </c>
      <c r="E42" s="66">
        <v>5000</v>
      </c>
      <c r="F42" s="59"/>
      <c r="G42" s="72"/>
    </row>
    <row r="43" spans="2:7" ht="20.100000000000001" customHeight="1" x14ac:dyDescent="0.25">
      <c r="B43" s="60"/>
      <c r="C43" s="61"/>
      <c r="D43" s="61"/>
      <c r="E43" s="61"/>
      <c r="F43" s="59"/>
      <c r="G43" s="72"/>
    </row>
    <row r="44" spans="2:7" ht="20.100000000000001" customHeight="1" thickBot="1" x14ac:dyDescent="0.3">
      <c r="B44" s="60"/>
      <c r="C44" s="61"/>
      <c r="D44" s="65" t="s">
        <v>77</v>
      </c>
      <c r="E44" s="67">
        <f>SUM(E31:E42)</f>
        <v>75750</v>
      </c>
      <c r="F44" s="59"/>
      <c r="G44" s="72"/>
    </row>
    <row r="45" spans="2:7" ht="20.100000000000001" customHeight="1" thickTop="1" x14ac:dyDescent="0.25">
      <c r="B45" s="60"/>
      <c r="C45" s="61"/>
      <c r="D45" s="61"/>
      <c r="E45" s="61"/>
      <c r="F45" s="59"/>
      <c r="G45" s="72"/>
    </row>
    <row r="46" spans="2:7" ht="20.100000000000001" customHeight="1" thickBot="1" x14ac:dyDescent="0.3">
      <c r="B46" s="60"/>
      <c r="C46" s="61"/>
      <c r="D46" s="65" t="s">
        <v>78</v>
      </c>
      <c r="E46" s="67">
        <f>E44+E26</f>
        <v>307350</v>
      </c>
      <c r="F46" s="59"/>
      <c r="G46" s="72"/>
    </row>
    <row r="47" spans="2:7" ht="20.100000000000001" customHeight="1" thickTop="1" x14ac:dyDescent="0.25">
      <c r="B47" s="60"/>
      <c r="C47" s="61"/>
      <c r="D47" s="61"/>
      <c r="E47" s="61"/>
      <c r="F47" s="59"/>
      <c r="G47" s="72"/>
    </row>
    <row r="48" spans="2:7" ht="20.100000000000001" customHeight="1" thickBot="1" x14ac:dyDescent="0.3">
      <c r="B48" s="68"/>
      <c r="C48" s="69"/>
      <c r="D48" s="69"/>
      <c r="E48" s="69"/>
      <c r="F48" s="70"/>
      <c r="G48" s="72"/>
    </row>
    <row r="49" ht="20.100000000000001" customHeight="1" x14ac:dyDescent="0.25"/>
    <row r="50" ht="20.100000000000001" customHeight="1" x14ac:dyDescent="0.25"/>
  </sheetData>
  <mergeCells count="1">
    <mergeCell ref="B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61"/>
  <sheetViews>
    <sheetView topLeftCell="E31" zoomScaleNormal="100" workbookViewId="0">
      <selection activeCell="C54" sqref="C54"/>
    </sheetView>
  </sheetViews>
  <sheetFormatPr defaultColWidth="17.140625" defaultRowHeight="20.100000000000001" customHeight="1" x14ac:dyDescent="0.25"/>
  <cols>
    <col min="1" max="1" width="4.42578125" style="2" customWidth="1"/>
    <col min="2" max="2" width="43.85546875" style="2" customWidth="1"/>
    <col min="3" max="256" width="17.140625" style="2"/>
    <col min="257" max="257" width="4.42578125" style="2" customWidth="1"/>
    <col min="258" max="258" width="50.140625" style="2" customWidth="1"/>
    <col min="259" max="512" width="17.140625" style="2"/>
    <col min="513" max="513" width="4.42578125" style="2" customWidth="1"/>
    <col min="514" max="514" width="50.140625" style="2" customWidth="1"/>
    <col min="515" max="768" width="17.140625" style="2"/>
    <col min="769" max="769" width="4.42578125" style="2" customWidth="1"/>
    <col min="770" max="770" width="50.140625" style="2" customWidth="1"/>
    <col min="771" max="1024" width="17.140625" style="2"/>
    <col min="1025" max="1025" width="4.42578125" style="2" customWidth="1"/>
    <col min="1026" max="1026" width="50.140625" style="2" customWidth="1"/>
    <col min="1027" max="1280" width="17.140625" style="2"/>
    <col min="1281" max="1281" width="4.42578125" style="2" customWidth="1"/>
    <col min="1282" max="1282" width="50.140625" style="2" customWidth="1"/>
    <col min="1283" max="1536" width="17.140625" style="2"/>
    <col min="1537" max="1537" width="4.42578125" style="2" customWidth="1"/>
    <col min="1538" max="1538" width="50.140625" style="2" customWidth="1"/>
    <col min="1539" max="1792" width="17.140625" style="2"/>
    <col min="1793" max="1793" width="4.42578125" style="2" customWidth="1"/>
    <col min="1794" max="1794" width="50.140625" style="2" customWidth="1"/>
    <col min="1795" max="2048" width="17.140625" style="2"/>
    <col min="2049" max="2049" width="4.42578125" style="2" customWidth="1"/>
    <col min="2050" max="2050" width="50.140625" style="2" customWidth="1"/>
    <col min="2051" max="2304" width="17.140625" style="2"/>
    <col min="2305" max="2305" width="4.42578125" style="2" customWidth="1"/>
    <col min="2306" max="2306" width="50.140625" style="2" customWidth="1"/>
    <col min="2307" max="2560" width="17.140625" style="2"/>
    <col min="2561" max="2561" width="4.42578125" style="2" customWidth="1"/>
    <col min="2562" max="2562" width="50.140625" style="2" customWidth="1"/>
    <col min="2563" max="2816" width="17.140625" style="2"/>
    <col min="2817" max="2817" width="4.42578125" style="2" customWidth="1"/>
    <col min="2818" max="2818" width="50.140625" style="2" customWidth="1"/>
    <col min="2819" max="3072" width="17.140625" style="2"/>
    <col min="3073" max="3073" width="4.42578125" style="2" customWidth="1"/>
    <col min="3074" max="3074" width="50.140625" style="2" customWidth="1"/>
    <col min="3075" max="3328" width="17.140625" style="2"/>
    <col min="3329" max="3329" width="4.42578125" style="2" customWidth="1"/>
    <col min="3330" max="3330" width="50.140625" style="2" customWidth="1"/>
    <col min="3331" max="3584" width="17.140625" style="2"/>
    <col min="3585" max="3585" width="4.42578125" style="2" customWidth="1"/>
    <col min="3586" max="3586" width="50.140625" style="2" customWidth="1"/>
    <col min="3587" max="3840" width="17.140625" style="2"/>
    <col min="3841" max="3841" width="4.42578125" style="2" customWidth="1"/>
    <col min="3842" max="3842" width="50.140625" style="2" customWidth="1"/>
    <col min="3843" max="4096" width="17.140625" style="2"/>
    <col min="4097" max="4097" width="4.42578125" style="2" customWidth="1"/>
    <col min="4098" max="4098" width="50.140625" style="2" customWidth="1"/>
    <col min="4099" max="4352" width="17.140625" style="2"/>
    <col min="4353" max="4353" width="4.42578125" style="2" customWidth="1"/>
    <col min="4354" max="4354" width="50.140625" style="2" customWidth="1"/>
    <col min="4355" max="4608" width="17.140625" style="2"/>
    <col min="4609" max="4609" width="4.42578125" style="2" customWidth="1"/>
    <col min="4610" max="4610" width="50.140625" style="2" customWidth="1"/>
    <col min="4611" max="4864" width="17.140625" style="2"/>
    <col min="4865" max="4865" width="4.42578125" style="2" customWidth="1"/>
    <col min="4866" max="4866" width="50.140625" style="2" customWidth="1"/>
    <col min="4867" max="5120" width="17.140625" style="2"/>
    <col min="5121" max="5121" width="4.42578125" style="2" customWidth="1"/>
    <col min="5122" max="5122" width="50.140625" style="2" customWidth="1"/>
    <col min="5123" max="5376" width="17.140625" style="2"/>
    <col min="5377" max="5377" width="4.42578125" style="2" customWidth="1"/>
    <col min="5378" max="5378" width="50.140625" style="2" customWidth="1"/>
    <col min="5379" max="5632" width="17.140625" style="2"/>
    <col min="5633" max="5633" width="4.42578125" style="2" customWidth="1"/>
    <col min="5634" max="5634" width="50.140625" style="2" customWidth="1"/>
    <col min="5635" max="5888" width="17.140625" style="2"/>
    <col min="5889" max="5889" width="4.42578125" style="2" customWidth="1"/>
    <col min="5890" max="5890" width="50.140625" style="2" customWidth="1"/>
    <col min="5891" max="6144" width="17.140625" style="2"/>
    <col min="6145" max="6145" width="4.42578125" style="2" customWidth="1"/>
    <col min="6146" max="6146" width="50.140625" style="2" customWidth="1"/>
    <col min="6147" max="6400" width="17.140625" style="2"/>
    <col min="6401" max="6401" width="4.42578125" style="2" customWidth="1"/>
    <col min="6402" max="6402" width="50.140625" style="2" customWidth="1"/>
    <col min="6403" max="6656" width="17.140625" style="2"/>
    <col min="6657" max="6657" width="4.42578125" style="2" customWidth="1"/>
    <col min="6658" max="6658" width="50.140625" style="2" customWidth="1"/>
    <col min="6659" max="6912" width="17.140625" style="2"/>
    <col min="6913" max="6913" width="4.42578125" style="2" customWidth="1"/>
    <col min="6914" max="6914" width="50.140625" style="2" customWidth="1"/>
    <col min="6915" max="7168" width="17.140625" style="2"/>
    <col min="7169" max="7169" width="4.42578125" style="2" customWidth="1"/>
    <col min="7170" max="7170" width="50.140625" style="2" customWidth="1"/>
    <col min="7171" max="7424" width="17.140625" style="2"/>
    <col min="7425" max="7425" width="4.42578125" style="2" customWidth="1"/>
    <col min="7426" max="7426" width="50.140625" style="2" customWidth="1"/>
    <col min="7427" max="7680" width="17.140625" style="2"/>
    <col min="7681" max="7681" width="4.42578125" style="2" customWidth="1"/>
    <col min="7682" max="7682" width="50.140625" style="2" customWidth="1"/>
    <col min="7683" max="7936" width="17.140625" style="2"/>
    <col min="7937" max="7937" width="4.42578125" style="2" customWidth="1"/>
    <col min="7938" max="7938" width="50.140625" style="2" customWidth="1"/>
    <col min="7939" max="8192" width="17.140625" style="2"/>
    <col min="8193" max="8193" width="4.42578125" style="2" customWidth="1"/>
    <col min="8194" max="8194" width="50.140625" style="2" customWidth="1"/>
    <col min="8195" max="8448" width="17.140625" style="2"/>
    <col min="8449" max="8449" width="4.42578125" style="2" customWidth="1"/>
    <col min="8450" max="8450" width="50.140625" style="2" customWidth="1"/>
    <col min="8451" max="8704" width="17.140625" style="2"/>
    <col min="8705" max="8705" width="4.42578125" style="2" customWidth="1"/>
    <col min="8706" max="8706" width="50.140625" style="2" customWidth="1"/>
    <col min="8707" max="8960" width="17.140625" style="2"/>
    <col min="8961" max="8961" width="4.42578125" style="2" customWidth="1"/>
    <col min="8962" max="8962" width="50.140625" style="2" customWidth="1"/>
    <col min="8963" max="9216" width="17.140625" style="2"/>
    <col min="9217" max="9217" width="4.42578125" style="2" customWidth="1"/>
    <col min="9218" max="9218" width="50.140625" style="2" customWidth="1"/>
    <col min="9219" max="9472" width="17.140625" style="2"/>
    <col min="9473" max="9473" width="4.42578125" style="2" customWidth="1"/>
    <col min="9474" max="9474" width="50.140625" style="2" customWidth="1"/>
    <col min="9475" max="9728" width="17.140625" style="2"/>
    <col min="9729" max="9729" width="4.42578125" style="2" customWidth="1"/>
    <col min="9730" max="9730" width="50.140625" style="2" customWidth="1"/>
    <col min="9731" max="9984" width="17.140625" style="2"/>
    <col min="9985" max="9985" width="4.42578125" style="2" customWidth="1"/>
    <col min="9986" max="9986" width="50.140625" style="2" customWidth="1"/>
    <col min="9987" max="10240" width="17.140625" style="2"/>
    <col min="10241" max="10241" width="4.42578125" style="2" customWidth="1"/>
    <col min="10242" max="10242" width="50.140625" style="2" customWidth="1"/>
    <col min="10243" max="10496" width="17.140625" style="2"/>
    <col min="10497" max="10497" width="4.42578125" style="2" customWidth="1"/>
    <col min="10498" max="10498" width="50.140625" style="2" customWidth="1"/>
    <col min="10499" max="10752" width="17.140625" style="2"/>
    <col min="10753" max="10753" width="4.42578125" style="2" customWidth="1"/>
    <col min="10754" max="10754" width="50.140625" style="2" customWidth="1"/>
    <col min="10755" max="11008" width="17.140625" style="2"/>
    <col min="11009" max="11009" width="4.42578125" style="2" customWidth="1"/>
    <col min="11010" max="11010" width="50.140625" style="2" customWidth="1"/>
    <col min="11011" max="11264" width="17.140625" style="2"/>
    <col min="11265" max="11265" width="4.42578125" style="2" customWidth="1"/>
    <col min="11266" max="11266" width="50.140625" style="2" customWidth="1"/>
    <col min="11267" max="11520" width="17.140625" style="2"/>
    <col min="11521" max="11521" width="4.42578125" style="2" customWidth="1"/>
    <col min="11522" max="11522" width="50.140625" style="2" customWidth="1"/>
    <col min="11523" max="11776" width="17.140625" style="2"/>
    <col min="11777" max="11777" width="4.42578125" style="2" customWidth="1"/>
    <col min="11778" max="11778" width="50.140625" style="2" customWidth="1"/>
    <col min="11779" max="12032" width="17.140625" style="2"/>
    <col min="12033" max="12033" width="4.42578125" style="2" customWidth="1"/>
    <col min="12034" max="12034" width="50.140625" style="2" customWidth="1"/>
    <col min="12035" max="12288" width="17.140625" style="2"/>
    <col min="12289" max="12289" width="4.42578125" style="2" customWidth="1"/>
    <col min="12290" max="12290" width="50.140625" style="2" customWidth="1"/>
    <col min="12291" max="12544" width="17.140625" style="2"/>
    <col min="12545" max="12545" width="4.42578125" style="2" customWidth="1"/>
    <col min="12546" max="12546" width="50.140625" style="2" customWidth="1"/>
    <col min="12547" max="12800" width="17.140625" style="2"/>
    <col min="12801" max="12801" width="4.42578125" style="2" customWidth="1"/>
    <col min="12802" max="12802" width="50.140625" style="2" customWidth="1"/>
    <col min="12803" max="13056" width="17.140625" style="2"/>
    <col min="13057" max="13057" width="4.42578125" style="2" customWidth="1"/>
    <col min="13058" max="13058" width="50.140625" style="2" customWidth="1"/>
    <col min="13059" max="13312" width="17.140625" style="2"/>
    <col min="13313" max="13313" width="4.42578125" style="2" customWidth="1"/>
    <col min="13314" max="13314" width="50.140625" style="2" customWidth="1"/>
    <col min="13315" max="13568" width="17.140625" style="2"/>
    <col min="13569" max="13569" width="4.42578125" style="2" customWidth="1"/>
    <col min="13570" max="13570" width="50.140625" style="2" customWidth="1"/>
    <col min="13571" max="13824" width="17.140625" style="2"/>
    <col min="13825" max="13825" width="4.42578125" style="2" customWidth="1"/>
    <col min="13826" max="13826" width="50.140625" style="2" customWidth="1"/>
    <col min="13827" max="14080" width="17.140625" style="2"/>
    <col min="14081" max="14081" width="4.42578125" style="2" customWidth="1"/>
    <col min="14082" max="14082" width="50.140625" style="2" customWidth="1"/>
    <col min="14083" max="14336" width="17.140625" style="2"/>
    <col min="14337" max="14337" width="4.42578125" style="2" customWidth="1"/>
    <col min="14338" max="14338" width="50.140625" style="2" customWidth="1"/>
    <col min="14339" max="14592" width="17.140625" style="2"/>
    <col min="14593" max="14593" width="4.42578125" style="2" customWidth="1"/>
    <col min="14594" max="14594" width="50.140625" style="2" customWidth="1"/>
    <col min="14595" max="14848" width="17.140625" style="2"/>
    <col min="14849" max="14849" width="4.42578125" style="2" customWidth="1"/>
    <col min="14850" max="14850" width="50.140625" style="2" customWidth="1"/>
    <col min="14851" max="15104" width="17.140625" style="2"/>
    <col min="15105" max="15105" width="4.42578125" style="2" customWidth="1"/>
    <col min="15106" max="15106" width="50.140625" style="2" customWidth="1"/>
    <col min="15107" max="15360" width="17.140625" style="2"/>
    <col min="15361" max="15361" width="4.42578125" style="2" customWidth="1"/>
    <col min="15362" max="15362" width="50.140625" style="2" customWidth="1"/>
    <col min="15363" max="15616" width="17.140625" style="2"/>
    <col min="15617" max="15617" width="4.42578125" style="2" customWidth="1"/>
    <col min="15618" max="15618" width="50.140625" style="2" customWidth="1"/>
    <col min="15619" max="15872" width="17.140625" style="2"/>
    <col min="15873" max="15873" width="4.42578125" style="2" customWidth="1"/>
    <col min="15874" max="15874" width="50.140625" style="2" customWidth="1"/>
    <col min="15875" max="16128" width="17.140625" style="2"/>
    <col min="16129" max="16129" width="4.42578125" style="2" customWidth="1"/>
    <col min="16130" max="16130" width="50.140625" style="2" customWidth="1"/>
    <col min="16131" max="16384" width="17.140625" style="2"/>
  </cols>
  <sheetData>
    <row r="1" spans="2:17" ht="20.100000000000001" customHeight="1" thickBot="1" x14ac:dyDescent="0.3">
      <c r="F1" s="8"/>
      <c r="G1" s="8"/>
      <c r="H1" s="8"/>
    </row>
    <row r="2" spans="2:17" ht="20.100000000000001" customHeight="1" x14ac:dyDescent="0.25">
      <c r="B2" s="76" t="s">
        <v>121</v>
      </c>
      <c r="C2" s="10"/>
      <c r="D2" s="11"/>
      <c r="E2" s="12"/>
      <c r="F2" s="13"/>
      <c r="G2" s="14"/>
      <c r="H2" s="14"/>
      <c r="I2" s="10"/>
      <c r="J2" s="10"/>
      <c r="K2" s="10"/>
      <c r="L2" s="10"/>
      <c r="M2" s="10"/>
      <c r="N2" s="10"/>
      <c r="O2" s="10"/>
      <c r="P2" s="10"/>
      <c r="Q2" s="15"/>
    </row>
    <row r="3" spans="2:17" ht="20.100000000000001" customHeight="1" x14ac:dyDescent="0.25">
      <c r="B3" s="16" t="s">
        <v>38</v>
      </c>
      <c r="C3" s="14" t="s">
        <v>39</v>
      </c>
      <c r="D3" s="13"/>
      <c r="E3" s="17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8"/>
    </row>
    <row r="4" spans="2:17" ht="20.100000000000001" customHeight="1" x14ac:dyDescent="0.25"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8"/>
    </row>
    <row r="5" spans="2:17" ht="20.100000000000001" customHeight="1" x14ac:dyDescent="0.25">
      <c r="B5" s="19"/>
      <c r="C5" s="20" t="s">
        <v>0</v>
      </c>
      <c r="D5" s="20" t="s">
        <v>0</v>
      </c>
      <c r="E5" s="20" t="s">
        <v>0</v>
      </c>
      <c r="F5" s="20" t="s">
        <v>0</v>
      </c>
      <c r="G5" s="20" t="s">
        <v>0</v>
      </c>
      <c r="H5" s="20" t="s">
        <v>0</v>
      </c>
      <c r="I5" s="20" t="s">
        <v>0</v>
      </c>
      <c r="J5" s="20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/>
      <c r="P5" s="13"/>
      <c r="Q5" s="18"/>
    </row>
    <row r="6" spans="2:17" ht="20.100000000000001" customHeight="1" x14ac:dyDescent="0.25">
      <c r="B6" s="19"/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1">
        <v>6</v>
      </c>
      <c r="I6" s="21">
        <v>7</v>
      </c>
      <c r="J6" s="21">
        <v>8</v>
      </c>
      <c r="K6" s="21">
        <v>9</v>
      </c>
      <c r="L6" s="21">
        <v>10</v>
      </c>
      <c r="M6" s="21">
        <v>11</v>
      </c>
      <c r="N6" s="21">
        <v>12</v>
      </c>
      <c r="O6" s="20"/>
      <c r="P6" s="21" t="s">
        <v>1</v>
      </c>
      <c r="Q6" s="18"/>
    </row>
    <row r="7" spans="2:17" ht="20.100000000000001" customHeight="1" x14ac:dyDescent="0.25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8"/>
    </row>
    <row r="8" spans="2:17" ht="20.100000000000001" customHeight="1" x14ac:dyDescent="0.25">
      <c r="B8" s="135" t="s">
        <v>80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8"/>
    </row>
    <row r="9" spans="2:17" ht="20.100000000000001" customHeight="1" x14ac:dyDescent="0.25">
      <c r="B9" s="2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8"/>
    </row>
    <row r="10" spans="2:17" ht="20.100000000000001" customHeight="1" x14ac:dyDescent="0.25">
      <c r="B10" s="22" t="s">
        <v>2</v>
      </c>
      <c r="C10" s="25">
        <v>15000</v>
      </c>
      <c r="D10" s="25">
        <v>16000</v>
      </c>
      <c r="E10" s="25">
        <v>17500</v>
      </c>
      <c r="F10" s="25">
        <v>18500</v>
      </c>
      <c r="G10" s="25">
        <v>19000</v>
      </c>
      <c r="H10" s="25">
        <v>21000</v>
      </c>
      <c r="I10" s="25">
        <v>25000</v>
      </c>
      <c r="J10" s="25">
        <v>25000</v>
      </c>
      <c r="K10" s="25">
        <v>25000</v>
      </c>
      <c r="L10" s="25">
        <v>25000</v>
      </c>
      <c r="M10" s="25">
        <v>27000</v>
      </c>
      <c r="N10" s="25">
        <v>30000</v>
      </c>
      <c r="O10" s="23"/>
      <c r="P10" s="26">
        <f>SUM(C10:N10)</f>
        <v>264000</v>
      </c>
      <c r="Q10" s="24"/>
    </row>
    <row r="11" spans="2:17" ht="20.100000000000001" customHeight="1" x14ac:dyDescent="0.25">
      <c r="B11" s="27" t="s">
        <v>3</v>
      </c>
      <c r="C11" s="25">
        <v>100</v>
      </c>
      <c r="D11" s="25">
        <v>100</v>
      </c>
      <c r="E11" s="25">
        <v>100</v>
      </c>
      <c r="F11" s="25">
        <v>100</v>
      </c>
      <c r="G11" s="25">
        <v>100</v>
      </c>
      <c r="H11" s="25">
        <v>100</v>
      </c>
      <c r="I11" s="25">
        <v>100</v>
      </c>
      <c r="J11" s="25">
        <v>100</v>
      </c>
      <c r="K11" s="25">
        <v>110</v>
      </c>
      <c r="L11" s="25">
        <v>0</v>
      </c>
      <c r="M11" s="25">
        <v>10</v>
      </c>
      <c r="N11" s="25">
        <v>100</v>
      </c>
      <c r="O11" s="23"/>
      <c r="P11" s="26">
        <f>SUM(C11:N11)</f>
        <v>1020</v>
      </c>
      <c r="Q11" s="24"/>
    </row>
    <row r="12" spans="2:17" ht="20.100000000000001" customHeight="1" thickBot="1" x14ac:dyDescent="0.3">
      <c r="B12" s="2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3"/>
      <c r="P12" s="29"/>
      <c r="Q12" s="24"/>
    </row>
    <row r="13" spans="2:17" ht="20.100000000000001" customHeight="1" thickTop="1" x14ac:dyDescent="0.25">
      <c r="B13" s="22" t="s">
        <v>4</v>
      </c>
      <c r="C13" s="30">
        <f>C10-C11</f>
        <v>14900</v>
      </c>
      <c r="D13" s="30">
        <f t="shared" ref="D13:N13" si="0">D10-D11</f>
        <v>15900</v>
      </c>
      <c r="E13" s="30">
        <f t="shared" si="0"/>
        <v>17400</v>
      </c>
      <c r="F13" s="30">
        <f t="shared" si="0"/>
        <v>18400</v>
      </c>
      <c r="G13" s="30">
        <f t="shared" si="0"/>
        <v>18900</v>
      </c>
      <c r="H13" s="30">
        <f t="shared" si="0"/>
        <v>20900</v>
      </c>
      <c r="I13" s="30">
        <f t="shared" si="0"/>
        <v>24900</v>
      </c>
      <c r="J13" s="30">
        <f t="shared" si="0"/>
        <v>24900</v>
      </c>
      <c r="K13" s="30">
        <f t="shared" si="0"/>
        <v>24890</v>
      </c>
      <c r="L13" s="30">
        <f t="shared" si="0"/>
        <v>25000</v>
      </c>
      <c r="M13" s="30">
        <f t="shared" si="0"/>
        <v>26990</v>
      </c>
      <c r="N13" s="30">
        <f t="shared" si="0"/>
        <v>29900</v>
      </c>
      <c r="O13" s="23"/>
      <c r="P13" s="30">
        <f>P10-P11</f>
        <v>262980</v>
      </c>
      <c r="Q13" s="24"/>
    </row>
    <row r="14" spans="2:17" ht="20.100000000000001" customHeight="1" x14ac:dyDescent="0.25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4"/>
    </row>
    <row r="15" spans="2:17" ht="20.100000000000001" customHeight="1" x14ac:dyDescent="0.25">
      <c r="B15" s="22" t="s">
        <v>5</v>
      </c>
      <c r="C15" s="23">
        <v>500</v>
      </c>
      <c r="D15" s="23">
        <v>500</v>
      </c>
      <c r="E15" s="23">
        <v>520</v>
      </c>
      <c r="F15" s="23">
        <v>520</v>
      </c>
      <c r="G15" s="23">
        <v>530</v>
      </c>
      <c r="H15" s="23">
        <v>530</v>
      </c>
      <c r="I15" s="23">
        <v>550</v>
      </c>
      <c r="J15" s="23">
        <v>550</v>
      </c>
      <c r="K15" s="23">
        <v>570</v>
      </c>
      <c r="L15" s="23">
        <v>570</v>
      </c>
      <c r="M15" s="23">
        <v>580</v>
      </c>
      <c r="N15" s="23">
        <v>590</v>
      </c>
      <c r="O15" s="23"/>
      <c r="P15" s="23"/>
      <c r="Q15" s="24"/>
    </row>
    <row r="16" spans="2:17" ht="20.100000000000001" customHeight="1" x14ac:dyDescent="0.25">
      <c r="B16" s="22" t="s">
        <v>6</v>
      </c>
      <c r="C16" s="25">
        <v>200</v>
      </c>
      <c r="D16" s="26">
        <v>200</v>
      </c>
      <c r="E16" s="26">
        <v>200</v>
      </c>
      <c r="F16" s="26">
        <v>200</v>
      </c>
      <c r="G16" s="26">
        <v>200</v>
      </c>
      <c r="H16" s="26">
        <v>200</v>
      </c>
      <c r="I16" s="26">
        <v>200</v>
      </c>
      <c r="J16" s="26">
        <v>200</v>
      </c>
      <c r="K16" s="26">
        <v>200</v>
      </c>
      <c r="L16" s="26">
        <v>200</v>
      </c>
      <c r="M16" s="26">
        <v>200</v>
      </c>
      <c r="N16" s="26">
        <v>200</v>
      </c>
      <c r="O16" s="23"/>
      <c r="P16" s="26">
        <f>SUM(C16:N16)</f>
        <v>2400</v>
      </c>
      <c r="Q16" s="24"/>
    </row>
    <row r="17" spans="2:17" ht="20.100000000000001" customHeight="1" x14ac:dyDescent="0.25">
      <c r="B17" s="22" t="s">
        <v>7</v>
      </c>
      <c r="C17" s="25">
        <v>50</v>
      </c>
      <c r="D17" s="25">
        <v>50</v>
      </c>
      <c r="E17" s="25">
        <v>50</v>
      </c>
      <c r="F17" s="25">
        <v>50</v>
      </c>
      <c r="G17" s="25">
        <v>50</v>
      </c>
      <c r="H17" s="25">
        <v>50</v>
      </c>
      <c r="I17" s="25">
        <v>0</v>
      </c>
      <c r="J17" s="25">
        <v>0</v>
      </c>
      <c r="K17" s="25">
        <v>50</v>
      </c>
      <c r="L17" s="25">
        <v>60</v>
      </c>
      <c r="M17" s="25">
        <v>60</v>
      </c>
      <c r="N17" s="25">
        <v>60</v>
      </c>
      <c r="O17" s="23"/>
      <c r="P17" s="31">
        <f>SUM(C17:N17)</f>
        <v>530</v>
      </c>
      <c r="Q17" s="24"/>
    </row>
    <row r="18" spans="2:17" ht="20.100000000000001" customHeight="1" x14ac:dyDescent="0.25">
      <c r="B18" s="22" t="s">
        <v>8</v>
      </c>
      <c r="C18" s="31">
        <f t="shared" ref="C18:N18" si="1">C16+C17</f>
        <v>250</v>
      </c>
      <c r="D18" s="31">
        <f t="shared" si="1"/>
        <v>250</v>
      </c>
      <c r="E18" s="31">
        <f t="shared" si="1"/>
        <v>250</v>
      </c>
      <c r="F18" s="31">
        <f t="shared" si="1"/>
        <v>250</v>
      </c>
      <c r="G18" s="31">
        <f t="shared" si="1"/>
        <v>250</v>
      </c>
      <c r="H18" s="31">
        <f t="shared" si="1"/>
        <v>250</v>
      </c>
      <c r="I18" s="31">
        <f t="shared" si="1"/>
        <v>200</v>
      </c>
      <c r="J18" s="31">
        <f t="shared" si="1"/>
        <v>200</v>
      </c>
      <c r="K18" s="31">
        <f t="shared" si="1"/>
        <v>250</v>
      </c>
      <c r="L18" s="31">
        <f t="shared" si="1"/>
        <v>260</v>
      </c>
      <c r="M18" s="31">
        <f t="shared" si="1"/>
        <v>260</v>
      </c>
      <c r="N18" s="31">
        <f t="shared" si="1"/>
        <v>260</v>
      </c>
      <c r="O18" s="23"/>
      <c r="P18" s="31">
        <f>SUM(C18:N18)</f>
        <v>2930</v>
      </c>
      <c r="Q18" s="24"/>
    </row>
    <row r="19" spans="2:17" ht="20.100000000000001" customHeight="1" x14ac:dyDescent="0.25">
      <c r="B19" s="22" t="s">
        <v>9</v>
      </c>
      <c r="C19" s="25">
        <v>100</v>
      </c>
      <c r="D19" s="25">
        <v>100</v>
      </c>
      <c r="E19" s="25">
        <v>200</v>
      </c>
      <c r="F19" s="25">
        <v>200</v>
      </c>
      <c r="G19" s="25">
        <v>100</v>
      </c>
      <c r="H19" s="25">
        <v>100</v>
      </c>
      <c r="I19" s="25">
        <v>100</v>
      </c>
      <c r="J19" s="25">
        <v>100</v>
      </c>
      <c r="K19" s="25">
        <v>100</v>
      </c>
      <c r="L19" s="25">
        <v>100</v>
      </c>
      <c r="M19" s="25">
        <v>0</v>
      </c>
      <c r="N19" s="25">
        <v>0</v>
      </c>
      <c r="O19" s="23"/>
      <c r="P19" s="31">
        <f>SUM(C19:N19)</f>
        <v>1200</v>
      </c>
      <c r="Q19" s="24"/>
    </row>
    <row r="20" spans="2:17" ht="20.100000000000001" customHeight="1" thickBot="1" x14ac:dyDescent="0.3">
      <c r="B20" s="2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3"/>
      <c r="P20" s="29"/>
      <c r="Q20" s="24"/>
    </row>
    <row r="21" spans="2:17" ht="20.100000000000001" customHeight="1" thickTop="1" x14ac:dyDescent="0.25">
      <c r="B21" s="22" t="s">
        <v>10</v>
      </c>
      <c r="C21" s="30">
        <f>C18-C19</f>
        <v>150</v>
      </c>
      <c r="D21" s="30">
        <f t="shared" ref="D21:N21" si="2">D18-D19</f>
        <v>150</v>
      </c>
      <c r="E21" s="30">
        <f t="shared" si="2"/>
        <v>50</v>
      </c>
      <c r="F21" s="30">
        <f t="shared" si="2"/>
        <v>50</v>
      </c>
      <c r="G21" s="30">
        <f t="shared" si="2"/>
        <v>150</v>
      </c>
      <c r="H21" s="30">
        <f t="shared" si="2"/>
        <v>150</v>
      </c>
      <c r="I21" s="30">
        <f t="shared" si="2"/>
        <v>100</v>
      </c>
      <c r="J21" s="30">
        <f t="shared" si="2"/>
        <v>100</v>
      </c>
      <c r="K21" s="30">
        <f t="shared" si="2"/>
        <v>150</v>
      </c>
      <c r="L21" s="30">
        <f t="shared" si="2"/>
        <v>160</v>
      </c>
      <c r="M21" s="30">
        <f t="shared" si="2"/>
        <v>260</v>
      </c>
      <c r="N21" s="30">
        <f t="shared" si="2"/>
        <v>260</v>
      </c>
      <c r="O21" s="23"/>
      <c r="P21" s="30">
        <f>P18-P19</f>
        <v>1730</v>
      </c>
      <c r="Q21" s="24"/>
    </row>
    <row r="22" spans="2:17" ht="20.100000000000001" customHeight="1" thickBot="1" x14ac:dyDescent="0.3">
      <c r="B22" s="2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3"/>
      <c r="P22" s="29"/>
      <c r="Q22" s="24"/>
    </row>
    <row r="23" spans="2:17" ht="20.100000000000001" customHeight="1" thickTop="1" x14ac:dyDescent="0.25">
      <c r="B23" s="22" t="s">
        <v>11</v>
      </c>
      <c r="C23" s="30">
        <f t="shared" ref="C23:N23" si="3">C13-C21</f>
        <v>14750</v>
      </c>
      <c r="D23" s="30">
        <f t="shared" si="3"/>
        <v>15750</v>
      </c>
      <c r="E23" s="30">
        <f t="shared" si="3"/>
        <v>17350</v>
      </c>
      <c r="F23" s="30">
        <f t="shared" si="3"/>
        <v>18350</v>
      </c>
      <c r="G23" s="30">
        <f t="shared" si="3"/>
        <v>18750</v>
      </c>
      <c r="H23" s="30">
        <f t="shared" si="3"/>
        <v>20750</v>
      </c>
      <c r="I23" s="30">
        <f t="shared" si="3"/>
        <v>24800</v>
      </c>
      <c r="J23" s="30">
        <f t="shared" si="3"/>
        <v>24800</v>
      </c>
      <c r="K23" s="30">
        <f t="shared" si="3"/>
        <v>24740</v>
      </c>
      <c r="L23" s="30">
        <f t="shared" si="3"/>
        <v>24840</v>
      </c>
      <c r="M23" s="30">
        <f t="shared" si="3"/>
        <v>26730</v>
      </c>
      <c r="N23" s="30">
        <f t="shared" si="3"/>
        <v>29640</v>
      </c>
      <c r="O23" s="23"/>
      <c r="P23" s="30">
        <f>P13-P21</f>
        <v>261250</v>
      </c>
      <c r="Q23" s="24"/>
    </row>
    <row r="24" spans="2:17" ht="20.100000000000001" customHeight="1" x14ac:dyDescent="0.25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</row>
    <row r="25" spans="2:17" ht="20.100000000000001" customHeight="1" x14ac:dyDescent="0.25">
      <c r="B25" s="27" t="s">
        <v>12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4"/>
    </row>
    <row r="26" spans="2:17" ht="20.100000000000001" customHeight="1" x14ac:dyDescent="0.25">
      <c r="B26" s="22" t="s">
        <v>13</v>
      </c>
      <c r="C26" s="25">
        <v>5000</v>
      </c>
      <c r="D26" s="25">
        <v>5000</v>
      </c>
      <c r="E26" s="25">
        <v>5000</v>
      </c>
      <c r="F26" s="25">
        <v>5000</v>
      </c>
      <c r="G26" s="25">
        <v>5000</v>
      </c>
      <c r="H26" s="25">
        <v>5000</v>
      </c>
      <c r="I26" s="25">
        <v>5000</v>
      </c>
      <c r="J26" s="25">
        <v>5000</v>
      </c>
      <c r="K26" s="25">
        <v>5000</v>
      </c>
      <c r="L26" s="25">
        <v>5000</v>
      </c>
      <c r="M26" s="25">
        <v>5000</v>
      </c>
      <c r="N26" s="25">
        <v>5000</v>
      </c>
      <c r="O26" s="23"/>
      <c r="P26" s="31">
        <f>SUM(C26:O26)</f>
        <v>60000</v>
      </c>
      <c r="Q26" s="24"/>
    </row>
    <row r="27" spans="2:17" ht="20.100000000000001" customHeight="1" x14ac:dyDescent="0.25">
      <c r="B27" s="22" t="s">
        <v>14</v>
      </c>
      <c r="C27" s="25">
        <v>5000</v>
      </c>
      <c r="D27" s="25">
        <v>5000</v>
      </c>
      <c r="E27" s="25">
        <v>5000</v>
      </c>
      <c r="F27" s="25">
        <v>5000</v>
      </c>
      <c r="G27" s="25">
        <v>5000</v>
      </c>
      <c r="H27" s="25">
        <v>5000</v>
      </c>
      <c r="I27" s="25">
        <v>5000</v>
      </c>
      <c r="J27" s="25">
        <v>5000</v>
      </c>
      <c r="K27" s="25">
        <v>5000</v>
      </c>
      <c r="L27" s="25">
        <v>5000</v>
      </c>
      <c r="M27" s="25">
        <v>5000</v>
      </c>
      <c r="N27" s="25">
        <v>5000</v>
      </c>
      <c r="O27" s="23"/>
      <c r="P27" s="31">
        <f>SUM(C27:O27)</f>
        <v>60000</v>
      </c>
      <c r="Q27" s="24"/>
    </row>
    <row r="28" spans="2:17" ht="20.100000000000001" customHeight="1" x14ac:dyDescent="0.25">
      <c r="B28" s="22" t="s">
        <v>15</v>
      </c>
      <c r="C28" s="25">
        <v>1800</v>
      </c>
      <c r="D28" s="25">
        <v>1800</v>
      </c>
      <c r="E28" s="25">
        <v>1800</v>
      </c>
      <c r="F28" s="25">
        <v>1800</v>
      </c>
      <c r="G28" s="25">
        <v>1800</v>
      </c>
      <c r="H28" s="25">
        <v>1800</v>
      </c>
      <c r="I28" s="25">
        <v>1800</v>
      </c>
      <c r="J28" s="25">
        <v>1800</v>
      </c>
      <c r="K28" s="25">
        <v>1800</v>
      </c>
      <c r="L28" s="25">
        <v>1800</v>
      </c>
      <c r="M28" s="25">
        <v>1800</v>
      </c>
      <c r="N28" s="25">
        <v>1800</v>
      </c>
      <c r="O28" s="25"/>
      <c r="P28" s="25">
        <v>1800</v>
      </c>
      <c r="Q28" s="24"/>
    </row>
    <row r="29" spans="2:17" ht="20.100000000000001" customHeight="1" x14ac:dyDescent="0.25">
      <c r="B29" s="22" t="s">
        <v>16</v>
      </c>
      <c r="C29" s="25">
        <v>1500</v>
      </c>
      <c r="D29" s="25">
        <v>1500</v>
      </c>
      <c r="E29" s="25">
        <v>1500</v>
      </c>
      <c r="F29" s="25">
        <v>1500</v>
      </c>
      <c r="G29" s="25">
        <v>1500</v>
      </c>
      <c r="H29" s="25">
        <v>1500</v>
      </c>
      <c r="I29" s="25">
        <v>1500</v>
      </c>
      <c r="J29" s="25">
        <v>1500</v>
      </c>
      <c r="K29" s="25">
        <v>1500</v>
      </c>
      <c r="L29" s="25">
        <v>1500</v>
      </c>
      <c r="M29" s="25">
        <v>1500</v>
      </c>
      <c r="N29" s="25">
        <v>1500</v>
      </c>
      <c r="O29" s="23"/>
      <c r="P29" s="31">
        <f t="shared" ref="P29:P36" si="4">SUM(C29:N29)</f>
        <v>18000</v>
      </c>
      <c r="Q29" s="24"/>
    </row>
    <row r="30" spans="2:17" ht="20.100000000000001" customHeight="1" x14ac:dyDescent="0.25">
      <c r="B30" s="22" t="s">
        <v>17</v>
      </c>
      <c r="C30" s="25">
        <v>200</v>
      </c>
      <c r="D30" s="25">
        <v>200</v>
      </c>
      <c r="E30" s="25">
        <v>200</v>
      </c>
      <c r="F30" s="25">
        <v>200</v>
      </c>
      <c r="G30" s="25">
        <v>200</v>
      </c>
      <c r="H30" s="25">
        <v>200</v>
      </c>
      <c r="I30" s="25">
        <v>200</v>
      </c>
      <c r="J30" s="25">
        <v>200</v>
      </c>
      <c r="K30" s="25">
        <v>200</v>
      </c>
      <c r="L30" s="25">
        <v>200</v>
      </c>
      <c r="M30" s="25">
        <v>200</v>
      </c>
      <c r="N30" s="25">
        <v>200</v>
      </c>
      <c r="O30" s="23"/>
      <c r="P30" s="31">
        <f t="shared" si="4"/>
        <v>2400</v>
      </c>
      <c r="Q30" s="24"/>
    </row>
    <row r="31" spans="2:17" ht="20.100000000000001" customHeight="1" x14ac:dyDescent="0.25">
      <c r="B31" s="27" t="s">
        <v>18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3"/>
      <c r="P31" s="31">
        <f t="shared" si="4"/>
        <v>0</v>
      </c>
      <c r="Q31" s="24"/>
    </row>
    <row r="32" spans="2:17" ht="20.100000000000001" customHeight="1" x14ac:dyDescent="0.25">
      <c r="B32" s="22" t="s">
        <v>19</v>
      </c>
      <c r="C32" s="25">
        <v>700</v>
      </c>
      <c r="D32" s="25">
        <v>700</v>
      </c>
      <c r="E32" s="25">
        <v>700</v>
      </c>
      <c r="F32" s="25">
        <v>700</v>
      </c>
      <c r="G32" s="25">
        <v>700</v>
      </c>
      <c r="H32" s="25">
        <v>700</v>
      </c>
      <c r="I32" s="25">
        <v>700</v>
      </c>
      <c r="J32" s="25">
        <v>700</v>
      </c>
      <c r="K32" s="25">
        <v>700</v>
      </c>
      <c r="L32" s="25">
        <v>700</v>
      </c>
      <c r="M32" s="25">
        <v>700</v>
      </c>
      <c r="N32" s="25">
        <v>700</v>
      </c>
      <c r="O32" s="23"/>
      <c r="P32" s="31">
        <f t="shared" si="4"/>
        <v>8400</v>
      </c>
      <c r="Q32" s="24"/>
    </row>
    <row r="33" spans="2:17" ht="20.100000000000001" customHeight="1" x14ac:dyDescent="0.25">
      <c r="B33" s="22" t="s">
        <v>20</v>
      </c>
      <c r="C33" s="25">
        <v>500</v>
      </c>
      <c r="D33" s="25">
        <v>200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3"/>
      <c r="P33" s="31">
        <f t="shared" si="4"/>
        <v>700</v>
      </c>
      <c r="Q33" s="24"/>
    </row>
    <row r="34" spans="2:17" ht="20.100000000000001" customHeight="1" x14ac:dyDescent="0.25">
      <c r="B34" s="22" t="s">
        <v>21</v>
      </c>
      <c r="C34" s="25">
        <v>100</v>
      </c>
      <c r="D34" s="25">
        <v>100</v>
      </c>
      <c r="E34" s="25">
        <v>100</v>
      </c>
      <c r="F34" s="25">
        <v>100</v>
      </c>
      <c r="G34" s="25">
        <v>100</v>
      </c>
      <c r="H34" s="25">
        <v>100</v>
      </c>
      <c r="I34" s="25">
        <v>100</v>
      </c>
      <c r="J34" s="25">
        <v>100</v>
      </c>
      <c r="K34" s="25">
        <v>100</v>
      </c>
      <c r="L34" s="25">
        <v>100</v>
      </c>
      <c r="M34" s="25">
        <v>100</v>
      </c>
      <c r="N34" s="25">
        <v>100</v>
      </c>
      <c r="O34" s="23"/>
      <c r="P34" s="31">
        <f t="shared" si="4"/>
        <v>1200</v>
      </c>
      <c r="Q34" s="24"/>
    </row>
    <row r="35" spans="2:17" ht="20.100000000000001" customHeight="1" x14ac:dyDescent="0.25">
      <c r="B35" s="22" t="s">
        <v>22</v>
      </c>
      <c r="C35" s="25">
        <v>350</v>
      </c>
      <c r="D35" s="25">
        <v>350</v>
      </c>
      <c r="E35" s="25">
        <v>350</v>
      </c>
      <c r="F35" s="25">
        <v>350</v>
      </c>
      <c r="G35" s="25">
        <v>350</v>
      </c>
      <c r="H35" s="25">
        <v>350</v>
      </c>
      <c r="I35" s="25">
        <v>350</v>
      </c>
      <c r="J35" s="25">
        <v>350</v>
      </c>
      <c r="K35" s="25">
        <v>350</v>
      </c>
      <c r="L35" s="25">
        <v>350</v>
      </c>
      <c r="M35" s="25">
        <v>350</v>
      </c>
      <c r="N35" s="25">
        <v>350</v>
      </c>
      <c r="O35" s="23"/>
      <c r="P35" s="31">
        <f t="shared" si="4"/>
        <v>4200</v>
      </c>
      <c r="Q35" s="24"/>
    </row>
    <row r="36" spans="2:17" ht="20.100000000000001" customHeight="1" x14ac:dyDescent="0.25">
      <c r="B36" s="22" t="s">
        <v>23</v>
      </c>
      <c r="C36" s="25">
        <v>400</v>
      </c>
      <c r="D36" s="25">
        <v>400</v>
      </c>
      <c r="E36" s="25">
        <v>400</v>
      </c>
      <c r="F36" s="25">
        <v>400</v>
      </c>
      <c r="G36" s="25">
        <v>400</v>
      </c>
      <c r="H36" s="25">
        <v>400</v>
      </c>
      <c r="I36" s="25">
        <v>400</v>
      </c>
      <c r="J36" s="25">
        <v>400</v>
      </c>
      <c r="K36" s="25">
        <v>400</v>
      </c>
      <c r="L36" s="25">
        <v>400</v>
      </c>
      <c r="M36" s="25">
        <v>400</v>
      </c>
      <c r="N36" s="25">
        <v>400</v>
      </c>
      <c r="O36" s="23"/>
      <c r="P36" s="31">
        <f t="shared" si="4"/>
        <v>4800</v>
      </c>
      <c r="Q36" s="24"/>
    </row>
    <row r="37" spans="2:17" ht="20.100000000000001" customHeight="1" x14ac:dyDescent="0.25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</row>
    <row r="38" spans="2:17" ht="20.100000000000001" customHeight="1" x14ac:dyDescent="0.25">
      <c r="B38" s="32" t="s">
        <v>24</v>
      </c>
      <c r="C38" s="30">
        <f>SUM(C26:C36)</f>
        <v>15550</v>
      </c>
      <c r="D38" s="30">
        <f>SUM(D26:D36)</f>
        <v>15250</v>
      </c>
      <c r="E38" s="30">
        <f t="shared" ref="E38:N38" si="5">SUM(E26:E36)</f>
        <v>15050</v>
      </c>
      <c r="F38" s="30">
        <f t="shared" si="5"/>
        <v>15050</v>
      </c>
      <c r="G38" s="30">
        <f t="shared" si="5"/>
        <v>15050</v>
      </c>
      <c r="H38" s="30">
        <f t="shared" si="5"/>
        <v>15050</v>
      </c>
      <c r="I38" s="30">
        <f t="shared" si="5"/>
        <v>15050</v>
      </c>
      <c r="J38" s="30">
        <f t="shared" si="5"/>
        <v>15050</v>
      </c>
      <c r="K38" s="30">
        <f t="shared" si="5"/>
        <v>15050</v>
      </c>
      <c r="L38" s="30">
        <f t="shared" si="5"/>
        <v>15050</v>
      </c>
      <c r="M38" s="30">
        <f t="shared" si="5"/>
        <v>15050</v>
      </c>
      <c r="N38" s="30">
        <f t="shared" si="5"/>
        <v>15050</v>
      </c>
      <c r="O38" s="23"/>
      <c r="P38" s="30">
        <f>SUM(C38:N38)</f>
        <v>181300</v>
      </c>
      <c r="Q38" s="24"/>
    </row>
    <row r="39" spans="2:17" ht="20.100000000000001" customHeight="1" x14ac:dyDescent="0.25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4"/>
    </row>
    <row r="40" spans="2:17" ht="20.100000000000001" customHeight="1" x14ac:dyDescent="0.25">
      <c r="B40" s="22" t="s">
        <v>25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4"/>
    </row>
    <row r="41" spans="2:17" ht="20.100000000000001" customHeight="1" x14ac:dyDescent="0.25">
      <c r="B41" s="22" t="s">
        <v>26</v>
      </c>
      <c r="C41" s="25">
        <v>2000</v>
      </c>
      <c r="D41" s="25">
        <f t="shared" ref="D41:N41" si="6">$C41</f>
        <v>2000</v>
      </c>
      <c r="E41" s="25">
        <f t="shared" si="6"/>
        <v>2000</v>
      </c>
      <c r="F41" s="25">
        <f t="shared" si="6"/>
        <v>2000</v>
      </c>
      <c r="G41" s="25">
        <f t="shared" si="6"/>
        <v>2000</v>
      </c>
      <c r="H41" s="25">
        <f t="shared" si="6"/>
        <v>2000</v>
      </c>
      <c r="I41" s="25">
        <f t="shared" si="6"/>
        <v>2000</v>
      </c>
      <c r="J41" s="25">
        <f t="shared" si="6"/>
        <v>2000</v>
      </c>
      <c r="K41" s="25">
        <f t="shared" si="6"/>
        <v>2000</v>
      </c>
      <c r="L41" s="25">
        <f t="shared" si="6"/>
        <v>2000</v>
      </c>
      <c r="M41" s="25">
        <f t="shared" si="6"/>
        <v>2000</v>
      </c>
      <c r="N41" s="25">
        <f t="shared" si="6"/>
        <v>2000</v>
      </c>
      <c r="O41" s="23"/>
      <c r="P41" s="31">
        <f t="shared" ref="P41:P48" si="7">SUM(C41:N41)</f>
        <v>24000</v>
      </c>
      <c r="Q41" s="24"/>
    </row>
    <row r="42" spans="2:17" ht="20.100000000000001" customHeight="1" x14ac:dyDescent="0.25">
      <c r="B42" s="22" t="s">
        <v>27</v>
      </c>
      <c r="C42" s="25">
        <v>600</v>
      </c>
      <c r="D42" s="25">
        <f t="shared" ref="D42:N42" si="8">$C$42</f>
        <v>600</v>
      </c>
      <c r="E42" s="25">
        <f t="shared" si="8"/>
        <v>600</v>
      </c>
      <c r="F42" s="25">
        <f t="shared" si="8"/>
        <v>600</v>
      </c>
      <c r="G42" s="25">
        <f t="shared" si="8"/>
        <v>600</v>
      </c>
      <c r="H42" s="25">
        <f t="shared" si="8"/>
        <v>600</v>
      </c>
      <c r="I42" s="25">
        <f t="shared" si="8"/>
        <v>600</v>
      </c>
      <c r="J42" s="25">
        <f t="shared" si="8"/>
        <v>600</v>
      </c>
      <c r="K42" s="25">
        <f t="shared" si="8"/>
        <v>600</v>
      </c>
      <c r="L42" s="25">
        <f t="shared" si="8"/>
        <v>600</v>
      </c>
      <c r="M42" s="25">
        <f t="shared" si="8"/>
        <v>600</v>
      </c>
      <c r="N42" s="25">
        <f t="shared" si="8"/>
        <v>600</v>
      </c>
      <c r="O42" s="23"/>
      <c r="P42" s="31">
        <f t="shared" si="7"/>
        <v>7200</v>
      </c>
      <c r="Q42" s="24"/>
    </row>
    <row r="43" spans="2:17" ht="20.100000000000001" customHeight="1" x14ac:dyDescent="0.25">
      <c r="B43" s="22" t="s">
        <v>28</v>
      </c>
      <c r="C43" s="25">
        <v>300</v>
      </c>
      <c r="D43" s="25">
        <f t="shared" ref="D43:N43" si="9">$C$43</f>
        <v>300</v>
      </c>
      <c r="E43" s="25">
        <f t="shared" si="9"/>
        <v>300</v>
      </c>
      <c r="F43" s="25">
        <f t="shared" si="9"/>
        <v>300</v>
      </c>
      <c r="G43" s="25">
        <f t="shared" si="9"/>
        <v>300</v>
      </c>
      <c r="H43" s="25">
        <f t="shared" si="9"/>
        <v>300</v>
      </c>
      <c r="I43" s="25">
        <f t="shared" si="9"/>
        <v>300</v>
      </c>
      <c r="J43" s="25">
        <f t="shared" si="9"/>
        <v>300</v>
      </c>
      <c r="K43" s="25">
        <f t="shared" si="9"/>
        <v>300</v>
      </c>
      <c r="L43" s="25">
        <f t="shared" si="9"/>
        <v>300</v>
      </c>
      <c r="M43" s="25">
        <f t="shared" si="9"/>
        <v>300</v>
      </c>
      <c r="N43" s="25">
        <f t="shared" si="9"/>
        <v>300</v>
      </c>
      <c r="O43" s="23"/>
      <c r="P43" s="31">
        <f t="shared" si="7"/>
        <v>3600</v>
      </c>
      <c r="Q43" s="24"/>
    </row>
    <row r="44" spans="2:17" ht="20.100000000000001" customHeight="1" x14ac:dyDescent="0.25">
      <c r="B44" s="22" t="s">
        <v>29</v>
      </c>
      <c r="C44" s="25">
        <v>750</v>
      </c>
      <c r="D44" s="25">
        <f t="shared" ref="D44:N44" si="10">$C$44</f>
        <v>750</v>
      </c>
      <c r="E44" s="25">
        <f t="shared" si="10"/>
        <v>750</v>
      </c>
      <c r="F44" s="25">
        <f t="shared" si="10"/>
        <v>750</v>
      </c>
      <c r="G44" s="25">
        <f t="shared" si="10"/>
        <v>750</v>
      </c>
      <c r="H44" s="25">
        <f t="shared" si="10"/>
        <v>750</v>
      </c>
      <c r="I44" s="25">
        <f t="shared" si="10"/>
        <v>750</v>
      </c>
      <c r="J44" s="25">
        <f t="shared" si="10"/>
        <v>750</v>
      </c>
      <c r="K44" s="25">
        <f t="shared" si="10"/>
        <v>750</v>
      </c>
      <c r="L44" s="25">
        <f t="shared" si="10"/>
        <v>750</v>
      </c>
      <c r="M44" s="25">
        <f t="shared" si="10"/>
        <v>750</v>
      </c>
      <c r="N44" s="25">
        <f t="shared" si="10"/>
        <v>750</v>
      </c>
      <c r="O44" s="23"/>
      <c r="P44" s="31">
        <f t="shared" si="7"/>
        <v>9000</v>
      </c>
      <c r="Q44" s="24"/>
    </row>
    <row r="45" spans="2:17" ht="20.100000000000001" customHeight="1" x14ac:dyDescent="0.25">
      <c r="B45" s="22" t="s">
        <v>30</v>
      </c>
      <c r="C45" s="25">
        <v>20</v>
      </c>
      <c r="D45" s="25">
        <f t="shared" ref="D45:N45" si="11">$C$45</f>
        <v>20</v>
      </c>
      <c r="E45" s="25">
        <f t="shared" si="11"/>
        <v>20</v>
      </c>
      <c r="F45" s="25">
        <f t="shared" si="11"/>
        <v>20</v>
      </c>
      <c r="G45" s="25">
        <f t="shared" si="11"/>
        <v>20</v>
      </c>
      <c r="H45" s="25">
        <f t="shared" si="11"/>
        <v>20</v>
      </c>
      <c r="I45" s="25">
        <f t="shared" si="11"/>
        <v>20</v>
      </c>
      <c r="J45" s="25">
        <f t="shared" si="11"/>
        <v>20</v>
      </c>
      <c r="K45" s="25">
        <f t="shared" si="11"/>
        <v>20</v>
      </c>
      <c r="L45" s="25">
        <f t="shared" si="11"/>
        <v>20</v>
      </c>
      <c r="M45" s="25">
        <f t="shared" si="11"/>
        <v>20</v>
      </c>
      <c r="N45" s="25">
        <f t="shared" si="11"/>
        <v>20</v>
      </c>
      <c r="O45" s="23"/>
      <c r="P45" s="31">
        <f t="shared" si="7"/>
        <v>240</v>
      </c>
      <c r="Q45" s="24"/>
    </row>
    <row r="46" spans="2:17" ht="20.100000000000001" customHeight="1" x14ac:dyDescent="0.25">
      <c r="B46" s="22" t="s">
        <v>31</v>
      </c>
      <c r="C46" s="25">
        <v>0</v>
      </c>
      <c r="D46" s="25">
        <f t="shared" ref="D46:N46" si="12">$C$46</f>
        <v>0</v>
      </c>
      <c r="E46" s="25">
        <f t="shared" si="12"/>
        <v>0</v>
      </c>
      <c r="F46" s="25">
        <f t="shared" si="12"/>
        <v>0</v>
      </c>
      <c r="G46" s="25">
        <f t="shared" si="12"/>
        <v>0</v>
      </c>
      <c r="H46" s="25">
        <f t="shared" si="12"/>
        <v>0</v>
      </c>
      <c r="I46" s="25">
        <f t="shared" si="12"/>
        <v>0</v>
      </c>
      <c r="J46" s="25">
        <f t="shared" si="12"/>
        <v>0</v>
      </c>
      <c r="K46" s="25">
        <f t="shared" si="12"/>
        <v>0</v>
      </c>
      <c r="L46" s="25">
        <f t="shared" si="12"/>
        <v>0</v>
      </c>
      <c r="M46" s="25">
        <f t="shared" si="12"/>
        <v>0</v>
      </c>
      <c r="N46" s="25">
        <f t="shared" si="12"/>
        <v>0</v>
      </c>
      <c r="O46" s="23"/>
      <c r="P46" s="31">
        <f t="shared" si="7"/>
        <v>0</v>
      </c>
      <c r="Q46" s="24"/>
    </row>
    <row r="47" spans="2:17" ht="20.100000000000001" customHeight="1" x14ac:dyDescent="0.25">
      <c r="B47" s="22" t="s">
        <v>32</v>
      </c>
      <c r="C47" s="25">
        <v>400</v>
      </c>
      <c r="D47" s="25">
        <f t="shared" ref="D47:N47" si="13">$C$47</f>
        <v>400</v>
      </c>
      <c r="E47" s="25">
        <f t="shared" si="13"/>
        <v>400</v>
      </c>
      <c r="F47" s="25">
        <f t="shared" si="13"/>
        <v>400</v>
      </c>
      <c r="G47" s="25">
        <f t="shared" si="13"/>
        <v>400</v>
      </c>
      <c r="H47" s="25">
        <f t="shared" si="13"/>
        <v>400</v>
      </c>
      <c r="I47" s="25">
        <f t="shared" si="13"/>
        <v>400</v>
      </c>
      <c r="J47" s="25">
        <f t="shared" si="13"/>
        <v>400</v>
      </c>
      <c r="K47" s="25">
        <f t="shared" si="13"/>
        <v>400</v>
      </c>
      <c r="L47" s="25">
        <f t="shared" si="13"/>
        <v>400</v>
      </c>
      <c r="M47" s="25">
        <f t="shared" si="13"/>
        <v>400</v>
      </c>
      <c r="N47" s="25">
        <f t="shared" si="13"/>
        <v>400</v>
      </c>
      <c r="O47" s="23"/>
      <c r="P47" s="31">
        <f t="shared" si="7"/>
        <v>4800</v>
      </c>
      <c r="Q47" s="24"/>
    </row>
    <row r="48" spans="2:17" ht="20.100000000000001" customHeight="1" x14ac:dyDescent="0.25">
      <c r="B48" s="22" t="s">
        <v>23</v>
      </c>
      <c r="C48" s="25">
        <v>400</v>
      </c>
      <c r="D48" s="25">
        <f t="shared" ref="D48:N48" si="14">$C$48</f>
        <v>400</v>
      </c>
      <c r="E48" s="25">
        <f t="shared" si="14"/>
        <v>400</v>
      </c>
      <c r="F48" s="25">
        <f t="shared" si="14"/>
        <v>400</v>
      </c>
      <c r="G48" s="25">
        <f t="shared" si="14"/>
        <v>400</v>
      </c>
      <c r="H48" s="25">
        <f t="shared" si="14"/>
        <v>400</v>
      </c>
      <c r="I48" s="25">
        <f t="shared" si="14"/>
        <v>400</v>
      </c>
      <c r="J48" s="25">
        <f t="shared" si="14"/>
        <v>400</v>
      </c>
      <c r="K48" s="25">
        <f t="shared" si="14"/>
        <v>400</v>
      </c>
      <c r="L48" s="25">
        <f t="shared" si="14"/>
        <v>400</v>
      </c>
      <c r="M48" s="25">
        <f t="shared" si="14"/>
        <v>400</v>
      </c>
      <c r="N48" s="25">
        <f t="shared" si="14"/>
        <v>400</v>
      </c>
      <c r="O48" s="23"/>
      <c r="P48" s="31">
        <f t="shared" si="7"/>
        <v>4800</v>
      </c>
      <c r="Q48" s="24"/>
    </row>
    <row r="49" spans="2:17" ht="20.100000000000001" customHeight="1" thickBot="1" x14ac:dyDescent="0.3">
      <c r="B49" s="2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3"/>
      <c r="P49" s="29"/>
      <c r="Q49" s="24"/>
    </row>
    <row r="50" spans="2:17" ht="20.100000000000001" customHeight="1" thickTop="1" x14ac:dyDescent="0.25">
      <c r="B50" s="22" t="s">
        <v>33</v>
      </c>
      <c r="C50" s="30">
        <f t="shared" ref="C50:N50" si="15">SUM(C41:C48)</f>
        <v>4470</v>
      </c>
      <c r="D50" s="30">
        <f t="shared" si="15"/>
        <v>4470</v>
      </c>
      <c r="E50" s="30">
        <f t="shared" si="15"/>
        <v>4470</v>
      </c>
      <c r="F50" s="30">
        <f t="shared" si="15"/>
        <v>4470</v>
      </c>
      <c r="G50" s="30">
        <f t="shared" si="15"/>
        <v>4470</v>
      </c>
      <c r="H50" s="30">
        <f t="shared" si="15"/>
        <v>4470</v>
      </c>
      <c r="I50" s="30">
        <f t="shared" si="15"/>
        <v>4470</v>
      </c>
      <c r="J50" s="30">
        <f t="shared" si="15"/>
        <v>4470</v>
      </c>
      <c r="K50" s="30">
        <f t="shared" si="15"/>
        <v>4470</v>
      </c>
      <c r="L50" s="30">
        <f t="shared" si="15"/>
        <v>4470</v>
      </c>
      <c r="M50" s="30">
        <f t="shared" si="15"/>
        <v>4470</v>
      </c>
      <c r="N50" s="30">
        <f t="shared" si="15"/>
        <v>4470</v>
      </c>
      <c r="O50" s="23"/>
      <c r="P50" s="30">
        <f>SUM(C50:N50)</f>
        <v>53640</v>
      </c>
      <c r="Q50" s="24"/>
    </row>
    <row r="51" spans="2:17" ht="20.100000000000001" customHeight="1" thickBot="1" x14ac:dyDescent="0.3">
      <c r="B51" s="2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3"/>
      <c r="P51" s="29"/>
      <c r="Q51" s="24"/>
    </row>
    <row r="52" spans="2:17" ht="20.100000000000001" customHeight="1" thickTop="1" x14ac:dyDescent="0.25">
      <c r="B52" s="22" t="s">
        <v>34</v>
      </c>
      <c r="C52" s="30">
        <f t="shared" ref="C52:N52" si="16">C38+C50</f>
        <v>20020</v>
      </c>
      <c r="D52" s="30">
        <f t="shared" si="16"/>
        <v>19720</v>
      </c>
      <c r="E52" s="30">
        <f t="shared" si="16"/>
        <v>19520</v>
      </c>
      <c r="F52" s="30">
        <f t="shared" si="16"/>
        <v>19520</v>
      </c>
      <c r="G52" s="30">
        <f t="shared" si="16"/>
        <v>19520</v>
      </c>
      <c r="H52" s="30">
        <f t="shared" si="16"/>
        <v>19520</v>
      </c>
      <c r="I52" s="30">
        <f t="shared" si="16"/>
        <v>19520</v>
      </c>
      <c r="J52" s="30">
        <f t="shared" si="16"/>
        <v>19520</v>
      </c>
      <c r="K52" s="30">
        <f t="shared" si="16"/>
        <v>19520</v>
      </c>
      <c r="L52" s="30">
        <f t="shared" si="16"/>
        <v>19520</v>
      </c>
      <c r="M52" s="30">
        <f t="shared" si="16"/>
        <v>19520</v>
      </c>
      <c r="N52" s="30">
        <f t="shared" si="16"/>
        <v>19520</v>
      </c>
      <c r="O52" s="23"/>
      <c r="P52" s="30">
        <f>SUM(C52:N52)</f>
        <v>234940</v>
      </c>
      <c r="Q52" s="24"/>
    </row>
    <row r="53" spans="2:17" ht="20.100000000000001" customHeight="1" thickBot="1" x14ac:dyDescent="0.3">
      <c r="B53" s="22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3"/>
      <c r="P53" s="29"/>
      <c r="Q53" s="24"/>
    </row>
    <row r="54" spans="2:17" ht="20.100000000000001" customHeight="1" thickTop="1" x14ac:dyDescent="0.25">
      <c r="B54" s="22" t="s">
        <v>35</v>
      </c>
      <c r="C54" s="30">
        <f t="shared" ref="C54:N54" si="17">C23-C52</f>
        <v>-5270</v>
      </c>
      <c r="D54" s="30">
        <f t="shared" si="17"/>
        <v>-3970</v>
      </c>
      <c r="E54" s="30">
        <f t="shared" si="17"/>
        <v>-2170</v>
      </c>
      <c r="F54" s="30">
        <f t="shared" si="17"/>
        <v>-1170</v>
      </c>
      <c r="G54" s="30">
        <f t="shared" si="17"/>
        <v>-770</v>
      </c>
      <c r="H54" s="30">
        <f t="shared" si="17"/>
        <v>1230</v>
      </c>
      <c r="I54" s="30">
        <f t="shared" si="17"/>
        <v>5280</v>
      </c>
      <c r="J54" s="30">
        <f t="shared" si="17"/>
        <v>5280</v>
      </c>
      <c r="K54" s="30">
        <f t="shared" si="17"/>
        <v>5220</v>
      </c>
      <c r="L54" s="30">
        <f t="shared" si="17"/>
        <v>5320</v>
      </c>
      <c r="M54" s="30">
        <f t="shared" si="17"/>
        <v>7210</v>
      </c>
      <c r="N54" s="30">
        <f t="shared" si="17"/>
        <v>10120</v>
      </c>
      <c r="O54" s="23"/>
      <c r="P54" s="30">
        <f>SUM(C54:N54)</f>
        <v>26310</v>
      </c>
      <c r="Q54" s="24"/>
    </row>
    <row r="55" spans="2:17" ht="20.100000000000001" customHeight="1" x14ac:dyDescent="0.25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4"/>
    </row>
    <row r="56" spans="2:17" ht="20.100000000000001" customHeight="1" thickBot="1" x14ac:dyDescent="0.3"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9"/>
      <c r="Q56" s="24"/>
    </row>
    <row r="57" spans="2:17" ht="20.100000000000001" customHeight="1" x14ac:dyDescent="0.25">
      <c r="B57" s="22" t="s">
        <v>42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30">
        <f>IF(P54&lt;0,0,IF(P54&lt;200000,P54*0.22,P54*0.48))</f>
        <v>5788.2</v>
      </c>
      <c r="Q57" s="24"/>
    </row>
    <row r="58" spans="2:17" ht="20.100000000000001" customHeight="1" thickBot="1" x14ac:dyDescent="0.3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9"/>
      <c r="Q58" s="24"/>
    </row>
    <row r="59" spans="2:17" ht="20.100000000000001" customHeight="1" thickBot="1" x14ac:dyDescent="0.3">
      <c r="B59" s="32" t="s">
        <v>37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33">
        <f>P54-P57</f>
        <v>20521.8</v>
      </c>
      <c r="Q59" s="24"/>
    </row>
    <row r="60" spans="2:17" ht="20.100000000000001" customHeight="1" x14ac:dyDescent="0.25"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4"/>
    </row>
    <row r="61" spans="2:17" ht="20.100000000000001" customHeight="1" thickBot="1" x14ac:dyDescent="0.3">
      <c r="B61" s="35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4"/>
    </row>
  </sheetData>
  <pageMargins left="0.7" right="0.7" top="0.75" bottom="0.75" header="0.3" footer="0.3"/>
  <pageSetup orientation="portrait" r:id="rId1"/>
  <ignoredErrors>
    <ignoredError sqref="D41:K48 L41:N4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2D95-0CFA-4231-AA96-8D97650F7728}">
  <dimension ref="B1:Q61"/>
  <sheetViews>
    <sheetView topLeftCell="A11" workbookViewId="0">
      <selection activeCell="B2" sqref="B2"/>
    </sheetView>
  </sheetViews>
  <sheetFormatPr defaultColWidth="17.140625" defaultRowHeight="15.75" x14ac:dyDescent="0.25"/>
  <cols>
    <col min="1" max="1" width="4.42578125" style="2" customWidth="1"/>
    <col min="2" max="2" width="43.85546875" style="2" customWidth="1"/>
    <col min="3" max="256" width="17.140625" style="2"/>
    <col min="257" max="257" width="4.42578125" style="2" customWidth="1"/>
    <col min="258" max="258" width="50.140625" style="2" customWidth="1"/>
    <col min="259" max="512" width="17.140625" style="2"/>
    <col min="513" max="513" width="4.42578125" style="2" customWidth="1"/>
    <col min="514" max="514" width="50.140625" style="2" customWidth="1"/>
    <col min="515" max="768" width="17.140625" style="2"/>
    <col min="769" max="769" width="4.42578125" style="2" customWidth="1"/>
    <col min="770" max="770" width="50.140625" style="2" customWidth="1"/>
    <col min="771" max="1024" width="17.140625" style="2"/>
    <col min="1025" max="1025" width="4.42578125" style="2" customWidth="1"/>
    <col min="1026" max="1026" width="50.140625" style="2" customWidth="1"/>
    <col min="1027" max="1280" width="17.140625" style="2"/>
    <col min="1281" max="1281" width="4.42578125" style="2" customWidth="1"/>
    <col min="1282" max="1282" width="50.140625" style="2" customWidth="1"/>
    <col min="1283" max="1536" width="17.140625" style="2"/>
    <col min="1537" max="1537" width="4.42578125" style="2" customWidth="1"/>
    <col min="1538" max="1538" width="50.140625" style="2" customWidth="1"/>
    <col min="1539" max="1792" width="17.140625" style="2"/>
    <col min="1793" max="1793" width="4.42578125" style="2" customWidth="1"/>
    <col min="1794" max="1794" width="50.140625" style="2" customWidth="1"/>
    <col min="1795" max="2048" width="17.140625" style="2"/>
    <col min="2049" max="2049" width="4.42578125" style="2" customWidth="1"/>
    <col min="2050" max="2050" width="50.140625" style="2" customWidth="1"/>
    <col min="2051" max="2304" width="17.140625" style="2"/>
    <col min="2305" max="2305" width="4.42578125" style="2" customWidth="1"/>
    <col min="2306" max="2306" width="50.140625" style="2" customWidth="1"/>
    <col min="2307" max="2560" width="17.140625" style="2"/>
    <col min="2561" max="2561" width="4.42578125" style="2" customWidth="1"/>
    <col min="2562" max="2562" width="50.140625" style="2" customWidth="1"/>
    <col min="2563" max="2816" width="17.140625" style="2"/>
    <col min="2817" max="2817" width="4.42578125" style="2" customWidth="1"/>
    <col min="2818" max="2818" width="50.140625" style="2" customWidth="1"/>
    <col min="2819" max="3072" width="17.140625" style="2"/>
    <col min="3073" max="3073" width="4.42578125" style="2" customWidth="1"/>
    <col min="3074" max="3074" width="50.140625" style="2" customWidth="1"/>
    <col min="3075" max="3328" width="17.140625" style="2"/>
    <col min="3329" max="3329" width="4.42578125" style="2" customWidth="1"/>
    <col min="3330" max="3330" width="50.140625" style="2" customWidth="1"/>
    <col min="3331" max="3584" width="17.140625" style="2"/>
    <col min="3585" max="3585" width="4.42578125" style="2" customWidth="1"/>
    <col min="3586" max="3586" width="50.140625" style="2" customWidth="1"/>
    <col min="3587" max="3840" width="17.140625" style="2"/>
    <col min="3841" max="3841" width="4.42578125" style="2" customWidth="1"/>
    <col min="3842" max="3842" width="50.140625" style="2" customWidth="1"/>
    <col min="3843" max="4096" width="17.140625" style="2"/>
    <col min="4097" max="4097" width="4.42578125" style="2" customWidth="1"/>
    <col min="4098" max="4098" width="50.140625" style="2" customWidth="1"/>
    <col min="4099" max="4352" width="17.140625" style="2"/>
    <col min="4353" max="4353" width="4.42578125" style="2" customWidth="1"/>
    <col min="4354" max="4354" width="50.140625" style="2" customWidth="1"/>
    <col min="4355" max="4608" width="17.140625" style="2"/>
    <col min="4609" max="4609" width="4.42578125" style="2" customWidth="1"/>
    <col min="4610" max="4610" width="50.140625" style="2" customWidth="1"/>
    <col min="4611" max="4864" width="17.140625" style="2"/>
    <col min="4865" max="4865" width="4.42578125" style="2" customWidth="1"/>
    <col min="4866" max="4866" width="50.140625" style="2" customWidth="1"/>
    <col min="4867" max="5120" width="17.140625" style="2"/>
    <col min="5121" max="5121" width="4.42578125" style="2" customWidth="1"/>
    <col min="5122" max="5122" width="50.140625" style="2" customWidth="1"/>
    <col min="5123" max="5376" width="17.140625" style="2"/>
    <col min="5377" max="5377" width="4.42578125" style="2" customWidth="1"/>
    <col min="5378" max="5378" width="50.140625" style="2" customWidth="1"/>
    <col min="5379" max="5632" width="17.140625" style="2"/>
    <col min="5633" max="5633" width="4.42578125" style="2" customWidth="1"/>
    <col min="5634" max="5634" width="50.140625" style="2" customWidth="1"/>
    <col min="5635" max="5888" width="17.140625" style="2"/>
    <col min="5889" max="5889" width="4.42578125" style="2" customWidth="1"/>
    <col min="5890" max="5890" width="50.140625" style="2" customWidth="1"/>
    <col min="5891" max="6144" width="17.140625" style="2"/>
    <col min="6145" max="6145" width="4.42578125" style="2" customWidth="1"/>
    <col min="6146" max="6146" width="50.140625" style="2" customWidth="1"/>
    <col min="6147" max="6400" width="17.140625" style="2"/>
    <col min="6401" max="6401" width="4.42578125" style="2" customWidth="1"/>
    <col min="6402" max="6402" width="50.140625" style="2" customWidth="1"/>
    <col min="6403" max="6656" width="17.140625" style="2"/>
    <col min="6657" max="6657" width="4.42578125" style="2" customWidth="1"/>
    <col min="6658" max="6658" width="50.140625" style="2" customWidth="1"/>
    <col min="6659" max="6912" width="17.140625" style="2"/>
    <col min="6913" max="6913" width="4.42578125" style="2" customWidth="1"/>
    <col min="6914" max="6914" width="50.140625" style="2" customWidth="1"/>
    <col min="6915" max="7168" width="17.140625" style="2"/>
    <col min="7169" max="7169" width="4.42578125" style="2" customWidth="1"/>
    <col min="7170" max="7170" width="50.140625" style="2" customWidth="1"/>
    <col min="7171" max="7424" width="17.140625" style="2"/>
    <col min="7425" max="7425" width="4.42578125" style="2" customWidth="1"/>
    <col min="7426" max="7426" width="50.140625" style="2" customWidth="1"/>
    <col min="7427" max="7680" width="17.140625" style="2"/>
    <col min="7681" max="7681" width="4.42578125" style="2" customWidth="1"/>
    <col min="7682" max="7682" width="50.140625" style="2" customWidth="1"/>
    <col min="7683" max="7936" width="17.140625" style="2"/>
    <col min="7937" max="7937" width="4.42578125" style="2" customWidth="1"/>
    <col min="7938" max="7938" width="50.140625" style="2" customWidth="1"/>
    <col min="7939" max="8192" width="17.140625" style="2"/>
    <col min="8193" max="8193" width="4.42578125" style="2" customWidth="1"/>
    <col min="8194" max="8194" width="50.140625" style="2" customWidth="1"/>
    <col min="8195" max="8448" width="17.140625" style="2"/>
    <col min="8449" max="8449" width="4.42578125" style="2" customWidth="1"/>
    <col min="8450" max="8450" width="50.140625" style="2" customWidth="1"/>
    <col min="8451" max="8704" width="17.140625" style="2"/>
    <col min="8705" max="8705" width="4.42578125" style="2" customWidth="1"/>
    <col min="8706" max="8706" width="50.140625" style="2" customWidth="1"/>
    <col min="8707" max="8960" width="17.140625" style="2"/>
    <col min="8961" max="8961" width="4.42578125" style="2" customWidth="1"/>
    <col min="8962" max="8962" width="50.140625" style="2" customWidth="1"/>
    <col min="8963" max="9216" width="17.140625" style="2"/>
    <col min="9217" max="9217" width="4.42578125" style="2" customWidth="1"/>
    <col min="9218" max="9218" width="50.140625" style="2" customWidth="1"/>
    <col min="9219" max="9472" width="17.140625" style="2"/>
    <col min="9473" max="9473" width="4.42578125" style="2" customWidth="1"/>
    <col min="9474" max="9474" width="50.140625" style="2" customWidth="1"/>
    <col min="9475" max="9728" width="17.140625" style="2"/>
    <col min="9729" max="9729" width="4.42578125" style="2" customWidth="1"/>
    <col min="9730" max="9730" width="50.140625" style="2" customWidth="1"/>
    <col min="9731" max="9984" width="17.140625" style="2"/>
    <col min="9985" max="9985" width="4.42578125" style="2" customWidth="1"/>
    <col min="9986" max="9986" width="50.140625" style="2" customWidth="1"/>
    <col min="9987" max="10240" width="17.140625" style="2"/>
    <col min="10241" max="10241" width="4.42578125" style="2" customWidth="1"/>
    <col min="10242" max="10242" width="50.140625" style="2" customWidth="1"/>
    <col min="10243" max="10496" width="17.140625" style="2"/>
    <col min="10497" max="10497" width="4.42578125" style="2" customWidth="1"/>
    <col min="10498" max="10498" width="50.140625" style="2" customWidth="1"/>
    <col min="10499" max="10752" width="17.140625" style="2"/>
    <col min="10753" max="10753" width="4.42578125" style="2" customWidth="1"/>
    <col min="10754" max="10754" width="50.140625" style="2" customWidth="1"/>
    <col min="10755" max="11008" width="17.140625" style="2"/>
    <col min="11009" max="11009" width="4.42578125" style="2" customWidth="1"/>
    <col min="11010" max="11010" width="50.140625" style="2" customWidth="1"/>
    <col min="11011" max="11264" width="17.140625" style="2"/>
    <col min="11265" max="11265" width="4.42578125" style="2" customWidth="1"/>
    <col min="11266" max="11266" width="50.140625" style="2" customWidth="1"/>
    <col min="11267" max="11520" width="17.140625" style="2"/>
    <col min="11521" max="11521" width="4.42578125" style="2" customWidth="1"/>
    <col min="11522" max="11522" width="50.140625" style="2" customWidth="1"/>
    <col min="11523" max="11776" width="17.140625" style="2"/>
    <col min="11777" max="11777" width="4.42578125" style="2" customWidth="1"/>
    <col min="11778" max="11778" width="50.140625" style="2" customWidth="1"/>
    <col min="11779" max="12032" width="17.140625" style="2"/>
    <col min="12033" max="12033" width="4.42578125" style="2" customWidth="1"/>
    <col min="12034" max="12034" width="50.140625" style="2" customWidth="1"/>
    <col min="12035" max="12288" width="17.140625" style="2"/>
    <col min="12289" max="12289" width="4.42578125" style="2" customWidth="1"/>
    <col min="12290" max="12290" width="50.140625" style="2" customWidth="1"/>
    <col min="12291" max="12544" width="17.140625" style="2"/>
    <col min="12545" max="12545" width="4.42578125" style="2" customWidth="1"/>
    <col min="12546" max="12546" width="50.140625" style="2" customWidth="1"/>
    <col min="12547" max="12800" width="17.140625" style="2"/>
    <col min="12801" max="12801" width="4.42578125" style="2" customWidth="1"/>
    <col min="12802" max="12802" width="50.140625" style="2" customWidth="1"/>
    <col min="12803" max="13056" width="17.140625" style="2"/>
    <col min="13057" max="13057" width="4.42578125" style="2" customWidth="1"/>
    <col min="13058" max="13058" width="50.140625" style="2" customWidth="1"/>
    <col min="13059" max="13312" width="17.140625" style="2"/>
    <col min="13313" max="13313" width="4.42578125" style="2" customWidth="1"/>
    <col min="13314" max="13314" width="50.140625" style="2" customWidth="1"/>
    <col min="13315" max="13568" width="17.140625" style="2"/>
    <col min="13569" max="13569" width="4.42578125" style="2" customWidth="1"/>
    <col min="13570" max="13570" width="50.140625" style="2" customWidth="1"/>
    <col min="13571" max="13824" width="17.140625" style="2"/>
    <col min="13825" max="13825" width="4.42578125" style="2" customWidth="1"/>
    <col min="13826" max="13826" width="50.140625" style="2" customWidth="1"/>
    <col min="13827" max="14080" width="17.140625" style="2"/>
    <col min="14081" max="14081" width="4.42578125" style="2" customWidth="1"/>
    <col min="14082" max="14082" width="50.140625" style="2" customWidth="1"/>
    <col min="14083" max="14336" width="17.140625" style="2"/>
    <col min="14337" max="14337" width="4.42578125" style="2" customWidth="1"/>
    <col min="14338" max="14338" width="50.140625" style="2" customWidth="1"/>
    <col min="14339" max="14592" width="17.140625" style="2"/>
    <col min="14593" max="14593" width="4.42578125" style="2" customWidth="1"/>
    <col min="14594" max="14594" width="50.140625" style="2" customWidth="1"/>
    <col min="14595" max="14848" width="17.140625" style="2"/>
    <col min="14849" max="14849" width="4.42578125" style="2" customWidth="1"/>
    <col min="14850" max="14850" width="50.140625" style="2" customWidth="1"/>
    <col min="14851" max="15104" width="17.140625" style="2"/>
    <col min="15105" max="15105" width="4.42578125" style="2" customWidth="1"/>
    <col min="15106" max="15106" width="50.140625" style="2" customWidth="1"/>
    <col min="15107" max="15360" width="17.140625" style="2"/>
    <col min="15361" max="15361" width="4.42578125" style="2" customWidth="1"/>
    <col min="15362" max="15362" width="50.140625" style="2" customWidth="1"/>
    <col min="15363" max="15616" width="17.140625" style="2"/>
    <col min="15617" max="15617" width="4.42578125" style="2" customWidth="1"/>
    <col min="15618" max="15618" width="50.140625" style="2" customWidth="1"/>
    <col min="15619" max="15872" width="17.140625" style="2"/>
    <col min="15873" max="15873" width="4.42578125" style="2" customWidth="1"/>
    <col min="15874" max="15874" width="50.140625" style="2" customWidth="1"/>
    <col min="15875" max="16128" width="17.140625" style="2"/>
    <col min="16129" max="16129" width="4.42578125" style="2" customWidth="1"/>
    <col min="16130" max="16130" width="50.140625" style="2" customWidth="1"/>
    <col min="16131" max="16384" width="17.140625" style="2"/>
  </cols>
  <sheetData>
    <row r="1" spans="2:17" ht="20.100000000000001" customHeight="1" thickBot="1" x14ac:dyDescent="0.3">
      <c r="F1" s="8"/>
      <c r="G1" s="8"/>
      <c r="H1" s="8"/>
    </row>
    <row r="2" spans="2:17" ht="20.100000000000001" customHeight="1" x14ac:dyDescent="0.25">
      <c r="B2" s="9" t="s">
        <v>121</v>
      </c>
      <c r="C2" s="10"/>
      <c r="D2" s="11"/>
      <c r="E2" s="12"/>
      <c r="F2" s="13"/>
      <c r="G2" s="14"/>
      <c r="H2" s="14"/>
      <c r="I2" s="10"/>
      <c r="J2" s="10"/>
      <c r="K2" s="10"/>
      <c r="L2" s="10"/>
      <c r="M2" s="10"/>
      <c r="N2" s="10"/>
      <c r="O2" s="10"/>
      <c r="P2" s="10"/>
      <c r="Q2" s="15"/>
    </row>
    <row r="3" spans="2:17" ht="20.100000000000001" customHeight="1" x14ac:dyDescent="0.25">
      <c r="B3" s="16" t="s">
        <v>38</v>
      </c>
      <c r="C3" s="14" t="s">
        <v>40</v>
      </c>
      <c r="D3" s="13"/>
      <c r="E3" s="17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8"/>
    </row>
    <row r="4" spans="2:17" ht="20.100000000000001" customHeight="1" x14ac:dyDescent="0.25"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8"/>
    </row>
    <row r="5" spans="2:17" ht="20.100000000000001" customHeight="1" x14ac:dyDescent="0.25">
      <c r="B5" s="19"/>
      <c r="C5" s="20" t="s">
        <v>0</v>
      </c>
      <c r="D5" s="20" t="s">
        <v>0</v>
      </c>
      <c r="E5" s="20" t="s">
        <v>0</v>
      </c>
      <c r="F5" s="20" t="s">
        <v>0</v>
      </c>
      <c r="G5" s="20" t="s">
        <v>0</v>
      </c>
      <c r="H5" s="20" t="s">
        <v>0</v>
      </c>
      <c r="I5" s="20" t="s">
        <v>0</v>
      </c>
      <c r="J5" s="20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/>
      <c r="P5" s="13"/>
      <c r="Q5" s="18"/>
    </row>
    <row r="6" spans="2:17" ht="20.100000000000001" customHeight="1" x14ac:dyDescent="0.25">
      <c r="B6" s="19"/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1">
        <v>6</v>
      </c>
      <c r="I6" s="21">
        <v>7</v>
      </c>
      <c r="J6" s="21">
        <v>8</v>
      </c>
      <c r="K6" s="21">
        <v>9</v>
      </c>
      <c r="L6" s="21">
        <v>10</v>
      </c>
      <c r="M6" s="21">
        <v>11</v>
      </c>
      <c r="N6" s="21">
        <v>12</v>
      </c>
      <c r="O6" s="20"/>
      <c r="P6" s="21" t="s">
        <v>1</v>
      </c>
      <c r="Q6" s="18"/>
    </row>
    <row r="7" spans="2:17" ht="20.100000000000001" customHeight="1" x14ac:dyDescent="0.25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8"/>
    </row>
    <row r="8" spans="2:17" ht="20.100000000000001" customHeight="1" x14ac:dyDescent="0.25">
      <c r="B8" s="136" t="s">
        <v>80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2:17" ht="20.100000000000001" customHeight="1" x14ac:dyDescent="0.25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</row>
    <row r="10" spans="2:17" ht="20.100000000000001" customHeight="1" x14ac:dyDescent="0.25">
      <c r="B10" s="22" t="s">
        <v>2</v>
      </c>
      <c r="C10" s="25">
        <v>30000</v>
      </c>
      <c r="D10" s="25">
        <v>30000</v>
      </c>
      <c r="E10" s="25">
        <v>30600</v>
      </c>
      <c r="F10" s="25">
        <v>30600</v>
      </c>
      <c r="G10" s="25">
        <v>30600</v>
      </c>
      <c r="H10" s="25">
        <v>31200</v>
      </c>
      <c r="I10" s="25">
        <v>31200</v>
      </c>
      <c r="J10" s="25">
        <v>31800</v>
      </c>
      <c r="K10" s="25">
        <v>31800</v>
      </c>
      <c r="L10" s="25">
        <v>32400</v>
      </c>
      <c r="M10" s="25">
        <v>32400</v>
      </c>
      <c r="N10" s="25">
        <v>33000</v>
      </c>
      <c r="O10" s="23"/>
      <c r="P10" s="26">
        <f>SUM(C10:N10)</f>
        <v>375600</v>
      </c>
      <c r="Q10" s="24"/>
    </row>
    <row r="11" spans="2:17" ht="20.100000000000001" customHeight="1" x14ac:dyDescent="0.25">
      <c r="B11" s="27" t="s">
        <v>3</v>
      </c>
      <c r="C11" s="25">
        <v>100</v>
      </c>
      <c r="D11" s="25">
        <v>100</v>
      </c>
      <c r="E11" s="25">
        <v>100</v>
      </c>
      <c r="F11" s="25">
        <v>100</v>
      </c>
      <c r="G11" s="25">
        <v>100</v>
      </c>
      <c r="H11" s="25">
        <v>100</v>
      </c>
      <c r="I11" s="25">
        <v>100</v>
      </c>
      <c r="J11" s="25">
        <v>100</v>
      </c>
      <c r="K11" s="25">
        <v>110</v>
      </c>
      <c r="L11" s="25">
        <v>0</v>
      </c>
      <c r="M11" s="25">
        <v>10</v>
      </c>
      <c r="N11" s="25">
        <v>100</v>
      </c>
      <c r="O11" s="23"/>
      <c r="P11" s="26">
        <f>SUM(C11:N11)</f>
        <v>1020</v>
      </c>
      <c r="Q11" s="24"/>
    </row>
    <row r="12" spans="2:17" ht="20.100000000000001" customHeight="1" thickBot="1" x14ac:dyDescent="0.3">
      <c r="B12" s="2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3"/>
      <c r="P12" s="29"/>
      <c r="Q12" s="24"/>
    </row>
    <row r="13" spans="2:17" ht="20.100000000000001" customHeight="1" thickTop="1" x14ac:dyDescent="0.25">
      <c r="B13" s="22" t="s">
        <v>4</v>
      </c>
      <c r="C13" s="30">
        <f>C10-C11</f>
        <v>29900</v>
      </c>
      <c r="D13" s="30">
        <f t="shared" ref="D13:N13" si="0">D10-D11</f>
        <v>29900</v>
      </c>
      <c r="E13" s="30">
        <f t="shared" si="0"/>
        <v>30500</v>
      </c>
      <c r="F13" s="30">
        <f t="shared" si="0"/>
        <v>30500</v>
      </c>
      <c r="G13" s="30">
        <f t="shared" si="0"/>
        <v>30500</v>
      </c>
      <c r="H13" s="30">
        <f t="shared" si="0"/>
        <v>31100</v>
      </c>
      <c r="I13" s="30">
        <f t="shared" si="0"/>
        <v>31100</v>
      </c>
      <c r="J13" s="30">
        <f t="shared" si="0"/>
        <v>31700</v>
      </c>
      <c r="K13" s="30">
        <f t="shared" si="0"/>
        <v>31690</v>
      </c>
      <c r="L13" s="30">
        <f t="shared" si="0"/>
        <v>32400</v>
      </c>
      <c r="M13" s="30">
        <f t="shared" si="0"/>
        <v>32390</v>
      </c>
      <c r="N13" s="30">
        <f t="shared" si="0"/>
        <v>32900</v>
      </c>
      <c r="O13" s="23"/>
      <c r="P13" s="30">
        <f>P10-P11</f>
        <v>374580</v>
      </c>
      <c r="Q13" s="24"/>
    </row>
    <row r="14" spans="2:17" ht="20.100000000000001" customHeight="1" x14ac:dyDescent="0.25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4"/>
    </row>
    <row r="15" spans="2:17" ht="20.100000000000001" customHeight="1" x14ac:dyDescent="0.25">
      <c r="B15" s="22" t="s">
        <v>5</v>
      </c>
      <c r="C15" s="23">
        <v>600</v>
      </c>
      <c r="D15" s="23">
        <v>620</v>
      </c>
      <c r="E15" s="23">
        <v>620</v>
      </c>
      <c r="F15" s="23">
        <v>630</v>
      </c>
      <c r="G15" s="23">
        <v>645</v>
      </c>
      <c r="H15" s="23">
        <v>650</v>
      </c>
      <c r="I15" s="23">
        <v>670</v>
      </c>
      <c r="J15" s="23">
        <v>670</v>
      </c>
      <c r="K15" s="23">
        <v>680</v>
      </c>
      <c r="L15" s="23">
        <v>680</v>
      </c>
      <c r="M15" s="23">
        <v>690</v>
      </c>
      <c r="N15" s="23">
        <v>690</v>
      </c>
      <c r="O15" s="23"/>
      <c r="P15" s="23"/>
      <c r="Q15" s="24"/>
    </row>
    <row r="16" spans="2:17" ht="20.100000000000001" customHeight="1" x14ac:dyDescent="0.25">
      <c r="B16" s="22" t="s">
        <v>6</v>
      </c>
      <c r="C16" s="25">
        <v>200</v>
      </c>
      <c r="D16" s="26">
        <v>200</v>
      </c>
      <c r="E16" s="26">
        <v>200</v>
      </c>
      <c r="F16" s="26">
        <v>200</v>
      </c>
      <c r="G16" s="26">
        <v>200</v>
      </c>
      <c r="H16" s="26">
        <v>200</v>
      </c>
      <c r="I16" s="26">
        <v>200</v>
      </c>
      <c r="J16" s="26">
        <v>200</v>
      </c>
      <c r="K16" s="26">
        <v>200</v>
      </c>
      <c r="L16" s="26">
        <v>200</v>
      </c>
      <c r="M16" s="26">
        <v>200</v>
      </c>
      <c r="N16" s="26">
        <v>200</v>
      </c>
      <c r="O16" s="23"/>
      <c r="P16" s="26">
        <f>SUM(C16:N16)</f>
        <v>2400</v>
      </c>
      <c r="Q16" s="24"/>
    </row>
    <row r="17" spans="2:17" ht="20.100000000000001" customHeight="1" x14ac:dyDescent="0.25">
      <c r="B17" s="22" t="s">
        <v>7</v>
      </c>
      <c r="C17" s="25">
        <v>50</v>
      </c>
      <c r="D17" s="25">
        <v>50</v>
      </c>
      <c r="E17" s="25">
        <v>50</v>
      </c>
      <c r="F17" s="25">
        <v>50</v>
      </c>
      <c r="G17" s="25">
        <v>50</v>
      </c>
      <c r="H17" s="25">
        <v>50</v>
      </c>
      <c r="I17" s="25">
        <v>0</v>
      </c>
      <c r="J17" s="25">
        <v>0</v>
      </c>
      <c r="K17" s="25">
        <v>50</v>
      </c>
      <c r="L17" s="25">
        <v>60</v>
      </c>
      <c r="M17" s="25">
        <v>60</v>
      </c>
      <c r="N17" s="25">
        <v>60</v>
      </c>
      <c r="O17" s="23"/>
      <c r="P17" s="31">
        <f>SUM(C17:N17)</f>
        <v>530</v>
      </c>
      <c r="Q17" s="24"/>
    </row>
    <row r="18" spans="2:17" ht="20.100000000000001" customHeight="1" x14ac:dyDescent="0.25">
      <c r="B18" s="22" t="s">
        <v>8</v>
      </c>
      <c r="C18" s="31">
        <f t="shared" ref="C18:N18" si="1">C16+C17</f>
        <v>250</v>
      </c>
      <c r="D18" s="31">
        <f t="shared" si="1"/>
        <v>250</v>
      </c>
      <c r="E18" s="31">
        <f t="shared" si="1"/>
        <v>250</v>
      </c>
      <c r="F18" s="31">
        <f t="shared" si="1"/>
        <v>250</v>
      </c>
      <c r="G18" s="31">
        <f t="shared" si="1"/>
        <v>250</v>
      </c>
      <c r="H18" s="31">
        <f t="shared" si="1"/>
        <v>250</v>
      </c>
      <c r="I18" s="31">
        <f t="shared" si="1"/>
        <v>200</v>
      </c>
      <c r="J18" s="31">
        <f t="shared" si="1"/>
        <v>200</v>
      </c>
      <c r="K18" s="31">
        <f t="shared" si="1"/>
        <v>250</v>
      </c>
      <c r="L18" s="31">
        <f t="shared" si="1"/>
        <v>260</v>
      </c>
      <c r="M18" s="31">
        <f t="shared" si="1"/>
        <v>260</v>
      </c>
      <c r="N18" s="31">
        <f t="shared" si="1"/>
        <v>260</v>
      </c>
      <c r="O18" s="23"/>
      <c r="P18" s="31">
        <f>SUM(C18:N18)</f>
        <v>2930</v>
      </c>
      <c r="Q18" s="24"/>
    </row>
    <row r="19" spans="2:17" ht="20.100000000000001" customHeight="1" x14ac:dyDescent="0.25">
      <c r="B19" s="22" t="s">
        <v>9</v>
      </c>
      <c r="C19" s="25">
        <v>100</v>
      </c>
      <c r="D19" s="25">
        <v>100</v>
      </c>
      <c r="E19" s="25">
        <v>200</v>
      </c>
      <c r="F19" s="25">
        <v>200</v>
      </c>
      <c r="G19" s="25">
        <v>100</v>
      </c>
      <c r="H19" s="25">
        <v>100</v>
      </c>
      <c r="I19" s="25">
        <v>100</v>
      </c>
      <c r="J19" s="25">
        <v>100</v>
      </c>
      <c r="K19" s="25">
        <v>100</v>
      </c>
      <c r="L19" s="25">
        <v>100</v>
      </c>
      <c r="M19" s="25">
        <v>0</v>
      </c>
      <c r="N19" s="25">
        <v>0</v>
      </c>
      <c r="O19" s="23"/>
      <c r="P19" s="31">
        <f>SUM(C19:N19)</f>
        <v>1200</v>
      </c>
      <c r="Q19" s="24"/>
    </row>
    <row r="20" spans="2:17" ht="20.100000000000001" customHeight="1" thickBot="1" x14ac:dyDescent="0.3">
      <c r="B20" s="2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3"/>
      <c r="P20" s="29"/>
      <c r="Q20" s="24"/>
    </row>
    <row r="21" spans="2:17" ht="20.100000000000001" customHeight="1" thickTop="1" x14ac:dyDescent="0.25">
      <c r="B21" s="22" t="s">
        <v>10</v>
      </c>
      <c r="C21" s="30">
        <f>C18-C19</f>
        <v>150</v>
      </c>
      <c r="D21" s="30">
        <f t="shared" ref="D21:N21" si="2">D18-D19</f>
        <v>150</v>
      </c>
      <c r="E21" s="30">
        <f t="shared" si="2"/>
        <v>50</v>
      </c>
      <c r="F21" s="30">
        <f t="shared" si="2"/>
        <v>50</v>
      </c>
      <c r="G21" s="30">
        <f t="shared" si="2"/>
        <v>150</v>
      </c>
      <c r="H21" s="30">
        <f t="shared" si="2"/>
        <v>150</v>
      </c>
      <c r="I21" s="30">
        <f t="shared" si="2"/>
        <v>100</v>
      </c>
      <c r="J21" s="30">
        <f t="shared" si="2"/>
        <v>100</v>
      </c>
      <c r="K21" s="30">
        <f t="shared" si="2"/>
        <v>150</v>
      </c>
      <c r="L21" s="30">
        <f t="shared" si="2"/>
        <v>160</v>
      </c>
      <c r="M21" s="30">
        <f t="shared" si="2"/>
        <v>260</v>
      </c>
      <c r="N21" s="30">
        <f t="shared" si="2"/>
        <v>260</v>
      </c>
      <c r="O21" s="23"/>
      <c r="P21" s="30">
        <f>P18-P19</f>
        <v>1730</v>
      </c>
      <c r="Q21" s="24"/>
    </row>
    <row r="22" spans="2:17" ht="20.100000000000001" customHeight="1" thickBot="1" x14ac:dyDescent="0.3">
      <c r="B22" s="2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3"/>
      <c r="P22" s="29"/>
      <c r="Q22" s="24"/>
    </row>
    <row r="23" spans="2:17" ht="20.100000000000001" customHeight="1" thickTop="1" x14ac:dyDescent="0.25">
      <c r="B23" s="22" t="s">
        <v>11</v>
      </c>
      <c r="C23" s="30">
        <f t="shared" ref="C23:N23" si="3">C13-C21</f>
        <v>29750</v>
      </c>
      <c r="D23" s="30">
        <f t="shared" si="3"/>
        <v>29750</v>
      </c>
      <c r="E23" s="30">
        <f t="shared" si="3"/>
        <v>30450</v>
      </c>
      <c r="F23" s="30">
        <f t="shared" si="3"/>
        <v>30450</v>
      </c>
      <c r="G23" s="30">
        <f t="shared" si="3"/>
        <v>30350</v>
      </c>
      <c r="H23" s="30">
        <f t="shared" si="3"/>
        <v>30950</v>
      </c>
      <c r="I23" s="30">
        <f t="shared" si="3"/>
        <v>31000</v>
      </c>
      <c r="J23" s="30">
        <f t="shared" si="3"/>
        <v>31600</v>
      </c>
      <c r="K23" s="30">
        <f t="shared" si="3"/>
        <v>31540</v>
      </c>
      <c r="L23" s="30">
        <f t="shared" si="3"/>
        <v>32240</v>
      </c>
      <c r="M23" s="30">
        <f t="shared" si="3"/>
        <v>32130</v>
      </c>
      <c r="N23" s="30">
        <f t="shared" si="3"/>
        <v>32640</v>
      </c>
      <c r="O23" s="23"/>
      <c r="P23" s="30">
        <f>P13-P21</f>
        <v>372850</v>
      </c>
      <c r="Q23" s="24"/>
    </row>
    <row r="24" spans="2:17" ht="20.100000000000001" customHeight="1" x14ac:dyDescent="0.25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</row>
    <row r="25" spans="2:17" ht="20.100000000000001" customHeight="1" x14ac:dyDescent="0.25">
      <c r="B25" s="27" t="s">
        <v>12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4"/>
    </row>
    <row r="26" spans="2:17" ht="20.100000000000001" customHeight="1" x14ac:dyDescent="0.25">
      <c r="B26" s="22" t="s">
        <v>13</v>
      </c>
      <c r="C26" s="25">
        <v>5000</v>
      </c>
      <c r="D26" s="25">
        <v>5000</v>
      </c>
      <c r="E26" s="25">
        <v>5000</v>
      </c>
      <c r="F26" s="25">
        <v>5000</v>
      </c>
      <c r="G26" s="25">
        <v>5000</v>
      </c>
      <c r="H26" s="25">
        <v>5000</v>
      </c>
      <c r="I26" s="25">
        <v>5000</v>
      </c>
      <c r="J26" s="25">
        <v>5000</v>
      </c>
      <c r="K26" s="25">
        <v>5000</v>
      </c>
      <c r="L26" s="25">
        <v>5000</v>
      </c>
      <c r="M26" s="25">
        <v>5000</v>
      </c>
      <c r="N26" s="25">
        <v>5000</v>
      </c>
      <c r="O26" s="23"/>
      <c r="P26" s="31">
        <f>SUM(C26:O26)</f>
        <v>60000</v>
      </c>
      <c r="Q26" s="24"/>
    </row>
    <row r="27" spans="2:17" ht="20.100000000000001" customHeight="1" x14ac:dyDescent="0.25">
      <c r="B27" s="22" t="s">
        <v>14</v>
      </c>
      <c r="C27" s="25">
        <v>5000</v>
      </c>
      <c r="D27" s="25">
        <v>5000</v>
      </c>
      <c r="E27" s="25">
        <v>5000</v>
      </c>
      <c r="F27" s="25">
        <v>5000</v>
      </c>
      <c r="G27" s="25">
        <v>5000</v>
      </c>
      <c r="H27" s="25">
        <v>5000</v>
      </c>
      <c r="I27" s="25">
        <v>5000</v>
      </c>
      <c r="J27" s="25">
        <v>5000</v>
      </c>
      <c r="K27" s="25">
        <v>5000</v>
      </c>
      <c r="L27" s="25">
        <v>5000</v>
      </c>
      <c r="M27" s="25">
        <v>5000</v>
      </c>
      <c r="N27" s="25">
        <v>5000</v>
      </c>
      <c r="O27" s="23"/>
      <c r="P27" s="31">
        <f>SUM(C27:O27)</f>
        <v>60000</v>
      </c>
      <c r="Q27" s="24"/>
    </row>
    <row r="28" spans="2:17" ht="20.100000000000001" customHeight="1" x14ac:dyDescent="0.25">
      <c r="B28" s="22" t="s">
        <v>15</v>
      </c>
      <c r="C28" s="25">
        <v>1800</v>
      </c>
      <c r="D28" s="25">
        <v>1800</v>
      </c>
      <c r="E28" s="25">
        <v>1800</v>
      </c>
      <c r="F28" s="25">
        <v>1800</v>
      </c>
      <c r="G28" s="25">
        <v>1800</v>
      </c>
      <c r="H28" s="25">
        <v>1800</v>
      </c>
      <c r="I28" s="25">
        <v>1800</v>
      </c>
      <c r="J28" s="25">
        <v>1800</v>
      </c>
      <c r="K28" s="25">
        <v>1800</v>
      </c>
      <c r="L28" s="25">
        <v>1800</v>
      </c>
      <c r="M28" s="25">
        <v>1800</v>
      </c>
      <c r="N28" s="25">
        <v>1800</v>
      </c>
      <c r="O28" s="25"/>
      <c r="P28" s="25">
        <v>1800</v>
      </c>
      <c r="Q28" s="24"/>
    </row>
    <row r="29" spans="2:17" ht="20.100000000000001" customHeight="1" x14ac:dyDescent="0.25">
      <c r="B29" s="22" t="s">
        <v>16</v>
      </c>
      <c r="C29" s="25">
        <v>1500</v>
      </c>
      <c r="D29" s="25">
        <v>1500</v>
      </c>
      <c r="E29" s="25">
        <v>1500</v>
      </c>
      <c r="F29" s="25">
        <v>1500</v>
      </c>
      <c r="G29" s="25">
        <v>1500</v>
      </c>
      <c r="H29" s="25">
        <v>1500</v>
      </c>
      <c r="I29" s="25">
        <v>1500</v>
      </c>
      <c r="J29" s="25">
        <v>1500</v>
      </c>
      <c r="K29" s="25">
        <v>1500</v>
      </c>
      <c r="L29" s="25">
        <v>1500</v>
      </c>
      <c r="M29" s="25">
        <v>1500</v>
      </c>
      <c r="N29" s="25">
        <v>1500</v>
      </c>
      <c r="O29" s="23"/>
      <c r="P29" s="31">
        <f t="shared" ref="P29:P36" si="4">SUM(C29:N29)</f>
        <v>18000</v>
      </c>
      <c r="Q29" s="24"/>
    </row>
    <row r="30" spans="2:17" ht="20.100000000000001" customHeight="1" x14ac:dyDescent="0.25">
      <c r="B30" s="22" t="s">
        <v>17</v>
      </c>
      <c r="C30" s="25">
        <v>200</v>
      </c>
      <c r="D30" s="25">
        <v>200</v>
      </c>
      <c r="E30" s="25">
        <v>200</v>
      </c>
      <c r="F30" s="25">
        <v>200</v>
      </c>
      <c r="G30" s="25">
        <v>200</v>
      </c>
      <c r="H30" s="25">
        <v>200</v>
      </c>
      <c r="I30" s="25">
        <v>200</v>
      </c>
      <c r="J30" s="25">
        <v>200</v>
      </c>
      <c r="K30" s="25">
        <v>200</v>
      </c>
      <c r="L30" s="25">
        <v>200</v>
      </c>
      <c r="M30" s="25">
        <v>200</v>
      </c>
      <c r="N30" s="25">
        <v>200</v>
      </c>
      <c r="O30" s="23"/>
      <c r="P30" s="31">
        <f t="shared" si="4"/>
        <v>2400</v>
      </c>
      <c r="Q30" s="24"/>
    </row>
    <row r="31" spans="2:17" ht="20.100000000000001" customHeight="1" x14ac:dyDescent="0.25">
      <c r="B31" s="27" t="s">
        <v>18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3"/>
      <c r="P31" s="31">
        <f t="shared" si="4"/>
        <v>0</v>
      </c>
      <c r="Q31" s="24"/>
    </row>
    <row r="32" spans="2:17" ht="20.100000000000001" customHeight="1" x14ac:dyDescent="0.25">
      <c r="B32" s="22" t="s">
        <v>19</v>
      </c>
      <c r="C32" s="25">
        <v>700</v>
      </c>
      <c r="D32" s="25">
        <v>700</v>
      </c>
      <c r="E32" s="25">
        <v>700</v>
      </c>
      <c r="F32" s="25">
        <v>700</v>
      </c>
      <c r="G32" s="25">
        <v>700</v>
      </c>
      <c r="H32" s="25">
        <v>700</v>
      </c>
      <c r="I32" s="25">
        <v>700</v>
      </c>
      <c r="J32" s="25">
        <v>700</v>
      </c>
      <c r="K32" s="25">
        <v>700</v>
      </c>
      <c r="L32" s="25">
        <v>700</v>
      </c>
      <c r="M32" s="25">
        <v>700</v>
      </c>
      <c r="N32" s="25">
        <v>700</v>
      </c>
      <c r="O32" s="23"/>
      <c r="P32" s="31">
        <f t="shared" si="4"/>
        <v>8400</v>
      </c>
      <c r="Q32" s="24"/>
    </row>
    <row r="33" spans="2:17" ht="20.100000000000001" customHeight="1" x14ac:dyDescent="0.25">
      <c r="B33" s="22" t="s">
        <v>20</v>
      </c>
      <c r="C33" s="25">
        <v>500</v>
      </c>
      <c r="D33" s="25">
        <v>200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3"/>
      <c r="P33" s="31">
        <f t="shared" si="4"/>
        <v>700</v>
      </c>
      <c r="Q33" s="24"/>
    </row>
    <row r="34" spans="2:17" ht="20.100000000000001" customHeight="1" x14ac:dyDescent="0.25">
      <c r="B34" s="22" t="s">
        <v>21</v>
      </c>
      <c r="C34" s="25">
        <v>100</v>
      </c>
      <c r="D34" s="25">
        <v>100</v>
      </c>
      <c r="E34" s="25">
        <v>100</v>
      </c>
      <c r="F34" s="25">
        <v>100</v>
      </c>
      <c r="G34" s="25">
        <v>100</v>
      </c>
      <c r="H34" s="25">
        <v>100</v>
      </c>
      <c r="I34" s="25">
        <v>100</v>
      </c>
      <c r="J34" s="25">
        <v>100</v>
      </c>
      <c r="K34" s="25">
        <v>100</v>
      </c>
      <c r="L34" s="25">
        <v>100</v>
      </c>
      <c r="M34" s="25">
        <v>100</v>
      </c>
      <c r="N34" s="25">
        <v>100</v>
      </c>
      <c r="O34" s="23"/>
      <c r="P34" s="31">
        <f t="shared" si="4"/>
        <v>1200</v>
      </c>
      <c r="Q34" s="24"/>
    </row>
    <row r="35" spans="2:17" ht="20.100000000000001" customHeight="1" x14ac:dyDescent="0.25">
      <c r="B35" s="22" t="s">
        <v>22</v>
      </c>
      <c r="C35" s="25">
        <v>350</v>
      </c>
      <c r="D35" s="25">
        <v>350</v>
      </c>
      <c r="E35" s="25">
        <v>350</v>
      </c>
      <c r="F35" s="25">
        <v>350</v>
      </c>
      <c r="G35" s="25">
        <v>350</v>
      </c>
      <c r="H35" s="25">
        <v>350</v>
      </c>
      <c r="I35" s="25">
        <v>350</v>
      </c>
      <c r="J35" s="25">
        <v>350</v>
      </c>
      <c r="K35" s="25">
        <v>350</v>
      </c>
      <c r="L35" s="25">
        <v>350</v>
      </c>
      <c r="M35" s="25">
        <v>350</v>
      </c>
      <c r="N35" s="25">
        <v>350</v>
      </c>
      <c r="O35" s="23"/>
      <c r="P35" s="31">
        <f t="shared" si="4"/>
        <v>4200</v>
      </c>
      <c r="Q35" s="24"/>
    </row>
    <row r="36" spans="2:17" ht="20.100000000000001" customHeight="1" x14ac:dyDescent="0.25">
      <c r="B36" s="22" t="s">
        <v>23</v>
      </c>
      <c r="C36" s="25">
        <v>400</v>
      </c>
      <c r="D36" s="25">
        <v>400</v>
      </c>
      <c r="E36" s="25">
        <v>400</v>
      </c>
      <c r="F36" s="25">
        <v>400</v>
      </c>
      <c r="G36" s="25">
        <v>400</v>
      </c>
      <c r="H36" s="25">
        <v>400</v>
      </c>
      <c r="I36" s="25">
        <v>400</v>
      </c>
      <c r="J36" s="25">
        <v>400</v>
      </c>
      <c r="K36" s="25">
        <v>400</v>
      </c>
      <c r="L36" s="25">
        <v>400</v>
      </c>
      <c r="M36" s="25">
        <v>400</v>
      </c>
      <c r="N36" s="25">
        <v>400</v>
      </c>
      <c r="O36" s="23"/>
      <c r="P36" s="31">
        <f t="shared" si="4"/>
        <v>4800</v>
      </c>
      <c r="Q36" s="24"/>
    </row>
    <row r="37" spans="2:17" ht="20.100000000000001" customHeight="1" x14ac:dyDescent="0.25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</row>
    <row r="38" spans="2:17" ht="20.100000000000001" customHeight="1" x14ac:dyDescent="0.25">
      <c r="B38" s="32" t="s">
        <v>24</v>
      </c>
      <c r="C38" s="30">
        <f>SUM(C26:C36)</f>
        <v>15550</v>
      </c>
      <c r="D38" s="30">
        <f>SUM(D26:D36)</f>
        <v>15250</v>
      </c>
      <c r="E38" s="30">
        <f t="shared" ref="E38:N38" si="5">SUM(E26:E36)</f>
        <v>15050</v>
      </c>
      <c r="F38" s="30">
        <f t="shared" si="5"/>
        <v>15050</v>
      </c>
      <c r="G38" s="30">
        <f t="shared" si="5"/>
        <v>15050</v>
      </c>
      <c r="H38" s="30">
        <f t="shared" si="5"/>
        <v>15050</v>
      </c>
      <c r="I38" s="30">
        <f t="shared" si="5"/>
        <v>15050</v>
      </c>
      <c r="J38" s="30">
        <f t="shared" si="5"/>
        <v>15050</v>
      </c>
      <c r="K38" s="30">
        <f t="shared" si="5"/>
        <v>15050</v>
      </c>
      <c r="L38" s="30">
        <f t="shared" si="5"/>
        <v>15050</v>
      </c>
      <c r="M38" s="30">
        <f t="shared" si="5"/>
        <v>15050</v>
      </c>
      <c r="N38" s="30">
        <f t="shared" si="5"/>
        <v>15050</v>
      </c>
      <c r="O38" s="23"/>
      <c r="P38" s="30">
        <f>SUM(C38:N38)</f>
        <v>181300</v>
      </c>
      <c r="Q38" s="24"/>
    </row>
    <row r="39" spans="2:17" ht="20.100000000000001" customHeight="1" x14ac:dyDescent="0.25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4"/>
    </row>
    <row r="40" spans="2:17" ht="20.100000000000001" customHeight="1" x14ac:dyDescent="0.25">
      <c r="B40" s="22" t="s">
        <v>25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4"/>
    </row>
    <row r="41" spans="2:17" ht="20.100000000000001" customHeight="1" x14ac:dyDescent="0.25">
      <c r="B41" s="22" t="s">
        <v>26</v>
      </c>
      <c r="C41" s="25">
        <v>2000</v>
      </c>
      <c r="D41" s="25">
        <f t="shared" ref="D41:N41" si="6">$C41</f>
        <v>2000</v>
      </c>
      <c r="E41" s="25">
        <f t="shared" si="6"/>
        <v>2000</v>
      </c>
      <c r="F41" s="25">
        <f t="shared" si="6"/>
        <v>2000</v>
      </c>
      <c r="G41" s="25">
        <f t="shared" si="6"/>
        <v>2000</v>
      </c>
      <c r="H41" s="25">
        <f t="shared" si="6"/>
        <v>2000</v>
      </c>
      <c r="I41" s="25">
        <f t="shared" si="6"/>
        <v>2000</v>
      </c>
      <c r="J41" s="25">
        <f t="shared" si="6"/>
        <v>2000</v>
      </c>
      <c r="K41" s="25">
        <f t="shared" si="6"/>
        <v>2000</v>
      </c>
      <c r="L41" s="25">
        <f t="shared" si="6"/>
        <v>2000</v>
      </c>
      <c r="M41" s="25">
        <f t="shared" si="6"/>
        <v>2000</v>
      </c>
      <c r="N41" s="25">
        <f t="shared" si="6"/>
        <v>2000</v>
      </c>
      <c r="O41" s="23"/>
      <c r="P41" s="31">
        <f t="shared" ref="P41:P48" si="7">SUM(C41:N41)</f>
        <v>24000</v>
      </c>
      <c r="Q41" s="24"/>
    </row>
    <row r="42" spans="2:17" ht="20.100000000000001" customHeight="1" x14ac:dyDescent="0.25">
      <c r="B42" s="22" t="s">
        <v>27</v>
      </c>
      <c r="C42" s="25">
        <v>600</v>
      </c>
      <c r="D42" s="25">
        <v>600</v>
      </c>
      <c r="E42" s="25">
        <f t="shared" ref="E42:N42" si="8">$C$42</f>
        <v>600</v>
      </c>
      <c r="F42" s="25">
        <f t="shared" si="8"/>
        <v>600</v>
      </c>
      <c r="G42" s="25">
        <f t="shared" si="8"/>
        <v>600</v>
      </c>
      <c r="H42" s="25">
        <f t="shared" si="8"/>
        <v>600</v>
      </c>
      <c r="I42" s="25">
        <f t="shared" si="8"/>
        <v>600</v>
      </c>
      <c r="J42" s="25">
        <f t="shared" si="8"/>
        <v>600</v>
      </c>
      <c r="K42" s="25">
        <f t="shared" si="8"/>
        <v>600</v>
      </c>
      <c r="L42" s="25">
        <f t="shared" si="8"/>
        <v>600</v>
      </c>
      <c r="M42" s="25">
        <f t="shared" si="8"/>
        <v>600</v>
      </c>
      <c r="N42" s="25">
        <f t="shared" si="8"/>
        <v>600</v>
      </c>
      <c r="O42" s="23"/>
      <c r="P42" s="31">
        <f t="shared" si="7"/>
        <v>7200</v>
      </c>
      <c r="Q42" s="24"/>
    </row>
    <row r="43" spans="2:17" ht="20.100000000000001" customHeight="1" x14ac:dyDescent="0.25">
      <c r="B43" s="22" t="s">
        <v>28</v>
      </c>
      <c r="C43" s="25">
        <v>300</v>
      </c>
      <c r="D43" s="25">
        <f t="shared" ref="D43:N43" si="9">$C$43</f>
        <v>300</v>
      </c>
      <c r="E43" s="25">
        <f t="shared" si="9"/>
        <v>300</v>
      </c>
      <c r="F43" s="25">
        <f t="shared" si="9"/>
        <v>300</v>
      </c>
      <c r="G43" s="25">
        <f t="shared" si="9"/>
        <v>300</v>
      </c>
      <c r="H43" s="25">
        <f t="shared" si="9"/>
        <v>300</v>
      </c>
      <c r="I43" s="25">
        <f t="shared" si="9"/>
        <v>300</v>
      </c>
      <c r="J43" s="25">
        <f t="shared" si="9"/>
        <v>300</v>
      </c>
      <c r="K43" s="25">
        <f t="shared" si="9"/>
        <v>300</v>
      </c>
      <c r="L43" s="25">
        <f t="shared" si="9"/>
        <v>300</v>
      </c>
      <c r="M43" s="25">
        <f t="shared" si="9"/>
        <v>300</v>
      </c>
      <c r="N43" s="25">
        <f t="shared" si="9"/>
        <v>300</v>
      </c>
      <c r="O43" s="23"/>
      <c r="P43" s="31">
        <f t="shared" si="7"/>
        <v>3600</v>
      </c>
      <c r="Q43" s="24"/>
    </row>
    <row r="44" spans="2:17" ht="20.100000000000001" customHeight="1" x14ac:dyDescent="0.25">
      <c r="B44" s="22" t="s">
        <v>29</v>
      </c>
      <c r="C44" s="25">
        <v>750</v>
      </c>
      <c r="D44" s="25">
        <f t="shared" ref="D44:N44" si="10">$C$44</f>
        <v>750</v>
      </c>
      <c r="E44" s="25">
        <f t="shared" si="10"/>
        <v>750</v>
      </c>
      <c r="F44" s="25">
        <f t="shared" si="10"/>
        <v>750</v>
      </c>
      <c r="G44" s="25">
        <f t="shared" si="10"/>
        <v>750</v>
      </c>
      <c r="H44" s="25">
        <f t="shared" si="10"/>
        <v>750</v>
      </c>
      <c r="I44" s="25">
        <f t="shared" si="10"/>
        <v>750</v>
      </c>
      <c r="J44" s="25">
        <f t="shared" si="10"/>
        <v>750</v>
      </c>
      <c r="K44" s="25">
        <f t="shared" si="10"/>
        <v>750</v>
      </c>
      <c r="L44" s="25">
        <f t="shared" si="10"/>
        <v>750</v>
      </c>
      <c r="M44" s="25">
        <f t="shared" si="10"/>
        <v>750</v>
      </c>
      <c r="N44" s="25">
        <f t="shared" si="10"/>
        <v>750</v>
      </c>
      <c r="O44" s="23"/>
      <c r="P44" s="31">
        <f t="shared" si="7"/>
        <v>9000</v>
      </c>
      <c r="Q44" s="24"/>
    </row>
    <row r="45" spans="2:17" ht="20.100000000000001" customHeight="1" x14ac:dyDescent="0.25">
      <c r="B45" s="22" t="s">
        <v>30</v>
      </c>
      <c r="C45" s="25">
        <v>20</v>
      </c>
      <c r="D45" s="25">
        <f t="shared" ref="D45:N45" si="11">$C$45</f>
        <v>20</v>
      </c>
      <c r="E45" s="25">
        <f t="shared" si="11"/>
        <v>20</v>
      </c>
      <c r="F45" s="25">
        <f t="shared" si="11"/>
        <v>20</v>
      </c>
      <c r="G45" s="25">
        <f t="shared" si="11"/>
        <v>20</v>
      </c>
      <c r="H45" s="25">
        <f t="shared" si="11"/>
        <v>20</v>
      </c>
      <c r="I45" s="25">
        <f t="shared" si="11"/>
        <v>20</v>
      </c>
      <c r="J45" s="25">
        <f t="shared" si="11"/>
        <v>20</v>
      </c>
      <c r="K45" s="25">
        <f t="shared" si="11"/>
        <v>20</v>
      </c>
      <c r="L45" s="25">
        <f t="shared" si="11"/>
        <v>20</v>
      </c>
      <c r="M45" s="25">
        <f t="shared" si="11"/>
        <v>20</v>
      </c>
      <c r="N45" s="25">
        <f t="shared" si="11"/>
        <v>20</v>
      </c>
      <c r="O45" s="23"/>
      <c r="P45" s="31">
        <f t="shared" si="7"/>
        <v>240</v>
      </c>
      <c r="Q45" s="24"/>
    </row>
    <row r="46" spans="2:17" ht="20.100000000000001" customHeight="1" x14ac:dyDescent="0.25">
      <c r="B46" s="22" t="s">
        <v>31</v>
      </c>
      <c r="C46" s="25">
        <v>0</v>
      </c>
      <c r="D46" s="25">
        <f t="shared" ref="D46:N46" si="12">$C$46</f>
        <v>0</v>
      </c>
      <c r="E46" s="25">
        <f t="shared" si="12"/>
        <v>0</v>
      </c>
      <c r="F46" s="25">
        <f t="shared" si="12"/>
        <v>0</v>
      </c>
      <c r="G46" s="25">
        <f t="shared" si="12"/>
        <v>0</v>
      </c>
      <c r="H46" s="25">
        <f t="shared" si="12"/>
        <v>0</v>
      </c>
      <c r="I46" s="25">
        <f t="shared" si="12"/>
        <v>0</v>
      </c>
      <c r="J46" s="25">
        <f t="shared" si="12"/>
        <v>0</v>
      </c>
      <c r="K46" s="25">
        <f t="shared" si="12"/>
        <v>0</v>
      </c>
      <c r="L46" s="25">
        <f t="shared" si="12"/>
        <v>0</v>
      </c>
      <c r="M46" s="25">
        <f t="shared" si="12"/>
        <v>0</v>
      </c>
      <c r="N46" s="25">
        <f t="shared" si="12"/>
        <v>0</v>
      </c>
      <c r="O46" s="23"/>
      <c r="P46" s="31">
        <f t="shared" si="7"/>
        <v>0</v>
      </c>
      <c r="Q46" s="24"/>
    </row>
    <row r="47" spans="2:17" ht="20.100000000000001" customHeight="1" x14ac:dyDescent="0.25">
      <c r="B47" s="22" t="s">
        <v>32</v>
      </c>
      <c r="C47" s="25">
        <v>400</v>
      </c>
      <c r="D47" s="25">
        <f t="shared" ref="D47:N47" si="13">$C$47</f>
        <v>400</v>
      </c>
      <c r="E47" s="25">
        <f t="shared" si="13"/>
        <v>400</v>
      </c>
      <c r="F47" s="25">
        <f t="shared" si="13"/>
        <v>400</v>
      </c>
      <c r="G47" s="25">
        <f t="shared" si="13"/>
        <v>400</v>
      </c>
      <c r="H47" s="25">
        <f t="shared" si="13"/>
        <v>400</v>
      </c>
      <c r="I47" s="25">
        <f t="shared" si="13"/>
        <v>400</v>
      </c>
      <c r="J47" s="25">
        <f t="shared" si="13"/>
        <v>400</v>
      </c>
      <c r="K47" s="25">
        <f t="shared" si="13"/>
        <v>400</v>
      </c>
      <c r="L47" s="25">
        <f t="shared" si="13"/>
        <v>400</v>
      </c>
      <c r="M47" s="25">
        <f t="shared" si="13"/>
        <v>400</v>
      </c>
      <c r="N47" s="25">
        <f t="shared" si="13"/>
        <v>400</v>
      </c>
      <c r="O47" s="23"/>
      <c r="P47" s="31">
        <f t="shared" si="7"/>
        <v>4800</v>
      </c>
      <c r="Q47" s="24"/>
    </row>
    <row r="48" spans="2:17" ht="20.100000000000001" customHeight="1" x14ac:dyDescent="0.25">
      <c r="B48" s="22" t="s">
        <v>23</v>
      </c>
      <c r="C48" s="25">
        <v>400</v>
      </c>
      <c r="D48" s="25">
        <f t="shared" ref="D48:N48" si="14">$C$48</f>
        <v>400</v>
      </c>
      <c r="E48" s="25">
        <f t="shared" si="14"/>
        <v>400</v>
      </c>
      <c r="F48" s="25">
        <f t="shared" si="14"/>
        <v>400</v>
      </c>
      <c r="G48" s="25">
        <f t="shared" si="14"/>
        <v>400</v>
      </c>
      <c r="H48" s="25">
        <f t="shared" si="14"/>
        <v>400</v>
      </c>
      <c r="I48" s="25">
        <f t="shared" si="14"/>
        <v>400</v>
      </c>
      <c r="J48" s="25">
        <f t="shared" si="14"/>
        <v>400</v>
      </c>
      <c r="K48" s="25">
        <f t="shared" si="14"/>
        <v>400</v>
      </c>
      <c r="L48" s="25">
        <f t="shared" si="14"/>
        <v>400</v>
      </c>
      <c r="M48" s="25">
        <f t="shared" si="14"/>
        <v>400</v>
      </c>
      <c r="N48" s="25">
        <f t="shared" si="14"/>
        <v>400</v>
      </c>
      <c r="O48" s="23"/>
      <c r="P48" s="31">
        <f t="shared" si="7"/>
        <v>4800</v>
      </c>
      <c r="Q48" s="24"/>
    </row>
    <row r="49" spans="2:17" ht="20.100000000000001" customHeight="1" thickBot="1" x14ac:dyDescent="0.3">
      <c r="B49" s="2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3"/>
      <c r="P49" s="29"/>
      <c r="Q49" s="24"/>
    </row>
    <row r="50" spans="2:17" ht="20.100000000000001" customHeight="1" thickTop="1" x14ac:dyDescent="0.25">
      <c r="B50" s="22" t="s">
        <v>33</v>
      </c>
      <c r="C50" s="30">
        <f t="shared" ref="C50:N50" si="15">SUM(C41:C48)</f>
        <v>4470</v>
      </c>
      <c r="D50" s="30">
        <f t="shared" si="15"/>
        <v>4470</v>
      </c>
      <c r="E50" s="30">
        <f t="shared" si="15"/>
        <v>4470</v>
      </c>
      <c r="F50" s="30">
        <f t="shared" si="15"/>
        <v>4470</v>
      </c>
      <c r="G50" s="30">
        <f t="shared" si="15"/>
        <v>4470</v>
      </c>
      <c r="H50" s="30">
        <f t="shared" si="15"/>
        <v>4470</v>
      </c>
      <c r="I50" s="30">
        <f t="shared" si="15"/>
        <v>4470</v>
      </c>
      <c r="J50" s="30">
        <f t="shared" si="15"/>
        <v>4470</v>
      </c>
      <c r="K50" s="30">
        <f t="shared" si="15"/>
        <v>4470</v>
      </c>
      <c r="L50" s="30">
        <f t="shared" si="15"/>
        <v>4470</v>
      </c>
      <c r="M50" s="30">
        <f t="shared" si="15"/>
        <v>4470</v>
      </c>
      <c r="N50" s="30">
        <f t="shared" si="15"/>
        <v>4470</v>
      </c>
      <c r="O50" s="23"/>
      <c r="P50" s="30">
        <f>SUM(C50:N50)</f>
        <v>53640</v>
      </c>
      <c r="Q50" s="24"/>
    </row>
    <row r="51" spans="2:17" ht="20.100000000000001" customHeight="1" thickBot="1" x14ac:dyDescent="0.3">
      <c r="B51" s="2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3"/>
      <c r="P51" s="29"/>
      <c r="Q51" s="24"/>
    </row>
    <row r="52" spans="2:17" ht="20.100000000000001" customHeight="1" thickTop="1" x14ac:dyDescent="0.25">
      <c r="B52" s="22" t="s">
        <v>34</v>
      </c>
      <c r="C52" s="30">
        <f t="shared" ref="C52:N52" si="16">C38+C50</f>
        <v>20020</v>
      </c>
      <c r="D52" s="30">
        <f t="shared" si="16"/>
        <v>19720</v>
      </c>
      <c r="E52" s="30">
        <f t="shared" si="16"/>
        <v>19520</v>
      </c>
      <c r="F52" s="30">
        <f t="shared" si="16"/>
        <v>19520</v>
      </c>
      <c r="G52" s="30">
        <f t="shared" si="16"/>
        <v>19520</v>
      </c>
      <c r="H52" s="30">
        <f t="shared" si="16"/>
        <v>19520</v>
      </c>
      <c r="I52" s="30">
        <f t="shared" si="16"/>
        <v>19520</v>
      </c>
      <c r="J52" s="30">
        <f t="shared" si="16"/>
        <v>19520</v>
      </c>
      <c r="K52" s="30">
        <f t="shared" si="16"/>
        <v>19520</v>
      </c>
      <c r="L52" s="30">
        <f t="shared" si="16"/>
        <v>19520</v>
      </c>
      <c r="M52" s="30">
        <f t="shared" si="16"/>
        <v>19520</v>
      </c>
      <c r="N52" s="30">
        <f t="shared" si="16"/>
        <v>19520</v>
      </c>
      <c r="O52" s="23"/>
      <c r="P52" s="30">
        <f>SUM(C52:N52)</f>
        <v>234940</v>
      </c>
      <c r="Q52" s="24"/>
    </row>
    <row r="53" spans="2:17" ht="20.100000000000001" customHeight="1" thickBot="1" x14ac:dyDescent="0.3">
      <c r="B53" s="22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3"/>
      <c r="P53" s="29"/>
      <c r="Q53" s="24"/>
    </row>
    <row r="54" spans="2:17" ht="20.100000000000001" customHeight="1" thickTop="1" x14ac:dyDescent="0.25">
      <c r="B54" s="22" t="s">
        <v>35</v>
      </c>
      <c r="C54" s="30">
        <f t="shared" ref="C54:N54" si="17">C23-C52</f>
        <v>9730</v>
      </c>
      <c r="D54" s="30">
        <f t="shared" si="17"/>
        <v>10030</v>
      </c>
      <c r="E54" s="30">
        <f t="shared" si="17"/>
        <v>10930</v>
      </c>
      <c r="F54" s="30">
        <f t="shared" si="17"/>
        <v>10930</v>
      </c>
      <c r="G54" s="30">
        <f t="shared" si="17"/>
        <v>10830</v>
      </c>
      <c r="H54" s="30">
        <f t="shared" si="17"/>
        <v>11430</v>
      </c>
      <c r="I54" s="30">
        <f t="shared" si="17"/>
        <v>11480</v>
      </c>
      <c r="J54" s="30">
        <f t="shared" si="17"/>
        <v>12080</v>
      </c>
      <c r="K54" s="30">
        <f t="shared" si="17"/>
        <v>12020</v>
      </c>
      <c r="L54" s="30">
        <f t="shared" si="17"/>
        <v>12720</v>
      </c>
      <c r="M54" s="30">
        <f t="shared" si="17"/>
        <v>12610</v>
      </c>
      <c r="N54" s="30">
        <f t="shared" si="17"/>
        <v>13120</v>
      </c>
      <c r="O54" s="23"/>
      <c r="P54" s="30">
        <f>SUM(C54:N54)</f>
        <v>137910</v>
      </c>
      <c r="Q54" s="24"/>
    </row>
    <row r="55" spans="2:17" ht="20.100000000000001" customHeight="1" x14ac:dyDescent="0.25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4"/>
    </row>
    <row r="56" spans="2:17" ht="20.100000000000001" customHeight="1" thickBot="1" x14ac:dyDescent="0.3"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9"/>
      <c r="Q56" s="24"/>
    </row>
    <row r="57" spans="2:17" ht="20.100000000000001" customHeight="1" x14ac:dyDescent="0.25">
      <c r="B57" s="22" t="s">
        <v>36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30">
        <f>IF(P54&lt;0,0,IF(P54&lt;200000,P54*0.22,P54*0.48))</f>
        <v>30340.2</v>
      </c>
      <c r="Q57" s="24"/>
    </row>
    <row r="58" spans="2:17" ht="20.100000000000001" customHeight="1" thickBot="1" x14ac:dyDescent="0.3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9"/>
      <c r="Q58" s="24"/>
    </row>
    <row r="59" spans="2:17" ht="20.100000000000001" customHeight="1" thickBot="1" x14ac:dyDescent="0.3">
      <c r="B59" s="32" t="s">
        <v>37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33">
        <f>P54-P57</f>
        <v>107569.8</v>
      </c>
      <c r="Q59" s="24"/>
    </row>
    <row r="60" spans="2:17" ht="20.100000000000001" customHeight="1" x14ac:dyDescent="0.25">
      <c r="B60" s="1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4"/>
    </row>
    <row r="61" spans="2:17" ht="20.100000000000001" customHeight="1" thickBot="1" x14ac:dyDescent="0.3">
      <c r="B61" s="7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9BA-C316-4498-8042-24EB655A5225}">
  <dimension ref="B1:Q61"/>
  <sheetViews>
    <sheetView tabSelected="1" zoomScale="70" zoomScaleNormal="70" workbookViewId="0">
      <selection activeCell="G16" sqref="G16"/>
    </sheetView>
  </sheetViews>
  <sheetFormatPr defaultColWidth="17.140625" defaultRowHeight="15.75" x14ac:dyDescent="0.25"/>
  <cols>
    <col min="1" max="1" width="4.42578125" style="133" customWidth="1"/>
    <col min="2" max="2" width="43.85546875" style="133" customWidth="1"/>
    <col min="3" max="256" width="17.140625" style="133"/>
    <col min="257" max="257" width="4.42578125" style="133" customWidth="1"/>
    <col min="258" max="258" width="50.140625" style="133" customWidth="1"/>
    <col min="259" max="512" width="17.140625" style="133"/>
    <col min="513" max="513" width="4.42578125" style="133" customWidth="1"/>
    <col min="514" max="514" width="50.140625" style="133" customWidth="1"/>
    <col min="515" max="768" width="17.140625" style="133"/>
    <col min="769" max="769" width="4.42578125" style="133" customWidth="1"/>
    <col min="770" max="770" width="50.140625" style="133" customWidth="1"/>
    <col min="771" max="1024" width="17.140625" style="133"/>
    <col min="1025" max="1025" width="4.42578125" style="133" customWidth="1"/>
    <col min="1026" max="1026" width="50.140625" style="133" customWidth="1"/>
    <col min="1027" max="1280" width="17.140625" style="133"/>
    <col min="1281" max="1281" width="4.42578125" style="133" customWidth="1"/>
    <col min="1282" max="1282" width="50.140625" style="133" customWidth="1"/>
    <col min="1283" max="1536" width="17.140625" style="133"/>
    <col min="1537" max="1537" width="4.42578125" style="133" customWidth="1"/>
    <col min="1538" max="1538" width="50.140625" style="133" customWidth="1"/>
    <col min="1539" max="1792" width="17.140625" style="133"/>
    <col min="1793" max="1793" width="4.42578125" style="133" customWidth="1"/>
    <col min="1794" max="1794" width="50.140625" style="133" customWidth="1"/>
    <col min="1795" max="2048" width="17.140625" style="133"/>
    <col min="2049" max="2049" width="4.42578125" style="133" customWidth="1"/>
    <col min="2050" max="2050" width="50.140625" style="133" customWidth="1"/>
    <col min="2051" max="2304" width="17.140625" style="133"/>
    <col min="2305" max="2305" width="4.42578125" style="133" customWidth="1"/>
    <col min="2306" max="2306" width="50.140625" style="133" customWidth="1"/>
    <col min="2307" max="2560" width="17.140625" style="133"/>
    <col min="2561" max="2561" width="4.42578125" style="133" customWidth="1"/>
    <col min="2562" max="2562" width="50.140625" style="133" customWidth="1"/>
    <col min="2563" max="2816" width="17.140625" style="133"/>
    <col min="2817" max="2817" width="4.42578125" style="133" customWidth="1"/>
    <col min="2818" max="2818" width="50.140625" style="133" customWidth="1"/>
    <col min="2819" max="3072" width="17.140625" style="133"/>
    <col min="3073" max="3073" width="4.42578125" style="133" customWidth="1"/>
    <col min="3074" max="3074" width="50.140625" style="133" customWidth="1"/>
    <col min="3075" max="3328" width="17.140625" style="133"/>
    <col min="3329" max="3329" width="4.42578125" style="133" customWidth="1"/>
    <col min="3330" max="3330" width="50.140625" style="133" customWidth="1"/>
    <col min="3331" max="3584" width="17.140625" style="133"/>
    <col min="3585" max="3585" width="4.42578125" style="133" customWidth="1"/>
    <col min="3586" max="3586" width="50.140625" style="133" customWidth="1"/>
    <col min="3587" max="3840" width="17.140625" style="133"/>
    <col min="3841" max="3841" width="4.42578125" style="133" customWidth="1"/>
    <col min="3842" max="3842" width="50.140625" style="133" customWidth="1"/>
    <col min="3843" max="4096" width="17.140625" style="133"/>
    <col min="4097" max="4097" width="4.42578125" style="133" customWidth="1"/>
    <col min="4098" max="4098" width="50.140625" style="133" customWidth="1"/>
    <col min="4099" max="4352" width="17.140625" style="133"/>
    <col min="4353" max="4353" width="4.42578125" style="133" customWidth="1"/>
    <col min="4354" max="4354" width="50.140625" style="133" customWidth="1"/>
    <col min="4355" max="4608" width="17.140625" style="133"/>
    <col min="4609" max="4609" width="4.42578125" style="133" customWidth="1"/>
    <col min="4610" max="4610" width="50.140625" style="133" customWidth="1"/>
    <col min="4611" max="4864" width="17.140625" style="133"/>
    <col min="4865" max="4865" width="4.42578125" style="133" customWidth="1"/>
    <col min="4866" max="4866" width="50.140625" style="133" customWidth="1"/>
    <col min="4867" max="5120" width="17.140625" style="133"/>
    <col min="5121" max="5121" width="4.42578125" style="133" customWidth="1"/>
    <col min="5122" max="5122" width="50.140625" style="133" customWidth="1"/>
    <col min="5123" max="5376" width="17.140625" style="133"/>
    <col min="5377" max="5377" width="4.42578125" style="133" customWidth="1"/>
    <col min="5378" max="5378" width="50.140625" style="133" customWidth="1"/>
    <col min="5379" max="5632" width="17.140625" style="133"/>
    <col min="5633" max="5633" width="4.42578125" style="133" customWidth="1"/>
    <col min="5634" max="5634" width="50.140625" style="133" customWidth="1"/>
    <col min="5635" max="5888" width="17.140625" style="133"/>
    <col min="5889" max="5889" width="4.42578125" style="133" customWidth="1"/>
    <col min="5890" max="5890" width="50.140625" style="133" customWidth="1"/>
    <col min="5891" max="6144" width="17.140625" style="133"/>
    <col min="6145" max="6145" width="4.42578125" style="133" customWidth="1"/>
    <col min="6146" max="6146" width="50.140625" style="133" customWidth="1"/>
    <col min="6147" max="6400" width="17.140625" style="133"/>
    <col min="6401" max="6401" width="4.42578125" style="133" customWidth="1"/>
    <col min="6402" max="6402" width="50.140625" style="133" customWidth="1"/>
    <col min="6403" max="6656" width="17.140625" style="133"/>
    <col min="6657" max="6657" width="4.42578125" style="133" customWidth="1"/>
    <col min="6658" max="6658" width="50.140625" style="133" customWidth="1"/>
    <col min="6659" max="6912" width="17.140625" style="133"/>
    <col min="6913" max="6913" width="4.42578125" style="133" customWidth="1"/>
    <col min="6914" max="6914" width="50.140625" style="133" customWidth="1"/>
    <col min="6915" max="7168" width="17.140625" style="133"/>
    <col min="7169" max="7169" width="4.42578125" style="133" customWidth="1"/>
    <col min="7170" max="7170" width="50.140625" style="133" customWidth="1"/>
    <col min="7171" max="7424" width="17.140625" style="133"/>
    <col min="7425" max="7425" width="4.42578125" style="133" customWidth="1"/>
    <col min="7426" max="7426" width="50.140625" style="133" customWidth="1"/>
    <col min="7427" max="7680" width="17.140625" style="133"/>
    <col min="7681" max="7681" width="4.42578125" style="133" customWidth="1"/>
    <col min="7682" max="7682" width="50.140625" style="133" customWidth="1"/>
    <col min="7683" max="7936" width="17.140625" style="133"/>
    <col min="7937" max="7937" width="4.42578125" style="133" customWidth="1"/>
    <col min="7938" max="7938" width="50.140625" style="133" customWidth="1"/>
    <col min="7939" max="8192" width="17.140625" style="133"/>
    <col min="8193" max="8193" width="4.42578125" style="133" customWidth="1"/>
    <col min="8194" max="8194" width="50.140625" style="133" customWidth="1"/>
    <col min="8195" max="8448" width="17.140625" style="133"/>
    <col min="8449" max="8449" width="4.42578125" style="133" customWidth="1"/>
    <col min="8450" max="8450" width="50.140625" style="133" customWidth="1"/>
    <col min="8451" max="8704" width="17.140625" style="133"/>
    <col min="8705" max="8705" width="4.42578125" style="133" customWidth="1"/>
    <col min="8706" max="8706" width="50.140625" style="133" customWidth="1"/>
    <col min="8707" max="8960" width="17.140625" style="133"/>
    <col min="8961" max="8961" width="4.42578125" style="133" customWidth="1"/>
    <col min="8962" max="8962" width="50.140625" style="133" customWidth="1"/>
    <col min="8963" max="9216" width="17.140625" style="133"/>
    <col min="9217" max="9217" width="4.42578125" style="133" customWidth="1"/>
    <col min="9218" max="9218" width="50.140625" style="133" customWidth="1"/>
    <col min="9219" max="9472" width="17.140625" style="133"/>
    <col min="9473" max="9473" width="4.42578125" style="133" customWidth="1"/>
    <col min="9474" max="9474" width="50.140625" style="133" customWidth="1"/>
    <col min="9475" max="9728" width="17.140625" style="133"/>
    <col min="9729" max="9729" width="4.42578125" style="133" customWidth="1"/>
    <col min="9730" max="9730" width="50.140625" style="133" customWidth="1"/>
    <col min="9731" max="9984" width="17.140625" style="133"/>
    <col min="9985" max="9985" width="4.42578125" style="133" customWidth="1"/>
    <col min="9986" max="9986" width="50.140625" style="133" customWidth="1"/>
    <col min="9987" max="10240" width="17.140625" style="133"/>
    <col min="10241" max="10241" width="4.42578125" style="133" customWidth="1"/>
    <col min="10242" max="10242" width="50.140625" style="133" customWidth="1"/>
    <col min="10243" max="10496" width="17.140625" style="133"/>
    <col min="10497" max="10497" width="4.42578125" style="133" customWidth="1"/>
    <col min="10498" max="10498" width="50.140625" style="133" customWidth="1"/>
    <col min="10499" max="10752" width="17.140625" style="133"/>
    <col min="10753" max="10753" width="4.42578125" style="133" customWidth="1"/>
    <col min="10754" max="10754" width="50.140625" style="133" customWidth="1"/>
    <col min="10755" max="11008" width="17.140625" style="133"/>
    <col min="11009" max="11009" width="4.42578125" style="133" customWidth="1"/>
    <col min="11010" max="11010" width="50.140625" style="133" customWidth="1"/>
    <col min="11011" max="11264" width="17.140625" style="133"/>
    <col min="11265" max="11265" width="4.42578125" style="133" customWidth="1"/>
    <col min="11266" max="11266" width="50.140625" style="133" customWidth="1"/>
    <col min="11267" max="11520" width="17.140625" style="133"/>
    <col min="11521" max="11521" width="4.42578125" style="133" customWidth="1"/>
    <col min="11522" max="11522" width="50.140625" style="133" customWidth="1"/>
    <col min="11523" max="11776" width="17.140625" style="133"/>
    <col min="11777" max="11777" width="4.42578125" style="133" customWidth="1"/>
    <col min="11778" max="11778" width="50.140625" style="133" customWidth="1"/>
    <col min="11779" max="12032" width="17.140625" style="133"/>
    <col min="12033" max="12033" width="4.42578125" style="133" customWidth="1"/>
    <col min="12034" max="12034" width="50.140625" style="133" customWidth="1"/>
    <col min="12035" max="12288" width="17.140625" style="133"/>
    <col min="12289" max="12289" width="4.42578125" style="133" customWidth="1"/>
    <col min="12290" max="12290" width="50.140625" style="133" customWidth="1"/>
    <col min="12291" max="12544" width="17.140625" style="133"/>
    <col min="12545" max="12545" width="4.42578125" style="133" customWidth="1"/>
    <col min="12546" max="12546" width="50.140625" style="133" customWidth="1"/>
    <col min="12547" max="12800" width="17.140625" style="133"/>
    <col min="12801" max="12801" width="4.42578125" style="133" customWidth="1"/>
    <col min="12802" max="12802" width="50.140625" style="133" customWidth="1"/>
    <col min="12803" max="13056" width="17.140625" style="133"/>
    <col min="13057" max="13057" width="4.42578125" style="133" customWidth="1"/>
    <col min="13058" max="13058" width="50.140625" style="133" customWidth="1"/>
    <col min="13059" max="13312" width="17.140625" style="133"/>
    <col min="13313" max="13313" width="4.42578125" style="133" customWidth="1"/>
    <col min="13314" max="13314" width="50.140625" style="133" customWidth="1"/>
    <col min="13315" max="13568" width="17.140625" style="133"/>
    <col min="13569" max="13569" width="4.42578125" style="133" customWidth="1"/>
    <col min="13570" max="13570" width="50.140625" style="133" customWidth="1"/>
    <col min="13571" max="13824" width="17.140625" style="133"/>
    <col min="13825" max="13825" width="4.42578125" style="133" customWidth="1"/>
    <col min="13826" max="13826" width="50.140625" style="133" customWidth="1"/>
    <col min="13827" max="14080" width="17.140625" style="133"/>
    <col min="14081" max="14081" width="4.42578125" style="133" customWidth="1"/>
    <col min="14082" max="14082" width="50.140625" style="133" customWidth="1"/>
    <col min="14083" max="14336" width="17.140625" style="133"/>
    <col min="14337" max="14337" width="4.42578125" style="133" customWidth="1"/>
    <col min="14338" max="14338" width="50.140625" style="133" customWidth="1"/>
    <col min="14339" max="14592" width="17.140625" style="133"/>
    <col min="14593" max="14593" width="4.42578125" style="133" customWidth="1"/>
    <col min="14594" max="14594" width="50.140625" style="133" customWidth="1"/>
    <col min="14595" max="14848" width="17.140625" style="133"/>
    <col min="14849" max="14849" width="4.42578125" style="133" customWidth="1"/>
    <col min="14850" max="14850" width="50.140625" style="133" customWidth="1"/>
    <col min="14851" max="15104" width="17.140625" style="133"/>
    <col min="15105" max="15105" width="4.42578125" style="133" customWidth="1"/>
    <col min="15106" max="15106" width="50.140625" style="133" customWidth="1"/>
    <col min="15107" max="15360" width="17.140625" style="133"/>
    <col min="15361" max="15361" width="4.42578125" style="133" customWidth="1"/>
    <col min="15362" max="15362" width="50.140625" style="133" customWidth="1"/>
    <col min="15363" max="15616" width="17.140625" style="133"/>
    <col min="15617" max="15617" width="4.42578125" style="133" customWidth="1"/>
    <col min="15618" max="15618" width="50.140625" style="133" customWidth="1"/>
    <col min="15619" max="15872" width="17.140625" style="133"/>
    <col min="15873" max="15873" width="4.42578125" style="133" customWidth="1"/>
    <col min="15874" max="15874" width="50.140625" style="133" customWidth="1"/>
    <col min="15875" max="16128" width="17.140625" style="133"/>
    <col min="16129" max="16129" width="4.42578125" style="133" customWidth="1"/>
    <col min="16130" max="16130" width="50.140625" style="133" customWidth="1"/>
    <col min="16131" max="16384" width="17.140625" style="133"/>
  </cols>
  <sheetData>
    <row r="1" spans="2:17" ht="20.100000000000001" customHeight="1" thickBot="1" x14ac:dyDescent="0.3">
      <c r="F1" s="134"/>
      <c r="G1" s="134"/>
      <c r="H1" s="134"/>
    </row>
    <row r="2" spans="2:17" ht="20.100000000000001" customHeight="1" x14ac:dyDescent="0.25">
      <c r="B2" s="9" t="s">
        <v>121</v>
      </c>
      <c r="C2" s="10"/>
      <c r="D2" s="11"/>
      <c r="E2" s="12"/>
      <c r="F2" s="13"/>
      <c r="G2" s="14"/>
      <c r="H2" s="14"/>
      <c r="I2" s="10"/>
      <c r="J2" s="10"/>
      <c r="K2" s="10"/>
      <c r="L2" s="10"/>
      <c r="M2" s="10"/>
      <c r="N2" s="10"/>
      <c r="O2" s="10"/>
      <c r="P2" s="10"/>
      <c r="Q2" s="15"/>
    </row>
    <row r="3" spans="2:17" ht="20.100000000000001" customHeight="1" x14ac:dyDescent="0.25">
      <c r="B3" s="16" t="s">
        <v>38</v>
      </c>
      <c r="C3" s="14" t="s">
        <v>41</v>
      </c>
      <c r="D3" s="13"/>
      <c r="E3" s="17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8"/>
    </row>
    <row r="4" spans="2:17" ht="20.100000000000001" customHeight="1" x14ac:dyDescent="0.25"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8"/>
    </row>
    <row r="5" spans="2:17" ht="20.100000000000001" customHeight="1" x14ac:dyDescent="0.25">
      <c r="B5" s="19"/>
      <c r="C5" s="20" t="s">
        <v>0</v>
      </c>
      <c r="D5" s="20" t="s">
        <v>0</v>
      </c>
      <c r="E5" s="20" t="s">
        <v>0</v>
      </c>
      <c r="F5" s="20" t="s">
        <v>0</v>
      </c>
      <c r="G5" s="20" t="s">
        <v>0</v>
      </c>
      <c r="H5" s="20" t="s">
        <v>0</v>
      </c>
      <c r="I5" s="20" t="s">
        <v>0</v>
      </c>
      <c r="J5" s="20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/>
      <c r="P5" s="13"/>
      <c r="Q5" s="18"/>
    </row>
    <row r="6" spans="2:17" ht="20.100000000000001" customHeight="1" x14ac:dyDescent="0.25">
      <c r="B6" s="19"/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1">
        <v>6</v>
      </c>
      <c r="I6" s="21">
        <v>7</v>
      </c>
      <c r="J6" s="21">
        <v>8</v>
      </c>
      <c r="K6" s="21">
        <v>9</v>
      </c>
      <c r="L6" s="21">
        <v>10</v>
      </c>
      <c r="M6" s="21">
        <v>11</v>
      </c>
      <c r="N6" s="21">
        <v>12</v>
      </c>
      <c r="O6" s="20"/>
      <c r="P6" s="21" t="s">
        <v>1</v>
      </c>
      <c r="Q6" s="18"/>
    </row>
    <row r="7" spans="2:17" ht="20.100000000000001" customHeight="1" x14ac:dyDescent="0.25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8"/>
    </row>
    <row r="8" spans="2:17" ht="20.100000000000001" customHeight="1" x14ac:dyDescent="0.25">
      <c r="B8" s="135" t="s">
        <v>80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2:17" ht="20.100000000000001" customHeight="1" x14ac:dyDescent="0.25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</row>
    <row r="10" spans="2:17" ht="20.100000000000001" customHeight="1" x14ac:dyDescent="0.25">
      <c r="B10" s="22" t="s">
        <v>2</v>
      </c>
      <c r="C10" s="25">
        <v>33600</v>
      </c>
      <c r="D10" s="25">
        <v>33600</v>
      </c>
      <c r="E10" s="25">
        <v>34200</v>
      </c>
      <c r="F10" s="25">
        <v>34200</v>
      </c>
      <c r="G10" s="25">
        <v>34800</v>
      </c>
      <c r="H10" s="25">
        <v>34800</v>
      </c>
      <c r="I10" s="25">
        <v>35400</v>
      </c>
      <c r="J10" s="25">
        <v>35400</v>
      </c>
      <c r="K10" s="25">
        <v>36000</v>
      </c>
      <c r="L10" s="25">
        <v>36000</v>
      </c>
      <c r="M10" s="25">
        <v>36600</v>
      </c>
      <c r="N10" s="25">
        <v>37200</v>
      </c>
      <c r="O10" s="23"/>
      <c r="P10" s="26">
        <f>SUM(C10:N10)</f>
        <v>421800</v>
      </c>
      <c r="Q10" s="24"/>
    </row>
    <row r="11" spans="2:17" ht="20.100000000000001" customHeight="1" x14ac:dyDescent="0.25">
      <c r="B11" s="27" t="s">
        <v>3</v>
      </c>
      <c r="C11" s="25">
        <v>100</v>
      </c>
      <c r="D11" s="25">
        <v>100</v>
      </c>
      <c r="E11" s="25">
        <v>100</v>
      </c>
      <c r="F11" s="25">
        <v>100</v>
      </c>
      <c r="G11" s="25">
        <v>100</v>
      </c>
      <c r="H11" s="25">
        <v>100</v>
      </c>
      <c r="I11" s="25">
        <v>100</v>
      </c>
      <c r="J11" s="25">
        <v>100</v>
      </c>
      <c r="K11" s="25">
        <v>110</v>
      </c>
      <c r="L11" s="25">
        <v>0</v>
      </c>
      <c r="M11" s="25">
        <v>10</v>
      </c>
      <c r="N11" s="25">
        <v>100</v>
      </c>
      <c r="O11" s="23"/>
      <c r="P11" s="26">
        <f>SUM(C11:N11)</f>
        <v>1020</v>
      </c>
      <c r="Q11" s="24"/>
    </row>
    <row r="12" spans="2:17" ht="20.100000000000001" customHeight="1" thickBot="1" x14ac:dyDescent="0.3">
      <c r="B12" s="2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3"/>
      <c r="P12" s="29"/>
      <c r="Q12" s="24"/>
    </row>
    <row r="13" spans="2:17" ht="20.100000000000001" customHeight="1" thickTop="1" x14ac:dyDescent="0.25">
      <c r="B13" s="22" t="s">
        <v>4</v>
      </c>
      <c r="C13" s="30">
        <f>C10-C11</f>
        <v>33500</v>
      </c>
      <c r="D13" s="30">
        <f t="shared" ref="D13:N13" si="0">D10-D11</f>
        <v>33500</v>
      </c>
      <c r="E13" s="30">
        <f t="shared" si="0"/>
        <v>34100</v>
      </c>
      <c r="F13" s="30">
        <f t="shared" si="0"/>
        <v>34100</v>
      </c>
      <c r="G13" s="30">
        <f t="shared" si="0"/>
        <v>34700</v>
      </c>
      <c r="H13" s="30">
        <f t="shared" si="0"/>
        <v>34700</v>
      </c>
      <c r="I13" s="30">
        <f t="shared" si="0"/>
        <v>35300</v>
      </c>
      <c r="J13" s="30">
        <f t="shared" si="0"/>
        <v>35300</v>
      </c>
      <c r="K13" s="30">
        <f t="shared" si="0"/>
        <v>35890</v>
      </c>
      <c r="L13" s="30">
        <f t="shared" si="0"/>
        <v>36000</v>
      </c>
      <c r="M13" s="30">
        <f t="shared" si="0"/>
        <v>36590</v>
      </c>
      <c r="N13" s="30">
        <f t="shared" si="0"/>
        <v>37100</v>
      </c>
      <c r="O13" s="23"/>
      <c r="P13" s="30">
        <f>P10-P11</f>
        <v>420780</v>
      </c>
      <c r="Q13" s="24"/>
    </row>
    <row r="14" spans="2:17" ht="20.100000000000001" customHeight="1" x14ac:dyDescent="0.25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4"/>
    </row>
    <row r="15" spans="2:17" ht="20.100000000000001" customHeight="1" x14ac:dyDescent="0.25">
      <c r="B15" s="22" t="s">
        <v>5</v>
      </c>
      <c r="C15" s="23">
        <v>700</v>
      </c>
      <c r="D15" s="23">
        <v>700</v>
      </c>
      <c r="E15" s="23">
        <v>750</v>
      </c>
      <c r="F15" s="23">
        <v>750</v>
      </c>
      <c r="G15" s="23">
        <v>760</v>
      </c>
      <c r="H15" s="23">
        <v>760</v>
      </c>
      <c r="I15" s="23">
        <v>800</v>
      </c>
      <c r="J15" s="23">
        <v>800</v>
      </c>
      <c r="K15" s="23">
        <v>810</v>
      </c>
      <c r="L15" s="23">
        <v>810</v>
      </c>
      <c r="M15" s="23">
        <v>850</v>
      </c>
      <c r="N15" s="23">
        <v>875</v>
      </c>
      <c r="O15" s="23"/>
      <c r="P15" s="23"/>
      <c r="Q15" s="24"/>
    </row>
    <row r="16" spans="2:17" ht="20.100000000000001" customHeight="1" x14ac:dyDescent="0.25">
      <c r="B16" s="22" t="s">
        <v>6</v>
      </c>
      <c r="C16" s="25">
        <v>200</v>
      </c>
      <c r="D16" s="26">
        <v>200</v>
      </c>
      <c r="E16" s="26">
        <v>200</v>
      </c>
      <c r="F16" s="26">
        <v>200</v>
      </c>
      <c r="G16" s="26">
        <v>200</v>
      </c>
      <c r="H16" s="26">
        <v>200</v>
      </c>
      <c r="I16" s="26">
        <v>200</v>
      </c>
      <c r="J16" s="26">
        <v>200</v>
      </c>
      <c r="K16" s="26">
        <v>200</v>
      </c>
      <c r="L16" s="26">
        <v>200</v>
      </c>
      <c r="M16" s="26">
        <v>200</v>
      </c>
      <c r="N16" s="26">
        <v>200</v>
      </c>
      <c r="O16" s="23"/>
      <c r="P16" s="26">
        <f>SUM(C16:N16)</f>
        <v>2400</v>
      </c>
      <c r="Q16" s="24"/>
    </row>
    <row r="17" spans="2:17" ht="20.100000000000001" customHeight="1" x14ac:dyDescent="0.25">
      <c r="B17" s="22" t="s">
        <v>7</v>
      </c>
      <c r="C17" s="25">
        <v>50</v>
      </c>
      <c r="D17" s="25">
        <v>50</v>
      </c>
      <c r="E17" s="25">
        <v>50</v>
      </c>
      <c r="F17" s="25">
        <v>50</v>
      </c>
      <c r="G17" s="25">
        <v>50</v>
      </c>
      <c r="H17" s="25">
        <v>50</v>
      </c>
      <c r="I17" s="25">
        <v>0</v>
      </c>
      <c r="J17" s="25">
        <v>0</v>
      </c>
      <c r="K17" s="25">
        <v>50</v>
      </c>
      <c r="L17" s="25">
        <v>60</v>
      </c>
      <c r="M17" s="25">
        <v>60</v>
      </c>
      <c r="N17" s="25">
        <v>60</v>
      </c>
      <c r="O17" s="23"/>
      <c r="P17" s="31">
        <f>SUM(C17:N17)</f>
        <v>530</v>
      </c>
      <c r="Q17" s="24"/>
    </row>
    <row r="18" spans="2:17" ht="20.100000000000001" customHeight="1" x14ac:dyDescent="0.25">
      <c r="B18" s="22" t="s">
        <v>8</v>
      </c>
      <c r="C18" s="31">
        <f t="shared" ref="C18:N18" si="1">C16+C17</f>
        <v>250</v>
      </c>
      <c r="D18" s="31">
        <f t="shared" si="1"/>
        <v>250</v>
      </c>
      <c r="E18" s="31">
        <f t="shared" si="1"/>
        <v>250</v>
      </c>
      <c r="F18" s="31">
        <f t="shared" si="1"/>
        <v>250</v>
      </c>
      <c r="G18" s="31">
        <f t="shared" si="1"/>
        <v>250</v>
      </c>
      <c r="H18" s="31">
        <f t="shared" si="1"/>
        <v>250</v>
      </c>
      <c r="I18" s="31">
        <f t="shared" si="1"/>
        <v>200</v>
      </c>
      <c r="J18" s="31">
        <f t="shared" si="1"/>
        <v>200</v>
      </c>
      <c r="K18" s="31">
        <f t="shared" si="1"/>
        <v>250</v>
      </c>
      <c r="L18" s="31">
        <f t="shared" si="1"/>
        <v>260</v>
      </c>
      <c r="M18" s="31">
        <f t="shared" si="1"/>
        <v>260</v>
      </c>
      <c r="N18" s="31">
        <f t="shared" si="1"/>
        <v>260</v>
      </c>
      <c r="O18" s="23"/>
      <c r="P18" s="31">
        <f>SUM(C18:N18)</f>
        <v>2930</v>
      </c>
      <c r="Q18" s="24"/>
    </row>
    <row r="19" spans="2:17" ht="20.100000000000001" customHeight="1" x14ac:dyDescent="0.25">
      <c r="B19" s="22" t="s">
        <v>9</v>
      </c>
      <c r="C19" s="25">
        <v>100</v>
      </c>
      <c r="D19" s="25">
        <v>100</v>
      </c>
      <c r="E19" s="25">
        <v>200</v>
      </c>
      <c r="F19" s="25">
        <v>200</v>
      </c>
      <c r="G19" s="25">
        <v>100</v>
      </c>
      <c r="H19" s="25">
        <v>100</v>
      </c>
      <c r="I19" s="25">
        <v>100</v>
      </c>
      <c r="J19" s="25">
        <v>100</v>
      </c>
      <c r="K19" s="25">
        <v>100</v>
      </c>
      <c r="L19" s="25">
        <v>100</v>
      </c>
      <c r="M19" s="25">
        <v>0</v>
      </c>
      <c r="N19" s="25">
        <v>0</v>
      </c>
      <c r="O19" s="23"/>
      <c r="P19" s="31">
        <f>SUM(C19:N19)</f>
        <v>1200</v>
      </c>
      <c r="Q19" s="24"/>
    </row>
    <row r="20" spans="2:17" ht="20.100000000000001" customHeight="1" thickBot="1" x14ac:dyDescent="0.3">
      <c r="B20" s="2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3"/>
      <c r="P20" s="29"/>
      <c r="Q20" s="24"/>
    </row>
    <row r="21" spans="2:17" ht="20.100000000000001" customHeight="1" thickTop="1" x14ac:dyDescent="0.25">
      <c r="B21" s="22" t="s">
        <v>10</v>
      </c>
      <c r="C21" s="30">
        <f>C18-C19</f>
        <v>150</v>
      </c>
      <c r="D21" s="30">
        <f t="shared" ref="D21:N21" si="2">D18-D19</f>
        <v>150</v>
      </c>
      <c r="E21" s="30">
        <f t="shared" si="2"/>
        <v>50</v>
      </c>
      <c r="F21" s="30">
        <f t="shared" si="2"/>
        <v>50</v>
      </c>
      <c r="G21" s="30">
        <f t="shared" si="2"/>
        <v>150</v>
      </c>
      <c r="H21" s="30">
        <f t="shared" si="2"/>
        <v>150</v>
      </c>
      <c r="I21" s="30">
        <f t="shared" si="2"/>
        <v>100</v>
      </c>
      <c r="J21" s="30">
        <f t="shared" si="2"/>
        <v>100</v>
      </c>
      <c r="K21" s="30">
        <f t="shared" si="2"/>
        <v>150</v>
      </c>
      <c r="L21" s="30">
        <f t="shared" si="2"/>
        <v>160</v>
      </c>
      <c r="M21" s="30">
        <f t="shared" si="2"/>
        <v>260</v>
      </c>
      <c r="N21" s="30">
        <f t="shared" si="2"/>
        <v>260</v>
      </c>
      <c r="O21" s="23"/>
      <c r="P21" s="30">
        <f>P18-P19</f>
        <v>1730</v>
      </c>
      <c r="Q21" s="24"/>
    </row>
    <row r="22" spans="2:17" ht="20.100000000000001" customHeight="1" thickBot="1" x14ac:dyDescent="0.3">
      <c r="B22" s="2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3"/>
      <c r="P22" s="29"/>
      <c r="Q22" s="24"/>
    </row>
    <row r="23" spans="2:17" ht="20.100000000000001" customHeight="1" thickTop="1" x14ac:dyDescent="0.25">
      <c r="B23" s="22" t="s">
        <v>11</v>
      </c>
      <c r="C23" s="30">
        <f t="shared" ref="C23:N23" si="3">C13-C21</f>
        <v>33350</v>
      </c>
      <c r="D23" s="30">
        <f t="shared" si="3"/>
        <v>33350</v>
      </c>
      <c r="E23" s="30">
        <f t="shared" si="3"/>
        <v>34050</v>
      </c>
      <c r="F23" s="30">
        <f t="shared" si="3"/>
        <v>34050</v>
      </c>
      <c r="G23" s="30">
        <f t="shared" si="3"/>
        <v>34550</v>
      </c>
      <c r="H23" s="30">
        <f t="shared" si="3"/>
        <v>34550</v>
      </c>
      <c r="I23" s="30">
        <f t="shared" si="3"/>
        <v>35200</v>
      </c>
      <c r="J23" s="30">
        <f t="shared" si="3"/>
        <v>35200</v>
      </c>
      <c r="K23" s="30">
        <f t="shared" si="3"/>
        <v>35740</v>
      </c>
      <c r="L23" s="30">
        <f t="shared" si="3"/>
        <v>35840</v>
      </c>
      <c r="M23" s="30">
        <f t="shared" si="3"/>
        <v>36330</v>
      </c>
      <c r="N23" s="30">
        <f t="shared" si="3"/>
        <v>36840</v>
      </c>
      <c r="O23" s="23"/>
      <c r="P23" s="30">
        <f>P13-P21</f>
        <v>419050</v>
      </c>
      <c r="Q23" s="24"/>
    </row>
    <row r="24" spans="2:17" ht="20.100000000000001" customHeight="1" x14ac:dyDescent="0.25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</row>
    <row r="25" spans="2:17" ht="20.100000000000001" customHeight="1" x14ac:dyDescent="0.25">
      <c r="B25" s="27" t="s">
        <v>12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4"/>
    </row>
    <row r="26" spans="2:17" ht="20.100000000000001" customHeight="1" x14ac:dyDescent="0.25">
      <c r="B26" s="22" t="s">
        <v>13</v>
      </c>
      <c r="C26" s="25">
        <v>5000</v>
      </c>
      <c r="D26" s="25">
        <v>5000</v>
      </c>
      <c r="E26" s="25">
        <v>5000</v>
      </c>
      <c r="F26" s="25">
        <v>5000</v>
      </c>
      <c r="G26" s="25">
        <v>5000</v>
      </c>
      <c r="H26" s="25">
        <v>5000</v>
      </c>
      <c r="I26" s="25">
        <v>5000</v>
      </c>
      <c r="J26" s="25">
        <v>5000</v>
      </c>
      <c r="K26" s="25">
        <v>5000</v>
      </c>
      <c r="L26" s="25">
        <v>5000</v>
      </c>
      <c r="M26" s="25">
        <v>5000</v>
      </c>
      <c r="N26" s="25">
        <v>5000</v>
      </c>
      <c r="O26" s="23"/>
      <c r="P26" s="31">
        <f>SUM(C26:O26)</f>
        <v>60000</v>
      </c>
      <c r="Q26" s="24"/>
    </row>
    <row r="27" spans="2:17" ht="20.100000000000001" customHeight="1" x14ac:dyDescent="0.25">
      <c r="B27" s="22" t="s">
        <v>14</v>
      </c>
      <c r="C27" s="25">
        <v>5000</v>
      </c>
      <c r="D27" s="25">
        <v>5000</v>
      </c>
      <c r="E27" s="25">
        <v>5000</v>
      </c>
      <c r="F27" s="25">
        <v>5000</v>
      </c>
      <c r="G27" s="25">
        <v>5000</v>
      </c>
      <c r="H27" s="25">
        <v>5000</v>
      </c>
      <c r="I27" s="25">
        <v>5000</v>
      </c>
      <c r="J27" s="25">
        <v>5000</v>
      </c>
      <c r="K27" s="25">
        <v>5000</v>
      </c>
      <c r="L27" s="25">
        <v>5000</v>
      </c>
      <c r="M27" s="25">
        <v>5000</v>
      </c>
      <c r="N27" s="25">
        <v>5000</v>
      </c>
      <c r="O27" s="23"/>
      <c r="P27" s="31">
        <f>SUM(C27:O27)</f>
        <v>60000</v>
      </c>
      <c r="Q27" s="24"/>
    </row>
    <row r="28" spans="2:17" ht="20.100000000000001" customHeight="1" x14ac:dyDescent="0.25">
      <c r="B28" s="22" t="s">
        <v>15</v>
      </c>
      <c r="C28" s="25">
        <v>1800</v>
      </c>
      <c r="D28" s="25">
        <v>1800</v>
      </c>
      <c r="E28" s="25">
        <v>1800</v>
      </c>
      <c r="F28" s="25">
        <v>1800</v>
      </c>
      <c r="G28" s="25">
        <v>1800</v>
      </c>
      <c r="H28" s="25">
        <v>1800</v>
      </c>
      <c r="I28" s="25">
        <v>1800</v>
      </c>
      <c r="J28" s="25">
        <v>1800</v>
      </c>
      <c r="K28" s="25">
        <v>1800</v>
      </c>
      <c r="L28" s="25">
        <v>1800</v>
      </c>
      <c r="M28" s="25">
        <v>1800</v>
      </c>
      <c r="N28" s="25">
        <v>1800</v>
      </c>
      <c r="O28" s="25"/>
      <c r="P28" s="25">
        <v>1800</v>
      </c>
      <c r="Q28" s="24"/>
    </row>
    <row r="29" spans="2:17" ht="20.100000000000001" customHeight="1" x14ac:dyDescent="0.25">
      <c r="B29" s="22" t="s">
        <v>16</v>
      </c>
      <c r="C29" s="25">
        <v>1500</v>
      </c>
      <c r="D29" s="25">
        <v>1500</v>
      </c>
      <c r="E29" s="25">
        <v>1500</v>
      </c>
      <c r="F29" s="25">
        <v>1500</v>
      </c>
      <c r="G29" s="25">
        <v>1500</v>
      </c>
      <c r="H29" s="25">
        <v>1500</v>
      </c>
      <c r="I29" s="25">
        <v>1500</v>
      </c>
      <c r="J29" s="25">
        <v>1500</v>
      </c>
      <c r="K29" s="25">
        <v>1500</v>
      </c>
      <c r="L29" s="25">
        <v>1500</v>
      </c>
      <c r="M29" s="25">
        <v>1500</v>
      </c>
      <c r="N29" s="25">
        <v>1500</v>
      </c>
      <c r="O29" s="23"/>
      <c r="P29" s="31">
        <f t="shared" ref="P29:P36" si="4">SUM(C29:N29)</f>
        <v>18000</v>
      </c>
      <c r="Q29" s="24"/>
    </row>
    <row r="30" spans="2:17" ht="20.100000000000001" customHeight="1" x14ac:dyDescent="0.25">
      <c r="B30" s="22" t="s">
        <v>17</v>
      </c>
      <c r="C30" s="25">
        <v>200</v>
      </c>
      <c r="D30" s="25">
        <v>200</v>
      </c>
      <c r="E30" s="25">
        <v>200</v>
      </c>
      <c r="F30" s="25">
        <v>200</v>
      </c>
      <c r="G30" s="25">
        <v>200</v>
      </c>
      <c r="H30" s="25">
        <v>200</v>
      </c>
      <c r="I30" s="25">
        <v>200</v>
      </c>
      <c r="J30" s="25">
        <v>200</v>
      </c>
      <c r="K30" s="25">
        <v>200</v>
      </c>
      <c r="L30" s="25">
        <v>200</v>
      </c>
      <c r="M30" s="25">
        <v>200</v>
      </c>
      <c r="N30" s="25">
        <v>200</v>
      </c>
      <c r="O30" s="23"/>
      <c r="P30" s="31">
        <f t="shared" si="4"/>
        <v>2400</v>
      </c>
      <c r="Q30" s="24"/>
    </row>
    <row r="31" spans="2:17" ht="20.100000000000001" customHeight="1" x14ac:dyDescent="0.25">
      <c r="B31" s="27" t="s">
        <v>18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3"/>
      <c r="P31" s="31">
        <f t="shared" si="4"/>
        <v>0</v>
      </c>
      <c r="Q31" s="24"/>
    </row>
    <row r="32" spans="2:17" ht="20.100000000000001" customHeight="1" x14ac:dyDescent="0.25">
      <c r="B32" s="22" t="s">
        <v>19</v>
      </c>
      <c r="C32" s="25">
        <v>700</v>
      </c>
      <c r="D32" s="25">
        <v>700</v>
      </c>
      <c r="E32" s="25">
        <v>700</v>
      </c>
      <c r="F32" s="25">
        <v>700</v>
      </c>
      <c r="G32" s="25">
        <v>700</v>
      </c>
      <c r="H32" s="25">
        <v>700</v>
      </c>
      <c r="I32" s="25">
        <v>700</v>
      </c>
      <c r="J32" s="25">
        <v>700</v>
      </c>
      <c r="K32" s="25">
        <v>700</v>
      </c>
      <c r="L32" s="25">
        <v>700</v>
      </c>
      <c r="M32" s="25">
        <v>700</v>
      </c>
      <c r="N32" s="25">
        <v>700</v>
      </c>
      <c r="O32" s="23"/>
      <c r="P32" s="31">
        <f t="shared" si="4"/>
        <v>8400</v>
      </c>
      <c r="Q32" s="24"/>
    </row>
    <row r="33" spans="2:17" ht="20.100000000000001" customHeight="1" x14ac:dyDescent="0.25">
      <c r="B33" s="22" t="s">
        <v>20</v>
      </c>
      <c r="C33" s="25">
        <v>500</v>
      </c>
      <c r="D33" s="25">
        <v>200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3"/>
      <c r="P33" s="31">
        <f t="shared" si="4"/>
        <v>700</v>
      </c>
      <c r="Q33" s="24"/>
    </row>
    <row r="34" spans="2:17" ht="20.100000000000001" customHeight="1" x14ac:dyDescent="0.25">
      <c r="B34" s="22" t="s">
        <v>21</v>
      </c>
      <c r="C34" s="25">
        <v>100</v>
      </c>
      <c r="D34" s="25">
        <v>100</v>
      </c>
      <c r="E34" s="25">
        <v>100</v>
      </c>
      <c r="F34" s="25">
        <v>100</v>
      </c>
      <c r="G34" s="25">
        <v>100</v>
      </c>
      <c r="H34" s="25">
        <v>100</v>
      </c>
      <c r="I34" s="25">
        <v>100</v>
      </c>
      <c r="J34" s="25">
        <v>100</v>
      </c>
      <c r="K34" s="25">
        <v>100</v>
      </c>
      <c r="L34" s="25">
        <v>100</v>
      </c>
      <c r="M34" s="25">
        <v>100</v>
      </c>
      <c r="N34" s="25">
        <v>100</v>
      </c>
      <c r="O34" s="23"/>
      <c r="P34" s="31">
        <f t="shared" si="4"/>
        <v>1200</v>
      </c>
      <c r="Q34" s="24"/>
    </row>
    <row r="35" spans="2:17" ht="20.100000000000001" customHeight="1" x14ac:dyDescent="0.25">
      <c r="B35" s="22" t="s">
        <v>22</v>
      </c>
      <c r="C35" s="25">
        <v>350</v>
      </c>
      <c r="D35" s="25">
        <v>350</v>
      </c>
      <c r="E35" s="25">
        <v>350</v>
      </c>
      <c r="F35" s="25">
        <v>350</v>
      </c>
      <c r="G35" s="25">
        <v>350</v>
      </c>
      <c r="H35" s="25">
        <v>350</v>
      </c>
      <c r="I35" s="25">
        <v>350</v>
      </c>
      <c r="J35" s="25">
        <v>350</v>
      </c>
      <c r="K35" s="25">
        <v>350</v>
      </c>
      <c r="L35" s="25">
        <v>350</v>
      </c>
      <c r="M35" s="25">
        <v>350</v>
      </c>
      <c r="N35" s="25">
        <v>350</v>
      </c>
      <c r="O35" s="23"/>
      <c r="P35" s="31">
        <f t="shared" si="4"/>
        <v>4200</v>
      </c>
      <c r="Q35" s="24"/>
    </row>
    <row r="36" spans="2:17" ht="20.100000000000001" customHeight="1" x14ac:dyDescent="0.25">
      <c r="B36" s="22" t="s">
        <v>23</v>
      </c>
      <c r="C36" s="25">
        <v>400</v>
      </c>
      <c r="D36" s="25">
        <v>400</v>
      </c>
      <c r="E36" s="25">
        <v>400</v>
      </c>
      <c r="F36" s="25">
        <v>400</v>
      </c>
      <c r="G36" s="25">
        <v>400</v>
      </c>
      <c r="H36" s="25">
        <v>400</v>
      </c>
      <c r="I36" s="25">
        <v>400</v>
      </c>
      <c r="J36" s="25">
        <v>400</v>
      </c>
      <c r="K36" s="25">
        <v>400</v>
      </c>
      <c r="L36" s="25">
        <v>400</v>
      </c>
      <c r="M36" s="25">
        <v>400</v>
      </c>
      <c r="N36" s="25">
        <v>400</v>
      </c>
      <c r="O36" s="23"/>
      <c r="P36" s="31">
        <f t="shared" si="4"/>
        <v>4800</v>
      </c>
      <c r="Q36" s="24"/>
    </row>
    <row r="37" spans="2:17" ht="20.100000000000001" customHeight="1" x14ac:dyDescent="0.25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</row>
    <row r="38" spans="2:17" ht="20.100000000000001" customHeight="1" x14ac:dyDescent="0.25">
      <c r="B38" s="32" t="s">
        <v>24</v>
      </c>
      <c r="C38" s="30">
        <f>SUM(C26:C36)</f>
        <v>15550</v>
      </c>
      <c r="D38" s="30">
        <f>SUM(D26:D36)</f>
        <v>15250</v>
      </c>
      <c r="E38" s="30">
        <f t="shared" ref="E38:N38" si="5">SUM(E26:E36)</f>
        <v>15050</v>
      </c>
      <c r="F38" s="30">
        <f t="shared" si="5"/>
        <v>15050</v>
      </c>
      <c r="G38" s="30">
        <f t="shared" si="5"/>
        <v>15050</v>
      </c>
      <c r="H38" s="30">
        <f t="shared" si="5"/>
        <v>15050</v>
      </c>
      <c r="I38" s="30">
        <f t="shared" si="5"/>
        <v>15050</v>
      </c>
      <c r="J38" s="30">
        <f t="shared" si="5"/>
        <v>15050</v>
      </c>
      <c r="K38" s="30">
        <f t="shared" si="5"/>
        <v>15050</v>
      </c>
      <c r="L38" s="30">
        <f t="shared" si="5"/>
        <v>15050</v>
      </c>
      <c r="M38" s="30">
        <f t="shared" si="5"/>
        <v>15050</v>
      </c>
      <c r="N38" s="30">
        <f t="shared" si="5"/>
        <v>15050</v>
      </c>
      <c r="O38" s="23"/>
      <c r="P38" s="30">
        <f>SUM(C38:N38)</f>
        <v>181300</v>
      </c>
      <c r="Q38" s="24"/>
    </row>
    <row r="39" spans="2:17" ht="20.100000000000001" customHeight="1" x14ac:dyDescent="0.25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4"/>
    </row>
    <row r="40" spans="2:17" ht="20.100000000000001" customHeight="1" x14ac:dyDescent="0.25">
      <c r="B40" s="22" t="s">
        <v>25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4"/>
    </row>
    <row r="41" spans="2:17" ht="20.100000000000001" customHeight="1" x14ac:dyDescent="0.25">
      <c r="B41" s="22" t="s">
        <v>26</v>
      </c>
      <c r="C41" s="25">
        <v>2000</v>
      </c>
      <c r="D41" s="25">
        <f t="shared" ref="D41:N41" si="6">$C41</f>
        <v>2000</v>
      </c>
      <c r="E41" s="25">
        <f t="shared" si="6"/>
        <v>2000</v>
      </c>
      <c r="F41" s="25">
        <f t="shared" si="6"/>
        <v>2000</v>
      </c>
      <c r="G41" s="25">
        <f t="shared" si="6"/>
        <v>2000</v>
      </c>
      <c r="H41" s="25">
        <f t="shared" si="6"/>
        <v>2000</v>
      </c>
      <c r="I41" s="25">
        <f t="shared" si="6"/>
        <v>2000</v>
      </c>
      <c r="J41" s="25">
        <f t="shared" si="6"/>
        <v>2000</v>
      </c>
      <c r="K41" s="25">
        <f t="shared" si="6"/>
        <v>2000</v>
      </c>
      <c r="L41" s="25">
        <f t="shared" si="6"/>
        <v>2000</v>
      </c>
      <c r="M41" s="25">
        <f t="shared" si="6"/>
        <v>2000</v>
      </c>
      <c r="N41" s="25">
        <f t="shared" si="6"/>
        <v>2000</v>
      </c>
      <c r="O41" s="23"/>
      <c r="P41" s="31">
        <f t="shared" ref="P41:P48" si="7">SUM(C41:N41)</f>
        <v>24000</v>
      </c>
      <c r="Q41" s="24"/>
    </row>
    <row r="42" spans="2:17" ht="20.100000000000001" customHeight="1" x14ac:dyDescent="0.25">
      <c r="B42" s="22" t="s">
        <v>27</v>
      </c>
      <c r="C42" s="25">
        <v>600</v>
      </c>
      <c r="D42" s="25">
        <v>600</v>
      </c>
      <c r="E42" s="25">
        <f t="shared" ref="E42:N42" si="8">$C$42</f>
        <v>600</v>
      </c>
      <c r="F42" s="25">
        <f t="shared" si="8"/>
        <v>600</v>
      </c>
      <c r="G42" s="25">
        <f t="shared" si="8"/>
        <v>600</v>
      </c>
      <c r="H42" s="25">
        <f t="shared" si="8"/>
        <v>600</v>
      </c>
      <c r="I42" s="25">
        <f t="shared" si="8"/>
        <v>600</v>
      </c>
      <c r="J42" s="25">
        <f t="shared" si="8"/>
        <v>600</v>
      </c>
      <c r="K42" s="25">
        <f t="shared" si="8"/>
        <v>600</v>
      </c>
      <c r="L42" s="25">
        <f t="shared" si="8"/>
        <v>600</v>
      </c>
      <c r="M42" s="25">
        <f t="shared" si="8"/>
        <v>600</v>
      </c>
      <c r="N42" s="25">
        <f t="shared" si="8"/>
        <v>600</v>
      </c>
      <c r="O42" s="23"/>
      <c r="P42" s="31">
        <f t="shared" si="7"/>
        <v>7200</v>
      </c>
      <c r="Q42" s="24"/>
    </row>
    <row r="43" spans="2:17" ht="20.100000000000001" customHeight="1" x14ac:dyDescent="0.25">
      <c r="B43" s="22" t="s">
        <v>28</v>
      </c>
      <c r="C43" s="25">
        <v>300</v>
      </c>
      <c r="D43" s="25">
        <f t="shared" ref="D43:N43" si="9">$C$43</f>
        <v>300</v>
      </c>
      <c r="E43" s="25">
        <f t="shared" si="9"/>
        <v>300</v>
      </c>
      <c r="F43" s="25">
        <f t="shared" si="9"/>
        <v>300</v>
      </c>
      <c r="G43" s="25">
        <f t="shared" si="9"/>
        <v>300</v>
      </c>
      <c r="H43" s="25">
        <f t="shared" si="9"/>
        <v>300</v>
      </c>
      <c r="I43" s="25">
        <f t="shared" si="9"/>
        <v>300</v>
      </c>
      <c r="J43" s="25">
        <f t="shared" si="9"/>
        <v>300</v>
      </c>
      <c r="K43" s="25">
        <f t="shared" si="9"/>
        <v>300</v>
      </c>
      <c r="L43" s="25">
        <f t="shared" si="9"/>
        <v>300</v>
      </c>
      <c r="M43" s="25">
        <f t="shared" si="9"/>
        <v>300</v>
      </c>
      <c r="N43" s="25">
        <f t="shared" si="9"/>
        <v>300</v>
      </c>
      <c r="O43" s="23"/>
      <c r="P43" s="31">
        <f t="shared" si="7"/>
        <v>3600</v>
      </c>
      <c r="Q43" s="24"/>
    </row>
    <row r="44" spans="2:17" ht="20.100000000000001" customHeight="1" x14ac:dyDescent="0.25">
      <c r="B44" s="22" t="s">
        <v>29</v>
      </c>
      <c r="C44" s="25">
        <v>750</v>
      </c>
      <c r="D44" s="25">
        <f t="shared" ref="D44:N44" si="10">$C$44</f>
        <v>750</v>
      </c>
      <c r="E44" s="25">
        <f t="shared" si="10"/>
        <v>750</v>
      </c>
      <c r="F44" s="25">
        <f t="shared" si="10"/>
        <v>750</v>
      </c>
      <c r="G44" s="25">
        <f t="shared" si="10"/>
        <v>750</v>
      </c>
      <c r="H44" s="25">
        <f t="shared" si="10"/>
        <v>750</v>
      </c>
      <c r="I44" s="25">
        <f t="shared" si="10"/>
        <v>750</v>
      </c>
      <c r="J44" s="25">
        <f t="shared" si="10"/>
        <v>750</v>
      </c>
      <c r="K44" s="25">
        <f t="shared" si="10"/>
        <v>750</v>
      </c>
      <c r="L44" s="25">
        <f t="shared" si="10"/>
        <v>750</v>
      </c>
      <c r="M44" s="25">
        <f t="shared" si="10"/>
        <v>750</v>
      </c>
      <c r="N44" s="25">
        <f t="shared" si="10"/>
        <v>750</v>
      </c>
      <c r="O44" s="23"/>
      <c r="P44" s="31">
        <f t="shared" si="7"/>
        <v>9000</v>
      </c>
      <c r="Q44" s="24"/>
    </row>
    <row r="45" spans="2:17" ht="20.100000000000001" customHeight="1" x14ac:dyDescent="0.25">
      <c r="B45" s="22" t="s">
        <v>30</v>
      </c>
      <c r="C45" s="25">
        <v>20</v>
      </c>
      <c r="D45" s="25">
        <f t="shared" ref="D45:N45" si="11">$C$45</f>
        <v>20</v>
      </c>
      <c r="E45" s="25">
        <f t="shared" si="11"/>
        <v>20</v>
      </c>
      <c r="F45" s="25">
        <f t="shared" si="11"/>
        <v>20</v>
      </c>
      <c r="G45" s="25">
        <f t="shared" si="11"/>
        <v>20</v>
      </c>
      <c r="H45" s="25">
        <f t="shared" si="11"/>
        <v>20</v>
      </c>
      <c r="I45" s="25">
        <f t="shared" si="11"/>
        <v>20</v>
      </c>
      <c r="J45" s="25">
        <f t="shared" si="11"/>
        <v>20</v>
      </c>
      <c r="K45" s="25">
        <f t="shared" si="11"/>
        <v>20</v>
      </c>
      <c r="L45" s="25">
        <f t="shared" si="11"/>
        <v>20</v>
      </c>
      <c r="M45" s="25">
        <f t="shared" si="11"/>
        <v>20</v>
      </c>
      <c r="N45" s="25">
        <f t="shared" si="11"/>
        <v>20</v>
      </c>
      <c r="O45" s="23"/>
      <c r="P45" s="31">
        <f t="shared" si="7"/>
        <v>240</v>
      </c>
      <c r="Q45" s="24"/>
    </row>
    <row r="46" spans="2:17" ht="20.100000000000001" customHeight="1" x14ac:dyDescent="0.25">
      <c r="B46" s="22" t="s">
        <v>31</v>
      </c>
      <c r="C46" s="25">
        <v>0</v>
      </c>
      <c r="D46" s="25">
        <f t="shared" ref="D46:N46" si="12">$C$46</f>
        <v>0</v>
      </c>
      <c r="E46" s="25">
        <f t="shared" si="12"/>
        <v>0</v>
      </c>
      <c r="F46" s="25">
        <f t="shared" si="12"/>
        <v>0</v>
      </c>
      <c r="G46" s="25">
        <f t="shared" si="12"/>
        <v>0</v>
      </c>
      <c r="H46" s="25">
        <f t="shared" si="12"/>
        <v>0</v>
      </c>
      <c r="I46" s="25">
        <f t="shared" si="12"/>
        <v>0</v>
      </c>
      <c r="J46" s="25">
        <f t="shared" si="12"/>
        <v>0</v>
      </c>
      <c r="K46" s="25">
        <f t="shared" si="12"/>
        <v>0</v>
      </c>
      <c r="L46" s="25">
        <f t="shared" si="12"/>
        <v>0</v>
      </c>
      <c r="M46" s="25">
        <f t="shared" si="12"/>
        <v>0</v>
      </c>
      <c r="N46" s="25">
        <f t="shared" si="12"/>
        <v>0</v>
      </c>
      <c r="O46" s="23"/>
      <c r="P46" s="31">
        <f t="shared" si="7"/>
        <v>0</v>
      </c>
      <c r="Q46" s="24"/>
    </row>
    <row r="47" spans="2:17" ht="20.100000000000001" customHeight="1" x14ac:dyDescent="0.25">
      <c r="B47" s="22" t="s">
        <v>32</v>
      </c>
      <c r="C47" s="25">
        <v>400</v>
      </c>
      <c r="D47" s="25">
        <f t="shared" ref="D47:N47" si="13">$C$47</f>
        <v>400</v>
      </c>
      <c r="E47" s="25">
        <f t="shared" si="13"/>
        <v>400</v>
      </c>
      <c r="F47" s="25">
        <f t="shared" si="13"/>
        <v>400</v>
      </c>
      <c r="G47" s="25">
        <f t="shared" si="13"/>
        <v>400</v>
      </c>
      <c r="H47" s="25">
        <f t="shared" si="13"/>
        <v>400</v>
      </c>
      <c r="I47" s="25">
        <f t="shared" si="13"/>
        <v>400</v>
      </c>
      <c r="J47" s="25">
        <f t="shared" si="13"/>
        <v>400</v>
      </c>
      <c r="K47" s="25">
        <f t="shared" si="13"/>
        <v>400</v>
      </c>
      <c r="L47" s="25">
        <f t="shared" si="13"/>
        <v>400</v>
      </c>
      <c r="M47" s="25">
        <f t="shared" si="13"/>
        <v>400</v>
      </c>
      <c r="N47" s="25">
        <f t="shared" si="13"/>
        <v>400</v>
      </c>
      <c r="O47" s="23"/>
      <c r="P47" s="31">
        <f t="shared" si="7"/>
        <v>4800</v>
      </c>
      <c r="Q47" s="24"/>
    </row>
    <row r="48" spans="2:17" ht="20.100000000000001" customHeight="1" x14ac:dyDescent="0.25">
      <c r="B48" s="22" t="s">
        <v>23</v>
      </c>
      <c r="C48" s="25">
        <v>400</v>
      </c>
      <c r="D48" s="25">
        <f t="shared" ref="D48:N48" si="14">$C$48</f>
        <v>400</v>
      </c>
      <c r="E48" s="25">
        <f t="shared" si="14"/>
        <v>400</v>
      </c>
      <c r="F48" s="25">
        <f t="shared" si="14"/>
        <v>400</v>
      </c>
      <c r="G48" s="25">
        <f t="shared" si="14"/>
        <v>400</v>
      </c>
      <c r="H48" s="25">
        <f t="shared" si="14"/>
        <v>400</v>
      </c>
      <c r="I48" s="25">
        <f t="shared" si="14"/>
        <v>400</v>
      </c>
      <c r="J48" s="25">
        <f t="shared" si="14"/>
        <v>400</v>
      </c>
      <c r="K48" s="25">
        <f t="shared" si="14"/>
        <v>400</v>
      </c>
      <c r="L48" s="25">
        <f t="shared" si="14"/>
        <v>400</v>
      </c>
      <c r="M48" s="25">
        <f t="shared" si="14"/>
        <v>400</v>
      </c>
      <c r="N48" s="25">
        <f t="shared" si="14"/>
        <v>400</v>
      </c>
      <c r="O48" s="23"/>
      <c r="P48" s="31">
        <f t="shared" si="7"/>
        <v>4800</v>
      </c>
      <c r="Q48" s="24"/>
    </row>
    <row r="49" spans="2:17" ht="20.100000000000001" customHeight="1" thickBot="1" x14ac:dyDescent="0.3">
      <c r="B49" s="2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3"/>
      <c r="P49" s="29"/>
      <c r="Q49" s="24"/>
    </row>
    <row r="50" spans="2:17" ht="20.100000000000001" customHeight="1" thickTop="1" x14ac:dyDescent="0.25">
      <c r="B50" s="22" t="s">
        <v>33</v>
      </c>
      <c r="C50" s="30">
        <f t="shared" ref="C50:N50" si="15">SUM(C41:C48)</f>
        <v>4470</v>
      </c>
      <c r="D50" s="30">
        <f t="shared" si="15"/>
        <v>4470</v>
      </c>
      <c r="E50" s="30">
        <f t="shared" si="15"/>
        <v>4470</v>
      </c>
      <c r="F50" s="30">
        <f t="shared" si="15"/>
        <v>4470</v>
      </c>
      <c r="G50" s="30">
        <f t="shared" si="15"/>
        <v>4470</v>
      </c>
      <c r="H50" s="30">
        <f t="shared" si="15"/>
        <v>4470</v>
      </c>
      <c r="I50" s="30">
        <f t="shared" si="15"/>
        <v>4470</v>
      </c>
      <c r="J50" s="30">
        <f t="shared" si="15"/>
        <v>4470</v>
      </c>
      <c r="K50" s="30">
        <f t="shared" si="15"/>
        <v>4470</v>
      </c>
      <c r="L50" s="30">
        <f t="shared" si="15"/>
        <v>4470</v>
      </c>
      <c r="M50" s="30">
        <f t="shared" si="15"/>
        <v>4470</v>
      </c>
      <c r="N50" s="30">
        <f t="shared" si="15"/>
        <v>4470</v>
      </c>
      <c r="O50" s="23"/>
      <c r="P50" s="30">
        <f>SUM(C50:N50)</f>
        <v>53640</v>
      </c>
      <c r="Q50" s="24"/>
    </row>
    <row r="51" spans="2:17" ht="20.100000000000001" customHeight="1" thickBot="1" x14ac:dyDescent="0.3">
      <c r="B51" s="2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3"/>
      <c r="P51" s="29"/>
      <c r="Q51" s="24"/>
    </row>
    <row r="52" spans="2:17" ht="20.100000000000001" customHeight="1" thickTop="1" x14ac:dyDescent="0.25">
      <c r="B52" s="22" t="s">
        <v>34</v>
      </c>
      <c r="C52" s="30">
        <f t="shared" ref="C52:N52" si="16">C38+C50</f>
        <v>20020</v>
      </c>
      <c r="D52" s="30">
        <f t="shared" si="16"/>
        <v>19720</v>
      </c>
      <c r="E52" s="30">
        <f t="shared" si="16"/>
        <v>19520</v>
      </c>
      <c r="F52" s="30">
        <f t="shared" si="16"/>
        <v>19520</v>
      </c>
      <c r="G52" s="30">
        <f t="shared" si="16"/>
        <v>19520</v>
      </c>
      <c r="H52" s="30">
        <f t="shared" si="16"/>
        <v>19520</v>
      </c>
      <c r="I52" s="30">
        <f t="shared" si="16"/>
        <v>19520</v>
      </c>
      <c r="J52" s="30">
        <f t="shared" si="16"/>
        <v>19520</v>
      </c>
      <c r="K52" s="30">
        <f t="shared" si="16"/>
        <v>19520</v>
      </c>
      <c r="L52" s="30">
        <f t="shared" si="16"/>
        <v>19520</v>
      </c>
      <c r="M52" s="30">
        <f t="shared" si="16"/>
        <v>19520</v>
      </c>
      <c r="N52" s="30">
        <f t="shared" si="16"/>
        <v>19520</v>
      </c>
      <c r="O52" s="23"/>
      <c r="P52" s="30">
        <f>SUM(C52:N52)</f>
        <v>234940</v>
      </c>
      <c r="Q52" s="24"/>
    </row>
    <row r="53" spans="2:17" ht="20.100000000000001" customHeight="1" thickBot="1" x14ac:dyDescent="0.3">
      <c r="B53" s="22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3"/>
      <c r="P53" s="29"/>
      <c r="Q53" s="24"/>
    </row>
    <row r="54" spans="2:17" ht="20.100000000000001" customHeight="1" thickTop="1" x14ac:dyDescent="0.25">
      <c r="B54" s="22" t="s">
        <v>35</v>
      </c>
      <c r="C54" s="30">
        <f t="shared" ref="C54:N54" si="17">C23-C52</f>
        <v>13330</v>
      </c>
      <c r="D54" s="30">
        <f t="shared" si="17"/>
        <v>13630</v>
      </c>
      <c r="E54" s="30">
        <f t="shared" si="17"/>
        <v>14530</v>
      </c>
      <c r="F54" s="30">
        <f t="shared" si="17"/>
        <v>14530</v>
      </c>
      <c r="G54" s="30">
        <f t="shared" si="17"/>
        <v>15030</v>
      </c>
      <c r="H54" s="30">
        <f t="shared" si="17"/>
        <v>15030</v>
      </c>
      <c r="I54" s="30">
        <f t="shared" si="17"/>
        <v>15680</v>
      </c>
      <c r="J54" s="30">
        <f t="shared" si="17"/>
        <v>15680</v>
      </c>
      <c r="K54" s="30">
        <f t="shared" si="17"/>
        <v>16220</v>
      </c>
      <c r="L54" s="30">
        <f t="shared" si="17"/>
        <v>16320</v>
      </c>
      <c r="M54" s="30">
        <f t="shared" si="17"/>
        <v>16810</v>
      </c>
      <c r="N54" s="30">
        <f t="shared" si="17"/>
        <v>17320</v>
      </c>
      <c r="O54" s="23"/>
      <c r="P54" s="30">
        <f>SUM(C54:N54)</f>
        <v>184110</v>
      </c>
      <c r="Q54" s="24"/>
    </row>
    <row r="55" spans="2:17" ht="20.100000000000001" customHeight="1" x14ac:dyDescent="0.25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4"/>
    </row>
    <row r="56" spans="2:17" ht="20.100000000000001" customHeight="1" thickBot="1" x14ac:dyDescent="0.3"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9"/>
      <c r="Q56" s="24"/>
    </row>
    <row r="57" spans="2:17" ht="20.100000000000001" customHeight="1" x14ac:dyDescent="0.25">
      <c r="B57" s="22" t="s">
        <v>36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30">
        <f>IF(P54&lt;0,0,IF(P54&lt;200000,P54*0.22,P54*0.48))</f>
        <v>40504.199999999997</v>
      </c>
      <c r="Q57" s="24"/>
    </row>
    <row r="58" spans="2:17" ht="20.100000000000001" customHeight="1" thickBot="1" x14ac:dyDescent="0.3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9"/>
      <c r="Q58" s="24"/>
    </row>
    <row r="59" spans="2:17" ht="20.100000000000001" customHeight="1" thickBot="1" x14ac:dyDescent="0.3">
      <c r="B59" s="32" t="s">
        <v>37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33">
        <f>P54-P57</f>
        <v>143605.79999999999</v>
      </c>
      <c r="Q59" s="24"/>
    </row>
    <row r="60" spans="2:17" ht="20.100000000000001" customHeight="1" x14ac:dyDescent="0.25"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4"/>
    </row>
    <row r="61" spans="2:17" ht="20.100000000000001" customHeight="1" thickBot="1" x14ac:dyDescent="0.3">
      <c r="B61" s="35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0AF4-6A9C-48A6-A750-AB9BFC5DD855}">
  <dimension ref="B1:K65"/>
  <sheetViews>
    <sheetView workbookViewId="0">
      <selection activeCell="F59" sqref="F59"/>
    </sheetView>
  </sheetViews>
  <sheetFormatPr defaultColWidth="9.42578125" defaultRowHeight="15.75" x14ac:dyDescent="0.25"/>
  <cols>
    <col min="1" max="1" width="9.42578125" style="71"/>
    <col min="2" max="2" width="37.85546875" style="71" customWidth="1"/>
    <col min="3" max="5" width="9.42578125" style="71"/>
    <col min="6" max="6" width="10.28515625" style="71" bestFit="1" customWidth="1"/>
    <col min="7" max="9" width="9.42578125" style="71"/>
    <col min="10" max="10" width="10.28515625" style="71" bestFit="1" customWidth="1"/>
    <col min="11" max="16384" width="9.42578125" style="71"/>
  </cols>
  <sheetData>
    <row r="1" spans="2:11" ht="20.100000000000001" customHeight="1" thickBot="1" x14ac:dyDescent="0.3">
      <c r="B1" s="73"/>
      <c r="C1" s="73"/>
      <c r="D1" s="73"/>
      <c r="E1" s="73"/>
      <c r="F1" s="73"/>
      <c r="G1" s="73"/>
      <c r="H1" s="73"/>
      <c r="I1" s="73"/>
      <c r="J1" s="73"/>
    </row>
    <row r="2" spans="2:11" ht="20.100000000000001" customHeight="1" x14ac:dyDescent="0.25">
      <c r="B2" s="137" t="s">
        <v>122</v>
      </c>
      <c r="C2" s="10"/>
      <c r="D2" s="74"/>
      <c r="E2" s="74"/>
      <c r="F2" s="75"/>
      <c r="G2" s="75"/>
      <c r="H2" s="10"/>
      <c r="I2" s="10"/>
      <c r="J2" s="10"/>
      <c r="K2" s="15"/>
    </row>
    <row r="3" spans="2:11" ht="20.100000000000001" customHeight="1" x14ac:dyDescent="0.25">
      <c r="B3" s="19" t="s">
        <v>38</v>
      </c>
      <c r="C3" s="76"/>
      <c r="D3" s="77"/>
      <c r="E3" s="78"/>
      <c r="F3" s="77"/>
      <c r="G3" s="77"/>
      <c r="H3" s="76"/>
      <c r="I3" s="76"/>
      <c r="J3" s="76"/>
      <c r="K3" s="18"/>
    </row>
    <row r="4" spans="2:11" ht="20.100000000000001" customHeight="1" x14ac:dyDescent="0.25">
      <c r="B4" s="19"/>
      <c r="C4" s="76"/>
      <c r="D4" s="79"/>
      <c r="E4" s="80"/>
      <c r="F4" s="76"/>
      <c r="G4" s="76"/>
      <c r="H4" s="76"/>
      <c r="I4" s="76"/>
      <c r="J4" s="76"/>
      <c r="K4" s="18"/>
    </row>
    <row r="5" spans="2:11" ht="20.100000000000001" customHeight="1" x14ac:dyDescent="0.25">
      <c r="B5" s="19"/>
      <c r="C5" s="76"/>
      <c r="D5" s="76"/>
      <c r="E5" s="76"/>
      <c r="F5" s="76"/>
      <c r="G5" s="76"/>
      <c r="H5" s="76"/>
      <c r="I5" s="76"/>
      <c r="J5" s="76"/>
      <c r="K5" s="18"/>
    </row>
    <row r="6" spans="2:11" ht="20.100000000000001" customHeight="1" x14ac:dyDescent="0.25">
      <c r="B6" s="19"/>
      <c r="C6" s="76"/>
      <c r="D6" s="76"/>
      <c r="E6" s="76"/>
      <c r="F6" s="76"/>
      <c r="G6" s="76"/>
      <c r="H6" s="76"/>
      <c r="I6" s="76"/>
      <c r="J6" s="76"/>
      <c r="K6" s="18"/>
    </row>
    <row r="7" spans="2:11" ht="20.100000000000001" customHeight="1" x14ac:dyDescent="0.25">
      <c r="B7" s="136" t="s">
        <v>118</v>
      </c>
      <c r="C7" s="76"/>
      <c r="D7" s="76"/>
      <c r="E7" s="76"/>
      <c r="F7" s="76"/>
      <c r="G7" s="76"/>
      <c r="H7" s="76"/>
      <c r="I7" s="76"/>
      <c r="J7" s="76"/>
      <c r="K7" s="18"/>
    </row>
    <row r="8" spans="2:11" ht="20.100000000000001" customHeight="1" x14ac:dyDescent="0.25">
      <c r="B8" s="19"/>
      <c r="C8" s="76"/>
      <c r="D8" s="76"/>
      <c r="E8" s="76" t="s">
        <v>81</v>
      </c>
      <c r="F8" s="76"/>
      <c r="G8" s="76"/>
      <c r="H8" s="76"/>
      <c r="I8" s="81" t="s">
        <v>82</v>
      </c>
      <c r="J8" s="76"/>
      <c r="K8" s="18"/>
    </row>
    <row r="9" spans="2:11" ht="20.100000000000001" customHeight="1" x14ac:dyDescent="0.25">
      <c r="B9" s="19"/>
      <c r="C9" s="76"/>
      <c r="D9" s="76"/>
      <c r="E9" s="76"/>
      <c r="F9" s="76"/>
      <c r="G9" s="76"/>
      <c r="H9" s="76"/>
      <c r="I9" s="76"/>
      <c r="J9" s="76"/>
      <c r="K9" s="18"/>
    </row>
    <row r="10" spans="2:11" ht="20.100000000000001" customHeight="1" thickBot="1" x14ac:dyDescent="0.3">
      <c r="B10" s="19"/>
      <c r="C10" s="76"/>
      <c r="D10" s="82" t="s">
        <v>83</v>
      </c>
      <c r="E10" s="82"/>
      <c r="F10" s="82"/>
      <c r="G10" s="82"/>
      <c r="H10" s="82"/>
      <c r="I10" s="82"/>
      <c r="J10" s="82"/>
      <c r="K10" s="83"/>
    </row>
    <row r="11" spans="2:11" ht="20.100000000000001" customHeight="1" x14ac:dyDescent="0.25">
      <c r="B11" s="84"/>
      <c r="C11" s="85"/>
      <c r="D11" s="86"/>
      <c r="E11" s="86"/>
      <c r="F11" s="86"/>
      <c r="G11" s="86"/>
      <c r="H11" s="86"/>
      <c r="I11" s="86"/>
      <c r="J11" s="86"/>
      <c r="K11" s="43"/>
    </row>
    <row r="12" spans="2:11" ht="20.100000000000001" customHeight="1" x14ac:dyDescent="0.25">
      <c r="B12" s="84" t="s">
        <v>84</v>
      </c>
      <c r="C12" s="85"/>
      <c r="D12" s="86"/>
      <c r="E12" s="86"/>
      <c r="F12" s="86"/>
      <c r="G12" s="86"/>
      <c r="H12" s="86"/>
      <c r="I12" s="86"/>
      <c r="J12" s="86"/>
      <c r="K12" s="43"/>
    </row>
    <row r="13" spans="2:11" ht="20.100000000000001" customHeight="1" x14ac:dyDescent="0.25">
      <c r="B13" s="84" t="s">
        <v>76</v>
      </c>
      <c r="C13" s="85"/>
      <c r="D13" s="87">
        <v>6000</v>
      </c>
      <c r="E13" s="86"/>
      <c r="F13" s="86"/>
      <c r="G13" s="86"/>
      <c r="H13" s="87">
        <v>6000</v>
      </c>
      <c r="I13" s="86"/>
      <c r="J13" s="86"/>
      <c r="K13" s="43"/>
    </row>
    <row r="14" spans="2:11" ht="20.100000000000001" customHeight="1" x14ac:dyDescent="0.25">
      <c r="B14" s="84" t="s">
        <v>75</v>
      </c>
      <c r="C14" s="85"/>
      <c r="D14" s="87">
        <v>7500</v>
      </c>
      <c r="E14" s="86"/>
      <c r="F14" s="86"/>
      <c r="G14" s="86"/>
      <c r="H14" s="87">
        <v>7500</v>
      </c>
      <c r="I14" s="86"/>
      <c r="J14" s="86"/>
      <c r="K14" s="43"/>
    </row>
    <row r="15" spans="2:11" ht="20.100000000000001" customHeight="1" x14ac:dyDescent="0.25">
      <c r="B15" s="84" t="s">
        <v>85</v>
      </c>
      <c r="C15" s="85"/>
      <c r="D15" s="87">
        <v>10000</v>
      </c>
      <c r="E15" s="86"/>
      <c r="F15" s="86"/>
      <c r="G15" s="86"/>
      <c r="H15" s="87">
        <v>10000</v>
      </c>
      <c r="I15" s="86"/>
      <c r="J15" s="86"/>
      <c r="K15" s="43"/>
    </row>
    <row r="16" spans="2:11" ht="20.100000000000001" customHeight="1" x14ac:dyDescent="0.25">
      <c r="B16" s="84" t="s">
        <v>86</v>
      </c>
      <c r="C16" s="85"/>
      <c r="D16" s="87">
        <v>0</v>
      </c>
      <c r="E16" s="86"/>
      <c r="F16" s="86"/>
      <c r="G16" s="86"/>
      <c r="H16" s="87">
        <v>0</v>
      </c>
      <c r="I16" s="86"/>
      <c r="J16" s="86"/>
      <c r="K16" s="43"/>
    </row>
    <row r="17" spans="2:11" ht="20.100000000000001" customHeight="1" thickBot="1" x14ac:dyDescent="0.3">
      <c r="B17" s="84"/>
      <c r="C17" s="85"/>
      <c r="D17" s="88"/>
      <c r="E17" s="88"/>
      <c r="F17" s="88"/>
      <c r="G17" s="88"/>
      <c r="H17" s="88"/>
      <c r="I17" s="88"/>
      <c r="J17" s="88"/>
      <c r="K17" s="89"/>
    </row>
    <row r="18" spans="2:11" ht="20.100000000000001" customHeight="1" thickTop="1" x14ac:dyDescent="0.25">
      <c r="B18" s="84" t="s">
        <v>87</v>
      </c>
      <c r="C18" s="85"/>
      <c r="D18" s="86"/>
      <c r="E18" s="86"/>
      <c r="F18" s="90">
        <f>SUM(D13:D16)</f>
        <v>23500</v>
      </c>
      <c r="G18" s="86"/>
      <c r="H18" s="86"/>
      <c r="I18" s="86"/>
      <c r="J18" s="90">
        <f>SUM(H13:H16)</f>
        <v>23500</v>
      </c>
      <c r="K18" s="43"/>
    </row>
    <row r="19" spans="2:11" ht="20.100000000000001" customHeight="1" x14ac:dyDescent="0.25">
      <c r="B19" s="84"/>
      <c r="C19" s="85"/>
      <c r="D19" s="86"/>
      <c r="E19" s="86"/>
      <c r="F19" s="86"/>
      <c r="G19" s="86"/>
      <c r="H19" s="86"/>
      <c r="I19" s="86"/>
      <c r="J19" s="86"/>
      <c r="K19" s="43"/>
    </row>
    <row r="20" spans="2:11" ht="20.100000000000001" customHeight="1" x14ac:dyDescent="0.25">
      <c r="B20" s="84" t="s">
        <v>88</v>
      </c>
      <c r="C20" s="85"/>
      <c r="D20" s="86"/>
      <c r="E20" s="86"/>
      <c r="F20" s="86"/>
      <c r="G20" s="86"/>
      <c r="H20" s="86"/>
      <c r="I20" s="86"/>
      <c r="J20" s="86"/>
      <c r="K20" s="43"/>
    </row>
    <row r="21" spans="2:11" ht="20.100000000000001" customHeight="1" x14ac:dyDescent="0.25">
      <c r="B21" s="84" t="s">
        <v>89</v>
      </c>
      <c r="C21" s="91"/>
      <c r="D21" s="86" t="s">
        <v>64</v>
      </c>
      <c r="E21" s="86"/>
      <c r="F21" s="86"/>
      <c r="G21" s="87"/>
      <c r="H21" s="86" t="s">
        <v>64</v>
      </c>
      <c r="I21" s="86"/>
      <c r="J21" s="86"/>
      <c r="K21" s="43"/>
    </row>
    <row r="22" spans="2:11" ht="20.100000000000001" customHeight="1" x14ac:dyDescent="0.25">
      <c r="B22" s="84" t="s">
        <v>90</v>
      </c>
      <c r="C22" s="85"/>
      <c r="D22" s="92">
        <v>0</v>
      </c>
      <c r="E22" s="86"/>
      <c r="F22" s="86"/>
      <c r="G22" s="87"/>
      <c r="H22" s="92">
        <v>0</v>
      </c>
      <c r="I22" s="86"/>
      <c r="J22" s="86"/>
      <c r="K22" s="43"/>
    </row>
    <row r="23" spans="2:11" ht="20.100000000000001" customHeight="1" x14ac:dyDescent="0.25">
      <c r="B23" s="84" t="s">
        <v>91</v>
      </c>
      <c r="C23" s="91"/>
      <c r="D23" s="86" t="s">
        <v>64</v>
      </c>
      <c r="E23" s="86"/>
      <c r="F23" s="86"/>
      <c r="G23" s="87"/>
      <c r="H23" s="86" t="s">
        <v>64</v>
      </c>
      <c r="I23" s="86"/>
      <c r="J23" s="86"/>
      <c r="K23" s="43"/>
    </row>
    <row r="24" spans="2:11" ht="20.100000000000001" customHeight="1" x14ac:dyDescent="0.25">
      <c r="B24" s="84" t="s">
        <v>90</v>
      </c>
      <c r="C24" s="85"/>
      <c r="D24" s="92">
        <v>3000</v>
      </c>
      <c r="E24" s="86"/>
      <c r="F24" s="86"/>
      <c r="G24" s="87"/>
      <c r="H24" s="92">
        <v>3000</v>
      </c>
      <c r="I24" s="86"/>
      <c r="J24" s="86"/>
      <c r="K24" s="43"/>
    </row>
    <row r="25" spans="2:11" ht="20.100000000000001" customHeight="1" x14ac:dyDescent="0.25">
      <c r="B25" s="84" t="s">
        <v>92</v>
      </c>
      <c r="C25" s="91"/>
      <c r="D25" s="86" t="s">
        <v>64</v>
      </c>
      <c r="E25" s="86"/>
      <c r="F25" s="86"/>
      <c r="G25" s="87"/>
      <c r="H25" s="86" t="s">
        <v>64</v>
      </c>
      <c r="I25" s="86"/>
      <c r="J25" s="86"/>
      <c r="K25" s="43"/>
    </row>
    <row r="26" spans="2:11" ht="20.100000000000001" customHeight="1" x14ac:dyDescent="0.25">
      <c r="B26" s="84" t="s">
        <v>90</v>
      </c>
      <c r="C26" s="85"/>
      <c r="D26" s="92">
        <v>18000</v>
      </c>
      <c r="E26" s="86"/>
      <c r="F26" s="86"/>
      <c r="G26" s="87"/>
      <c r="H26" s="92">
        <v>18000</v>
      </c>
      <c r="I26" s="86"/>
      <c r="J26" s="86"/>
      <c r="K26" s="43"/>
    </row>
    <row r="27" spans="2:11" ht="20.100000000000001" customHeight="1" x14ac:dyDescent="0.25">
      <c r="B27" s="84" t="s">
        <v>93</v>
      </c>
      <c r="C27" s="91"/>
      <c r="D27" s="86"/>
      <c r="E27" s="86"/>
      <c r="F27" s="86"/>
      <c r="G27" s="87"/>
      <c r="H27" s="86" t="s">
        <v>64</v>
      </c>
      <c r="I27" s="86"/>
      <c r="J27" s="86"/>
      <c r="K27" s="43"/>
    </row>
    <row r="28" spans="2:11" ht="20.100000000000001" customHeight="1" x14ac:dyDescent="0.25">
      <c r="B28" s="84" t="s">
        <v>90</v>
      </c>
      <c r="C28" s="85"/>
      <c r="D28" s="92">
        <v>4800</v>
      </c>
      <c r="E28" s="86"/>
      <c r="F28" s="86"/>
      <c r="G28" s="87"/>
      <c r="H28" s="92">
        <v>4800</v>
      </c>
      <c r="I28" s="86"/>
      <c r="J28" s="86"/>
      <c r="K28" s="43"/>
    </row>
    <row r="29" spans="2:11" ht="20.100000000000001" customHeight="1" x14ac:dyDescent="0.25">
      <c r="B29" s="84" t="s">
        <v>94</v>
      </c>
      <c r="C29" s="91"/>
      <c r="D29" s="86"/>
      <c r="E29" s="86"/>
      <c r="F29" s="86"/>
      <c r="G29" s="87"/>
      <c r="H29" s="86"/>
      <c r="I29" s="86"/>
      <c r="J29" s="86"/>
      <c r="K29" s="43"/>
    </row>
    <row r="30" spans="2:11" ht="20.100000000000001" customHeight="1" x14ac:dyDescent="0.25">
      <c r="B30" s="84" t="s">
        <v>90</v>
      </c>
      <c r="C30" s="85"/>
      <c r="D30" s="92">
        <v>1000</v>
      </c>
      <c r="E30" s="86"/>
      <c r="F30" s="86"/>
      <c r="G30" s="87"/>
      <c r="H30" s="92">
        <v>1000</v>
      </c>
      <c r="I30" s="86"/>
      <c r="J30" s="86"/>
      <c r="K30" s="43"/>
    </row>
    <row r="31" spans="2:11" ht="20.100000000000001" customHeight="1" thickBot="1" x14ac:dyDescent="0.3">
      <c r="B31" s="84"/>
      <c r="C31" s="85"/>
      <c r="D31" s="93"/>
      <c r="E31" s="93"/>
      <c r="F31" s="93"/>
      <c r="G31" s="93"/>
      <c r="H31" s="93"/>
      <c r="I31" s="93"/>
      <c r="J31" s="93"/>
      <c r="K31" s="94"/>
    </row>
    <row r="32" spans="2:11" ht="20.100000000000001" customHeight="1" x14ac:dyDescent="0.25">
      <c r="B32" s="84" t="s">
        <v>95</v>
      </c>
      <c r="C32" s="85"/>
      <c r="D32" s="86"/>
      <c r="E32" s="86"/>
      <c r="F32" s="90">
        <f>SUM(D22:D30)</f>
        <v>26800</v>
      </c>
      <c r="G32" s="86"/>
      <c r="H32" s="86"/>
      <c r="I32" s="86"/>
      <c r="J32" s="90">
        <f>SUM(H22:H30)</f>
        <v>26800</v>
      </c>
      <c r="K32" s="43"/>
    </row>
    <row r="33" spans="2:11" ht="20.100000000000001" customHeight="1" thickBot="1" x14ac:dyDescent="0.3">
      <c r="B33" s="84"/>
      <c r="C33" s="85"/>
      <c r="D33" s="88"/>
      <c r="E33" s="88"/>
      <c r="F33" s="88"/>
      <c r="G33" s="88"/>
      <c r="H33" s="88"/>
      <c r="I33" s="88"/>
      <c r="J33" s="88"/>
      <c r="K33" s="89"/>
    </row>
    <row r="34" spans="2:11" ht="20.100000000000001" customHeight="1" thickTop="1" x14ac:dyDescent="0.25">
      <c r="B34" s="84" t="s">
        <v>96</v>
      </c>
      <c r="C34" s="85"/>
      <c r="D34" s="86"/>
      <c r="E34" s="86"/>
      <c r="F34" s="90">
        <f>F18+F32</f>
        <v>50300</v>
      </c>
      <c r="G34" s="86"/>
      <c r="H34" s="86"/>
      <c r="I34" s="86"/>
      <c r="J34" s="90">
        <f>J18+J32</f>
        <v>50300</v>
      </c>
      <c r="K34" s="43"/>
    </row>
    <row r="35" spans="2:11" ht="20.100000000000001" customHeight="1" x14ac:dyDescent="0.25">
      <c r="B35" s="84"/>
      <c r="C35" s="85"/>
      <c r="D35" s="86"/>
      <c r="E35" s="86"/>
      <c r="F35" s="86"/>
      <c r="G35" s="86"/>
      <c r="H35" s="86"/>
      <c r="I35" s="86"/>
      <c r="J35" s="86"/>
      <c r="K35" s="43"/>
    </row>
    <row r="36" spans="2:11" ht="20.100000000000001" customHeight="1" thickBot="1" x14ac:dyDescent="0.3">
      <c r="B36" s="84"/>
      <c r="C36" s="85"/>
      <c r="D36" s="93" t="s">
        <v>97</v>
      </c>
      <c r="E36" s="93"/>
      <c r="F36" s="93"/>
      <c r="G36" s="93"/>
      <c r="H36" s="93"/>
      <c r="I36" s="93"/>
      <c r="J36" s="93"/>
      <c r="K36" s="94"/>
    </row>
    <row r="37" spans="2:11" ht="20.100000000000001" customHeight="1" x14ac:dyDescent="0.25">
      <c r="B37" s="84"/>
      <c r="C37" s="85"/>
      <c r="D37" s="86"/>
      <c r="E37" s="86"/>
      <c r="F37" s="86"/>
      <c r="G37" s="86"/>
      <c r="H37" s="86"/>
      <c r="I37" s="86"/>
      <c r="J37" s="86"/>
      <c r="K37" s="43"/>
    </row>
    <row r="38" spans="2:11" ht="20.100000000000001" customHeight="1" x14ac:dyDescent="0.25">
      <c r="B38" s="84" t="s">
        <v>98</v>
      </c>
      <c r="C38" s="85"/>
      <c r="D38" s="86"/>
      <c r="E38" s="86"/>
      <c r="F38" s="86"/>
      <c r="G38" s="86"/>
      <c r="H38" s="86"/>
      <c r="I38" s="86"/>
      <c r="J38" s="86"/>
      <c r="K38" s="43"/>
    </row>
    <row r="39" spans="2:11" ht="20.100000000000001" customHeight="1" x14ac:dyDescent="0.25">
      <c r="B39" s="84" t="s">
        <v>99</v>
      </c>
      <c r="C39" s="85"/>
      <c r="D39" s="87">
        <v>3500</v>
      </c>
      <c r="E39" s="86"/>
      <c r="F39" s="86"/>
      <c r="G39" s="86"/>
      <c r="H39" s="87">
        <v>3500</v>
      </c>
      <c r="I39" s="86"/>
      <c r="J39" s="86"/>
      <c r="K39" s="43"/>
    </row>
    <row r="40" spans="2:11" ht="20.100000000000001" customHeight="1" x14ac:dyDescent="0.25">
      <c r="B40" s="84" t="s">
        <v>100</v>
      </c>
      <c r="C40" s="85"/>
      <c r="D40" s="87">
        <v>0</v>
      </c>
      <c r="E40" s="86"/>
      <c r="F40" s="86"/>
      <c r="G40" s="86"/>
      <c r="H40" s="87">
        <v>0</v>
      </c>
      <c r="I40" s="86"/>
      <c r="J40" s="86"/>
      <c r="K40" s="43"/>
    </row>
    <row r="41" spans="2:11" ht="20.100000000000001" customHeight="1" x14ac:dyDescent="0.25">
      <c r="B41" s="84" t="s">
        <v>101</v>
      </c>
      <c r="C41" s="85"/>
      <c r="D41" s="87">
        <v>1847</v>
      </c>
      <c r="E41" s="86"/>
      <c r="F41" s="86"/>
      <c r="G41" s="86"/>
      <c r="H41" s="87">
        <v>1847</v>
      </c>
      <c r="I41" s="86"/>
      <c r="J41" s="86"/>
      <c r="K41" s="43"/>
    </row>
    <row r="42" spans="2:11" ht="20.100000000000001" customHeight="1" thickBot="1" x14ac:dyDescent="0.3">
      <c r="B42" s="84"/>
      <c r="C42" s="85"/>
      <c r="D42" s="93"/>
      <c r="E42" s="93"/>
      <c r="F42" s="93"/>
      <c r="G42" s="93"/>
      <c r="H42" s="93"/>
      <c r="I42" s="93"/>
      <c r="J42" s="93"/>
      <c r="K42" s="94"/>
    </row>
    <row r="43" spans="2:11" ht="20.100000000000001" customHeight="1" x14ac:dyDescent="0.25">
      <c r="B43" s="84" t="s">
        <v>102</v>
      </c>
      <c r="C43" s="85"/>
      <c r="D43" s="86"/>
      <c r="E43" s="86"/>
      <c r="F43" s="90">
        <f>SUM(D39:D41)</f>
        <v>5347</v>
      </c>
      <c r="G43" s="86"/>
      <c r="H43" s="86"/>
      <c r="I43" s="86"/>
      <c r="J43" s="90">
        <f>SUM(H39:H41)</f>
        <v>5347</v>
      </c>
      <c r="K43" s="43"/>
    </row>
    <row r="44" spans="2:11" ht="20.100000000000001" customHeight="1" x14ac:dyDescent="0.25">
      <c r="B44" s="84"/>
      <c r="C44" s="85"/>
      <c r="D44" s="86"/>
      <c r="E44" s="86"/>
      <c r="F44" s="86"/>
      <c r="G44" s="86"/>
      <c r="H44" s="86"/>
      <c r="I44" s="86"/>
      <c r="J44" s="86"/>
      <c r="K44" s="43"/>
    </row>
    <row r="45" spans="2:11" ht="20.100000000000001" customHeight="1" x14ac:dyDescent="0.25">
      <c r="B45" s="84" t="s">
        <v>103</v>
      </c>
      <c r="C45" s="85"/>
      <c r="D45" s="86"/>
      <c r="E45" s="86"/>
      <c r="F45" s="86"/>
      <c r="G45" s="86"/>
      <c r="H45" s="86"/>
      <c r="I45" s="86"/>
      <c r="J45" s="86"/>
      <c r="K45" s="43"/>
    </row>
    <row r="46" spans="2:11" ht="20.100000000000001" customHeight="1" x14ac:dyDescent="0.25">
      <c r="B46" s="84" t="s">
        <v>104</v>
      </c>
      <c r="C46" s="85"/>
      <c r="D46" s="87">
        <v>600</v>
      </c>
      <c r="E46" s="86"/>
      <c r="F46" s="86"/>
      <c r="G46" s="86"/>
      <c r="H46" s="87">
        <v>600</v>
      </c>
      <c r="I46" s="86"/>
      <c r="J46" s="86"/>
      <c r="K46" s="43"/>
    </row>
    <row r="47" spans="2:11" ht="20.100000000000001" customHeight="1" x14ac:dyDescent="0.25">
      <c r="B47" s="84" t="s">
        <v>105</v>
      </c>
      <c r="C47" s="85"/>
      <c r="D47" s="87">
        <v>500</v>
      </c>
      <c r="E47" s="86"/>
      <c r="F47" s="86"/>
      <c r="G47" s="86"/>
      <c r="H47" s="87">
        <v>500</v>
      </c>
      <c r="I47" s="86"/>
      <c r="J47" s="86"/>
      <c r="K47" s="43"/>
    </row>
    <row r="48" spans="2:11" ht="20.100000000000001" customHeight="1" thickBot="1" x14ac:dyDescent="0.3">
      <c r="B48" s="84"/>
      <c r="C48" s="85"/>
      <c r="D48" s="93"/>
      <c r="E48" s="93"/>
      <c r="F48" s="93"/>
      <c r="G48" s="93"/>
      <c r="H48" s="93"/>
      <c r="I48" s="93"/>
      <c r="J48" s="93"/>
      <c r="K48" s="94"/>
    </row>
    <row r="49" spans="2:11" ht="20.100000000000001" customHeight="1" x14ac:dyDescent="0.25">
      <c r="B49" s="84" t="s">
        <v>106</v>
      </c>
      <c r="C49" s="85"/>
      <c r="D49" s="86"/>
      <c r="E49" s="86"/>
      <c r="F49" s="90">
        <f>SUM(D46:D47)</f>
        <v>1100</v>
      </c>
      <c r="G49" s="86"/>
      <c r="H49" s="86"/>
      <c r="I49" s="86"/>
      <c r="J49" s="90">
        <f>SUM(H46:H47)</f>
        <v>1100</v>
      </c>
      <c r="K49" s="43"/>
    </row>
    <row r="50" spans="2:11" ht="20.100000000000001" customHeight="1" thickBot="1" x14ac:dyDescent="0.3">
      <c r="B50" s="84"/>
      <c r="C50" s="85"/>
      <c r="D50" s="88"/>
      <c r="E50" s="88"/>
      <c r="F50" s="88"/>
      <c r="G50" s="88"/>
      <c r="H50" s="88"/>
      <c r="I50" s="88"/>
      <c r="J50" s="88"/>
      <c r="K50" s="89"/>
    </row>
    <row r="51" spans="2:11" ht="20.100000000000001" customHeight="1" thickTop="1" x14ac:dyDescent="0.25">
      <c r="B51" s="84" t="s">
        <v>107</v>
      </c>
      <c r="C51" s="85"/>
      <c r="D51" s="86"/>
      <c r="E51" s="86"/>
      <c r="F51" s="90">
        <f>F43+F49</f>
        <v>6447</v>
      </c>
      <c r="G51" s="86"/>
      <c r="H51" s="86"/>
      <c r="I51" s="86"/>
      <c r="J51" s="90">
        <f>J43+J49</f>
        <v>6447</v>
      </c>
      <c r="K51" s="43"/>
    </row>
    <row r="52" spans="2:11" ht="20.100000000000001" customHeight="1" x14ac:dyDescent="0.25">
      <c r="B52" s="84"/>
      <c r="C52" s="85"/>
      <c r="D52" s="86"/>
      <c r="E52" s="86"/>
      <c r="F52" s="86"/>
      <c r="G52" s="86"/>
      <c r="H52" s="86"/>
      <c r="I52" s="86"/>
      <c r="J52" s="86"/>
      <c r="K52" s="43"/>
    </row>
    <row r="53" spans="2:11" ht="20.100000000000001" customHeight="1" x14ac:dyDescent="0.25">
      <c r="B53" s="84"/>
      <c r="C53" s="85"/>
      <c r="D53" s="86"/>
      <c r="E53" s="86"/>
      <c r="F53" s="86"/>
      <c r="G53" s="86"/>
      <c r="H53" s="86"/>
      <c r="I53" s="86"/>
      <c r="J53" s="86"/>
      <c r="K53" s="43"/>
    </row>
    <row r="54" spans="2:11" ht="20.100000000000001" customHeight="1" thickBot="1" x14ac:dyDescent="0.3">
      <c r="B54" s="84"/>
      <c r="C54" s="85"/>
      <c r="D54" s="93" t="s">
        <v>108</v>
      </c>
      <c r="E54" s="93"/>
      <c r="F54" s="93"/>
      <c r="G54" s="93"/>
      <c r="H54" s="93"/>
      <c r="I54" s="93"/>
      <c r="J54" s="93"/>
      <c r="K54" s="94"/>
    </row>
    <row r="55" spans="2:11" ht="20.100000000000001" customHeight="1" x14ac:dyDescent="0.25">
      <c r="B55" s="84"/>
      <c r="C55" s="85"/>
      <c r="D55" s="86"/>
      <c r="E55" s="86"/>
      <c r="F55" s="86"/>
      <c r="G55" s="86"/>
      <c r="H55" s="86"/>
      <c r="I55" s="86"/>
      <c r="J55" s="86"/>
      <c r="K55" s="43"/>
    </row>
    <row r="56" spans="2:11" ht="20.100000000000001" customHeight="1" x14ac:dyDescent="0.25">
      <c r="B56" s="84" t="s">
        <v>109</v>
      </c>
      <c r="C56" s="85"/>
      <c r="D56" s="86"/>
      <c r="E56" s="86"/>
      <c r="F56" s="86"/>
      <c r="G56" s="86"/>
      <c r="H56" s="86"/>
      <c r="I56" s="86"/>
      <c r="J56" s="86"/>
      <c r="K56" s="43"/>
    </row>
    <row r="57" spans="2:11" ht="20.100000000000001" customHeight="1" x14ac:dyDescent="0.25">
      <c r="B57" s="84" t="s">
        <v>110</v>
      </c>
      <c r="C57" s="85"/>
      <c r="D57" s="86"/>
      <c r="E57" s="86"/>
      <c r="F57" s="87">
        <v>2192.5</v>
      </c>
      <c r="G57" s="86"/>
      <c r="H57" s="86"/>
      <c r="I57" s="86"/>
      <c r="J57" s="87">
        <v>2192.5</v>
      </c>
      <c r="K57" s="43"/>
    </row>
    <row r="58" spans="2:11" ht="20.100000000000001" customHeight="1" x14ac:dyDescent="0.25">
      <c r="B58" s="84" t="s">
        <v>111</v>
      </c>
      <c r="C58" s="85"/>
      <c r="D58" s="86"/>
      <c r="E58" s="86"/>
      <c r="F58" s="87">
        <v>2193</v>
      </c>
      <c r="G58" s="86"/>
      <c r="H58" s="86"/>
      <c r="I58" s="86"/>
      <c r="J58" s="87">
        <v>2193</v>
      </c>
      <c r="K58" s="43"/>
    </row>
    <row r="59" spans="2:11" ht="20.100000000000001" customHeight="1" thickBot="1" x14ac:dyDescent="0.3">
      <c r="B59" s="84" t="s">
        <v>112</v>
      </c>
      <c r="C59" s="85"/>
      <c r="D59" s="88"/>
      <c r="E59" s="88"/>
      <c r="F59" s="95">
        <v>39467</v>
      </c>
      <c r="G59" s="88"/>
      <c r="H59" s="88"/>
      <c r="I59" s="88"/>
      <c r="J59" s="95">
        <v>39467</v>
      </c>
      <c r="K59" s="89"/>
    </row>
    <row r="60" spans="2:11" ht="20.100000000000001" customHeight="1" thickTop="1" x14ac:dyDescent="0.25">
      <c r="B60" s="84" t="s">
        <v>113</v>
      </c>
      <c r="C60" s="85"/>
      <c r="D60" s="86"/>
      <c r="E60" s="86"/>
      <c r="F60" s="90">
        <f>SUM(F57:F59)</f>
        <v>43852.5</v>
      </c>
      <c r="G60" s="86"/>
      <c r="H60" s="86"/>
      <c r="I60" s="86"/>
      <c r="J60" s="90">
        <f>SUM(J57:J59)</f>
        <v>43852.5</v>
      </c>
      <c r="K60" s="43"/>
    </row>
    <row r="61" spans="2:11" ht="20.100000000000001" customHeight="1" thickBot="1" x14ac:dyDescent="0.3">
      <c r="B61" s="84"/>
      <c r="C61" s="85"/>
      <c r="D61" s="88"/>
      <c r="E61" s="88"/>
      <c r="F61" s="88"/>
      <c r="G61" s="88"/>
      <c r="H61" s="88"/>
      <c r="I61" s="88"/>
      <c r="J61" s="88"/>
      <c r="K61" s="89"/>
    </row>
    <row r="62" spans="2:11" ht="20.100000000000001" customHeight="1" thickTop="1" x14ac:dyDescent="0.25">
      <c r="B62" s="84" t="s">
        <v>114</v>
      </c>
      <c r="C62" s="85"/>
      <c r="D62" s="86"/>
      <c r="E62" s="86"/>
      <c r="F62" s="90">
        <f>F51+F60</f>
        <v>50299.5</v>
      </c>
      <c r="G62" s="86"/>
      <c r="H62" s="86"/>
      <c r="I62" s="86"/>
      <c r="J62" s="90">
        <f>J51+J60</f>
        <v>50299.5</v>
      </c>
      <c r="K62" s="43"/>
    </row>
    <row r="63" spans="2:11" ht="20.100000000000001" customHeight="1" x14ac:dyDescent="0.25">
      <c r="B63" s="84"/>
      <c r="C63" s="85"/>
      <c r="D63" s="86"/>
      <c r="E63" s="86"/>
      <c r="F63" s="96" t="s">
        <v>115</v>
      </c>
      <c r="G63" s="86"/>
      <c r="H63" s="86"/>
      <c r="I63" s="86"/>
      <c r="J63" s="96" t="s">
        <v>115</v>
      </c>
      <c r="K63" s="43"/>
    </row>
    <row r="64" spans="2:11" ht="20.100000000000001" customHeight="1" x14ac:dyDescent="0.25">
      <c r="B64" s="84"/>
      <c r="C64" s="85"/>
      <c r="D64" s="86"/>
      <c r="E64" s="86"/>
      <c r="F64" s="86"/>
      <c r="G64" s="86"/>
      <c r="H64" s="86"/>
      <c r="I64" s="86"/>
      <c r="J64" s="86"/>
      <c r="K64" s="43"/>
    </row>
    <row r="65" spans="2:11" ht="20.100000000000001" customHeight="1" thickBot="1" x14ac:dyDescent="0.3">
      <c r="B65" s="97"/>
      <c r="C65" s="29"/>
      <c r="D65" s="93"/>
      <c r="E65" s="93"/>
      <c r="F65" s="93"/>
      <c r="G65" s="93"/>
      <c r="H65" s="93"/>
      <c r="I65" s="93"/>
      <c r="J65" s="93"/>
      <c r="K65" s="9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5375-6C35-4515-BF54-C089707BB97E}">
  <dimension ref="B1:K65"/>
  <sheetViews>
    <sheetView topLeftCell="A22" workbookViewId="0">
      <selection activeCell="I12" sqref="I12"/>
    </sheetView>
  </sheetViews>
  <sheetFormatPr defaultColWidth="9.42578125" defaultRowHeight="15.75" x14ac:dyDescent="0.25"/>
  <cols>
    <col min="1" max="1" width="9.42578125" style="71"/>
    <col min="2" max="2" width="37.85546875" style="71" customWidth="1"/>
    <col min="3" max="5" width="9.42578125" style="71"/>
    <col min="6" max="6" width="10.28515625" style="71" bestFit="1" customWidth="1"/>
    <col min="7" max="9" width="9.42578125" style="71"/>
    <col min="10" max="10" width="10.28515625" style="71" bestFit="1" customWidth="1"/>
    <col min="11" max="16384" width="9.42578125" style="71"/>
  </cols>
  <sheetData>
    <row r="1" spans="2:11" ht="20.100000000000001" customHeight="1" thickBot="1" x14ac:dyDescent="0.3">
      <c r="B1" s="73"/>
      <c r="C1" s="73"/>
      <c r="D1" s="73"/>
      <c r="E1" s="73"/>
      <c r="F1" s="73"/>
      <c r="G1" s="73"/>
      <c r="H1" s="73"/>
      <c r="I1" s="73"/>
      <c r="J1" s="73"/>
    </row>
    <row r="2" spans="2:11" ht="20.100000000000001" customHeight="1" x14ac:dyDescent="0.25">
      <c r="B2" s="137" t="s">
        <v>122</v>
      </c>
      <c r="C2" s="3"/>
      <c r="D2" s="98"/>
      <c r="E2" s="98"/>
      <c r="F2" s="99"/>
      <c r="G2" s="99"/>
      <c r="H2" s="3"/>
      <c r="I2" s="3"/>
      <c r="J2" s="3"/>
      <c r="K2" s="4"/>
    </row>
    <row r="3" spans="2:11" ht="20.100000000000001" customHeight="1" x14ac:dyDescent="0.25">
      <c r="B3" s="6" t="s">
        <v>38</v>
      </c>
      <c r="C3" s="100"/>
      <c r="D3" s="101"/>
      <c r="E3" s="102"/>
      <c r="F3" s="101"/>
      <c r="G3" s="101"/>
      <c r="H3" s="100"/>
      <c r="I3" s="100"/>
      <c r="J3" s="100"/>
      <c r="K3" s="5"/>
    </row>
    <row r="4" spans="2:11" ht="20.100000000000001" customHeight="1" x14ac:dyDescent="0.25">
      <c r="B4" s="6"/>
      <c r="C4" s="100"/>
      <c r="D4" s="103"/>
      <c r="E4" s="104"/>
      <c r="F4" s="100"/>
      <c r="G4" s="100"/>
      <c r="H4" s="100"/>
      <c r="I4" s="100"/>
      <c r="J4" s="100"/>
      <c r="K4" s="5"/>
    </row>
    <row r="5" spans="2:11" ht="20.100000000000001" customHeight="1" x14ac:dyDescent="0.25">
      <c r="B5" s="6"/>
      <c r="C5" s="100"/>
      <c r="D5" s="100"/>
      <c r="E5" s="100"/>
      <c r="F5" s="100"/>
      <c r="G5" s="100"/>
      <c r="H5" s="100"/>
      <c r="I5" s="100"/>
      <c r="J5" s="100"/>
      <c r="K5" s="5"/>
    </row>
    <row r="6" spans="2:11" ht="20.100000000000001" customHeight="1" x14ac:dyDescent="0.25">
      <c r="B6" s="6"/>
      <c r="C6" s="100"/>
      <c r="D6" s="100"/>
      <c r="E6" s="100"/>
      <c r="F6" s="100"/>
      <c r="G6" s="100"/>
      <c r="H6" s="100"/>
      <c r="I6" s="100"/>
      <c r="J6" s="100"/>
      <c r="K6" s="5"/>
    </row>
    <row r="7" spans="2:11" ht="20.100000000000001" customHeight="1" x14ac:dyDescent="0.25">
      <c r="B7" s="136" t="s">
        <v>118</v>
      </c>
      <c r="C7" s="100"/>
      <c r="D7" s="100"/>
      <c r="E7" s="100"/>
      <c r="F7" s="100"/>
      <c r="G7" s="100"/>
      <c r="H7" s="100"/>
      <c r="I7" s="100"/>
      <c r="J7" s="100"/>
      <c r="K7" s="5"/>
    </row>
    <row r="8" spans="2:11" ht="20.100000000000001" customHeight="1" x14ac:dyDescent="0.25">
      <c r="B8" s="6"/>
      <c r="C8" s="100"/>
      <c r="D8" s="100"/>
      <c r="E8" s="100" t="s">
        <v>81</v>
      </c>
      <c r="F8" s="100"/>
      <c r="G8" s="100"/>
      <c r="H8" s="100"/>
      <c r="I8" s="105" t="s">
        <v>116</v>
      </c>
      <c r="J8" s="100"/>
      <c r="K8" s="5"/>
    </row>
    <row r="9" spans="2:11" ht="20.100000000000001" customHeight="1" x14ac:dyDescent="0.25">
      <c r="B9" s="6"/>
      <c r="C9" s="100"/>
      <c r="D9" s="100"/>
      <c r="E9" s="100"/>
      <c r="F9" s="100"/>
      <c r="G9" s="100"/>
      <c r="H9" s="100"/>
      <c r="I9" s="100"/>
      <c r="J9" s="100"/>
      <c r="K9" s="5"/>
    </row>
    <row r="10" spans="2:11" ht="20.100000000000001" customHeight="1" thickBot="1" x14ac:dyDescent="0.3">
      <c r="B10" s="6"/>
      <c r="C10" s="100"/>
      <c r="D10" s="106" t="s">
        <v>83</v>
      </c>
      <c r="E10" s="106"/>
      <c r="F10" s="106"/>
      <c r="G10" s="106"/>
      <c r="H10" s="106"/>
      <c r="I10" s="106"/>
      <c r="J10" s="106"/>
      <c r="K10" s="107"/>
    </row>
    <row r="11" spans="2:11" ht="20.100000000000001" customHeight="1" x14ac:dyDescent="0.25">
      <c r="B11" s="108"/>
      <c r="C11" s="109"/>
      <c r="D11" s="109"/>
      <c r="E11" s="109"/>
      <c r="F11" s="109"/>
      <c r="G11" s="109"/>
      <c r="H11" s="109"/>
      <c r="I11" s="109"/>
      <c r="J11" s="109"/>
      <c r="K11" s="110"/>
    </row>
    <row r="12" spans="2:11" ht="20.100000000000001" customHeight="1" x14ac:dyDescent="0.25">
      <c r="B12" s="108" t="s">
        <v>84</v>
      </c>
      <c r="C12" s="109"/>
      <c r="D12" s="109"/>
      <c r="E12" s="109"/>
      <c r="F12" s="109"/>
      <c r="G12" s="109"/>
      <c r="H12" s="109"/>
      <c r="I12" s="109"/>
      <c r="J12" s="109"/>
      <c r="K12" s="110"/>
    </row>
    <row r="13" spans="2:11" ht="20.100000000000001" customHeight="1" x14ac:dyDescent="0.25">
      <c r="B13" s="108" t="s">
        <v>76</v>
      </c>
      <c r="C13" s="109"/>
      <c r="D13" s="111">
        <v>12000</v>
      </c>
      <c r="E13" s="109"/>
      <c r="F13" s="109"/>
      <c r="G13" s="109"/>
      <c r="H13" s="111">
        <v>12000</v>
      </c>
      <c r="I13" s="109"/>
      <c r="J13" s="109"/>
      <c r="K13" s="110"/>
    </row>
    <row r="14" spans="2:11" ht="20.100000000000001" customHeight="1" x14ac:dyDescent="0.25">
      <c r="B14" s="108" t="s">
        <v>75</v>
      </c>
      <c r="C14" s="109"/>
      <c r="D14" s="111">
        <v>8500</v>
      </c>
      <c r="E14" s="109"/>
      <c r="F14" s="109"/>
      <c r="G14" s="109"/>
      <c r="H14" s="111">
        <v>8500</v>
      </c>
      <c r="I14" s="109"/>
      <c r="J14" s="109"/>
      <c r="K14" s="110"/>
    </row>
    <row r="15" spans="2:11" ht="20.100000000000001" customHeight="1" x14ac:dyDescent="0.25">
      <c r="B15" s="108" t="s">
        <v>85</v>
      </c>
      <c r="C15" s="109"/>
      <c r="D15" s="111">
        <v>12000</v>
      </c>
      <c r="E15" s="109"/>
      <c r="F15" s="109"/>
      <c r="G15" s="109"/>
      <c r="H15" s="111">
        <v>12000</v>
      </c>
      <c r="I15" s="109"/>
      <c r="J15" s="109"/>
      <c r="K15" s="110"/>
    </row>
    <row r="16" spans="2:11" ht="20.100000000000001" customHeight="1" x14ac:dyDescent="0.25">
      <c r="B16" s="108" t="s">
        <v>86</v>
      </c>
      <c r="C16" s="109"/>
      <c r="D16" s="111">
        <v>0</v>
      </c>
      <c r="E16" s="109"/>
      <c r="F16" s="109"/>
      <c r="G16" s="109"/>
      <c r="H16" s="111">
        <v>0</v>
      </c>
      <c r="I16" s="109"/>
      <c r="J16" s="109"/>
      <c r="K16" s="110"/>
    </row>
    <row r="17" spans="2:11" ht="20.100000000000001" customHeight="1" thickBot="1" x14ac:dyDescent="0.3">
      <c r="B17" s="108"/>
      <c r="C17" s="109"/>
      <c r="D17" s="112"/>
      <c r="E17" s="112"/>
      <c r="F17" s="112"/>
      <c r="G17" s="112"/>
      <c r="H17" s="112"/>
      <c r="I17" s="112"/>
      <c r="J17" s="112"/>
      <c r="K17" s="113"/>
    </row>
    <row r="18" spans="2:11" ht="20.100000000000001" customHeight="1" thickTop="1" x14ac:dyDescent="0.25">
      <c r="B18" s="108" t="s">
        <v>87</v>
      </c>
      <c r="C18" s="109"/>
      <c r="D18" s="109"/>
      <c r="E18" s="109"/>
      <c r="F18" s="114">
        <f>SUM(D13:D16)</f>
        <v>32500</v>
      </c>
      <c r="G18" s="109"/>
      <c r="H18" s="109"/>
      <c r="I18" s="109"/>
      <c r="J18" s="114">
        <f>SUM(H13:H16)</f>
        <v>32500</v>
      </c>
      <c r="K18" s="110"/>
    </row>
    <row r="19" spans="2:11" ht="20.100000000000001" customHeight="1" x14ac:dyDescent="0.25">
      <c r="B19" s="108"/>
      <c r="C19" s="109"/>
      <c r="D19" s="109"/>
      <c r="E19" s="109"/>
      <c r="F19" s="109"/>
      <c r="G19" s="109"/>
      <c r="H19" s="109"/>
      <c r="I19" s="109"/>
      <c r="J19" s="109"/>
      <c r="K19" s="110"/>
    </row>
    <row r="20" spans="2:11" ht="20.100000000000001" customHeight="1" x14ac:dyDescent="0.25">
      <c r="B20" s="108" t="s">
        <v>88</v>
      </c>
      <c r="C20" s="109"/>
      <c r="D20" s="109"/>
      <c r="E20" s="109"/>
      <c r="F20" s="109"/>
      <c r="G20" s="109"/>
      <c r="H20" s="109"/>
      <c r="I20" s="109"/>
      <c r="J20" s="109"/>
      <c r="K20" s="110"/>
    </row>
    <row r="21" spans="2:11" ht="20.100000000000001" customHeight="1" x14ac:dyDescent="0.25">
      <c r="B21" s="108" t="s">
        <v>89</v>
      </c>
      <c r="C21" s="111"/>
      <c r="D21" s="109" t="s">
        <v>64</v>
      </c>
      <c r="E21" s="109"/>
      <c r="F21" s="109"/>
      <c r="G21" s="111"/>
      <c r="H21" s="109" t="s">
        <v>64</v>
      </c>
      <c r="I21" s="109"/>
      <c r="J21" s="109"/>
      <c r="K21" s="110"/>
    </row>
    <row r="22" spans="2:11" ht="20.100000000000001" customHeight="1" x14ac:dyDescent="0.25">
      <c r="B22" s="108" t="s">
        <v>90</v>
      </c>
      <c r="C22" s="109"/>
      <c r="D22" s="115">
        <v>0</v>
      </c>
      <c r="E22" s="109"/>
      <c r="F22" s="109"/>
      <c r="G22" s="111"/>
      <c r="H22" s="115">
        <v>0</v>
      </c>
      <c r="I22" s="109"/>
      <c r="J22" s="109"/>
      <c r="K22" s="110"/>
    </row>
    <row r="23" spans="2:11" ht="20.100000000000001" customHeight="1" x14ac:dyDescent="0.25">
      <c r="B23" s="108" t="s">
        <v>91</v>
      </c>
      <c r="C23" s="111"/>
      <c r="D23" s="109" t="s">
        <v>64</v>
      </c>
      <c r="E23" s="109"/>
      <c r="F23" s="109"/>
      <c r="G23" s="111"/>
      <c r="H23" s="109" t="s">
        <v>64</v>
      </c>
      <c r="I23" s="109"/>
      <c r="J23" s="109"/>
      <c r="K23" s="110"/>
    </row>
    <row r="24" spans="2:11" ht="20.100000000000001" customHeight="1" x14ac:dyDescent="0.25">
      <c r="B24" s="108" t="s">
        <v>90</v>
      </c>
      <c r="C24" s="109"/>
      <c r="D24" s="115">
        <v>3000</v>
      </c>
      <c r="E24" s="109"/>
      <c r="F24" s="109"/>
      <c r="G24" s="111"/>
      <c r="H24" s="115">
        <v>3000</v>
      </c>
      <c r="I24" s="109"/>
      <c r="J24" s="109"/>
      <c r="K24" s="110"/>
    </row>
    <row r="25" spans="2:11" ht="20.100000000000001" customHeight="1" x14ac:dyDescent="0.25">
      <c r="B25" s="108" t="s">
        <v>92</v>
      </c>
      <c r="C25" s="111"/>
      <c r="D25" s="109" t="s">
        <v>64</v>
      </c>
      <c r="E25" s="109"/>
      <c r="F25" s="109"/>
      <c r="G25" s="111"/>
      <c r="H25" s="109" t="s">
        <v>64</v>
      </c>
      <c r="I25" s="109"/>
      <c r="J25" s="109"/>
      <c r="K25" s="110"/>
    </row>
    <row r="26" spans="2:11" ht="20.100000000000001" customHeight="1" x14ac:dyDescent="0.25">
      <c r="B26" s="108" t="s">
        <v>90</v>
      </c>
      <c r="C26" s="109"/>
      <c r="D26" s="115">
        <v>18000</v>
      </c>
      <c r="E26" s="109"/>
      <c r="F26" s="109"/>
      <c r="G26" s="111"/>
      <c r="H26" s="115">
        <v>18000</v>
      </c>
      <c r="I26" s="109"/>
      <c r="J26" s="109"/>
      <c r="K26" s="110"/>
    </row>
    <row r="27" spans="2:11" ht="20.100000000000001" customHeight="1" x14ac:dyDescent="0.25">
      <c r="B27" s="108" t="s">
        <v>93</v>
      </c>
      <c r="C27" s="111"/>
      <c r="D27" s="109"/>
      <c r="E27" s="109"/>
      <c r="F27" s="109"/>
      <c r="G27" s="111"/>
      <c r="H27" s="109" t="s">
        <v>64</v>
      </c>
      <c r="I27" s="109"/>
      <c r="J27" s="109"/>
      <c r="K27" s="110"/>
    </row>
    <row r="28" spans="2:11" ht="20.100000000000001" customHeight="1" x14ac:dyDescent="0.25">
      <c r="B28" s="108" t="s">
        <v>90</v>
      </c>
      <c r="C28" s="109"/>
      <c r="D28" s="115">
        <v>4800</v>
      </c>
      <c r="E28" s="109"/>
      <c r="F28" s="109"/>
      <c r="G28" s="111"/>
      <c r="H28" s="115">
        <v>4800</v>
      </c>
      <c r="I28" s="109"/>
      <c r="J28" s="109"/>
      <c r="K28" s="110"/>
    </row>
    <row r="29" spans="2:11" ht="20.100000000000001" customHeight="1" x14ac:dyDescent="0.25">
      <c r="B29" s="108" t="s">
        <v>94</v>
      </c>
      <c r="C29" s="111"/>
      <c r="D29" s="109"/>
      <c r="E29" s="109"/>
      <c r="F29" s="109"/>
      <c r="G29" s="111"/>
      <c r="H29" s="109"/>
      <c r="I29" s="109"/>
      <c r="J29" s="109"/>
      <c r="K29" s="110"/>
    </row>
    <row r="30" spans="2:11" ht="20.100000000000001" customHeight="1" x14ac:dyDescent="0.25">
      <c r="B30" s="108" t="s">
        <v>90</v>
      </c>
      <c r="C30" s="109"/>
      <c r="D30" s="115">
        <v>1000</v>
      </c>
      <c r="E30" s="109"/>
      <c r="F30" s="109"/>
      <c r="G30" s="111"/>
      <c r="H30" s="115">
        <v>1000</v>
      </c>
      <c r="I30" s="109"/>
      <c r="J30" s="109"/>
      <c r="K30" s="110"/>
    </row>
    <row r="31" spans="2:11" ht="20.100000000000001" customHeight="1" thickBot="1" x14ac:dyDescent="0.3">
      <c r="B31" s="108"/>
      <c r="C31" s="109"/>
      <c r="D31" s="116"/>
      <c r="E31" s="116"/>
      <c r="F31" s="116"/>
      <c r="G31" s="116"/>
      <c r="H31" s="116"/>
      <c r="I31" s="116"/>
      <c r="J31" s="116"/>
      <c r="K31" s="117"/>
    </row>
    <row r="32" spans="2:11" ht="20.100000000000001" customHeight="1" x14ac:dyDescent="0.25">
      <c r="B32" s="108" t="s">
        <v>95</v>
      </c>
      <c r="C32" s="109"/>
      <c r="D32" s="109"/>
      <c r="E32" s="109"/>
      <c r="F32" s="114">
        <f>SUM(D22:D30)</f>
        <v>26800</v>
      </c>
      <c r="G32" s="109"/>
      <c r="H32" s="109"/>
      <c r="I32" s="109"/>
      <c r="J32" s="114">
        <f>SUM(H22:H30)</f>
        <v>26800</v>
      </c>
      <c r="K32" s="110"/>
    </row>
    <row r="33" spans="2:11" ht="20.100000000000001" customHeight="1" thickBot="1" x14ac:dyDescent="0.3">
      <c r="B33" s="108"/>
      <c r="C33" s="109"/>
      <c r="D33" s="112"/>
      <c r="E33" s="112"/>
      <c r="F33" s="112"/>
      <c r="G33" s="112"/>
      <c r="H33" s="112"/>
      <c r="I33" s="112"/>
      <c r="J33" s="112"/>
      <c r="K33" s="113"/>
    </row>
    <row r="34" spans="2:11" ht="20.100000000000001" customHeight="1" thickTop="1" x14ac:dyDescent="0.25">
      <c r="B34" s="108" t="s">
        <v>96</v>
      </c>
      <c r="C34" s="109"/>
      <c r="D34" s="109"/>
      <c r="E34" s="109"/>
      <c r="F34" s="114">
        <f>F18+F32</f>
        <v>59300</v>
      </c>
      <c r="G34" s="109"/>
      <c r="H34" s="109"/>
      <c r="I34" s="109"/>
      <c r="J34" s="114">
        <f>J18+J32</f>
        <v>59300</v>
      </c>
      <c r="K34" s="110"/>
    </row>
    <row r="35" spans="2:11" ht="20.100000000000001" customHeight="1" x14ac:dyDescent="0.25">
      <c r="B35" s="108"/>
      <c r="C35" s="109"/>
      <c r="D35" s="109"/>
      <c r="E35" s="109"/>
      <c r="F35" s="109"/>
      <c r="G35" s="109"/>
      <c r="H35" s="109"/>
      <c r="I35" s="109"/>
      <c r="J35" s="109"/>
      <c r="K35" s="110"/>
    </row>
    <row r="36" spans="2:11" ht="20.100000000000001" customHeight="1" thickBot="1" x14ac:dyDescent="0.3">
      <c r="B36" s="108"/>
      <c r="C36" s="109"/>
      <c r="D36" s="116" t="s">
        <v>97</v>
      </c>
      <c r="E36" s="116"/>
      <c r="F36" s="116"/>
      <c r="G36" s="116"/>
      <c r="H36" s="116"/>
      <c r="I36" s="116"/>
      <c r="J36" s="116"/>
      <c r="K36" s="117"/>
    </row>
    <row r="37" spans="2:11" ht="20.100000000000001" customHeight="1" x14ac:dyDescent="0.25">
      <c r="B37" s="108"/>
      <c r="C37" s="109"/>
      <c r="D37" s="109"/>
      <c r="E37" s="109"/>
      <c r="F37" s="109"/>
      <c r="G37" s="109"/>
      <c r="H37" s="109"/>
      <c r="I37" s="109"/>
      <c r="J37" s="109"/>
      <c r="K37" s="110"/>
    </row>
    <row r="38" spans="2:11" ht="20.100000000000001" customHeight="1" x14ac:dyDescent="0.25">
      <c r="B38" s="108" t="s">
        <v>98</v>
      </c>
      <c r="C38" s="109"/>
      <c r="D38" s="109"/>
      <c r="E38" s="109"/>
      <c r="F38" s="109"/>
      <c r="G38" s="109"/>
      <c r="H38" s="109"/>
      <c r="I38" s="109"/>
      <c r="J38" s="109"/>
      <c r="K38" s="110"/>
    </row>
    <row r="39" spans="2:11" ht="20.100000000000001" customHeight="1" x14ac:dyDescent="0.25">
      <c r="B39" s="108" t="s">
        <v>99</v>
      </c>
      <c r="C39" s="109"/>
      <c r="D39" s="111">
        <v>4500</v>
      </c>
      <c r="E39" s="109"/>
      <c r="F39" s="109"/>
      <c r="G39" s="109"/>
      <c r="H39" s="111">
        <v>4500</v>
      </c>
      <c r="I39" s="109"/>
      <c r="J39" s="109"/>
      <c r="K39" s="110"/>
    </row>
    <row r="40" spans="2:11" ht="20.100000000000001" customHeight="1" x14ac:dyDescent="0.25">
      <c r="B40" s="108" t="s">
        <v>100</v>
      </c>
      <c r="C40" s="109"/>
      <c r="D40" s="111">
        <v>0</v>
      </c>
      <c r="E40" s="109"/>
      <c r="F40" s="109"/>
      <c r="G40" s="109"/>
      <c r="H40" s="111">
        <v>0</v>
      </c>
      <c r="I40" s="109"/>
      <c r="J40" s="109"/>
      <c r="K40" s="110"/>
    </row>
    <row r="41" spans="2:11" ht="20.100000000000001" customHeight="1" x14ac:dyDescent="0.25">
      <c r="B41" s="108" t="s">
        <v>101</v>
      </c>
      <c r="C41" s="109"/>
      <c r="D41" s="111">
        <v>1847</v>
      </c>
      <c r="E41" s="109"/>
      <c r="F41" s="109"/>
      <c r="G41" s="109"/>
      <c r="H41" s="111">
        <v>1847</v>
      </c>
      <c r="I41" s="109"/>
      <c r="J41" s="109"/>
      <c r="K41" s="110"/>
    </row>
    <row r="42" spans="2:11" ht="20.100000000000001" customHeight="1" thickBot="1" x14ac:dyDescent="0.3">
      <c r="B42" s="108"/>
      <c r="C42" s="109"/>
      <c r="D42" s="116"/>
      <c r="E42" s="116"/>
      <c r="F42" s="116"/>
      <c r="G42" s="116"/>
      <c r="H42" s="116"/>
      <c r="I42" s="116"/>
      <c r="J42" s="116"/>
      <c r="K42" s="117"/>
    </row>
    <row r="43" spans="2:11" ht="20.100000000000001" customHeight="1" x14ac:dyDescent="0.25">
      <c r="B43" s="108" t="s">
        <v>102</v>
      </c>
      <c r="C43" s="109"/>
      <c r="D43" s="109"/>
      <c r="E43" s="109"/>
      <c r="F43" s="114">
        <f>SUM(D39:D41)</f>
        <v>6347</v>
      </c>
      <c r="G43" s="109"/>
      <c r="H43" s="109"/>
      <c r="I43" s="109"/>
      <c r="J43" s="114">
        <f>SUM(H39:H41)</f>
        <v>6347</v>
      </c>
      <c r="K43" s="110"/>
    </row>
    <row r="44" spans="2:11" ht="20.100000000000001" customHeight="1" x14ac:dyDescent="0.25">
      <c r="B44" s="108"/>
      <c r="C44" s="109"/>
      <c r="D44" s="109"/>
      <c r="E44" s="109"/>
      <c r="F44" s="109"/>
      <c r="G44" s="109"/>
      <c r="H44" s="109"/>
      <c r="I44" s="109"/>
      <c r="J44" s="109"/>
      <c r="K44" s="110"/>
    </row>
    <row r="45" spans="2:11" ht="20.100000000000001" customHeight="1" x14ac:dyDescent="0.25">
      <c r="B45" s="108" t="s">
        <v>103</v>
      </c>
      <c r="C45" s="109"/>
      <c r="D45" s="109"/>
      <c r="E45" s="109"/>
      <c r="F45" s="109"/>
      <c r="G45" s="109"/>
      <c r="H45" s="109"/>
      <c r="I45" s="109"/>
      <c r="J45" s="109"/>
      <c r="K45" s="110"/>
    </row>
    <row r="46" spans="2:11" ht="20.100000000000001" customHeight="1" x14ac:dyDescent="0.25">
      <c r="B46" s="108" t="s">
        <v>104</v>
      </c>
      <c r="C46" s="109"/>
      <c r="D46" s="111">
        <v>1000</v>
      </c>
      <c r="E46" s="109"/>
      <c r="F46" s="109"/>
      <c r="G46" s="109"/>
      <c r="H46" s="111">
        <v>1000</v>
      </c>
      <c r="I46" s="109"/>
      <c r="J46" s="109"/>
      <c r="K46" s="110"/>
    </row>
    <row r="47" spans="2:11" ht="20.100000000000001" customHeight="1" x14ac:dyDescent="0.25">
      <c r="B47" s="108" t="s">
        <v>105</v>
      </c>
      <c r="C47" s="109"/>
      <c r="D47" s="111">
        <v>500</v>
      </c>
      <c r="E47" s="109"/>
      <c r="F47" s="109"/>
      <c r="G47" s="109"/>
      <c r="H47" s="111">
        <v>500</v>
      </c>
      <c r="I47" s="109"/>
      <c r="J47" s="109"/>
      <c r="K47" s="110"/>
    </row>
    <row r="48" spans="2:11" ht="20.100000000000001" customHeight="1" thickBot="1" x14ac:dyDescent="0.3">
      <c r="B48" s="108"/>
      <c r="C48" s="109"/>
      <c r="D48" s="116"/>
      <c r="E48" s="116"/>
      <c r="F48" s="116"/>
      <c r="G48" s="116"/>
      <c r="H48" s="116"/>
      <c r="I48" s="116"/>
      <c r="J48" s="116"/>
      <c r="K48" s="117"/>
    </row>
    <row r="49" spans="2:11" ht="20.100000000000001" customHeight="1" x14ac:dyDescent="0.25">
      <c r="B49" s="108" t="s">
        <v>106</v>
      </c>
      <c r="C49" s="109"/>
      <c r="D49" s="109"/>
      <c r="E49" s="109"/>
      <c r="F49" s="114">
        <f>SUM(D46:D47)</f>
        <v>1500</v>
      </c>
      <c r="G49" s="109"/>
      <c r="H49" s="109"/>
      <c r="I49" s="109"/>
      <c r="J49" s="114">
        <f>SUM(H46:H47)</f>
        <v>1500</v>
      </c>
      <c r="K49" s="110"/>
    </row>
    <row r="50" spans="2:11" ht="20.100000000000001" customHeight="1" thickBot="1" x14ac:dyDescent="0.3">
      <c r="B50" s="108"/>
      <c r="C50" s="109"/>
      <c r="D50" s="112"/>
      <c r="E50" s="112"/>
      <c r="F50" s="112"/>
      <c r="G50" s="112"/>
      <c r="H50" s="112"/>
      <c r="I50" s="112"/>
      <c r="J50" s="112"/>
      <c r="K50" s="113"/>
    </row>
    <row r="51" spans="2:11" ht="20.100000000000001" customHeight="1" thickTop="1" x14ac:dyDescent="0.25">
      <c r="B51" s="108" t="s">
        <v>107</v>
      </c>
      <c r="C51" s="109"/>
      <c r="D51" s="109"/>
      <c r="E51" s="109"/>
      <c r="F51" s="114">
        <f>F43+F49</f>
        <v>7847</v>
      </c>
      <c r="G51" s="109"/>
      <c r="H51" s="109"/>
      <c r="I51" s="109"/>
      <c r="J51" s="114">
        <f>J43+J49</f>
        <v>7847</v>
      </c>
      <c r="K51" s="110"/>
    </row>
    <row r="52" spans="2:11" ht="20.100000000000001" customHeight="1" x14ac:dyDescent="0.25">
      <c r="B52" s="108"/>
      <c r="C52" s="109"/>
      <c r="D52" s="109"/>
      <c r="E52" s="109"/>
      <c r="F52" s="109"/>
      <c r="G52" s="109"/>
      <c r="H52" s="109"/>
      <c r="I52" s="109"/>
      <c r="J52" s="109"/>
      <c r="K52" s="110"/>
    </row>
    <row r="53" spans="2:11" ht="20.100000000000001" customHeight="1" x14ac:dyDescent="0.25">
      <c r="B53" s="108"/>
      <c r="C53" s="109"/>
      <c r="D53" s="109"/>
      <c r="E53" s="109"/>
      <c r="F53" s="109"/>
      <c r="G53" s="109"/>
      <c r="H53" s="109"/>
      <c r="I53" s="109"/>
      <c r="J53" s="109"/>
      <c r="K53" s="110"/>
    </row>
    <row r="54" spans="2:11" ht="20.100000000000001" customHeight="1" thickBot="1" x14ac:dyDescent="0.3">
      <c r="B54" s="108"/>
      <c r="C54" s="109"/>
      <c r="D54" s="116" t="s">
        <v>108</v>
      </c>
      <c r="E54" s="116"/>
      <c r="F54" s="116"/>
      <c r="G54" s="116"/>
      <c r="H54" s="116"/>
      <c r="I54" s="116"/>
      <c r="J54" s="116"/>
      <c r="K54" s="117"/>
    </row>
    <row r="55" spans="2:11" ht="20.100000000000001" customHeight="1" x14ac:dyDescent="0.25">
      <c r="B55" s="108"/>
      <c r="C55" s="109"/>
      <c r="D55" s="109"/>
      <c r="E55" s="109"/>
      <c r="F55" s="109"/>
      <c r="G55" s="109"/>
      <c r="H55" s="109"/>
      <c r="I55" s="109"/>
      <c r="J55" s="109"/>
      <c r="K55" s="110"/>
    </row>
    <row r="56" spans="2:11" ht="20.100000000000001" customHeight="1" x14ac:dyDescent="0.25">
      <c r="B56" s="108" t="s">
        <v>109</v>
      </c>
      <c r="C56" s="109"/>
      <c r="D56" s="109"/>
      <c r="E56" s="109"/>
      <c r="F56" s="109"/>
      <c r="G56" s="109"/>
      <c r="H56" s="109"/>
      <c r="I56" s="109"/>
      <c r="J56" s="109"/>
      <c r="K56" s="110"/>
    </row>
    <row r="57" spans="2:11" ht="20.100000000000001" customHeight="1" x14ac:dyDescent="0.25">
      <c r="B57" s="108" t="s">
        <v>110</v>
      </c>
      <c r="C57" s="109"/>
      <c r="D57" s="109"/>
      <c r="E57" s="109"/>
      <c r="F57" s="111">
        <v>4192.5</v>
      </c>
      <c r="G57" s="109"/>
      <c r="H57" s="109"/>
      <c r="I57" s="109"/>
      <c r="J57" s="111">
        <v>4192.5</v>
      </c>
      <c r="K57" s="110"/>
    </row>
    <row r="58" spans="2:11" ht="20.100000000000001" customHeight="1" x14ac:dyDescent="0.25">
      <c r="B58" s="108" t="s">
        <v>111</v>
      </c>
      <c r="C58" s="109"/>
      <c r="D58" s="109"/>
      <c r="E58" s="109"/>
      <c r="F58" s="111">
        <v>4192.5</v>
      </c>
      <c r="G58" s="109"/>
      <c r="H58" s="109"/>
      <c r="I58" s="109"/>
      <c r="J58" s="111">
        <v>4192.5</v>
      </c>
      <c r="K58" s="110"/>
    </row>
    <row r="59" spans="2:11" ht="20.100000000000001" customHeight="1" thickBot="1" x14ac:dyDescent="0.3">
      <c r="B59" s="108" t="s">
        <v>112</v>
      </c>
      <c r="C59" s="109"/>
      <c r="D59" s="112"/>
      <c r="E59" s="112"/>
      <c r="F59" s="118">
        <v>43000</v>
      </c>
      <c r="G59" s="112"/>
      <c r="H59" s="112"/>
      <c r="I59" s="112"/>
      <c r="J59" s="118">
        <v>43000</v>
      </c>
      <c r="K59" s="113"/>
    </row>
    <row r="60" spans="2:11" ht="20.100000000000001" customHeight="1" thickTop="1" x14ac:dyDescent="0.25">
      <c r="B60" s="108" t="s">
        <v>113</v>
      </c>
      <c r="C60" s="109"/>
      <c r="D60" s="109"/>
      <c r="E60" s="109"/>
      <c r="F60" s="114">
        <f>SUM(F57:F59)</f>
        <v>51385</v>
      </c>
      <c r="G60" s="109"/>
      <c r="H60" s="109"/>
      <c r="I60" s="109"/>
      <c r="J60" s="114">
        <f>SUM(J57:J59)</f>
        <v>51385</v>
      </c>
      <c r="K60" s="110"/>
    </row>
    <row r="61" spans="2:11" ht="20.100000000000001" customHeight="1" thickBot="1" x14ac:dyDescent="0.3">
      <c r="B61" s="108"/>
      <c r="C61" s="109"/>
      <c r="D61" s="112"/>
      <c r="E61" s="112"/>
      <c r="F61" s="112"/>
      <c r="G61" s="112"/>
      <c r="H61" s="112"/>
      <c r="I61" s="112"/>
      <c r="J61" s="112"/>
      <c r="K61" s="113"/>
    </row>
    <row r="62" spans="2:11" ht="20.100000000000001" customHeight="1" thickTop="1" x14ac:dyDescent="0.25">
      <c r="B62" s="108" t="s">
        <v>114</v>
      </c>
      <c r="C62" s="109"/>
      <c r="D62" s="109"/>
      <c r="E62" s="109"/>
      <c r="F62" s="114">
        <f>F51+F60</f>
        <v>59232</v>
      </c>
      <c r="G62" s="109"/>
      <c r="H62" s="109"/>
      <c r="I62" s="109"/>
      <c r="J62" s="114">
        <f>J51+J60</f>
        <v>59232</v>
      </c>
      <c r="K62" s="110"/>
    </row>
    <row r="63" spans="2:11" ht="20.100000000000001" customHeight="1" x14ac:dyDescent="0.25">
      <c r="B63" s="108"/>
      <c r="C63" s="109"/>
      <c r="D63" s="109"/>
      <c r="E63" s="109"/>
      <c r="F63" s="119" t="s">
        <v>115</v>
      </c>
      <c r="G63" s="109"/>
      <c r="H63" s="109"/>
      <c r="I63" s="109"/>
      <c r="J63" s="119" t="s">
        <v>115</v>
      </c>
      <c r="K63" s="110"/>
    </row>
    <row r="64" spans="2:11" ht="20.100000000000001" customHeight="1" x14ac:dyDescent="0.25">
      <c r="B64" s="108"/>
      <c r="C64" s="109"/>
      <c r="D64" s="109"/>
      <c r="E64" s="109"/>
      <c r="F64" s="109"/>
      <c r="G64" s="109"/>
      <c r="H64" s="109"/>
      <c r="I64" s="109"/>
      <c r="J64" s="109"/>
      <c r="K64" s="110"/>
    </row>
    <row r="65" spans="2:11" ht="20.100000000000001" customHeight="1" thickBot="1" x14ac:dyDescent="0.3">
      <c r="B65" s="120"/>
      <c r="C65" s="116"/>
      <c r="D65" s="116"/>
      <c r="E65" s="116"/>
      <c r="F65" s="116"/>
      <c r="G65" s="116"/>
      <c r="H65" s="116"/>
      <c r="I65" s="116"/>
      <c r="J65" s="116"/>
      <c r="K65" s="1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AFB6-646A-4096-851D-D3CE91FE6635}">
  <dimension ref="B1:K65"/>
  <sheetViews>
    <sheetView topLeftCell="A31" zoomScaleNormal="100" workbookViewId="0">
      <selection activeCell="D19" sqref="D19"/>
    </sheetView>
  </sheetViews>
  <sheetFormatPr defaultColWidth="37.5703125" defaultRowHeight="15.75" x14ac:dyDescent="0.25"/>
  <cols>
    <col min="1" max="16384" width="37.5703125" style="71"/>
  </cols>
  <sheetData>
    <row r="1" spans="2:11" ht="20.100000000000001" customHeight="1" thickBot="1" x14ac:dyDescent="0.3">
      <c r="B1" s="73"/>
      <c r="C1" s="73"/>
      <c r="D1" s="73"/>
      <c r="E1" s="73"/>
      <c r="F1" s="73"/>
      <c r="G1" s="73"/>
      <c r="H1" s="73"/>
      <c r="I1" s="73"/>
      <c r="J1" s="73"/>
    </row>
    <row r="2" spans="2:11" ht="20.100000000000001" customHeight="1" x14ac:dyDescent="0.25">
      <c r="B2" s="137" t="s">
        <v>122</v>
      </c>
      <c r="C2" s="10"/>
      <c r="D2" s="74"/>
      <c r="E2" s="74"/>
      <c r="F2" s="75"/>
      <c r="G2" s="75"/>
      <c r="H2" s="10"/>
      <c r="I2" s="10"/>
      <c r="J2" s="10"/>
      <c r="K2" s="15"/>
    </row>
    <row r="3" spans="2:11" ht="20.100000000000001" customHeight="1" x14ac:dyDescent="0.25">
      <c r="B3" s="19" t="s">
        <v>38</v>
      </c>
      <c r="C3" s="76"/>
      <c r="D3" s="77"/>
      <c r="E3" s="78"/>
      <c r="F3" s="77"/>
      <c r="G3" s="77"/>
      <c r="H3" s="76"/>
      <c r="I3" s="76"/>
      <c r="J3" s="76"/>
      <c r="K3" s="18"/>
    </row>
    <row r="4" spans="2:11" ht="20.100000000000001" customHeight="1" x14ac:dyDescent="0.25">
      <c r="B4" s="19"/>
      <c r="C4" s="76"/>
      <c r="D4" s="79"/>
      <c r="E4" s="80"/>
      <c r="F4" s="76"/>
      <c r="G4" s="76"/>
      <c r="H4" s="76"/>
      <c r="I4" s="76"/>
      <c r="J4" s="76"/>
      <c r="K4" s="18"/>
    </row>
    <row r="5" spans="2:11" ht="20.100000000000001" customHeight="1" x14ac:dyDescent="0.25">
      <c r="B5" s="19"/>
      <c r="C5" s="76"/>
      <c r="D5" s="76"/>
      <c r="E5" s="76"/>
      <c r="F5" s="76"/>
      <c r="G5" s="76"/>
      <c r="H5" s="76"/>
      <c r="I5" s="76"/>
      <c r="J5" s="76"/>
      <c r="K5" s="18"/>
    </row>
    <row r="6" spans="2:11" ht="20.100000000000001" customHeight="1" x14ac:dyDescent="0.25">
      <c r="B6" s="19"/>
      <c r="C6" s="76"/>
      <c r="D6" s="76"/>
      <c r="E6" s="76"/>
      <c r="F6" s="76"/>
      <c r="G6" s="76"/>
      <c r="H6" s="76"/>
      <c r="I6" s="76"/>
      <c r="J6" s="76"/>
      <c r="K6" s="18"/>
    </row>
    <row r="7" spans="2:11" ht="20.100000000000001" customHeight="1" x14ac:dyDescent="0.25">
      <c r="B7" s="136" t="s">
        <v>119</v>
      </c>
      <c r="C7" s="76"/>
      <c r="D7" s="76"/>
      <c r="E7" s="76"/>
      <c r="F7" s="76"/>
      <c r="G7" s="76"/>
      <c r="H7" s="76"/>
      <c r="I7" s="76"/>
      <c r="J7" s="76"/>
      <c r="K7" s="18"/>
    </row>
    <row r="8" spans="2:11" ht="20.100000000000001" customHeight="1" x14ac:dyDescent="0.25">
      <c r="B8" s="19"/>
      <c r="C8" s="76"/>
      <c r="D8" s="76"/>
      <c r="E8" s="76" t="s">
        <v>81</v>
      </c>
      <c r="F8" s="76"/>
      <c r="G8" s="76"/>
      <c r="H8" s="76"/>
      <c r="I8" s="81" t="s">
        <v>117</v>
      </c>
      <c r="J8" s="76"/>
      <c r="K8" s="18"/>
    </row>
    <row r="9" spans="2:11" ht="20.100000000000001" customHeight="1" x14ac:dyDescent="0.25">
      <c r="B9" s="19"/>
      <c r="C9" s="76"/>
      <c r="D9" s="76"/>
      <c r="E9" s="76"/>
      <c r="F9" s="76"/>
      <c r="G9" s="76"/>
      <c r="H9" s="76"/>
      <c r="I9" s="76"/>
      <c r="J9" s="76"/>
      <c r="K9" s="18"/>
    </row>
    <row r="10" spans="2:11" ht="20.100000000000001" customHeight="1" thickBot="1" x14ac:dyDescent="0.3">
      <c r="B10" s="19"/>
      <c r="C10" s="76"/>
      <c r="D10" s="82" t="s">
        <v>83</v>
      </c>
      <c r="E10" s="82"/>
      <c r="F10" s="82"/>
      <c r="G10" s="82"/>
      <c r="H10" s="82"/>
      <c r="I10" s="82"/>
      <c r="J10" s="82"/>
      <c r="K10" s="83"/>
    </row>
    <row r="11" spans="2:11" ht="20.100000000000001" customHeight="1" x14ac:dyDescent="0.25">
      <c r="B11" s="84"/>
      <c r="C11" s="85"/>
      <c r="D11" s="121"/>
      <c r="E11" s="121"/>
      <c r="F11" s="121"/>
      <c r="G11" s="121"/>
      <c r="H11" s="121"/>
      <c r="I11" s="121"/>
      <c r="J11" s="121"/>
      <c r="K11" s="122"/>
    </row>
    <row r="12" spans="2:11" ht="20.100000000000001" customHeight="1" x14ac:dyDescent="0.25">
      <c r="B12" s="84" t="s">
        <v>84</v>
      </c>
      <c r="C12" s="85"/>
      <c r="D12" s="121"/>
      <c r="E12" s="121"/>
      <c r="F12" s="121"/>
      <c r="G12" s="121"/>
      <c r="H12" s="121"/>
      <c r="I12" s="121"/>
      <c r="J12" s="121"/>
      <c r="K12" s="122"/>
    </row>
    <row r="13" spans="2:11" ht="20.100000000000001" customHeight="1" x14ac:dyDescent="0.25">
      <c r="B13" s="84" t="s">
        <v>76</v>
      </c>
      <c r="C13" s="85"/>
      <c r="D13" s="123">
        <v>25000</v>
      </c>
      <c r="E13" s="121"/>
      <c r="F13" s="121"/>
      <c r="G13" s="121"/>
      <c r="H13" s="123">
        <v>25000</v>
      </c>
      <c r="I13" s="121"/>
      <c r="J13" s="121"/>
      <c r="K13" s="122"/>
    </row>
    <row r="14" spans="2:11" ht="20.100000000000001" customHeight="1" x14ac:dyDescent="0.25">
      <c r="B14" s="84" t="s">
        <v>75</v>
      </c>
      <c r="C14" s="85"/>
      <c r="D14" s="123">
        <v>10000</v>
      </c>
      <c r="E14" s="121"/>
      <c r="F14" s="121"/>
      <c r="G14" s="121"/>
      <c r="H14" s="123">
        <v>10000</v>
      </c>
      <c r="I14" s="121"/>
      <c r="J14" s="121"/>
      <c r="K14" s="122"/>
    </row>
    <row r="15" spans="2:11" ht="20.100000000000001" customHeight="1" x14ac:dyDescent="0.25">
      <c r="B15" s="84" t="s">
        <v>85</v>
      </c>
      <c r="C15" s="85"/>
      <c r="D15" s="123">
        <v>15000</v>
      </c>
      <c r="E15" s="121"/>
      <c r="F15" s="121"/>
      <c r="G15" s="121"/>
      <c r="H15" s="123">
        <v>15000</v>
      </c>
      <c r="I15" s="121"/>
      <c r="J15" s="121"/>
      <c r="K15" s="122"/>
    </row>
    <row r="16" spans="2:11" ht="20.100000000000001" customHeight="1" x14ac:dyDescent="0.25">
      <c r="B16" s="84" t="s">
        <v>86</v>
      </c>
      <c r="C16" s="85"/>
      <c r="D16" s="123">
        <v>0</v>
      </c>
      <c r="E16" s="121"/>
      <c r="F16" s="121"/>
      <c r="G16" s="121"/>
      <c r="H16" s="123">
        <v>0</v>
      </c>
      <c r="I16" s="121"/>
      <c r="J16" s="121"/>
      <c r="K16" s="122"/>
    </row>
    <row r="17" spans="2:11" ht="20.100000000000001" customHeight="1" thickBot="1" x14ac:dyDescent="0.3">
      <c r="B17" s="84"/>
      <c r="C17" s="85"/>
      <c r="D17" s="124"/>
      <c r="E17" s="124"/>
      <c r="F17" s="124"/>
      <c r="G17" s="124"/>
      <c r="H17" s="124"/>
      <c r="I17" s="124"/>
      <c r="J17" s="124"/>
      <c r="K17" s="125"/>
    </row>
    <row r="18" spans="2:11" ht="20.100000000000001" customHeight="1" thickTop="1" x14ac:dyDescent="0.25">
      <c r="B18" s="84" t="s">
        <v>87</v>
      </c>
      <c r="C18" s="85"/>
      <c r="D18" s="121"/>
      <c r="E18" s="121"/>
      <c r="F18" s="126">
        <f>SUM(D13:D16)</f>
        <v>50000</v>
      </c>
      <c r="G18" s="121"/>
      <c r="H18" s="121"/>
      <c r="I18" s="121"/>
      <c r="J18" s="126">
        <f>SUM(H13:H16)</f>
        <v>50000</v>
      </c>
      <c r="K18" s="122"/>
    </row>
    <row r="19" spans="2:11" ht="20.100000000000001" customHeight="1" x14ac:dyDescent="0.25">
      <c r="B19" s="84"/>
      <c r="C19" s="85"/>
      <c r="D19" s="121"/>
      <c r="E19" s="121"/>
      <c r="F19" s="121"/>
      <c r="G19" s="121"/>
      <c r="H19" s="121"/>
      <c r="I19" s="121"/>
      <c r="J19" s="121"/>
      <c r="K19" s="122"/>
    </row>
    <row r="20" spans="2:11" ht="20.100000000000001" customHeight="1" x14ac:dyDescent="0.25">
      <c r="B20" s="84" t="s">
        <v>88</v>
      </c>
      <c r="C20" s="85"/>
      <c r="D20" s="121"/>
      <c r="E20" s="121"/>
      <c r="F20" s="121"/>
      <c r="G20" s="121"/>
      <c r="H20" s="121"/>
      <c r="I20" s="121"/>
      <c r="J20" s="121"/>
      <c r="K20" s="122"/>
    </row>
    <row r="21" spans="2:11" ht="20.100000000000001" customHeight="1" x14ac:dyDescent="0.25">
      <c r="B21" s="84" t="s">
        <v>89</v>
      </c>
      <c r="C21" s="91"/>
      <c r="D21" s="121" t="s">
        <v>64</v>
      </c>
      <c r="E21" s="121"/>
      <c r="F21" s="121"/>
      <c r="G21" s="123"/>
      <c r="H21" s="121" t="s">
        <v>64</v>
      </c>
      <c r="I21" s="121"/>
      <c r="J21" s="121"/>
      <c r="K21" s="122"/>
    </row>
    <row r="22" spans="2:11" ht="20.100000000000001" customHeight="1" x14ac:dyDescent="0.25">
      <c r="B22" s="84" t="s">
        <v>90</v>
      </c>
      <c r="C22" s="85"/>
      <c r="D22" s="127">
        <v>0</v>
      </c>
      <c r="E22" s="121"/>
      <c r="F22" s="121"/>
      <c r="G22" s="123"/>
      <c r="H22" s="127">
        <v>0</v>
      </c>
      <c r="I22" s="121"/>
      <c r="J22" s="121"/>
      <c r="K22" s="122"/>
    </row>
    <row r="23" spans="2:11" ht="20.100000000000001" customHeight="1" x14ac:dyDescent="0.25">
      <c r="B23" s="84" t="s">
        <v>91</v>
      </c>
      <c r="C23" s="91"/>
      <c r="D23" s="121" t="s">
        <v>64</v>
      </c>
      <c r="E23" s="121"/>
      <c r="F23" s="121"/>
      <c r="G23" s="123"/>
      <c r="H23" s="121" t="s">
        <v>64</v>
      </c>
      <c r="I23" s="121"/>
      <c r="J23" s="121"/>
      <c r="K23" s="122"/>
    </row>
    <row r="24" spans="2:11" ht="20.100000000000001" customHeight="1" x14ac:dyDescent="0.25">
      <c r="B24" s="84" t="s">
        <v>90</v>
      </c>
      <c r="C24" s="85"/>
      <c r="D24" s="127">
        <v>3000</v>
      </c>
      <c r="E24" s="121"/>
      <c r="F24" s="121"/>
      <c r="G24" s="123"/>
      <c r="H24" s="127">
        <v>3000</v>
      </c>
      <c r="I24" s="121"/>
      <c r="J24" s="121"/>
      <c r="K24" s="122"/>
    </row>
    <row r="25" spans="2:11" ht="20.100000000000001" customHeight="1" x14ac:dyDescent="0.25">
      <c r="B25" s="84" t="s">
        <v>92</v>
      </c>
      <c r="C25" s="91"/>
      <c r="D25" s="121" t="s">
        <v>64</v>
      </c>
      <c r="E25" s="121"/>
      <c r="F25" s="121"/>
      <c r="G25" s="123"/>
      <c r="H25" s="121" t="s">
        <v>64</v>
      </c>
      <c r="I25" s="121"/>
      <c r="J25" s="121"/>
      <c r="K25" s="122"/>
    </row>
    <row r="26" spans="2:11" ht="20.100000000000001" customHeight="1" x14ac:dyDescent="0.25">
      <c r="B26" s="84" t="s">
        <v>90</v>
      </c>
      <c r="C26" s="85"/>
      <c r="D26" s="127">
        <v>18000</v>
      </c>
      <c r="E26" s="121"/>
      <c r="F26" s="121"/>
      <c r="G26" s="123"/>
      <c r="H26" s="127">
        <v>18000</v>
      </c>
      <c r="I26" s="121"/>
      <c r="J26" s="121"/>
      <c r="K26" s="122"/>
    </row>
    <row r="27" spans="2:11" ht="20.100000000000001" customHeight="1" x14ac:dyDescent="0.25">
      <c r="B27" s="84" t="s">
        <v>93</v>
      </c>
      <c r="C27" s="91"/>
      <c r="D27" s="121"/>
      <c r="E27" s="121"/>
      <c r="F27" s="121"/>
      <c r="G27" s="123"/>
      <c r="H27" s="121" t="s">
        <v>64</v>
      </c>
      <c r="I27" s="121"/>
      <c r="J27" s="121"/>
      <c r="K27" s="122"/>
    </row>
    <row r="28" spans="2:11" ht="20.100000000000001" customHeight="1" x14ac:dyDescent="0.25">
      <c r="B28" s="84" t="s">
        <v>90</v>
      </c>
      <c r="C28" s="85"/>
      <c r="D28" s="127">
        <v>4800</v>
      </c>
      <c r="E28" s="121"/>
      <c r="F28" s="121"/>
      <c r="G28" s="123"/>
      <c r="H28" s="127">
        <v>4800</v>
      </c>
      <c r="I28" s="121"/>
      <c r="J28" s="121"/>
      <c r="K28" s="122"/>
    </row>
    <row r="29" spans="2:11" ht="20.100000000000001" customHeight="1" x14ac:dyDescent="0.25">
      <c r="B29" s="84" t="s">
        <v>94</v>
      </c>
      <c r="C29" s="91"/>
      <c r="D29" s="121"/>
      <c r="E29" s="121"/>
      <c r="F29" s="121"/>
      <c r="G29" s="123"/>
      <c r="H29" s="121"/>
      <c r="I29" s="121"/>
      <c r="J29" s="121"/>
      <c r="K29" s="122"/>
    </row>
    <row r="30" spans="2:11" ht="20.100000000000001" customHeight="1" x14ac:dyDescent="0.25">
      <c r="B30" s="84" t="s">
        <v>90</v>
      </c>
      <c r="C30" s="85"/>
      <c r="D30" s="127">
        <v>1000</v>
      </c>
      <c r="E30" s="121"/>
      <c r="F30" s="121"/>
      <c r="G30" s="123"/>
      <c r="H30" s="127">
        <v>1000</v>
      </c>
      <c r="I30" s="121"/>
      <c r="J30" s="121"/>
      <c r="K30" s="122"/>
    </row>
    <row r="31" spans="2:11" ht="20.100000000000001" customHeight="1" thickBot="1" x14ac:dyDescent="0.3">
      <c r="B31" s="84"/>
      <c r="C31" s="85"/>
      <c r="D31" s="128"/>
      <c r="E31" s="128"/>
      <c r="F31" s="128"/>
      <c r="G31" s="128"/>
      <c r="H31" s="128"/>
      <c r="I31" s="128"/>
      <c r="J31" s="128"/>
      <c r="K31" s="129"/>
    </row>
    <row r="32" spans="2:11" ht="20.100000000000001" customHeight="1" x14ac:dyDescent="0.25">
      <c r="B32" s="84" t="s">
        <v>95</v>
      </c>
      <c r="C32" s="85"/>
      <c r="D32" s="121"/>
      <c r="E32" s="121"/>
      <c r="F32" s="126">
        <f>SUM(D22:D30)</f>
        <v>26800</v>
      </c>
      <c r="G32" s="121"/>
      <c r="H32" s="121"/>
      <c r="I32" s="121"/>
      <c r="J32" s="126">
        <f>SUM(H22:H30)</f>
        <v>26800</v>
      </c>
      <c r="K32" s="122"/>
    </row>
    <row r="33" spans="2:11" ht="20.100000000000001" customHeight="1" thickBot="1" x14ac:dyDescent="0.3">
      <c r="B33" s="84"/>
      <c r="C33" s="85"/>
      <c r="D33" s="124"/>
      <c r="E33" s="124"/>
      <c r="F33" s="124"/>
      <c r="G33" s="124"/>
      <c r="H33" s="124"/>
      <c r="I33" s="124"/>
      <c r="J33" s="124"/>
      <c r="K33" s="125"/>
    </row>
    <row r="34" spans="2:11" ht="20.100000000000001" customHeight="1" thickTop="1" x14ac:dyDescent="0.25">
      <c r="B34" s="84" t="s">
        <v>96</v>
      </c>
      <c r="C34" s="85"/>
      <c r="D34" s="121"/>
      <c r="E34" s="121"/>
      <c r="F34" s="126">
        <f>F18+F32</f>
        <v>76800</v>
      </c>
      <c r="G34" s="121"/>
      <c r="H34" s="121"/>
      <c r="I34" s="121"/>
      <c r="J34" s="126">
        <f>J18+J32</f>
        <v>76800</v>
      </c>
      <c r="K34" s="122"/>
    </row>
    <row r="35" spans="2:11" ht="20.100000000000001" customHeight="1" x14ac:dyDescent="0.25">
      <c r="B35" s="84"/>
      <c r="C35" s="85"/>
      <c r="D35" s="121"/>
      <c r="E35" s="121"/>
      <c r="F35" s="121"/>
      <c r="G35" s="121"/>
      <c r="H35" s="121"/>
      <c r="I35" s="121"/>
      <c r="J35" s="121"/>
      <c r="K35" s="122"/>
    </row>
    <row r="36" spans="2:11" ht="20.100000000000001" customHeight="1" thickBot="1" x14ac:dyDescent="0.3">
      <c r="B36" s="84"/>
      <c r="C36" s="85"/>
      <c r="D36" s="128" t="s">
        <v>97</v>
      </c>
      <c r="E36" s="128"/>
      <c r="F36" s="128"/>
      <c r="G36" s="128"/>
      <c r="H36" s="128"/>
      <c r="I36" s="128"/>
      <c r="J36" s="128"/>
      <c r="K36" s="129"/>
    </row>
    <row r="37" spans="2:11" ht="20.100000000000001" customHeight="1" x14ac:dyDescent="0.25">
      <c r="B37" s="84"/>
      <c r="C37" s="85"/>
      <c r="D37" s="121"/>
      <c r="E37" s="121"/>
      <c r="F37" s="121"/>
      <c r="G37" s="121"/>
      <c r="H37" s="121"/>
      <c r="I37" s="121"/>
      <c r="J37" s="121"/>
      <c r="K37" s="122"/>
    </row>
    <row r="38" spans="2:11" ht="20.100000000000001" customHeight="1" x14ac:dyDescent="0.25">
      <c r="B38" s="84" t="s">
        <v>98</v>
      </c>
      <c r="C38" s="85"/>
      <c r="D38" s="121"/>
      <c r="E38" s="121"/>
      <c r="F38" s="121"/>
      <c r="G38" s="121"/>
      <c r="H38" s="121"/>
      <c r="I38" s="121"/>
      <c r="J38" s="121"/>
      <c r="K38" s="122"/>
    </row>
    <row r="39" spans="2:11" ht="20.100000000000001" customHeight="1" x14ac:dyDescent="0.25">
      <c r="B39" s="84" t="s">
        <v>99</v>
      </c>
      <c r="C39" s="85"/>
      <c r="D39" s="123">
        <v>4500</v>
      </c>
      <c r="E39" s="121"/>
      <c r="F39" s="121"/>
      <c r="G39" s="121"/>
      <c r="H39" s="123">
        <v>4500</v>
      </c>
      <c r="I39" s="121"/>
      <c r="J39" s="121"/>
      <c r="K39" s="122"/>
    </row>
    <row r="40" spans="2:11" ht="20.100000000000001" customHeight="1" x14ac:dyDescent="0.25">
      <c r="B40" s="84" t="s">
        <v>100</v>
      </c>
      <c r="C40" s="85"/>
      <c r="D40" s="123">
        <v>0</v>
      </c>
      <c r="E40" s="121"/>
      <c r="F40" s="121"/>
      <c r="G40" s="121"/>
      <c r="H40" s="123">
        <v>0</v>
      </c>
      <c r="I40" s="121"/>
      <c r="J40" s="121"/>
      <c r="K40" s="122"/>
    </row>
    <row r="41" spans="2:11" ht="20.100000000000001" customHeight="1" x14ac:dyDescent="0.25">
      <c r="B41" s="84" t="s">
        <v>101</v>
      </c>
      <c r="C41" s="85"/>
      <c r="D41" s="123">
        <v>1847</v>
      </c>
      <c r="E41" s="121"/>
      <c r="F41" s="121"/>
      <c r="G41" s="121"/>
      <c r="H41" s="123">
        <v>1847</v>
      </c>
      <c r="I41" s="121"/>
      <c r="J41" s="121"/>
      <c r="K41" s="122"/>
    </row>
    <row r="42" spans="2:11" ht="20.100000000000001" customHeight="1" thickBot="1" x14ac:dyDescent="0.3">
      <c r="B42" s="84"/>
      <c r="C42" s="85"/>
      <c r="D42" s="128"/>
      <c r="E42" s="128"/>
      <c r="F42" s="128"/>
      <c r="G42" s="128"/>
      <c r="H42" s="128"/>
      <c r="I42" s="128"/>
      <c r="J42" s="128"/>
      <c r="K42" s="129"/>
    </row>
    <row r="43" spans="2:11" ht="20.100000000000001" customHeight="1" x14ac:dyDescent="0.25">
      <c r="B43" s="84" t="s">
        <v>102</v>
      </c>
      <c r="C43" s="85"/>
      <c r="D43" s="121"/>
      <c r="E43" s="121"/>
      <c r="F43" s="126">
        <f>SUM(D39:D41)</f>
        <v>6347</v>
      </c>
      <c r="G43" s="121"/>
      <c r="H43" s="121"/>
      <c r="I43" s="121"/>
      <c r="J43" s="126">
        <f>SUM(H39:H41)</f>
        <v>6347</v>
      </c>
      <c r="K43" s="122"/>
    </row>
    <row r="44" spans="2:11" ht="20.100000000000001" customHeight="1" x14ac:dyDescent="0.25">
      <c r="B44" s="84"/>
      <c r="C44" s="85"/>
      <c r="D44" s="121"/>
      <c r="E44" s="121"/>
      <c r="F44" s="121"/>
      <c r="G44" s="121"/>
      <c r="H44" s="121"/>
      <c r="I44" s="121"/>
      <c r="J44" s="121"/>
      <c r="K44" s="122"/>
    </row>
    <row r="45" spans="2:11" ht="20.100000000000001" customHeight="1" x14ac:dyDescent="0.25">
      <c r="B45" s="84" t="s">
        <v>103</v>
      </c>
      <c r="C45" s="85"/>
      <c r="D45" s="121"/>
      <c r="E45" s="121"/>
      <c r="F45" s="121"/>
      <c r="G45" s="121"/>
      <c r="H45" s="121"/>
      <c r="I45" s="121"/>
      <c r="J45" s="121"/>
      <c r="K45" s="122"/>
    </row>
    <row r="46" spans="2:11" ht="20.100000000000001" customHeight="1" x14ac:dyDescent="0.25">
      <c r="B46" s="84" t="s">
        <v>104</v>
      </c>
      <c r="C46" s="85"/>
      <c r="D46" s="123">
        <v>1700</v>
      </c>
      <c r="E46" s="121"/>
      <c r="F46" s="121"/>
      <c r="G46" s="121"/>
      <c r="H46" s="123">
        <v>1700</v>
      </c>
      <c r="I46" s="121"/>
      <c r="J46" s="121"/>
      <c r="K46" s="122"/>
    </row>
    <row r="47" spans="2:11" ht="20.100000000000001" customHeight="1" x14ac:dyDescent="0.25">
      <c r="B47" s="84" t="s">
        <v>105</v>
      </c>
      <c r="C47" s="85"/>
      <c r="D47" s="123">
        <v>500</v>
      </c>
      <c r="E47" s="121"/>
      <c r="F47" s="121"/>
      <c r="G47" s="121"/>
      <c r="H47" s="123">
        <v>500</v>
      </c>
      <c r="I47" s="121"/>
      <c r="J47" s="121"/>
      <c r="K47" s="122"/>
    </row>
    <row r="48" spans="2:11" ht="20.100000000000001" customHeight="1" thickBot="1" x14ac:dyDescent="0.3">
      <c r="B48" s="84"/>
      <c r="C48" s="85"/>
      <c r="D48" s="128"/>
      <c r="E48" s="128"/>
      <c r="F48" s="128"/>
      <c r="G48" s="128"/>
      <c r="H48" s="128"/>
      <c r="I48" s="128"/>
      <c r="J48" s="128"/>
      <c r="K48" s="129"/>
    </row>
    <row r="49" spans="2:11" ht="20.100000000000001" customHeight="1" x14ac:dyDescent="0.25">
      <c r="B49" s="84" t="s">
        <v>106</v>
      </c>
      <c r="C49" s="85"/>
      <c r="D49" s="121"/>
      <c r="E49" s="121"/>
      <c r="F49" s="126">
        <f>SUM(D46:D47)</f>
        <v>2200</v>
      </c>
      <c r="G49" s="121"/>
      <c r="H49" s="121"/>
      <c r="I49" s="121"/>
      <c r="J49" s="126">
        <f>SUM(H46:H47)</f>
        <v>2200</v>
      </c>
      <c r="K49" s="122"/>
    </row>
    <row r="50" spans="2:11" ht="20.100000000000001" customHeight="1" thickBot="1" x14ac:dyDescent="0.3">
      <c r="B50" s="84"/>
      <c r="C50" s="85"/>
      <c r="D50" s="124"/>
      <c r="E50" s="124"/>
      <c r="F50" s="124"/>
      <c r="G50" s="124"/>
      <c r="H50" s="124"/>
      <c r="I50" s="124"/>
      <c r="J50" s="124"/>
      <c r="K50" s="125"/>
    </row>
    <row r="51" spans="2:11" ht="20.100000000000001" customHeight="1" thickTop="1" x14ac:dyDescent="0.25">
      <c r="B51" s="84" t="s">
        <v>107</v>
      </c>
      <c r="C51" s="85"/>
      <c r="D51" s="121"/>
      <c r="E51" s="121"/>
      <c r="F51" s="126">
        <f>F43+F49</f>
        <v>8547</v>
      </c>
      <c r="G51" s="121"/>
      <c r="H51" s="121"/>
      <c r="I51" s="121"/>
      <c r="J51" s="126">
        <f>J43+J49</f>
        <v>8547</v>
      </c>
      <c r="K51" s="122"/>
    </row>
    <row r="52" spans="2:11" ht="20.100000000000001" customHeight="1" x14ac:dyDescent="0.25">
      <c r="B52" s="84"/>
      <c r="C52" s="85"/>
      <c r="D52" s="121"/>
      <c r="E52" s="121"/>
      <c r="F52" s="121"/>
      <c r="G52" s="121"/>
      <c r="H52" s="121"/>
      <c r="I52" s="121"/>
      <c r="J52" s="121"/>
      <c r="K52" s="122"/>
    </row>
    <row r="53" spans="2:11" ht="20.100000000000001" customHeight="1" x14ac:dyDescent="0.25">
      <c r="B53" s="84"/>
      <c r="C53" s="85"/>
      <c r="D53" s="121"/>
      <c r="E53" s="121"/>
      <c r="F53" s="121"/>
      <c r="G53" s="121"/>
      <c r="H53" s="121"/>
      <c r="I53" s="121"/>
      <c r="J53" s="121"/>
      <c r="K53" s="122"/>
    </row>
    <row r="54" spans="2:11" ht="20.100000000000001" customHeight="1" thickBot="1" x14ac:dyDescent="0.3">
      <c r="B54" s="84"/>
      <c r="C54" s="85"/>
      <c r="D54" s="128" t="s">
        <v>108</v>
      </c>
      <c r="E54" s="128"/>
      <c r="F54" s="128"/>
      <c r="G54" s="128"/>
      <c r="H54" s="128"/>
      <c r="I54" s="128"/>
      <c r="J54" s="128"/>
      <c r="K54" s="129"/>
    </row>
    <row r="55" spans="2:11" ht="20.100000000000001" customHeight="1" x14ac:dyDescent="0.25">
      <c r="B55" s="84"/>
      <c r="C55" s="85"/>
      <c r="D55" s="121"/>
      <c r="E55" s="121"/>
      <c r="F55" s="121"/>
      <c r="G55" s="121"/>
      <c r="H55" s="121"/>
      <c r="I55" s="121"/>
      <c r="J55" s="121"/>
      <c r="K55" s="122"/>
    </row>
    <row r="56" spans="2:11" ht="20.100000000000001" customHeight="1" x14ac:dyDescent="0.25">
      <c r="B56" s="84" t="s">
        <v>109</v>
      </c>
      <c r="C56" s="85"/>
      <c r="D56" s="121"/>
      <c r="E56" s="121"/>
      <c r="F56" s="121"/>
      <c r="G56" s="121"/>
      <c r="H56" s="121"/>
      <c r="I56" s="121"/>
      <c r="J56" s="121"/>
      <c r="K56" s="122"/>
    </row>
    <row r="57" spans="2:11" ht="20.100000000000001" customHeight="1" x14ac:dyDescent="0.25">
      <c r="B57" s="84" t="s">
        <v>110</v>
      </c>
      <c r="C57" s="85"/>
      <c r="D57" s="121"/>
      <c r="E57" s="121"/>
      <c r="F57" s="123">
        <v>5192.5</v>
      </c>
      <c r="G57" s="121"/>
      <c r="H57" s="121"/>
      <c r="I57" s="121"/>
      <c r="J57" s="123">
        <v>5192.5</v>
      </c>
      <c r="K57" s="122"/>
    </row>
    <row r="58" spans="2:11" ht="20.100000000000001" customHeight="1" x14ac:dyDescent="0.25">
      <c r="B58" s="84" t="s">
        <v>111</v>
      </c>
      <c r="C58" s="85"/>
      <c r="D58" s="121"/>
      <c r="E58" s="121"/>
      <c r="F58" s="123">
        <v>5193</v>
      </c>
      <c r="G58" s="121"/>
      <c r="H58" s="121"/>
      <c r="I58" s="121"/>
      <c r="J58" s="123">
        <v>5193</v>
      </c>
      <c r="K58" s="122"/>
    </row>
    <row r="59" spans="2:11" ht="20.100000000000001" customHeight="1" thickBot="1" x14ac:dyDescent="0.3">
      <c r="B59" s="84" t="s">
        <v>112</v>
      </c>
      <c r="C59" s="85"/>
      <c r="D59" s="124"/>
      <c r="E59" s="124"/>
      <c r="F59" s="130">
        <v>50000</v>
      </c>
      <c r="G59" s="124"/>
      <c r="H59" s="124"/>
      <c r="I59" s="124"/>
      <c r="J59" s="130">
        <v>50000</v>
      </c>
      <c r="K59" s="125"/>
    </row>
    <row r="60" spans="2:11" ht="20.100000000000001" customHeight="1" thickTop="1" x14ac:dyDescent="0.25">
      <c r="B60" s="84" t="s">
        <v>113</v>
      </c>
      <c r="C60" s="85"/>
      <c r="D60" s="121"/>
      <c r="E60" s="121"/>
      <c r="F60" s="126">
        <f>SUM(F57:F59)</f>
        <v>60385.5</v>
      </c>
      <c r="G60" s="121"/>
      <c r="H60" s="121"/>
      <c r="I60" s="121"/>
      <c r="J60" s="126">
        <f>SUM(J57:J59)</f>
        <v>60385.5</v>
      </c>
      <c r="K60" s="122"/>
    </row>
    <row r="61" spans="2:11" ht="20.100000000000001" customHeight="1" thickBot="1" x14ac:dyDescent="0.3">
      <c r="B61" s="84"/>
      <c r="C61" s="85"/>
      <c r="D61" s="124"/>
      <c r="E61" s="124"/>
      <c r="F61" s="124"/>
      <c r="G61" s="124"/>
      <c r="H61" s="124"/>
      <c r="I61" s="124"/>
      <c r="J61" s="124"/>
      <c r="K61" s="125"/>
    </row>
    <row r="62" spans="2:11" ht="20.100000000000001" customHeight="1" thickTop="1" x14ac:dyDescent="0.25">
      <c r="B62" s="84" t="s">
        <v>114</v>
      </c>
      <c r="C62" s="85"/>
      <c r="D62" s="121"/>
      <c r="E62" s="121"/>
      <c r="F62" s="126">
        <f>F51+F60</f>
        <v>68932.5</v>
      </c>
      <c r="G62" s="121"/>
      <c r="H62" s="121"/>
      <c r="I62" s="121"/>
      <c r="J62" s="126">
        <f>J51+J60</f>
        <v>68932.5</v>
      </c>
      <c r="K62" s="122"/>
    </row>
    <row r="63" spans="2:11" ht="20.100000000000001" customHeight="1" x14ac:dyDescent="0.25">
      <c r="B63" s="84"/>
      <c r="C63" s="85"/>
      <c r="D63" s="121"/>
      <c r="E63" s="121"/>
      <c r="F63" s="131" t="s">
        <v>115</v>
      </c>
      <c r="G63" s="121"/>
      <c r="H63" s="121"/>
      <c r="I63" s="121"/>
      <c r="J63" s="131" t="s">
        <v>115</v>
      </c>
      <c r="K63" s="122"/>
    </row>
    <row r="64" spans="2:11" ht="20.100000000000001" customHeight="1" x14ac:dyDescent="0.25">
      <c r="B64" s="84"/>
      <c r="C64" s="85"/>
      <c r="D64" s="121"/>
      <c r="E64" s="121"/>
      <c r="F64" s="121"/>
      <c r="G64" s="121"/>
      <c r="H64" s="121"/>
      <c r="I64" s="121"/>
      <c r="J64" s="121"/>
      <c r="K64" s="122"/>
    </row>
    <row r="65" spans="2:11" ht="20.100000000000001" customHeight="1" thickBot="1" x14ac:dyDescent="0.3">
      <c r="B65" s="97"/>
      <c r="C65" s="29"/>
      <c r="D65" s="128"/>
      <c r="E65" s="128"/>
      <c r="F65" s="128"/>
      <c r="G65" s="128"/>
      <c r="H65" s="128"/>
      <c r="I65" s="128"/>
      <c r="J65" s="128"/>
      <c r="K65" s="1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Estimated Start Up Costs</vt:lpstr>
      <vt:lpstr>INCOME STATEMENT 1st year</vt:lpstr>
      <vt:lpstr>INCOME STATEMENT 2nd year</vt:lpstr>
      <vt:lpstr>INCOME STATEMENT 3rd year</vt:lpstr>
      <vt:lpstr>BALANCE SHEET 1st Year</vt:lpstr>
      <vt:lpstr>BALANCE SHEET 2nd Year</vt:lpstr>
      <vt:lpstr>BALANCE SHEET 3rd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amit bhardwaj</cp:lastModifiedBy>
  <dcterms:created xsi:type="dcterms:W3CDTF">2010-09-07T18:16:16Z</dcterms:created>
  <dcterms:modified xsi:type="dcterms:W3CDTF">2020-06-24T12:03:36Z</dcterms:modified>
</cp:coreProperties>
</file>