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 Analysis\Excel\"/>
    </mc:Choice>
  </mc:AlternateContent>
  <xr:revisionPtr revIDLastSave="0" documentId="13_ncr:1_{A5B6B403-EBCC-455D-AB10-B04272E4CE1E}" xr6:coauthVersionLast="47" xr6:coauthVersionMax="47" xr10:uidLastSave="{00000000-0000-0000-0000-000000000000}"/>
  <bookViews>
    <workbookView xWindow="-108" yWindow="-108" windowWidth="23256" windowHeight="12456" activeTab="3" xr2:uid="{67E24F4C-7FBC-4BB7-9693-248C32BAAFFB}"/>
  </bookViews>
  <sheets>
    <sheet name="Sheet2" sheetId="2" r:id="rId1"/>
    <sheet name="Sheet3" sheetId="3" r:id="rId2"/>
    <sheet name="Sheet5" sheetId="5" r:id="rId3"/>
    <sheet name="Sheet1" sheetId="1" r:id="rId4"/>
  </sheets>
  <definedNames>
    <definedName name="_xlnm._FilterDatabase" localSheetId="3" hidden="1">Sheet1!$B$1:$B$30</definedName>
    <definedName name="_xlchart.v1.0" hidden="1">Sheet1!$D$2:$D$16</definedName>
    <definedName name="Slicer_Client_Name">#N/A</definedName>
    <definedName name="Slicer_Months">#N/A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 r="H3" i="1"/>
  <c r="H4" i="1"/>
  <c r="H5" i="1"/>
  <c r="H6" i="1"/>
  <c r="H7" i="1"/>
  <c r="H8" i="1"/>
  <c r="H9" i="1"/>
  <c r="H10" i="1"/>
  <c r="H11" i="1"/>
  <c r="H12" i="1"/>
  <c r="H13" i="1"/>
  <c r="H14" i="1"/>
  <c r="H15" i="1"/>
  <c r="H16" i="1"/>
  <c r="H2" i="1"/>
  <c r="C23" i="1"/>
  <c r="C22" i="1"/>
  <c r="C21" i="1"/>
  <c r="C20" i="1"/>
  <c r="C19" i="1"/>
  <c r="G3" i="1"/>
  <c r="G4" i="1"/>
  <c r="G5" i="1"/>
  <c r="G6" i="1"/>
  <c r="G7" i="1"/>
  <c r="G8" i="1"/>
  <c r="G9" i="1"/>
  <c r="G10" i="1"/>
  <c r="G11" i="1"/>
  <c r="G12" i="1"/>
  <c r="G13" i="1"/>
  <c r="G14" i="1"/>
  <c r="G15" i="1"/>
  <c r="G16" i="1"/>
  <c r="G2" i="1"/>
  <c r="F20" i="1" l="1"/>
  <c r="F19" i="1"/>
  <c r="F21" i="1"/>
</calcChain>
</file>

<file path=xl/sharedStrings.xml><?xml version="1.0" encoding="utf-8"?>
<sst xmlns="http://schemas.openxmlformats.org/spreadsheetml/2006/main" count="86" uniqueCount="31">
  <si>
    <t>Client_ID</t>
  </si>
  <si>
    <t>Client_Name</t>
  </si>
  <si>
    <t>Invoice_Date</t>
  </si>
  <si>
    <t>Invoice_Amount</t>
  </si>
  <si>
    <t>Amount_Paid</t>
  </si>
  <si>
    <t>Payment_Status</t>
  </si>
  <si>
    <t>C001</t>
  </si>
  <si>
    <t>NovaTech Ltd</t>
  </si>
  <si>
    <t>Paid</t>
  </si>
  <si>
    <t>C002</t>
  </si>
  <si>
    <t>GreenEdge Corp</t>
  </si>
  <si>
    <t>Partial</t>
  </si>
  <si>
    <t>C003</t>
  </si>
  <si>
    <t>SkyBridge Inc</t>
  </si>
  <si>
    <t>Unpaid</t>
  </si>
  <si>
    <t>C004</t>
  </si>
  <si>
    <t>QuantumWorks</t>
  </si>
  <si>
    <t>C005</t>
  </si>
  <si>
    <t>Apex Dynamics</t>
  </si>
  <si>
    <t>Outstanding_Amount</t>
  </si>
  <si>
    <t>Total revenue per client</t>
  </si>
  <si>
    <t>Jan</t>
  </si>
  <si>
    <t>Monthly revenue summary</t>
  </si>
  <si>
    <t>Feb</t>
  </si>
  <si>
    <t>Months</t>
  </si>
  <si>
    <t>Mar</t>
  </si>
  <si>
    <t>Count of unpaid invoices</t>
  </si>
  <si>
    <t>Sum of Invoice_Amount</t>
  </si>
  <si>
    <t>Row Labels</t>
  </si>
  <si>
    <t>Grand Total</t>
  </si>
  <si>
    <t>Sum of Invoice_Amount2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</si>
</sst>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wrapText="1"/>
    </xf>
    <xf numFmtId="14" fontId="0" fillId="0" borderId="0" xfId="0" applyNumberFormat="1" applyAlignment="1">
      <alignment vertical="center" wrapText="1"/>
    </xf>
    <xf numFmtId="3" fontId="0" fillId="0" borderId="0" xfId="0" applyNumberFormat="1"/>
    <xf numFmtId="3" fontId="0" fillId="0" borderId="0" xfId="0" applyNumberFormat="1" applyAlignment="1">
      <alignment vertical="center" wrapText="1"/>
    </xf>
    <xf numFmtId="0" fontId="0" fillId="0" borderId="0" xfId="0" applyAlignment="1">
      <alignment horizontal="left" vertical="center" indent="1"/>
    </xf>
    <xf numFmtId="0" fontId="1" fillId="2" borderId="0" xfId="0" applyFont="1" applyFill="1" applyAlignment="1">
      <alignment horizontal="center" vertical="center" wrapText="1"/>
    </xf>
    <xf numFmtId="0" fontId="0" fillId="3" borderId="0" xfId="0" applyFill="1" applyAlignment="1">
      <alignment horizontal="center" wrapText="1"/>
    </xf>
    <xf numFmtId="0" fontId="0" fillId="3" borderId="0" xfId="0" applyFill="1" applyAlignment="1">
      <alignment wrapText="1"/>
    </xf>
    <xf numFmtId="0" fontId="0" fillId="3" borderId="0" xfId="0" applyFill="1" applyAlignment="1">
      <alignment horizontal="left" vertical="center" wrapText="1" indent="2"/>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Data.xlsx]Sheet5!PivotTable5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5 clients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
        <c:idx val="5"/>
        <c:spPr>
          <a:solidFill>
            <a:schemeClr val="tx2">
              <a:lumMod val="20000"/>
              <a:lumOff val="80000"/>
            </a:schemeClr>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3047-4C03-AC22-4406F3F6C06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3047-4C03-AC22-4406F3F6C06F}"/>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3047-4C03-AC22-4406F3F6C06F}"/>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3047-4C03-AC22-4406F3F6C06F}"/>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6-3047-4C03-AC22-4406F3F6C06F}"/>
              </c:ext>
            </c:extLst>
          </c:dPt>
          <c:cat>
            <c:strRef>
              <c:f>Sheet5!$A$4:$A$9</c:f>
              <c:strCache>
                <c:ptCount val="5"/>
                <c:pt idx="0">
                  <c:v>SkyBridge Inc</c:v>
                </c:pt>
                <c:pt idx="1">
                  <c:v>NovaTech Ltd</c:v>
                </c:pt>
                <c:pt idx="2">
                  <c:v>Apex Dynamics</c:v>
                </c:pt>
                <c:pt idx="3">
                  <c:v>QuantumWorks</c:v>
                </c:pt>
                <c:pt idx="4">
                  <c:v>GreenEdge Corp</c:v>
                </c:pt>
              </c:strCache>
            </c:strRef>
          </c:cat>
          <c:val>
            <c:numRef>
              <c:f>Sheet5!$B$4:$B$9</c:f>
              <c:numCache>
                <c:formatCode>General</c:formatCode>
                <c:ptCount val="5"/>
                <c:pt idx="0">
                  <c:v>45000</c:v>
                </c:pt>
                <c:pt idx="1">
                  <c:v>39500</c:v>
                </c:pt>
                <c:pt idx="2">
                  <c:v>33200</c:v>
                </c:pt>
                <c:pt idx="3">
                  <c:v>28700</c:v>
                </c:pt>
                <c:pt idx="4">
                  <c:v>25300</c:v>
                </c:pt>
              </c:numCache>
            </c:numRef>
          </c:val>
          <c:extLst>
            <c:ext xmlns:c16="http://schemas.microsoft.com/office/drawing/2014/chart" uri="{C3380CC4-5D6E-409C-BE32-E72D297353CC}">
              <c16:uniqueId val="{00000000-3047-4C03-AC22-4406F3F6C06F}"/>
            </c:ext>
          </c:extLst>
        </c:ser>
        <c:dLbls>
          <c:showLegendKey val="0"/>
          <c:showVal val="0"/>
          <c:showCatName val="0"/>
          <c:showSerName val="0"/>
          <c:showPercent val="0"/>
          <c:showBubbleSize val="0"/>
        </c:dLbls>
        <c:gapWidth val="219"/>
        <c:overlap val="-27"/>
        <c:axId val="111403584"/>
        <c:axId val="111406496"/>
      </c:barChart>
      <c:catAx>
        <c:axId val="1114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6496"/>
        <c:crosses val="autoZero"/>
        <c:auto val="1"/>
        <c:lblAlgn val="ctr"/>
        <c:lblOffset val="100"/>
        <c:noMultiLvlLbl val="0"/>
      </c:catAx>
      <c:valAx>
        <c:axId val="1114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2"/>
            <c:marker>
              <c:symbol val="circle"/>
              <c:size val="5"/>
              <c:spPr>
                <a:solidFill>
                  <a:srgbClr val="C00000"/>
                </a:solidFill>
                <a:ln w="9525">
                  <a:solidFill>
                    <a:schemeClr val="accent1"/>
                  </a:solidFill>
                </a:ln>
                <a:effectLst/>
              </c:spPr>
            </c:marker>
            <c:bubble3D val="0"/>
            <c:extLst>
              <c:ext xmlns:c16="http://schemas.microsoft.com/office/drawing/2014/chart" uri="{C3380CC4-5D6E-409C-BE32-E72D297353CC}">
                <c16:uniqueId val="{00000002-8EEA-4DC1-982B-5A012C345B9E}"/>
              </c:ext>
            </c:extLst>
          </c:dPt>
          <c:trendline>
            <c:spPr>
              <a:ln w="19050" cap="rnd">
                <a:solidFill>
                  <a:schemeClr val="accent1"/>
                </a:solidFill>
                <a:prstDash val="sysDot"/>
              </a:ln>
              <a:effectLst/>
            </c:spPr>
            <c:trendlineType val="exp"/>
            <c:dispRSqr val="0"/>
            <c:dispEq val="0"/>
          </c:trendline>
          <c:cat>
            <c:strRef>
              <c:f>Sheet1!$H$2:$H$17</c:f>
              <c:strCache>
                <c:ptCount val="15"/>
                <c:pt idx="0">
                  <c:v>Jan</c:v>
                </c:pt>
                <c:pt idx="1">
                  <c:v>Jan</c:v>
                </c:pt>
                <c:pt idx="2">
                  <c:v>Jan</c:v>
                </c:pt>
                <c:pt idx="3">
                  <c:v>Jan</c:v>
                </c:pt>
                <c:pt idx="4">
                  <c:v>Jan</c:v>
                </c:pt>
                <c:pt idx="5">
                  <c:v>Feb</c:v>
                </c:pt>
                <c:pt idx="6">
                  <c:v>Feb</c:v>
                </c:pt>
                <c:pt idx="7">
                  <c:v>Feb</c:v>
                </c:pt>
                <c:pt idx="8">
                  <c:v>Feb</c:v>
                </c:pt>
                <c:pt idx="9">
                  <c:v>Feb</c:v>
                </c:pt>
                <c:pt idx="10">
                  <c:v>Mar</c:v>
                </c:pt>
                <c:pt idx="11">
                  <c:v>Mar</c:v>
                </c:pt>
                <c:pt idx="12">
                  <c:v>Mar</c:v>
                </c:pt>
                <c:pt idx="13">
                  <c:v>Mar</c:v>
                </c:pt>
                <c:pt idx="14">
                  <c:v>Mar</c:v>
                </c:pt>
              </c:strCache>
            </c:strRef>
          </c:cat>
          <c:val>
            <c:numRef>
              <c:f>Sheet1!$D$2:$D$16</c:f>
              <c:numCache>
                <c:formatCode>#,##0</c:formatCode>
                <c:ptCount val="15"/>
                <c:pt idx="0">
                  <c:v>12000</c:v>
                </c:pt>
                <c:pt idx="1">
                  <c:v>8500</c:v>
                </c:pt>
                <c:pt idx="2">
                  <c:v>15000</c:v>
                </c:pt>
                <c:pt idx="3">
                  <c:v>9200</c:v>
                </c:pt>
                <c:pt idx="4">
                  <c:v>11000</c:v>
                </c:pt>
                <c:pt idx="5">
                  <c:v>13500</c:v>
                </c:pt>
                <c:pt idx="6">
                  <c:v>7800</c:v>
                </c:pt>
                <c:pt idx="7">
                  <c:v>14000</c:v>
                </c:pt>
                <c:pt idx="8">
                  <c:v>9500</c:v>
                </c:pt>
                <c:pt idx="9">
                  <c:v>10200</c:v>
                </c:pt>
                <c:pt idx="10">
                  <c:v>14000</c:v>
                </c:pt>
                <c:pt idx="11">
                  <c:v>9000</c:v>
                </c:pt>
                <c:pt idx="12">
                  <c:v>16000</c:v>
                </c:pt>
                <c:pt idx="13">
                  <c:v>10000</c:v>
                </c:pt>
                <c:pt idx="14">
                  <c:v>12000</c:v>
                </c:pt>
              </c:numCache>
            </c:numRef>
          </c:val>
          <c:smooth val="0"/>
          <c:extLst>
            <c:ext xmlns:c16="http://schemas.microsoft.com/office/drawing/2014/chart" uri="{C3380CC4-5D6E-409C-BE32-E72D297353CC}">
              <c16:uniqueId val="{00000000-8EEA-4DC1-982B-5A012C345B9E}"/>
            </c:ext>
          </c:extLst>
        </c:ser>
        <c:dLbls>
          <c:showLegendKey val="0"/>
          <c:showVal val="0"/>
          <c:showCatName val="0"/>
          <c:showSerName val="0"/>
          <c:showPercent val="0"/>
          <c:showBubbleSize val="0"/>
        </c:dLbls>
        <c:marker val="1"/>
        <c:smooth val="0"/>
        <c:axId val="145669904"/>
        <c:axId val="145671152"/>
      </c:lineChart>
      <c:catAx>
        <c:axId val="14566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1152"/>
        <c:crosses val="autoZero"/>
        <c:auto val="0"/>
        <c:lblAlgn val="ctr"/>
        <c:lblOffset val="100"/>
        <c:noMultiLvlLbl val="0"/>
      </c:catAx>
      <c:valAx>
        <c:axId val="14567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6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822960</xdr:colOff>
      <xdr:row>1</xdr:row>
      <xdr:rowOff>38100</xdr:rowOff>
    </xdr:from>
    <xdr:to>
      <xdr:col>4</xdr:col>
      <xdr:colOff>670560</xdr:colOff>
      <xdr:row>14</xdr:row>
      <xdr:rowOff>127635</xdr:rowOff>
    </xdr:to>
    <mc:AlternateContent xmlns:mc="http://schemas.openxmlformats.org/markup-compatibility/2006">
      <mc:Choice xmlns:a14="http://schemas.microsoft.com/office/drawing/2010/main" Requires="a14">
        <xdr:graphicFrame macro="">
          <xdr:nvGraphicFramePr>
            <xdr:cNvPr id="2" name="Client_Name">
              <a:extLst>
                <a:ext uri="{FF2B5EF4-FFF2-40B4-BE49-F238E27FC236}">
                  <a16:creationId xmlns:a16="http://schemas.microsoft.com/office/drawing/2014/main" id="{683FDB8F-7BE3-48BC-BFA7-C3F637E5172F}"/>
                </a:ext>
              </a:extLst>
            </xdr:cNvPr>
            <xdr:cNvGraphicFramePr/>
          </xdr:nvGraphicFramePr>
          <xdr:xfrm>
            <a:off x="0" y="0"/>
            <a:ext cx="0" cy="0"/>
          </xdr:xfrm>
          <a:graphic>
            <a:graphicData uri="http://schemas.microsoft.com/office/drawing/2010/slicer">
              <sle:slicer xmlns:sle="http://schemas.microsoft.com/office/drawing/2010/slicer" name="Client_Name"/>
            </a:graphicData>
          </a:graphic>
        </xdr:graphicFrame>
      </mc:Choice>
      <mc:Fallback>
        <xdr:sp macro="" textlink="">
          <xdr:nvSpPr>
            <xdr:cNvPr id="0" name=""/>
            <xdr:cNvSpPr>
              <a:spLocks noTextEdit="1"/>
            </xdr:cNvSpPr>
          </xdr:nvSpPr>
          <xdr:spPr>
            <a:xfrm>
              <a:off x="3360420" y="220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1</xdr:row>
      <xdr:rowOff>30480</xdr:rowOff>
    </xdr:from>
    <xdr:to>
      <xdr:col>9</xdr:col>
      <xdr:colOff>45720</xdr:colOff>
      <xdr:row>14</xdr:row>
      <xdr:rowOff>120015</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CD1EEC0C-36C7-4F37-AC74-916B72FD70E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91312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11430</xdr:rowOff>
    </xdr:from>
    <xdr:to>
      <xdr:col>10</xdr:col>
      <xdr:colOff>350520</xdr:colOff>
      <xdr:row>13</xdr:row>
      <xdr:rowOff>99060</xdr:rowOff>
    </xdr:to>
    <xdr:graphicFrame macro="">
      <xdr:nvGraphicFramePr>
        <xdr:cNvPr id="2" name="Chart 1">
          <a:extLst>
            <a:ext uri="{FF2B5EF4-FFF2-40B4-BE49-F238E27FC236}">
              <a16:creationId xmlns:a16="http://schemas.microsoft.com/office/drawing/2014/main" id="{FE44BCCE-951F-449D-9424-A2151242A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68580</xdr:colOff>
      <xdr:row>2</xdr:row>
      <xdr:rowOff>49530</xdr:rowOff>
    </xdr:from>
    <xdr:to>
      <xdr:col>15</xdr:col>
      <xdr:colOff>571500</xdr:colOff>
      <xdr:row>14</xdr:row>
      <xdr:rowOff>175260</xdr:rowOff>
    </xdr:to>
    <xdr:graphicFrame macro="">
      <xdr:nvGraphicFramePr>
        <xdr:cNvPr id="3" name="Chart 2">
          <a:extLst>
            <a:ext uri="{FF2B5EF4-FFF2-40B4-BE49-F238E27FC236}">
              <a16:creationId xmlns:a16="http://schemas.microsoft.com/office/drawing/2014/main" id="{60AB4E92-3641-4320-8C67-3BA2C4F5F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l Yadav" refreshedDate="45854.92060740741" createdVersion="7" refreshedVersion="7" minRefreshableVersion="3" recordCount="15" xr:uid="{B1FD9317-9220-4C60-8FAB-DE484E324E0D}">
  <cacheSource type="worksheet">
    <worksheetSource ref="A1:H16" sheet="Sheet1"/>
  </cacheSource>
  <cacheFields count="8">
    <cacheField name="Client_ID" numFmtId="0">
      <sharedItems/>
    </cacheField>
    <cacheField name="Client_Name" numFmtId="0">
      <sharedItems count="5">
        <s v="NovaTech Ltd"/>
        <s v="GreenEdge Corp"/>
        <s v="SkyBridge Inc"/>
        <s v="QuantumWorks"/>
        <s v="Apex Dynamics"/>
      </sharedItems>
    </cacheField>
    <cacheField name="Invoice_Date" numFmtId="14">
      <sharedItems containsSemiMixedTypes="0" containsNonDate="0" containsDate="1" containsString="0" minDate="2025-01-05T00:00:00" maxDate="2025-03-21T00:00:00"/>
    </cacheField>
    <cacheField name="Invoice_Amount" numFmtId="3">
      <sharedItems containsSemiMixedTypes="0" containsString="0" containsNumber="1" containsInteger="1" minValue="7800" maxValue="16000"/>
    </cacheField>
    <cacheField name="Amount_Paid" numFmtId="0">
      <sharedItems containsSemiMixedTypes="0" containsString="0" containsNumber="1" containsInteger="1" minValue="0" maxValue="14000"/>
    </cacheField>
    <cacheField name="Payment_Status" numFmtId="0">
      <sharedItems count="3">
        <s v="Paid"/>
        <s v="Partial"/>
        <s v="Unpaid"/>
      </sharedItems>
    </cacheField>
    <cacheField name="Outstanding_Amount" numFmtId="3">
      <sharedItems containsSemiMixedTypes="0" containsString="0" containsNumber="1" containsInteger="1" minValue="0" maxValue="16000"/>
    </cacheField>
    <cacheField name="Months" numFmtId="0">
      <sharedItems count="3">
        <s v="Jan"/>
        <s v="Feb"/>
        <s v="Mar"/>
      </sharedItems>
    </cacheField>
  </cacheFields>
  <extLst>
    <ext xmlns:x14="http://schemas.microsoft.com/office/spreadsheetml/2009/9/main" uri="{725AE2AE-9491-48be-B2B4-4EB974FC3084}">
      <x14:pivotCacheDefinition pivotCacheId="1800466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C001"/>
    <x v="0"/>
    <d v="2025-01-05T00:00:00"/>
    <n v="12000"/>
    <n v="12000"/>
    <x v="0"/>
    <n v="0"/>
    <x v="0"/>
  </r>
  <r>
    <s v="C002"/>
    <x v="1"/>
    <d v="2025-01-10T00:00:00"/>
    <n v="8500"/>
    <n v="5000"/>
    <x v="1"/>
    <n v="3500"/>
    <x v="0"/>
  </r>
  <r>
    <s v="C003"/>
    <x v="2"/>
    <d v="2025-01-15T00:00:00"/>
    <n v="15000"/>
    <n v="0"/>
    <x v="2"/>
    <n v="15000"/>
    <x v="0"/>
  </r>
  <r>
    <s v="C004"/>
    <x v="3"/>
    <d v="2025-01-20T00:00:00"/>
    <n v="9200"/>
    <n v="9200"/>
    <x v="0"/>
    <n v="0"/>
    <x v="0"/>
  </r>
  <r>
    <s v="C005"/>
    <x v="4"/>
    <d v="2025-01-25T00:00:00"/>
    <n v="11000"/>
    <n v="11000"/>
    <x v="0"/>
    <n v="0"/>
    <x v="0"/>
  </r>
  <r>
    <s v="C001"/>
    <x v="0"/>
    <d v="2025-02-03T00:00:00"/>
    <n v="13500"/>
    <n v="13500"/>
    <x v="0"/>
    <n v="0"/>
    <x v="1"/>
  </r>
  <r>
    <s v="C002"/>
    <x v="1"/>
    <d v="2025-02-08T00:00:00"/>
    <n v="7800"/>
    <n v="0"/>
    <x v="2"/>
    <n v="7800"/>
    <x v="1"/>
  </r>
  <r>
    <s v="C003"/>
    <x v="2"/>
    <d v="2025-02-12T00:00:00"/>
    <n v="14000"/>
    <n v="10000"/>
    <x v="1"/>
    <n v="4000"/>
    <x v="1"/>
  </r>
  <r>
    <s v="C004"/>
    <x v="3"/>
    <d v="2025-02-18T00:00:00"/>
    <n v="9500"/>
    <n v="9500"/>
    <x v="0"/>
    <n v="0"/>
    <x v="1"/>
  </r>
  <r>
    <s v="C005"/>
    <x v="4"/>
    <d v="2025-02-22T00:00:00"/>
    <n v="10200"/>
    <n v="10200"/>
    <x v="0"/>
    <n v="0"/>
    <x v="1"/>
  </r>
  <r>
    <s v="C001"/>
    <x v="0"/>
    <d v="2025-03-01T00:00:00"/>
    <n v="14000"/>
    <n v="14000"/>
    <x v="0"/>
    <n v="0"/>
    <x v="2"/>
  </r>
  <r>
    <s v="C002"/>
    <x v="1"/>
    <d v="2025-03-05T00:00:00"/>
    <n v="9000"/>
    <n v="9000"/>
    <x v="0"/>
    <n v="0"/>
    <x v="2"/>
  </r>
  <r>
    <s v="C003"/>
    <x v="2"/>
    <d v="2025-03-10T00:00:00"/>
    <n v="16000"/>
    <n v="0"/>
    <x v="2"/>
    <n v="16000"/>
    <x v="2"/>
  </r>
  <r>
    <s v="C004"/>
    <x v="3"/>
    <d v="2025-03-15T00:00:00"/>
    <n v="10000"/>
    <n v="10000"/>
    <x v="0"/>
    <n v="0"/>
    <x v="2"/>
  </r>
  <r>
    <s v="C005"/>
    <x v="4"/>
    <d v="2025-03-20T00:00:00"/>
    <n v="12000"/>
    <n v="12000"/>
    <x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5F9C4-0D78-4E87-A294-D3AE406D1199}"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8">
    <pivotField showAll="0"/>
    <pivotField axis="axisRow" showAll="0">
      <items count="6">
        <item x="4"/>
        <item x="1"/>
        <item x="0"/>
        <item x="3"/>
        <item x="2"/>
        <item t="default"/>
      </items>
    </pivotField>
    <pivotField numFmtId="14" showAll="0"/>
    <pivotField dataField="1" numFmtId="3" showAll="0"/>
    <pivotField showAll="0"/>
    <pivotField showAll="0">
      <items count="4">
        <item x="0"/>
        <item x="1"/>
        <item x="2"/>
        <item t="default"/>
      </items>
    </pivotField>
    <pivotField numFmtId="3" showAll="0"/>
    <pivotField showAll="0">
      <items count="4">
        <item h="1" x="0"/>
        <item x="1"/>
        <item h="1" x="2"/>
        <item t="default"/>
      </items>
    </pivotField>
  </pivotFields>
  <rowFields count="1">
    <field x="1"/>
  </rowFields>
  <rowItems count="6">
    <i>
      <x/>
    </i>
    <i>
      <x v="1"/>
    </i>
    <i>
      <x v="2"/>
    </i>
    <i>
      <x v="3"/>
    </i>
    <i>
      <x v="4"/>
    </i>
    <i t="grand">
      <x/>
    </i>
  </rowItems>
  <colItems count="1">
    <i/>
  </colItems>
  <dataFields count="1">
    <dataField name="Sum of Invoice_Amount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73485-5F30-4B57-803C-E0B6EB437D69}"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8">
    <pivotField showAll="0"/>
    <pivotField showAll="0"/>
    <pivotField numFmtId="14" showAll="0"/>
    <pivotField dataField="1" numFmtId="3" showAll="0"/>
    <pivotField showAll="0"/>
    <pivotField axis="axisRow" showAll="0">
      <items count="4">
        <item x="0"/>
        <item x="1"/>
        <item x="2"/>
        <item t="default"/>
      </items>
    </pivotField>
    <pivotField numFmtId="3" showAll="0"/>
    <pivotField showAll="0"/>
  </pivotFields>
  <rowFields count="1">
    <field x="5"/>
  </rowFields>
  <rowItems count="4">
    <i>
      <x/>
    </i>
    <i>
      <x v="1"/>
    </i>
    <i>
      <x v="2"/>
    </i>
    <i t="grand">
      <x/>
    </i>
  </rowItems>
  <colItems count="1">
    <i/>
  </colItems>
  <dataFields count="1">
    <dataField name="Sum of Invoice_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50CC8C-7F29-4E5D-B678-6855B8C174E2}"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9" firstHeaderRow="1" firstDataRow="1" firstDataCol="1"/>
  <pivotFields count="8">
    <pivotField showAll="0"/>
    <pivotField axis="axisRow"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 numFmtId="14" showAll="0"/>
    <pivotField dataField="1" numFmtId="3" showAll="0"/>
    <pivotField showAll="0"/>
    <pivotField showAll="0"/>
    <pivotField numFmtId="3" showAll="0"/>
    <pivotField showAll="0"/>
  </pivotFields>
  <rowFields count="1">
    <field x="1"/>
  </rowFields>
  <rowItems count="6">
    <i>
      <x v="4"/>
    </i>
    <i>
      <x v="2"/>
    </i>
    <i>
      <x/>
    </i>
    <i>
      <x v="3"/>
    </i>
    <i>
      <x v="1"/>
    </i>
    <i t="grand">
      <x/>
    </i>
  </rowItems>
  <colItems count="1">
    <i/>
  </colItems>
  <dataFields count="1">
    <dataField name="Sum of Invoice_Amount" fld="3"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Name" xr10:uid="{C451F9E2-B6B9-464B-BF78-175B14553BDA}" sourceName="Client_Name">
  <pivotTables>
    <pivotTable tabId="2" name="PivotTable1"/>
  </pivotTables>
  <data>
    <tabular pivotCacheId="1800466181">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E2A9C51-1DD7-4B82-AF41-CCAF67B50F11}" sourceName="Months">
  <pivotTables>
    <pivotTable tabId="2" name="PivotTable1"/>
  </pivotTables>
  <data>
    <tabular pivotCacheId="180046618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_Name" xr10:uid="{0FDFE781-05CF-4617-AED7-02DAE0A60AC8}" cache="Slicer_Client_Name" caption="Client_Name" rowHeight="234950"/>
  <slicer name="Months" xr10:uid="{D8ACF72B-C0A8-4532-8DC2-6AA971C503B7}" cache="Slicer_Months" caption="Mon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5D94-553C-4BC0-9A39-04E51B8D7845}">
  <dimension ref="A3:B9"/>
  <sheetViews>
    <sheetView workbookViewId="0">
      <selection activeCell="G18" sqref="G18"/>
    </sheetView>
  </sheetViews>
  <sheetFormatPr defaultRowHeight="14.4" x14ac:dyDescent="0.3"/>
  <cols>
    <col min="1" max="1" width="14.21875" bestFit="1" customWidth="1"/>
    <col min="2" max="2" width="22.77734375" bestFit="1" customWidth="1"/>
    <col min="3" max="3" width="21.77734375" bestFit="1" customWidth="1"/>
    <col min="4" max="4" width="7.109375" bestFit="1" customWidth="1"/>
    <col min="5" max="5" width="10.77734375" bestFit="1" customWidth="1"/>
  </cols>
  <sheetData>
    <row r="3" spans="1:2" x14ac:dyDescent="0.3">
      <c r="A3" s="11" t="s">
        <v>28</v>
      </c>
      <c r="B3" t="s">
        <v>30</v>
      </c>
    </row>
    <row r="4" spans="1:2" x14ac:dyDescent="0.3">
      <c r="A4" s="12" t="s">
        <v>18</v>
      </c>
      <c r="B4" s="10">
        <v>10200</v>
      </c>
    </row>
    <row r="5" spans="1:2" x14ac:dyDescent="0.3">
      <c r="A5" s="12" t="s">
        <v>10</v>
      </c>
      <c r="B5" s="10">
        <v>7800</v>
      </c>
    </row>
    <row r="6" spans="1:2" x14ac:dyDescent="0.3">
      <c r="A6" s="12" t="s">
        <v>7</v>
      </c>
      <c r="B6" s="10">
        <v>13500</v>
      </c>
    </row>
    <row r="7" spans="1:2" x14ac:dyDescent="0.3">
      <c r="A7" s="12" t="s">
        <v>16</v>
      </c>
      <c r="B7" s="10">
        <v>9500</v>
      </c>
    </row>
    <row r="8" spans="1:2" x14ac:dyDescent="0.3">
      <c r="A8" s="12" t="s">
        <v>13</v>
      </c>
      <c r="B8" s="10">
        <v>14000</v>
      </c>
    </row>
    <row r="9" spans="1:2" x14ac:dyDescent="0.3">
      <c r="A9" s="12" t="s">
        <v>29</v>
      </c>
      <c r="B9" s="10">
        <v>55000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E5F0-98EC-4A29-85FB-CE50F2EB8167}">
  <dimension ref="A3:B7"/>
  <sheetViews>
    <sheetView workbookViewId="0">
      <selection activeCell="A3" sqref="A3"/>
    </sheetView>
  </sheetViews>
  <sheetFormatPr defaultRowHeight="14.4" x14ac:dyDescent="0.3"/>
  <cols>
    <col min="1" max="1" width="12.5546875" bestFit="1" customWidth="1"/>
    <col min="2" max="2" width="21.77734375" bestFit="1" customWidth="1"/>
  </cols>
  <sheetData>
    <row r="3" spans="1:2" x14ac:dyDescent="0.3">
      <c r="A3" s="11" t="s">
        <v>28</v>
      </c>
      <c r="B3" t="s">
        <v>27</v>
      </c>
    </row>
    <row r="4" spans="1:2" x14ac:dyDescent="0.3">
      <c r="A4" s="12" t="s">
        <v>8</v>
      </c>
      <c r="B4" s="10">
        <v>110400</v>
      </c>
    </row>
    <row r="5" spans="1:2" x14ac:dyDescent="0.3">
      <c r="A5" s="12" t="s">
        <v>11</v>
      </c>
      <c r="B5" s="10">
        <v>22500</v>
      </c>
    </row>
    <row r="6" spans="1:2" x14ac:dyDescent="0.3">
      <c r="A6" s="12" t="s">
        <v>14</v>
      </c>
      <c r="B6" s="10">
        <v>38800</v>
      </c>
    </row>
    <row r="7" spans="1:2" x14ac:dyDescent="0.3">
      <c r="A7" s="12" t="s">
        <v>29</v>
      </c>
      <c r="B7" s="10">
        <v>171700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D82C-F054-40A3-97AD-A42533FE0330}">
  <dimension ref="A3:B9"/>
  <sheetViews>
    <sheetView workbookViewId="0">
      <selection activeCell="P17" sqref="P17"/>
    </sheetView>
  </sheetViews>
  <sheetFormatPr defaultRowHeight="14.4" x14ac:dyDescent="0.3"/>
  <cols>
    <col min="1" max="1" width="14.21875" bestFit="1" customWidth="1"/>
    <col min="2" max="2" width="21.77734375" bestFit="1" customWidth="1"/>
  </cols>
  <sheetData>
    <row r="3" spans="1:2" x14ac:dyDescent="0.3">
      <c r="A3" s="11" t="s">
        <v>28</v>
      </c>
      <c r="B3" t="s">
        <v>27</v>
      </c>
    </row>
    <row r="4" spans="1:2" x14ac:dyDescent="0.3">
      <c r="A4" s="12" t="s">
        <v>13</v>
      </c>
      <c r="B4" s="10">
        <v>45000</v>
      </c>
    </row>
    <row r="5" spans="1:2" x14ac:dyDescent="0.3">
      <c r="A5" s="12" t="s">
        <v>7</v>
      </c>
      <c r="B5" s="10">
        <v>39500</v>
      </c>
    </row>
    <row r="6" spans="1:2" x14ac:dyDescent="0.3">
      <c r="A6" s="12" t="s">
        <v>18</v>
      </c>
      <c r="B6" s="10">
        <v>33200</v>
      </c>
    </row>
    <row r="7" spans="1:2" x14ac:dyDescent="0.3">
      <c r="A7" s="12" t="s">
        <v>16</v>
      </c>
      <c r="B7" s="10">
        <v>28700</v>
      </c>
    </row>
    <row r="8" spans="1:2" x14ac:dyDescent="0.3">
      <c r="A8" s="12" t="s">
        <v>10</v>
      </c>
      <c r="B8" s="10">
        <v>25300</v>
      </c>
    </row>
    <row r="9" spans="1:2" x14ac:dyDescent="0.3">
      <c r="A9" s="12" t="s">
        <v>29</v>
      </c>
      <c r="B9" s="10">
        <v>171700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01EE7-579E-4C89-AA88-277E11EA69FC}">
  <dimension ref="A1:H30"/>
  <sheetViews>
    <sheetView tabSelected="1" workbookViewId="0">
      <selection activeCell="H7" sqref="H7"/>
    </sheetView>
  </sheetViews>
  <sheetFormatPr defaultRowHeight="14.4" x14ac:dyDescent="0.3"/>
  <cols>
    <col min="2" max="2" width="14.5546875" customWidth="1"/>
    <col min="3" max="3" width="12.6640625" customWidth="1"/>
    <col min="4" max="4" width="10.5546875" customWidth="1"/>
    <col min="7" max="7" width="12.88671875" customWidth="1"/>
  </cols>
  <sheetData>
    <row r="1" spans="1:8" ht="28.8" x14ac:dyDescent="0.3">
      <c r="A1" s="6" t="s">
        <v>0</v>
      </c>
      <c r="B1" s="6" t="s">
        <v>1</v>
      </c>
      <c r="C1" s="6" t="s">
        <v>2</v>
      </c>
      <c r="D1" s="6" t="s">
        <v>3</v>
      </c>
      <c r="E1" s="6" t="s">
        <v>4</v>
      </c>
      <c r="F1" s="6" t="s">
        <v>5</v>
      </c>
      <c r="G1" s="6" t="s">
        <v>19</v>
      </c>
      <c r="H1" s="6" t="s">
        <v>24</v>
      </c>
    </row>
    <row r="2" spans="1:8" x14ac:dyDescent="0.3">
      <c r="A2" s="1" t="s">
        <v>6</v>
      </c>
      <c r="B2" s="1" t="s">
        <v>7</v>
      </c>
      <c r="C2" s="2">
        <v>45662</v>
      </c>
      <c r="D2" s="4">
        <v>12000</v>
      </c>
      <c r="E2" s="4">
        <v>12000</v>
      </c>
      <c r="F2" s="1" t="s">
        <v>8</v>
      </c>
      <c r="G2" s="3">
        <f>D2-E2</f>
        <v>0</v>
      </c>
      <c r="H2" t="str">
        <f>TEXT(C2,"mmm")</f>
        <v>Jan</v>
      </c>
    </row>
    <row r="3" spans="1:8" x14ac:dyDescent="0.3">
      <c r="A3" s="1" t="s">
        <v>9</v>
      </c>
      <c r="B3" s="1" t="s">
        <v>10</v>
      </c>
      <c r="C3" s="2">
        <v>45667</v>
      </c>
      <c r="D3" s="4">
        <v>8500</v>
      </c>
      <c r="E3" s="4">
        <v>5000</v>
      </c>
      <c r="F3" s="1" t="s">
        <v>11</v>
      </c>
      <c r="G3" s="3">
        <f t="shared" ref="G3:G16" si="0">D3-E3</f>
        <v>3500</v>
      </c>
      <c r="H3" t="str">
        <f t="shared" ref="H3:H16" si="1">TEXT(C3,"mmm")</f>
        <v>Jan</v>
      </c>
    </row>
    <row r="4" spans="1:8" x14ac:dyDescent="0.3">
      <c r="A4" s="1" t="s">
        <v>12</v>
      </c>
      <c r="B4" s="1" t="s">
        <v>13</v>
      </c>
      <c r="C4" s="2">
        <v>45672</v>
      </c>
      <c r="D4" s="4">
        <v>15000</v>
      </c>
      <c r="E4" s="1">
        <v>0</v>
      </c>
      <c r="F4" s="1" t="s">
        <v>14</v>
      </c>
      <c r="G4" s="3">
        <f t="shared" si="0"/>
        <v>15000</v>
      </c>
      <c r="H4" t="str">
        <f t="shared" si="1"/>
        <v>Jan</v>
      </c>
    </row>
    <row r="5" spans="1:8" x14ac:dyDescent="0.3">
      <c r="A5" s="1" t="s">
        <v>15</v>
      </c>
      <c r="B5" s="1" t="s">
        <v>16</v>
      </c>
      <c r="C5" s="2">
        <v>45677</v>
      </c>
      <c r="D5" s="4">
        <v>9200</v>
      </c>
      <c r="E5" s="4">
        <v>9200</v>
      </c>
      <c r="F5" s="1" t="s">
        <v>8</v>
      </c>
      <c r="G5" s="3">
        <f t="shared" si="0"/>
        <v>0</v>
      </c>
      <c r="H5" t="str">
        <f t="shared" si="1"/>
        <v>Jan</v>
      </c>
    </row>
    <row r="6" spans="1:8" x14ac:dyDescent="0.3">
      <c r="A6" s="1" t="s">
        <v>17</v>
      </c>
      <c r="B6" s="1" t="s">
        <v>18</v>
      </c>
      <c r="C6" s="2">
        <v>45682</v>
      </c>
      <c r="D6" s="4">
        <v>11000</v>
      </c>
      <c r="E6" s="4">
        <v>11000</v>
      </c>
      <c r="F6" s="1" t="s">
        <v>8</v>
      </c>
      <c r="G6" s="3">
        <f t="shared" si="0"/>
        <v>0</v>
      </c>
      <c r="H6" t="str">
        <f t="shared" si="1"/>
        <v>Jan</v>
      </c>
    </row>
    <row r="7" spans="1:8" x14ac:dyDescent="0.3">
      <c r="A7" s="1" t="s">
        <v>6</v>
      </c>
      <c r="B7" s="1" t="s">
        <v>7</v>
      </c>
      <c r="C7" s="2">
        <v>45691</v>
      </c>
      <c r="D7" s="4">
        <v>13500</v>
      </c>
      <c r="E7" s="4">
        <v>13500</v>
      </c>
      <c r="F7" s="1" t="s">
        <v>8</v>
      </c>
      <c r="G7" s="3">
        <f t="shared" si="0"/>
        <v>0</v>
      </c>
      <c r="H7" t="str">
        <f t="shared" si="1"/>
        <v>Feb</v>
      </c>
    </row>
    <row r="8" spans="1:8" x14ac:dyDescent="0.3">
      <c r="A8" s="1" t="s">
        <v>9</v>
      </c>
      <c r="B8" s="1" t="s">
        <v>10</v>
      </c>
      <c r="C8" s="2">
        <v>45696</v>
      </c>
      <c r="D8" s="4">
        <v>7800</v>
      </c>
      <c r="E8" s="1">
        <v>0</v>
      </c>
      <c r="F8" s="1" t="s">
        <v>14</v>
      </c>
      <c r="G8" s="3">
        <f t="shared" si="0"/>
        <v>7800</v>
      </c>
      <c r="H8" t="str">
        <f t="shared" si="1"/>
        <v>Feb</v>
      </c>
    </row>
    <row r="9" spans="1:8" x14ac:dyDescent="0.3">
      <c r="A9" s="1" t="s">
        <v>12</v>
      </c>
      <c r="B9" s="1" t="s">
        <v>13</v>
      </c>
      <c r="C9" s="2">
        <v>45700</v>
      </c>
      <c r="D9" s="4">
        <v>14000</v>
      </c>
      <c r="E9" s="4">
        <v>10000</v>
      </c>
      <c r="F9" s="1" t="s">
        <v>11</v>
      </c>
      <c r="G9" s="3">
        <f t="shared" si="0"/>
        <v>4000</v>
      </c>
      <c r="H9" t="str">
        <f t="shared" si="1"/>
        <v>Feb</v>
      </c>
    </row>
    <row r="10" spans="1:8" x14ac:dyDescent="0.3">
      <c r="A10" s="1" t="s">
        <v>15</v>
      </c>
      <c r="B10" s="1" t="s">
        <v>16</v>
      </c>
      <c r="C10" s="2">
        <v>45706</v>
      </c>
      <c r="D10" s="4">
        <v>9500</v>
      </c>
      <c r="E10" s="4">
        <v>9500</v>
      </c>
      <c r="F10" s="1" t="s">
        <v>8</v>
      </c>
      <c r="G10" s="3">
        <f t="shared" si="0"/>
        <v>0</v>
      </c>
      <c r="H10" t="str">
        <f t="shared" si="1"/>
        <v>Feb</v>
      </c>
    </row>
    <row r="11" spans="1:8" x14ac:dyDescent="0.3">
      <c r="A11" s="1" t="s">
        <v>17</v>
      </c>
      <c r="B11" s="1" t="s">
        <v>18</v>
      </c>
      <c r="C11" s="2">
        <v>45710</v>
      </c>
      <c r="D11" s="4">
        <v>10200</v>
      </c>
      <c r="E11" s="4">
        <v>10200</v>
      </c>
      <c r="F11" s="1" t="s">
        <v>8</v>
      </c>
      <c r="G11" s="3">
        <f t="shared" si="0"/>
        <v>0</v>
      </c>
      <c r="H11" t="str">
        <f t="shared" si="1"/>
        <v>Feb</v>
      </c>
    </row>
    <row r="12" spans="1:8" x14ac:dyDescent="0.3">
      <c r="A12" s="1" t="s">
        <v>6</v>
      </c>
      <c r="B12" s="1" t="s">
        <v>7</v>
      </c>
      <c r="C12" s="2">
        <v>45717</v>
      </c>
      <c r="D12" s="4">
        <v>14000</v>
      </c>
      <c r="E12" s="4">
        <v>14000</v>
      </c>
      <c r="F12" s="1" t="s">
        <v>8</v>
      </c>
      <c r="G12" s="3">
        <f t="shared" si="0"/>
        <v>0</v>
      </c>
      <c r="H12" t="str">
        <f t="shared" si="1"/>
        <v>Mar</v>
      </c>
    </row>
    <row r="13" spans="1:8" x14ac:dyDescent="0.3">
      <c r="A13" s="1" t="s">
        <v>9</v>
      </c>
      <c r="B13" s="1" t="s">
        <v>10</v>
      </c>
      <c r="C13" s="2">
        <v>45721</v>
      </c>
      <c r="D13" s="4">
        <v>9000</v>
      </c>
      <c r="E13" s="4">
        <v>9000</v>
      </c>
      <c r="F13" s="1" t="s">
        <v>8</v>
      </c>
      <c r="G13" s="3">
        <f t="shared" si="0"/>
        <v>0</v>
      </c>
      <c r="H13" t="str">
        <f t="shared" si="1"/>
        <v>Mar</v>
      </c>
    </row>
    <row r="14" spans="1:8" x14ac:dyDescent="0.3">
      <c r="A14" s="1" t="s">
        <v>12</v>
      </c>
      <c r="B14" s="1" t="s">
        <v>13</v>
      </c>
      <c r="C14" s="2">
        <v>45726</v>
      </c>
      <c r="D14" s="4">
        <v>16000</v>
      </c>
      <c r="E14" s="1">
        <v>0</v>
      </c>
      <c r="F14" s="1" t="s">
        <v>14</v>
      </c>
      <c r="G14" s="3">
        <f t="shared" si="0"/>
        <v>16000</v>
      </c>
      <c r="H14" t="str">
        <f t="shared" si="1"/>
        <v>Mar</v>
      </c>
    </row>
    <row r="15" spans="1:8" x14ac:dyDescent="0.3">
      <c r="A15" s="1" t="s">
        <v>15</v>
      </c>
      <c r="B15" s="1" t="s">
        <v>16</v>
      </c>
      <c r="C15" s="2">
        <v>45731</v>
      </c>
      <c r="D15" s="4">
        <v>10000</v>
      </c>
      <c r="E15" s="4">
        <v>10000</v>
      </c>
      <c r="F15" s="1" t="s">
        <v>8</v>
      </c>
      <c r="G15" s="3">
        <f t="shared" si="0"/>
        <v>0</v>
      </c>
      <c r="H15" t="str">
        <f t="shared" si="1"/>
        <v>Mar</v>
      </c>
    </row>
    <row r="16" spans="1:8" x14ac:dyDescent="0.3">
      <c r="A16" s="1" t="s">
        <v>17</v>
      </c>
      <c r="B16" s="1" t="s">
        <v>18</v>
      </c>
      <c r="C16" s="2">
        <v>45736</v>
      </c>
      <c r="D16" s="4">
        <v>12000</v>
      </c>
      <c r="E16" s="4">
        <v>12000</v>
      </c>
      <c r="F16" s="1" t="s">
        <v>8</v>
      </c>
      <c r="G16" s="3">
        <f t="shared" si="0"/>
        <v>0</v>
      </c>
      <c r="H16" t="str">
        <f t="shared" si="1"/>
        <v>Mar</v>
      </c>
    </row>
    <row r="18" spans="1:7" ht="43.2" x14ac:dyDescent="0.3">
      <c r="B18" s="7" t="s">
        <v>20</v>
      </c>
      <c r="E18" s="8" t="s">
        <v>22</v>
      </c>
      <c r="G18" s="9" t="s">
        <v>26</v>
      </c>
    </row>
    <row r="19" spans="1:7" x14ac:dyDescent="0.3">
      <c r="B19" s="1" t="s">
        <v>7</v>
      </c>
      <c r="C19">
        <f>SUMIFS(D1:D16,B1:B16,B2)</f>
        <v>39500</v>
      </c>
      <c r="E19" t="s">
        <v>21</v>
      </c>
      <c r="F19">
        <f>SUMIFS(D1:D16,H1:H16,E19)</f>
        <v>55700</v>
      </c>
      <c r="G19">
        <f>COUNTIF(F1:F16,"=unpaid")</f>
        <v>3</v>
      </c>
    </row>
    <row r="20" spans="1:7" x14ac:dyDescent="0.3">
      <c r="B20" s="1" t="s">
        <v>10</v>
      </c>
      <c r="C20">
        <f>SUMIFS(D1:D16,B1:B16,B3)</f>
        <v>25300</v>
      </c>
      <c r="E20" t="s">
        <v>23</v>
      </c>
      <c r="F20">
        <f>SUMIFS(D1:D16,H1:H16,E20)</f>
        <v>55000</v>
      </c>
    </row>
    <row r="21" spans="1:7" x14ac:dyDescent="0.3">
      <c r="B21" s="1" t="s">
        <v>13</v>
      </c>
      <c r="C21">
        <f>SUMIFS(D1:D16,B1:B16,B4)</f>
        <v>45000</v>
      </c>
      <c r="E21" t="s">
        <v>25</v>
      </c>
      <c r="F21">
        <f>SUMIFS(D1:D16,H1:H16,E21)</f>
        <v>61000</v>
      </c>
    </row>
    <row r="22" spans="1:7" x14ac:dyDescent="0.3">
      <c r="B22" s="1" t="s">
        <v>16</v>
      </c>
      <c r="C22">
        <f>SUMIFS(D1:D16,B1:B16,B5)</f>
        <v>28700</v>
      </c>
    </row>
    <row r="23" spans="1:7" x14ac:dyDescent="0.3">
      <c r="B23" s="1" t="s">
        <v>18</v>
      </c>
      <c r="C23">
        <f>SUMIFS(D1:D16,B1:B16,B6)</f>
        <v>33200</v>
      </c>
    </row>
    <row r="25" spans="1:7" x14ac:dyDescent="0.3">
      <c r="A25" s="5"/>
    </row>
    <row r="26" spans="1:7" x14ac:dyDescent="0.3">
      <c r="A26" s="5"/>
    </row>
    <row r="27" spans="1:7" x14ac:dyDescent="0.3">
      <c r="A27" s="5"/>
    </row>
    <row r="28" spans="1:7" x14ac:dyDescent="0.3">
      <c r="A28" s="5"/>
    </row>
    <row r="29" spans="1:7" x14ac:dyDescent="0.3">
      <c r="A29" s="5"/>
    </row>
    <row r="30" spans="1:7" x14ac:dyDescent="0.3">
      <c r="A30" s="5"/>
    </row>
  </sheetData>
  <conditionalFormatting sqref="F1:F16">
    <cfRule type="cellIs" dxfId="0" priority="1" operator="equal">
      <formula>"Unpaid"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Yadav</dc:creator>
  <cp:lastModifiedBy>Prafull Yadav</cp:lastModifiedBy>
  <dcterms:created xsi:type="dcterms:W3CDTF">2025-07-16T16:09:07Z</dcterms:created>
  <dcterms:modified xsi:type="dcterms:W3CDTF">2025-07-16T17:03:51Z</dcterms:modified>
</cp:coreProperties>
</file>