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Prafull Wahatule\Desktop\Emp_Dashboard\excel\helper_files\"/>
    </mc:Choice>
  </mc:AlternateContent>
  <xr:revisionPtr revIDLastSave="0" documentId="13_ncr:1_{575396A7-D42D-4D4D-B3ED-4A40CACEEEF4}" xr6:coauthVersionLast="47" xr6:coauthVersionMax="47" xr10:uidLastSave="{00000000-0000-0000-0000-000000000000}"/>
  <bookViews>
    <workbookView xWindow="-108" yWindow="-108" windowWidth="23256" windowHeight="13176" xr2:uid="{540EE1D7-CEB6-40B5-83FD-0E2C79C36B01}"/>
  </bookViews>
  <sheets>
    <sheet name="data" sheetId="2" r:id="rId1"/>
    <sheet name="KPI's" sheetId="1" r:id="rId2"/>
    <sheet name="Pivot Table" sheetId="3" r:id="rId3"/>
    <sheet name="Dashboard" sheetId="5" r:id="rId4"/>
  </sheets>
  <definedNames>
    <definedName name="Active_Employee">'KPI''s'!$D$8</definedName>
    <definedName name="Attrition_Rate">'KPI''s'!$D$10</definedName>
    <definedName name="Average_Salary">'KPI''s'!$D$12</definedName>
    <definedName name="ExternalData_1" localSheetId="0" hidden="1">data!$A$1:$N$1001</definedName>
    <definedName name="Gender_Ratio">'KPI''s'!$D$11</definedName>
    <definedName name="Left_Employee">'KPI''s'!$D$7</definedName>
    <definedName name="Slicer_Country">#N/A</definedName>
    <definedName name="Slicer_Department">#N/A</definedName>
    <definedName name="Total_city">'KPI''s'!$D$9</definedName>
    <definedName name="Total_Employee">'KPI''s'!$D$5</definedName>
    <definedName name="Total_Salary">'KPI''s'!$D$6</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D9" i="1"/>
  <c r="D7" i="1"/>
  <c r="D6" i="1"/>
  <c r="D5" i="1"/>
  <c r="D8" i="1" l="1"/>
  <c r="D10" i="1"/>
  <c r="D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A9CE0D-4E70-46BD-A097-B861EA2F965B}"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<sst xmlns="http://schemas.openxmlformats.org/spreadsheetml/2006/main" count="8177" uniqueCount="1147">
  <si>
    <t>Emp_ID</t>
  </si>
  <si>
    <t>Job Title</t>
  </si>
  <si>
    <t>Department</t>
  </si>
  <si>
    <t>Business Unit</t>
  </si>
  <si>
    <t>Gender</t>
  </si>
  <si>
    <t>Age</t>
  </si>
  <si>
    <t>Age Category</t>
  </si>
  <si>
    <t>Hire Date</t>
  </si>
  <si>
    <t>Annual Salary</t>
  </si>
  <si>
    <t>Bonus %</t>
  </si>
  <si>
    <t>Total Salary</t>
  </si>
  <si>
    <t>Country</t>
  </si>
  <si>
    <t>City</t>
  </si>
  <si>
    <t>Exit Status</t>
  </si>
  <si>
    <t>Emp-101</t>
  </si>
  <si>
    <t>Sr. Manger</t>
  </si>
  <si>
    <t>IT</t>
  </si>
  <si>
    <t>Research &amp; Development</t>
  </si>
  <si>
    <t>Female</t>
  </si>
  <si>
    <t>55-65</t>
  </si>
  <si>
    <t>United States</t>
  </si>
  <si>
    <t>Seattle</t>
  </si>
  <si>
    <t>Emp-102</t>
  </si>
  <si>
    <t>Technical Architect</t>
  </si>
  <si>
    <t>Manufacturing</t>
  </si>
  <si>
    <t>Male</t>
  </si>
  <si>
    <t>China</t>
  </si>
  <si>
    <t>Chongqing</t>
  </si>
  <si>
    <t>Emp-103</t>
  </si>
  <si>
    <t>Director</t>
  </si>
  <si>
    <t>Finance</t>
  </si>
  <si>
    <t>Speciality Products</t>
  </si>
  <si>
    <t>45-55</t>
  </si>
  <si>
    <t>Chicago</t>
  </si>
  <si>
    <t>Emp-104</t>
  </si>
  <si>
    <t>Computer Systems Manager</t>
  </si>
  <si>
    <t>25-35</t>
  </si>
  <si>
    <t>Emp-105</t>
  </si>
  <si>
    <t>Sr. Analyst</t>
  </si>
  <si>
    <t>Phoenix</t>
  </si>
  <si>
    <t>Emp-106</t>
  </si>
  <si>
    <t>Account Representative</t>
  </si>
  <si>
    <t>Sales</t>
  </si>
  <si>
    <t>Corporate</t>
  </si>
  <si>
    <t>Emp-107</t>
  </si>
  <si>
    <t>Manager</t>
  </si>
  <si>
    <t>Emp-108</t>
  </si>
  <si>
    <t>Analyst</t>
  </si>
  <si>
    <t>Miami</t>
  </si>
  <si>
    <t>Emp-109</t>
  </si>
  <si>
    <t>Accounting</t>
  </si>
  <si>
    <t>Austin</t>
  </si>
  <si>
    <t>Emp-110</t>
  </si>
  <si>
    <t>Emp-111</t>
  </si>
  <si>
    <t>Human Resources</t>
  </si>
  <si>
    <t>35-45</t>
  </si>
  <si>
    <t>Emp-112</t>
  </si>
  <si>
    <t>Controls Engineer</t>
  </si>
  <si>
    <t>Engineering</t>
  </si>
  <si>
    <t>Emp-113</t>
  </si>
  <si>
    <t>Emp-114</t>
  </si>
  <si>
    <t>Shanghai</t>
  </si>
  <si>
    <t>Emp-115</t>
  </si>
  <si>
    <t>Emp-116</t>
  </si>
  <si>
    <t>Vice President</t>
  </si>
  <si>
    <t>Marketing</t>
  </si>
  <si>
    <t>Emp-117</t>
  </si>
  <si>
    <t>65-100</t>
  </si>
  <si>
    <t>Emp-118</t>
  </si>
  <si>
    <t>Emp-119</t>
  </si>
  <si>
    <t>Columbus</t>
  </si>
  <si>
    <t>Emp-120</t>
  </si>
  <si>
    <t>Emp-121</t>
  </si>
  <si>
    <t>Brazil</t>
  </si>
  <si>
    <t>Manaus</t>
  </si>
  <si>
    <t>Emp-122</t>
  </si>
  <si>
    <t>Emp-123</t>
  </si>
  <si>
    <t>Rio de Janerio</t>
  </si>
  <si>
    <t>Emp-124</t>
  </si>
  <si>
    <t>Emp-125</t>
  </si>
  <si>
    <t>Emp-126</t>
  </si>
  <si>
    <t>Emp-127</t>
  </si>
  <si>
    <t>Quality Engineer</t>
  </si>
  <si>
    <t>Emp-128</t>
  </si>
  <si>
    <t>Emp-129</t>
  </si>
  <si>
    <t>Engineering Manager</t>
  </si>
  <si>
    <t>Beijing</t>
  </si>
  <si>
    <t>Emp-130</t>
  </si>
  <si>
    <t>Emp-131</t>
  </si>
  <si>
    <t>IT Coordinator</t>
  </si>
  <si>
    <t>Emp-132</t>
  </si>
  <si>
    <t>Emp-133</t>
  </si>
  <si>
    <t>Analyst II</t>
  </si>
  <si>
    <t>Emp-134</t>
  </si>
  <si>
    <t>Emp-135</t>
  </si>
  <si>
    <t>Emp-136</t>
  </si>
  <si>
    <t>Enterprise Architect</t>
  </si>
  <si>
    <t>Emp-137</t>
  </si>
  <si>
    <t>Chengdu</t>
  </si>
  <si>
    <t>Emp-138</t>
  </si>
  <si>
    <t>Emp-139</t>
  </si>
  <si>
    <t>Emp-140</t>
  </si>
  <si>
    <t>Emp-141</t>
  </si>
  <si>
    <t>Sr. Business Partner</t>
  </si>
  <si>
    <t>Emp-142</t>
  </si>
  <si>
    <t>Emp-143</t>
  </si>
  <si>
    <t>Emp-144</t>
  </si>
  <si>
    <t>Emp-145</t>
  </si>
  <si>
    <t>Emp-146</t>
  </si>
  <si>
    <t>Emp-147</t>
  </si>
  <si>
    <t>Emp-148</t>
  </si>
  <si>
    <t>Emp-149</t>
  </si>
  <si>
    <t>Emp-150</t>
  </si>
  <si>
    <t>Emp-151</t>
  </si>
  <si>
    <t>HRIS Analyst</t>
  </si>
  <si>
    <t>Emp-152</t>
  </si>
  <si>
    <t>Emp-153</t>
  </si>
  <si>
    <t>Emp-154</t>
  </si>
  <si>
    <t>Emp-155</t>
  </si>
  <si>
    <t>Emp-156</t>
  </si>
  <si>
    <t>Field Engineer</t>
  </si>
  <si>
    <t>Emp-157</t>
  </si>
  <si>
    <t>Automation Engineer</t>
  </si>
  <si>
    <t>Emp-158</t>
  </si>
  <si>
    <t>Operations Engineer</t>
  </si>
  <si>
    <t>Emp-159</t>
  </si>
  <si>
    <t>Business Partner</t>
  </si>
  <si>
    <t>Emp-160</t>
  </si>
  <si>
    <t>Emp-161</t>
  </si>
  <si>
    <t>Emp-162</t>
  </si>
  <si>
    <t>Emp-163</t>
  </si>
  <si>
    <t>Emp-164</t>
  </si>
  <si>
    <t>Emp-165</t>
  </si>
  <si>
    <t>Emp-166</t>
  </si>
  <si>
    <t>Emp-167</t>
  </si>
  <si>
    <t>Emp-168</t>
  </si>
  <si>
    <t>Emp-169</t>
  </si>
  <si>
    <t>Emp-170</t>
  </si>
  <si>
    <t>Cloud Infrastructure Architect</t>
  </si>
  <si>
    <t>Emp-171</t>
  </si>
  <si>
    <t>Emp-172</t>
  </si>
  <si>
    <t>Emp-173</t>
  </si>
  <si>
    <t>Emp-174</t>
  </si>
  <si>
    <t>Emp-175</t>
  </si>
  <si>
    <t>Sao Paulo</t>
  </si>
  <si>
    <t>Emp-176</t>
  </si>
  <si>
    <t>Emp-177</t>
  </si>
  <si>
    <t>Test Engineer</t>
  </si>
  <si>
    <t>Emp-178</t>
  </si>
  <si>
    <t>Emp-179</t>
  </si>
  <si>
    <t>Emp-180</t>
  </si>
  <si>
    <t>Emp-181</t>
  </si>
  <si>
    <t>Emp-182</t>
  </si>
  <si>
    <t>Emp-183</t>
  </si>
  <si>
    <t>Emp-184</t>
  </si>
  <si>
    <t>Emp-185</t>
  </si>
  <si>
    <t>Emp-186</t>
  </si>
  <si>
    <t>Emp-187</t>
  </si>
  <si>
    <t>Emp-188</t>
  </si>
  <si>
    <t>Emp-189</t>
  </si>
  <si>
    <t>Network Architect</t>
  </si>
  <si>
    <t>Emp-190</t>
  </si>
  <si>
    <t>Network Engineer</t>
  </si>
  <si>
    <t>Emp-191</t>
  </si>
  <si>
    <t>Emp-192</t>
  </si>
  <si>
    <t>Emp-193</t>
  </si>
  <si>
    <t>Emp-194</t>
  </si>
  <si>
    <t>Emp-195</t>
  </si>
  <si>
    <t>Emp-196</t>
  </si>
  <si>
    <t>Emp-197</t>
  </si>
  <si>
    <t>Emp-198</t>
  </si>
  <si>
    <t>Emp-199</t>
  </si>
  <si>
    <t>Emp-200</t>
  </si>
  <si>
    <t>Emp-201</t>
  </si>
  <si>
    <t>Emp-202</t>
  </si>
  <si>
    <t>Emp-203</t>
  </si>
  <si>
    <t>Development Engineer</t>
  </si>
  <si>
    <t>Emp-204</t>
  </si>
  <si>
    <t>Emp-205</t>
  </si>
  <si>
    <t>Emp-206</t>
  </si>
  <si>
    <t>Emp-207</t>
  </si>
  <si>
    <t>Emp-208</t>
  </si>
  <si>
    <t>Emp-209</t>
  </si>
  <si>
    <t>Emp-210</t>
  </si>
  <si>
    <t>Emp-211</t>
  </si>
  <si>
    <t>Sr. Account Representative</t>
  </si>
  <si>
    <t>Emp-212</t>
  </si>
  <si>
    <t>Emp-213</t>
  </si>
  <si>
    <t>System Administrator </t>
  </si>
  <si>
    <t>Emp-214</t>
  </si>
  <si>
    <t>Emp-215</t>
  </si>
  <si>
    <t>Emp-216</t>
  </si>
  <si>
    <t>Emp-217</t>
  </si>
  <si>
    <t>Emp-218</t>
  </si>
  <si>
    <t>Emp-219</t>
  </si>
  <si>
    <t>Emp-220</t>
  </si>
  <si>
    <t>Emp-221</t>
  </si>
  <si>
    <t>Emp-222</t>
  </si>
  <si>
    <t>Emp-223</t>
  </si>
  <si>
    <t>Emp-224</t>
  </si>
  <si>
    <t>Emp-225</t>
  </si>
  <si>
    <t>Emp-226</t>
  </si>
  <si>
    <t>Emp-227</t>
  </si>
  <si>
    <t>Emp-228</t>
  </si>
  <si>
    <t>Systems Analyst</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</si>
  <si>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</si>
  <si>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</si>
  <si>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</si>
  <si>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</si>
  <si>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</si>
  <si>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</si>
  <si>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</si>
  <si>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</si>
  <si>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</si>
  <si>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</si>
  <si>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</si>
  <si>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</si>
  <si>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</si>
  <si>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</si>
  <si>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</si>
  <si>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</si>
  <si>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</si>
  <si>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</si>
  <si>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</si>
  <si>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</si>
  <si>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</si>
  <si>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Solutions Architect</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</si>
  <si>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</si>
  <si>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</si>
  <si>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</si>
  <si>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</si>
  <si>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</si>
  <si>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</si>
  <si>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</si>
  <si>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</si>
  <si>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</si>
  <si>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</si>
  <si>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</si>
  <si>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</si>
  <si>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</si>
  <si>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</si>
  <si>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</si>
  <si>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</si>
  <si>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</si>
  <si>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</si>
  <si>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</si>
  <si>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</si>
  <si>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</si>
  <si>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</si>
  <si>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</si>
  <si>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</si>
  <si>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</si>
  <si>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</si>
  <si>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</si>
  <si>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</si>
  <si>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</si>
  <si>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</si>
  <si>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</si>
  <si>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</si>
  <si>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</si>
  <si>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</si>
  <si>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</si>
  <si>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</si>
  <si>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IT Systems Architect</t>
  </si>
  <si>
    <t>Emp-286</t>
  </si>
  <si>
    <t>Emp-287</t>
  </si>
  <si>
    <t>Emp-288</t>
  </si>
  <si>
    <t>Emp-289</t>
  </si>
  <si>
    <t>Emp-290</t>
  </si>
  <si>
    <t>Emp-291</t>
  </si>
  <si>
    <t>Emp-292</t>
  </si>
  <si>
    <t>Emp-293</t>
  </si>
  <si>
    <t>Emp-294</t>
  </si>
  <si>
    <t>Emp-295</t>
  </si>
  <si>
    <t>Service Desk Analyst</t>
  </si>
  <si>
    <t>Emp-296</t>
  </si>
  <si>
    <t>Emp-297</t>
  </si>
  <si>
    <t>Emp-298</t>
  </si>
  <si>
    <t>Emp-299</t>
  </si>
  <si>
    <t>Emp-300</t>
  </si>
  <si>
    <t>Emp-301</t>
  </si>
  <si>
    <t>Emp-302</t>
  </si>
  <si>
    <t>Emp-303</t>
  </si>
  <si>
    <t>Emp-304</t>
  </si>
  <si>
    <t>Emp-305</t>
  </si>
  <si>
    <t>Emp-306</t>
  </si>
  <si>
    <t>Network Administrator</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</si>
  <si>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</si>
  <si>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</si>
  <si>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</si>
  <si>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</si>
  <si>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</si>
  <si>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</si>
  <si>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</si>
  <si>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</si>
  <si>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</si>
  <si>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</si>
  <si>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</si>
  <si>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</si>
  <si>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</si>
  <si>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</si>
  <si>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</si>
  <si>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</si>
  <si>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</si>
  <si>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</si>
  <si>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</si>
  <si>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</si>
  <si>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</si>
  <si>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</si>
  <si>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</si>
  <si>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</si>
  <si>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</si>
  <si>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</si>
  <si>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</si>
  <si>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</si>
  <si>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</si>
  <si>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</si>
  <si>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</si>
  <si>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</si>
  <si>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</si>
  <si>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</si>
  <si>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</si>
  <si>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</si>
  <si>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</si>
  <si>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</si>
  <si>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</si>
  <si>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</si>
  <si>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</si>
  <si>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</si>
  <si>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</si>
  <si>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</si>
  <si>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</si>
  <si>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</si>
  <si>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</si>
  <si>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</si>
  <si>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</si>
  <si>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</si>
  <si>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</si>
  <si>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</si>
  <si>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</si>
  <si>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</si>
  <si>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</si>
  <si>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</si>
  <si>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</si>
  <si>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</si>
  <si>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</si>
  <si>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</si>
  <si>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</si>
  <si>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</si>
  <si>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</si>
  <si>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</si>
  <si>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</si>
  <si>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</si>
  <si>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</si>
  <si>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</si>
  <si>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</si>
  <si>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</si>
  <si>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</si>
  <si>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</si>
  <si>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</si>
  <si>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</si>
  <si>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</si>
  <si>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</si>
  <si>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</si>
  <si>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</si>
  <si>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</si>
  <si>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</si>
  <si>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</si>
  <si>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</si>
  <si>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</si>
  <si>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</si>
  <si>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</si>
  <si>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</si>
  <si>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</si>
  <si>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</si>
  <si>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</si>
  <si>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</si>
  <si>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</si>
  <si>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</si>
  <si>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</si>
  <si>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</si>
  <si>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</si>
  <si>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</si>
  <si>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</si>
  <si>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</si>
  <si>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</si>
  <si>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</si>
  <si>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</si>
  <si>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</si>
  <si>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</si>
  <si>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</si>
  <si>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</si>
  <si>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</si>
  <si>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</si>
  <si>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</si>
  <si>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</si>
  <si>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</si>
  <si>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</si>
  <si>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</si>
  <si>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</si>
  <si>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</si>
  <si>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</si>
  <si>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</si>
  <si>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</si>
  <si>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</si>
  <si>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</si>
  <si>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</si>
  <si>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</si>
  <si>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</si>
  <si>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</si>
  <si>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</si>
  <si>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</si>
  <si>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</si>
  <si>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</si>
  <si>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</si>
  <si>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</si>
  <si>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</si>
  <si>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</si>
  <si>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</si>
  <si>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</si>
  <si>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</si>
  <si>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</si>
  <si>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</si>
  <si>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</si>
  <si>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</si>
  <si>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</si>
  <si>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</si>
  <si>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</si>
  <si>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</si>
  <si>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</si>
  <si>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</si>
  <si>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</si>
  <si>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</si>
  <si>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</si>
  <si>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</si>
  <si>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</si>
  <si>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</si>
  <si>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</si>
  <si>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</si>
  <si>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</si>
  <si>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</si>
  <si>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</si>
  <si>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</si>
  <si>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</si>
  <si>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</si>
  <si>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</si>
  <si>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</si>
  <si>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</si>
  <si>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</si>
  <si>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</si>
  <si>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</si>
  <si>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</si>
  <si>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</si>
  <si>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</si>
  <si>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</si>
  <si>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</si>
  <si>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</si>
  <si>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</si>
  <si>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</si>
  <si>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</si>
  <si>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</si>
  <si>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</si>
  <si>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</si>
  <si>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</si>
  <si>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</si>
  <si>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</si>
  <si>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</si>
  <si>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</si>
  <si>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</si>
  <si>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</si>
  <si>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</si>
  <si>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</si>
  <si>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</si>
  <si>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</si>
  <si>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</si>
  <si>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</si>
  <si>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</si>
  <si>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</si>
  <si>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</si>
  <si>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</si>
  <si>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</si>
  <si>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Emp-501</t>
  </si>
  <si>
    <t>Emp-502</t>
  </si>
  <si>
    <t>Emp-503</t>
  </si>
  <si>
    <t>Emp-504</t>
  </si>
  <si>
    <t>Emp-505</t>
  </si>
  <si>
    <t>Emp-506</t>
  </si>
  <si>
    <t>Emp-507</t>
  </si>
  <si>
    <t>Emp-508</t>
  </si>
  <si>
    <t>Emp-509</t>
  </si>
  <si>
    <t>Emp-510</t>
  </si>
  <si>
    <t>Emp-511</t>
  </si>
  <si>
    <t>Emp-512</t>
  </si>
  <si>
    <t>Emp-513</t>
  </si>
  <si>
    <t>Emp-514</t>
  </si>
  <si>
    <t>Emp-515</t>
  </si>
  <si>
    <t>Emp-516</t>
  </si>
  <si>
    <t>Emp-517</t>
  </si>
  <si>
    <t>Emp-518</t>
  </si>
  <si>
    <t>Emp-519</t>
  </si>
  <si>
    <t>Emp-520</t>
  </si>
  <si>
    <t>Emp-521</t>
  </si>
  <si>
    <t>Emp-522</t>
  </si>
  <si>
    <t>Emp-523</t>
  </si>
  <si>
    <t>Emp-524</t>
  </si>
  <si>
    <t>Emp-525</t>
  </si>
  <si>
    <t>Emp-526</t>
  </si>
  <si>
    <t>Emp-527</t>
  </si>
  <si>
    <t>Emp-528</t>
  </si>
  <si>
    <t>Emp-529</t>
  </si>
  <si>
    <t>Emp-530</t>
  </si>
  <si>
    <t>Emp-531</t>
  </si>
  <si>
    <t>Emp-532</t>
  </si>
  <si>
    <t>Emp-533</t>
  </si>
  <si>
    <t>Emp-534</t>
  </si>
  <si>
    <t>Emp-535</t>
  </si>
  <si>
    <t>Emp-536</t>
  </si>
  <si>
    <t>Emp-537</t>
  </si>
  <si>
    <t>Emp-538</t>
  </si>
  <si>
    <t>Emp-539</t>
  </si>
  <si>
    <t>Emp-540</t>
  </si>
  <si>
    <t>Emp-541</t>
  </si>
  <si>
    <t>Emp-542</t>
  </si>
  <si>
    <t>Emp-543</t>
  </si>
  <si>
    <t>Emp-544</t>
  </si>
  <si>
    <t>Emp-545</t>
  </si>
  <si>
    <t>Emp-546</t>
  </si>
  <si>
    <t>Emp-547</t>
  </si>
  <si>
    <t>Emp-548</t>
  </si>
  <si>
    <t>Emp-549</t>
  </si>
  <si>
    <t>Emp-550</t>
  </si>
  <si>
    <t>Emp-551</t>
  </si>
  <si>
    <t>Emp-552</t>
  </si>
  <si>
    <t>Emp-553</t>
  </si>
  <si>
    <t>Emp-554</t>
  </si>
  <si>
    <t>Emp-555</t>
  </si>
  <si>
    <t>Emp-556</t>
  </si>
  <si>
    <t>Emp-557</t>
  </si>
  <si>
    <t>Emp-558</t>
  </si>
  <si>
    <t>Emp-559</t>
  </si>
  <si>
    <t>Emp-560</t>
  </si>
  <si>
    <t>Emp-561</t>
  </si>
  <si>
    <t>Emp-562</t>
  </si>
  <si>
    <t>Emp-563</t>
  </si>
  <si>
    <t>Emp-564</t>
  </si>
  <si>
    <t>Emp-565</t>
  </si>
  <si>
    <t>Emp-566</t>
  </si>
  <si>
    <t>Emp-567</t>
  </si>
  <si>
    <t>Emp-568</t>
  </si>
  <si>
    <t>Emp-569</t>
  </si>
  <si>
    <t>Emp-570</t>
  </si>
  <si>
    <t>Emp-571</t>
  </si>
  <si>
    <t>Emp-572</t>
  </si>
  <si>
    <t>Emp-573</t>
  </si>
  <si>
    <t>Emp-574</t>
  </si>
  <si>
    <t>Emp-575</t>
  </si>
  <si>
    <t>Emp-576</t>
  </si>
  <si>
    <t>Emp-577</t>
  </si>
  <si>
    <t>Emp-578</t>
  </si>
  <si>
    <t>Emp-579</t>
  </si>
  <si>
    <t>Emp-580</t>
  </si>
  <si>
    <t>Emp-581</t>
  </si>
  <si>
    <t>Emp-582</t>
  </si>
  <si>
    <t>Emp-583</t>
  </si>
  <si>
    <t>Emp-584</t>
  </si>
  <si>
    <t>Emp-585</t>
  </si>
  <si>
    <t>Emp-586</t>
  </si>
  <si>
    <t>Emp-587</t>
  </si>
  <si>
    <t>Emp-588</t>
  </si>
  <si>
    <t>Emp-589</t>
  </si>
  <si>
    <t>Emp-590</t>
  </si>
  <si>
    <t>Emp-591</t>
  </si>
  <si>
    <t>Emp-592</t>
  </si>
  <si>
    <t>Emp-593</t>
  </si>
  <si>
    <t>Emp-594</t>
  </si>
  <si>
    <t>Emp-595</t>
  </si>
  <si>
    <t>Emp-596</t>
  </si>
  <si>
    <t>Emp-597</t>
  </si>
  <si>
    <t>Emp-598</t>
  </si>
  <si>
    <t>Emp-599</t>
  </si>
  <si>
    <t>Emp-600</t>
  </si>
  <si>
    <t>Emp-601</t>
  </si>
  <si>
    <t>Emp-602</t>
  </si>
  <si>
    <t>Emp-603</t>
  </si>
  <si>
    <t>Emp-604</t>
  </si>
  <si>
    <t>Emp-605</t>
  </si>
  <si>
    <t>Emp-606</t>
  </si>
  <si>
    <t>Emp-607</t>
  </si>
  <si>
    <t>Emp-608</t>
  </si>
  <si>
    <t>Emp-609</t>
  </si>
  <si>
    <t>Emp-610</t>
  </si>
  <si>
    <t>Emp-611</t>
  </si>
  <si>
    <t>Emp-612</t>
  </si>
  <si>
    <t>Emp-613</t>
  </si>
  <si>
    <t>Emp-614</t>
  </si>
  <si>
    <t>Emp-615</t>
  </si>
  <si>
    <t>Emp-616</t>
  </si>
  <si>
    <t>Emp-617</t>
  </si>
  <si>
    <t>Emp-618</t>
  </si>
  <si>
    <t>Emp-619</t>
  </si>
  <si>
    <t>Emp-620</t>
  </si>
  <si>
    <t>Emp-621</t>
  </si>
  <si>
    <t>Emp-622</t>
  </si>
  <si>
    <t>Emp-623</t>
  </si>
  <si>
    <t>Emp-624</t>
  </si>
  <si>
    <t>Emp-625</t>
  </si>
  <si>
    <t>Emp-626</t>
  </si>
  <si>
    <t>Emp-627</t>
  </si>
  <si>
    <t>Emp-628</t>
  </si>
  <si>
    <t>Emp-629</t>
  </si>
  <si>
    <t>Emp-630</t>
  </si>
  <si>
    <t>Emp-631</t>
  </si>
  <si>
    <t>Emp-632</t>
  </si>
  <si>
    <t>Emp-633</t>
  </si>
  <si>
    <t>Emp-634</t>
  </si>
  <si>
    <t>Emp-635</t>
  </si>
  <si>
    <t>Emp-636</t>
  </si>
  <si>
    <t>Emp-637</t>
  </si>
  <si>
    <t>Emp-638</t>
  </si>
  <si>
    <t>Emp-639</t>
  </si>
  <si>
    <t>Emp-640</t>
  </si>
  <si>
    <t>Emp-641</t>
  </si>
  <si>
    <t>Emp-642</t>
  </si>
  <si>
    <t>Emp-643</t>
  </si>
  <si>
    <t>Emp-644</t>
  </si>
  <si>
    <t>Emp-645</t>
  </si>
  <si>
    <t>Emp-646</t>
  </si>
  <si>
    <t>Emp-647</t>
  </si>
  <si>
    <t>Emp-648</t>
  </si>
  <si>
    <t>Emp-649</t>
  </si>
  <si>
    <t>Emp-650</t>
  </si>
  <si>
    <t>Emp-651</t>
  </si>
  <si>
    <t>Emp-652</t>
  </si>
  <si>
    <t>Emp-653</t>
  </si>
  <si>
    <t>Emp-654</t>
  </si>
  <si>
    <t>Emp-655</t>
  </si>
  <si>
    <t>Emp-656</t>
  </si>
  <si>
    <t>Emp-657</t>
  </si>
  <si>
    <t>Emp-658</t>
  </si>
  <si>
    <t>Emp-659</t>
  </si>
  <si>
    <t>Emp-660</t>
  </si>
  <si>
    <t>Emp-661</t>
  </si>
  <si>
    <t>Emp-662</t>
  </si>
  <si>
    <t>Emp-663</t>
  </si>
  <si>
    <t>Emp-664</t>
  </si>
  <si>
    <t>Emp-665</t>
  </si>
  <si>
    <t>Emp-666</t>
  </si>
  <si>
    <t>Emp-667</t>
  </si>
  <si>
    <t>Emp-668</t>
  </si>
  <si>
    <t>Emp-669</t>
  </si>
  <si>
    <t>Emp-670</t>
  </si>
  <si>
    <t>Emp-671</t>
  </si>
  <si>
    <t>Emp-672</t>
  </si>
  <si>
    <t>Emp-673</t>
  </si>
  <si>
    <t>Emp-674</t>
  </si>
  <si>
    <t>Emp-675</t>
  </si>
  <si>
    <t>Emp-676</t>
  </si>
  <si>
    <t>Emp-677</t>
  </si>
  <si>
    <t>Emp-678</t>
  </si>
  <si>
    <t>Emp-679</t>
  </si>
  <si>
    <t>Emp-680</t>
  </si>
  <si>
    <t>Emp-681</t>
  </si>
  <si>
    <t>Emp-682</t>
  </si>
  <si>
    <t>Emp-683</t>
  </si>
  <si>
    <t>Emp-684</t>
  </si>
  <si>
    <t>Emp-685</t>
  </si>
  <si>
    <t>Emp-686</t>
  </si>
  <si>
    <t>Emp-687</t>
  </si>
  <si>
    <t>Emp-688</t>
  </si>
  <si>
    <t>Emp-689</t>
  </si>
  <si>
    <t>Emp-690</t>
  </si>
  <si>
    <t>Emp-691</t>
  </si>
  <si>
    <t>Emp-692</t>
  </si>
  <si>
    <t>Emp-693</t>
  </si>
  <si>
    <t>Emp-694</t>
  </si>
  <si>
    <t>Emp-695</t>
  </si>
  <si>
    <t>Emp-696</t>
  </si>
  <si>
    <t>Emp-697</t>
  </si>
  <si>
    <t>Emp-698</t>
  </si>
  <si>
    <t>Emp-699</t>
  </si>
  <si>
    <t>Emp-700</t>
  </si>
  <si>
    <t>Emp-701</t>
  </si>
  <si>
    <t>Emp-702</t>
  </si>
  <si>
    <t>Emp-703</t>
  </si>
  <si>
    <t>Emp-704</t>
  </si>
  <si>
    <t>Emp-705</t>
  </si>
  <si>
    <t>Emp-706</t>
  </si>
  <si>
    <t>Emp-707</t>
  </si>
  <si>
    <t>Emp-708</t>
  </si>
  <si>
    <t>Emp-709</t>
  </si>
  <si>
    <t>Emp-710</t>
  </si>
  <si>
    <t>Emp-711</t>
  </si>
  <si>
    <t>Emp-712</t>
  </si>
  <si>
    <t>Emp-713</t>
  </si>
  <si>
    <t>Emp-714</t>
  </si>
  <si>
    <t>Emp-715</t>
  </si>
  <si>
    <t>Emp-716</t>
  </si>
  <si>
    <t>Emp-717</t>
  </si>
  <si>
    <t>Emp-718</t>
  </si>
  <si>
    <t>Emp-719</t>
  </si>
  <si>
    <t>Emp-720</t>
  </si>
  <si>
    <t>Emp-721</t>
  </si>
  <si>
    <t>Emp-722</t>
  </si>
  <si>
    <t>Emp-723</t>
  </si>
  <si>
    <t>Emp-724</t>
  </si>
  <si>
    <t>Emp-725</t>
  </si>
  <si>
    <t>Emp-726</t>
  </si>
  <si>
    <t>Emp-727</t>
  </si>
  <si>
    <t>Emp-728</t>
  </si>
  <si>
    <t>Emp-729</t>
  </si>
  <si>
    <t>Emp-730</t>
  </si>
  <si>
    <t>Emp-731</t>
  </si>
  <si>
    <t>Emp-732</t>
  </si>
  <si>
    <t>Emp-733</t>
  </si>
  <si>
    <t>Emp-734</t>
  </si>
  <si>
    <t>Emp-735</t>
  </si>
  <si>
    <t>Emp-736</t>
  </si>
  <si>
    <t>Emp-737</t>
  </si>
  <si>
    <t>Emp-738</t>
  </si>
  <si>
    <t>Emp-739</t>
  </si>
  <si>
    <t>Emp-740</t>
  </si>
  <si>
    <t>Emp-741</t>
  </si>
  <si>
    <t>Emp-742</t>
  </si>
  <si>
    <t>Emp-743</t>
  </si>
  <si>
    <t>Emp-744</t>
  </si>
  <si>
    <t>Emp-745</t>
  </si>
  <si>
    <t>Emp-746</t>
  </si>
  <si>
    <t>Emp-747</t>
  </si>
  <si>
    <t>Emp-748</t>
  </si>
  <si>
    <t>Emp-749</t>
  </si>
  <si>
    <t>Emp-750</t>
  </si>
  <si>
    <t>Emp-751</t>
  </si>
  <si>
    <t>Emp-752</t>
  </si>
  <si>
    <t>Emp-753</t>
  </si>
  <si>
    <t>Emp-754</t>
  </si>
  <si>
    <t>Emp-755</t>
  </si>
  <si>
    <t>Emp-756</t>
  </si>
  <si>
    <t>Emp-757</t>
  </si>
  <si>
    <t>Emp-758</t>
  </si>
  <si>
    <t>Emp-759</t>
  </si>
  <si>
    <t>Emp-760</t>
  </si>
  <si>
    <t>Emp-761</t>
  </si>
  <si>
    <t>Emp-762</t>
  </si>
  <si>
    <t>Emp-763</t>
  </si>
  <si>
    <t>Emp-764</t>
  </si>
  <si>
    <t>Emp-765</t>
  </si>
  <si>
    <t>Emp-766</t>
  </si>
  <si>
    <t>Emp-767</t>
  </si>
  <si>
    <t>Emp-768</t>
  </si>
  <si>
    <t>Emp-769</t>
  </si>
  <si>
    <t>Emp-770</t>
  </si>
  <si>
    <t>Emp-771</t>
  </si>
  <si>
    <t>Emp-772</t>
  </si>
  <si>
    <t>Emp-773</t>
  </si>
  <si>
    <t>Emp-774</t>
  </si>
  <si>
    <t>Emp-775</t>
  </si>
  <si>
    <t>Emp-776</t>
  </si>
  <si>
    <t>Emp-777</t>
  </si>
  <si>
    <t>Emp-778</t>
  </si>
  <si>
    <t>Emp-779</t>
  </si>
  <si>
    <t>Emp-780</t>
  </si>
  <si>
    <t>Emp-781</t>
  </si>
  <si>
    <t>Emp-782</t>
  </si>
  <si>
    <t>Emp-783</t>
  </si>
  <si>
    <t>Emp-784</t>
  </si>
  <si>
    <t>Emp-785</t>
  </si>
  <si>
    <t>Emp-786</t>
  </si>
  <si>
    <t>Emp-787</t>
  </si>
  <si>
    <t>Emp-788</t>
  </si>
  <si>
    <t>Emp-789</t>
  </si>
  <si>
    <t>Emp-790</t>
  </si>
  <si>
    <t>Emp-791</t>
  </si>
  <si>
    <t>Emp-792</t>
  </si>
  <si>
    <t>Emp-793</t>
  </si>
  <si>
    <t>Emp-794</t>
  </si>
  <si>
    <t>Emp-795</t>
  </si>
  <si>
    <t>Emp-796</t>
  </si>
  <si>
    <t>Emp-797</t>
  </si>
  <si>
    <t>Emp-798</t>
  </si>
  <si>
    <t>Emp-799</t>
  </si>
  <si>
    <t>Emp-800</t>
  </si>
  <si>
    <t>Emp-801</t>
  </si>
  <si>
    <t>Emp-802</t>
  </si>
  <si>
    <t>Emp-803</t>
  </si>
  <si>
    <t>Emp-804</t>
  </si>
  <si>
    <t>Emp-805</t>
  </si>
  <si>
    <t>Emp-806</t>
  </si>
  <si>
    <t>Emp-807</t>
  </si>
  <si>
    <t>Emp-808</t>
  </si>
  <si>
    <t>Emp-809</t>
  </si>
  <si>
    <t>Emp-810</t>
  </si>
  <si>
    <t>Emp-811</t>
  </si>
  <si>
    <t>Emp-812</t>
  </si>
  <si>
    <t>Emp-813</t>
  </si>
  <si>
    <t>Emp-814</t>
  </si>
  <si>
    <t>Emp-815</t>
  </si>
  <si>
    <t>Emp-816</t>
  </si>
  <si>
    <t>Emp-817</t>
  </si>
  <si>
    <t>Emp-818</t>
  </si>
  <si>
    <t>Emp-819</t>
  </si>
  <si>
    <t>Emp-820</t>
  </si>
  <si>
    <t>Emp-821</t>
  </si>
  <si>
    <t>Emp-822</t>
  </si>
  <si>
    <t>Emp-823</t>
  </si>
  <si>
    <t>Emp-824</t>
  </si>
  <si>
    <t>Emp-825</t>
  </si>
  <si>
    <t>Emp-826</t>
  </si>
  <si>
    <t>Emp-827</t>
  </si>
  <si>
    <t>Emp-828</t>
  </si>
  <si>
    <t>Emp-829</t>
  </si>
  <si>
    <t>Emp-830</t>
  </si>
  <si>
    <t>Emp-831</t>
  </si>
  <si>
    <t>Emp-832</t>
  </si>
  <si>
    <t>Emp-833</t>
  </si>
  <si>
    <t>Emp-834</t>
  </si>
  <si>
    <t>Emp-835</t>
  </si>
  <si>
    <t>Emp-836</t>
  </si>
  <si>
    <t>Emp-837</t>
  </si>
  <si>
    <t>Emp-838</t>
  </si>
  <si>
    <t>Emp-839</t>
  </si>
  <si>
    <t>Emp-840</t>
  </si>
  <si>
    <t>Emp-841</t>
  </si>
  <si>
    <t>Emp-842</t>
  </si>
  <si>
    <t>Emp-843</t>
  </si>
  <si>
    <t>Emp-844</t>
  </si>
  <si>
    <t>Emp-845</t>
  </si>
  <si>
    <t>Emp-846</t>
  </si>
  <si>
    <t>Emp-847</t>
  </si>
  <si>
    <t>Emp-848</t>
  </si>
  <si>
    <t>Emp-849</t>
  </si>
  <si>
    <t>Emp-850</t>
  </si>
  <si>
    <t>Emp-851</t>
  </si>
  <si>
    <t>Emp-852</t>
  </si>
  <si>
    <t>Emp-853</t>
  </si>
  <si>
    <t>Emp-854</t>
  </si>
  <si>
    <t>Emp-855</t>
  </si>
  <si>
    <t>Emp-856</t>
  </si>
  <si>
    <t>Emp-857</t>
  </si>
  <si>
    <t>Emp-858</t>
  </si>
  <si>
    <t>Emp-859</t>
  </si>
  <si>
    <t>Emp-860</t>
  </si>
  <si>
    <t>Emp-861</t>
  </si>
  <si>
    <t>Emp-862</t>
  </si>
  <si>
    <t>Emp-863</t>
  </si>
  <si>
    <t>Emp-864</t>
  </si>
  <si>
    <t>Emp-865</t>
  </si>
  <si>
    <t>Emp-866</t>
  </si>
  <si>
    <t>Emp-867</t>
  </si>
  <si>
    <t>Emp-868</t>
  </si>
  <si>
    <t>Emp-869</t>
  </si>
  <si>
    <t>Emp-870</t>
  </si>
  <si>
    <t>Emp-871</t>
  </si>
  <si>
    <t>Emp-872</t>
  </si>
  <si>
    <t>Emp-873</t>
  </si>
  <si>
    <t>Emp-874</t>
  </si>
  <si>
    <t>Emp-875</t>
  </si>
  <si>
    <t>Emp-876</t>
  </si>
  <si>
    <t>Emp-877</t>
  </si>
  <si>
    <t>Emp-878</t>
  </si>
  <si>
    <t>Emp-879</t>
  </si>
  <si>
    <t>Emp-880</t>
  </si>
  <si>
    <t>Emp-881</t>
  </si>
  <si>
    <t>Emp-882</t>
  </si>
  <si>
    <t>Emp-883</t>
  </si>
  <si>
    <t>Emp-884</t>
  </si>
  <si>
    <t>Emp-885</t>
  </si>
  <si>
    <t>Emp-886</t>
  </si>
  <si>
    <t>Emp-887</t>
  </si>
  <si>
    <t>Emp-888</t>
  </si>
  <si>
    <t>Emp-889</t>
  </si>
  <si>
    <t>Emp-890</t>
  </si>
  <si>
    <t>Emp-891</t>
  </si>
  <si>
    <t>Emp-892</t>
  </si>
  <si>
    <t>Emp-893</t>
  </si>
  <si>
    <t>Emp-894</t>
  </si>
  <si>
    <t>Emp-895</t>
  </si>
  <si>
    <t>Emp-896</t>
  </si>
  <si>
    <t>Emp-897</t>
  </si>
  <si>
    <t>Emp-898</t>
  </si>
  <si>
    <t>Emp-899</t>
  </si>
  <si>
    <t>Emp-900</t>
  </si>
  <si>
    <t>Emp-901</t>
  </si>
  <si>
    <t>Emp-902</t>
  </si>
  <si>
    <t>Emp-903</t>
  </si>
  <si>
    <t>Emp-904</t>
  </si>
  <si>
    <t>Emp-905</t>
  </si>
  <si>
    <t>Emp-906</t>
  </si>
  <si>
    <t>Emp-907</t>
  </si>
  <si>
    <t>Emp-908</t>
  </si>
  <si>
    <t>Emp-909</t>
  </si>
  <si>
    <t>Emp-910</t>
  </si>
  <si>
    <t>Emp-911</t>
  </si>
  <si>
    <t>Emp-912</t>
  </si>
  <si>
    <t>Emp-913</t>
  </si>
  <si>
    <t>Emp-914</t>
  </si>
  <si>
    <t>Emp-915</t>
  </si>
  <si>
    <t>Emp-916</t>
  </si>
  <si>
    <t>Emp-917</t>
  </si>
  <si>
    <t>Emp-918</t>
  </si>
  <si>
    <t>Emp-919</t>
  </si>
  <si>
    <t>Emp-920</t>
  </si>
  <si>
    <t>Emp-921</t>
  </si>
  <si>
    <t>Emp-922</t>
  </si>
  <si>
    <t>Emp-923</t>
  </si>
  <si>
    <t>Emp-924</t>
  </si>
  <si>
    <t>Emp-925</t>
  </si>
  <si>
    <t>Emp-926</t>
  </si>
  <si>
    <t>Emp-927</t>
  </si>
  <si>
    <t>Emp-928</t>
  </si>
  <si>
    <t>Emp-929</t>
  </si>
  <si>
    <t>Emp-930</t>
  </si>
  <si>
    <t>Emp-931</t>
  </si>
  <si>
    <t>Emp-932</t>
  </si>
  <si>
    <t>Emp-933</t>
  </si>
  <si>
    <t>Emp-934</t>
  </si>
  <si>
    <t>Emp-935</t>
  </si>
  <si>
    <t>Emp-936</t>
  </si>
  <si>
    <t>Emp-937</t>
  </si>
  <si>
    <t>Emp-938</t>
  </si>
  <si>
    <t>Emp-939</t>
  </si>
  <si>
    <t>Emp-940</t>
  </si>
  <si>
    <t>Emp-941</t>
  </si>
  <si>
    <t>Emp-942</t>
  </si>
  <si>
    <t>Emp-943</t>
  </si>
  <si>
    <t>Emp-944</t>
  </si>
  <si>
    <t>Emp-945</t>
  </si>
  <si>
    <t>Emp-946</t>
  </si>
  <si>
    <t>Emp-947</t>
  </si>
  <si>
    <t>Emp-948</t>
  </si>
  <si>
    <t>Emp-949</t>
  </si>
  <si>
    <t>Emp-950</t>
  </si>
  <si>
    <t>Emp-951</t>
  </si>
  <si>
    <t>Emp-952</t>
  </si>
  <si>
    <t>Emp-953</t>
  </si>
  <si>
    <t>Emp-954</t>
  </si>
  <si>
    <t>Emp-955</t>
  </si>
  <si>
    <t>Emp-956</t>
  </si>
  <si>
    <t>Emp-957</t>
  </si>
  <si>
    <t>Emp-958</t>
  </si>
  <si>
    <t>Emp-959</t>
  </si>
  <si>
    <t>Emp-960</t>
  </si>
  <si>
    <t>Emp-961</t>
  </si>
  <si>
    <t>Emp-962</t>
  </si>
  <si>
    <t>Emp-963</t>
  </si>
  <si>
    <t>Emp-964</t>
  </si>
  <si>
    <t>Emp-965</t>
  </si>
  <si>
    <t>Emp-966</t>
  </si>
  <si>
    <t>Emp-967</t>
  </si>
  <si>
    <t>Emp-968</t>
  </si>
  <si>
    <t>Emp-969</t>
  </si>
  <si>
    <t>Emp-970</t>
  </si>
  <si>
    <t>Emp-971</t>
  </si>
  <si>
    <t>Emp-972</t>
  </si>
  <si>
    <t>Emp-973</t>
  </si>
  <si>
    <t>Emp-974</t>
  </si>
  <si>
    <t>Emp-975</t>
  </si>
  <si>
    <t>Emp-976</t>
  </si>
  <si>
    <t>Emp-977</t>
  </si>
  <si>
    <t>Emp-978</t>
  </si>
  <si>
    <t>Emp-979</t>
  </si>
  <si>
    <t>Emp-980</t>
  </si>
  <si>
    <t>Emp-981</t>
  </si>
  <si>
    <t>Emp-982</t>
  </si>
  <si>
    <t>Emp-983</t>
  </si>
  <si>
    <t>Emp-984</t>
  </si>
  <si>
    <t>Emp-985</t>
  </si>
  <si>
    <t>Emp-986</t>
  </si>
  <si>
    <t>Emp-987</t>
  </si>
  <si>
    <t>Emp-988</t>
  </si>
  <si>
    <t>Emp-989</t>
  </si>
  <si>
    <t>Emp-990</t>
  </si>
  <si>
    <t>Emp-991</t>
  </si>
  <si>
    <t>Emp-992</t>
  </si>
  <si>
    <t>Emp-993</t>
  </si>
  <si>
    <t>Emp-994</t>
  </si>
  <si>
    <t>Emp-995</t>
  </si>
  <si>
    <t>Emp-996</t>
  </si>
  <si>
    <t>Emp-997</t>
  </si>
  <si>
    <t>Emp-998</t>
  </si>
  <si>
    <t>Emp-999</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</si>
  <si>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</si>
  <si>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</si>
  <si>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</si>
  <si>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</si>
  <si>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</si>
  <si>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</si>
  <si>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</si>
  <si>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</si>
  <si>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</si>
  <si>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</si>
  <si>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</si>
  <si>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</si>
  <si>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</si>
  <si>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</si>
  <si>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</si>
  <si>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</si>
  <si>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</si>
  <si>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</si>
  <si>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</si>
  <si>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</si>
  <si>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</si>
  <si>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</si>
  <si>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</si>
  <si>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</si>
  <si>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</si>
  <si>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</si>
  <si>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</si>
  <si>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</si>
  <si>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</si>
  <si>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</si>
  <si>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</si>
  <si>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</si>
  <si>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</si>
  <si>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</si>
  <si>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</si>
  <si>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</si>
  <si>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</si>
  <si>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</si>
  <si>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</si>
  <si>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</si>
  <si>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</si>
  <si>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</si>
  <si>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</si>
  <si>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</si>
  <si>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</si>
  <si>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</si>
  <si>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</si>
  <si>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</si>
  <si>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</si>
  <si>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</si>
  <si>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</si>
  <si>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</si>
  <si>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</si>
  <si>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</si>
  <si>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</si>
  <si>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</si>
  <si>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</si>
  <si>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</si>
  <si>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</si>
  <si>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</si>
  <si>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</si>
  <si>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</si>
  <si>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</si>
  <si>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</si>
  <si>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</si>
  <si>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</si>
  <si>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</si>
  <si>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</si>
  <si>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</si>
  <si>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</si>
  <si>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</si>
  <si>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</si>
  <si>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</si>
  <si>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</si>
  <si>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</si>
  <si>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</si>
  <si>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</si>
  <si>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</si>
  <si>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</si>
  <si>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</si>
  <si>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</si>
  <si>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</si>
  <si>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</si>
  <si>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</si>
  <si>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</si>
  <si>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</si>
  <si>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</si>
  <si>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</si>
  <si>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</si>
  <si>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</si>
  <si>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</si>
  <si>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</si>
  <si>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</si>
  <si>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</si>
  <si>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</si>
  <si>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</si>
  <si>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</si>
  <si>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</si>
  <si>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</si>
  <si>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</si>
  <si>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</si>
  <si>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KPI</t>
  </si>
  <si>
    <t>Key Performance Indicator</t>
  </si>
  <si>
    <t>Value</t>
  </si>
  <si>
    <t>Total Employee</t>
  </si>
  <si>
    <t>Total Left Employee</t>
  </si>
  <si>
    <t>Active Employee</t>
  </si>
  <si>
    <t>Total City</t>
  </si>
  <si>
    <t>Grand Total</t>
  </si>
  <si>
    <t>Distinct City</t>
  </si>
  <si>
    <t>Top 5 KPIs from Data Analysis</t>
  </si>
  <si>
    <t>Sr.No</t>
  </si>
  <si>
    <t>Attrition Rate %</t>
  </si>
  <si>
    <t>Average Salary</t>
  </si>
  <si>
    <t>Department-wise Salary</t>
  </si>
  <si>
    <t>Employee by Age Group</t>
  </si>
  <si>
    <t>Employee by Country</t>
  </si>
  <si>
    <t>Avg Bonus by Department</t>
  </si>
  <si>
    <t>Hires per Year</t>
  </si>
  <si>
    <t>Left per Year</t>
  </si>
  <si>
    <t>Pivot Name</t>
  </si>
  <si>
    <t>Use</t>
  </si>
  <si>
    <t>SUM(Total Salary) by Department</t>
  </si>
  <si>
    <t>COUNT(Emp_ID) by Age Category</t>
  </si>
  <si>
    <t>Count of employee by Business</t>
  </si>
  <si>
    <t>COUNT(Emp_ID) by Business Unit</t>
  </si>
  <si>
    <t>COUNT(Emp_ID) by Country</t>
  </si>
  <si>
    <t>AVERAGE(Bonus %) by Department</t>
  </si>
  <si>
    <t>COUNT(Emp_ID) by Hire Year</t>
  </si>
  <si>
    <t>COUNT(Emp_ID) by Left Year</t>
  </si>
  <si>
    <t>Employee Gender Ratio / Diversity %</t>
  </si>
  <si>
    <t>Row Labels</t>
  </si>
  <si>
    <t>Sum of Total Salary</t>
  </si>
  <si>
    <t>Count of Emp_ID</t>
  </si>
  <si>
    <t>Average of Bonus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</si>
  <si>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</si>
  <si>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</si>
  <si>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</si>
  <si>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</si>
  <si>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</si>
  <si>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</si>
  <si>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</si>
  <si>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</si>
  <si>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</si>
  <si>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</si>
  <si>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</si>
  <si>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</si>
  <si>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</si>
  <si>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</si>
  <si>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</si>
  <si>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</si>
  <si>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</si>
  <si>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</si>
  <si>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</si>
  <si>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</si>
  <si>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</si>
  <si>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</si>
  <si>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</si>
  <si>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</si>
  <si>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</si>
  <si>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</si>
  <si>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</si>
  <si>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</si>
  <si>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</si>
  <si>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</si>
  <si>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Sum of Exit Status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</si>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</sst>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2"/>
      <color theme="1"/>
      <name val="Calibri"/>
      <family val="2"/>
      <scheme val="minor"/>
    </font>
    <font>
      <b/>
      <sz val="16"/>
      <color theme="5"/>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14" fontId="0" fillId="0" borderId="0" xfId="0" applyNumberFormat="1"/>
    <xf numFmtId="0" fontId="1" fillId="2" borderId="1" xfId="0" applyFont="1" applyFill="1" applyBorder="1"/>
    <xf numFmtId="0" fontId="2" fillId="3" borderId="1" xfId="0" applyFont="1" applyFill="1" applyBorder="1"/>
    <xf numFmtId="0" fontId="0" fillId="2" borderId="1" xfId="0" applyFill="1" applyBorder="1"/>
    <xf numFmtId="0" fontId="0" fillId="3" borderId="1" xfId="0" applyFill="1" applyBorder="1" applyAlignment="1">
      <alignment horizontal="left"/>
    </xf>
    <xf numFmtId="0" fontId="0" fillId="0" borderId="1" xfId="0" applyBorder="1" applyAlignment="1">
      <alignment horizontal="left"/>
    </xf>
    <xf numFmtId="0" fontId="0" fillId="3" borderId="1" xfId="0" applyFill="1" applyBorder="1"/>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1" xfId="0" pivotButton="1" applyBorder="1"/>
    <xf numFmtId="0" fontId="0" fillId="0" borderId="1" xfId="0" applyBorder="1"/>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3" fillId="4" borderId="1" xfId="0" applyFont="1" applyFill="1" applyBorder="1" applyAlignment="1">
      <alignment horizontal="center"/>
    </xf>
    <xf numFmtId="0" fontId="0" fillId="0" borderId="1" xfId="0" applyNumberFormat="1" applyBorder="1"/>
    <xf numFmtId="0" fontId="0" fillId="0" borderId="1" xfId="0" pivotButton="1" applyBorder="1" applyAlignment="1"/>
    <xf numFmtId="0" fontId="0" fillId="0" borderId="1" xfId="0" applyBorder="1" applyAlignment="1"/>
    <xf numFmtId="0" fontId="0" fillId="0" borderId="1" xfId="0" applyNumberFormat="1" applyBorder="1" applyAlignment="1"/>
    <xf numFmtId="0" fontId="0" fillId="0" borderId="3" xfId="0" applyNumberFormat="1" applyBorder="1"/>
    <xf numFmtId="0" fontId="0" fillId="0" borderId="2" xfId="0" applyNumberFormat="1" applyBorder="1"/>
    <xf numFmtId="0" fontId="0" fillId="0" borderId="4" xfId="0" applyNumberFormat="1" applyBorder="1"/>
  </cellXfs>
  <cellStyles count="1">
    <cellStyle name="Normal" xfId="0" builtinId="0"/>
  </cellStyles>
  <dxfs count="86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4" tint="0.39997558519241921"/>
        </patternFill>
      </fil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48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solidFill>
                  <a:schemeClr val="tx1"/>
                </a:solidFill>
              </a:rPr>
              <a:t>Department-wise</a:t>
            </a:r>
            <a:r>
              <a:rPr lang="en-US">
                <a:solidFill>
                  <a:schemeClr val="tx1"/>
                </a:solidFill>
              </a:rPr>
              <a:t> Salary</a:t>
            </a:r>
          </a:p>
        </c:rich>
      </c:tx>
      <c:layout>
        <c:manualLayout>
          <c:xMode val="edge"/>
          <c:yMode val="edge"/>
          <c:x val="0.24942231230997119"/>
          <c:y val="1.83610387432374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40308204048751"/>
          <c:y val="0.20080246913580246"/>
          <c:w val="0.81648685945309962"/>
          <c:h val="0.38819237873043649"/>
        </c:manualLayout>
      </c:layout>
      <c:bar3DChart>
        <c:barDir val="col"/>
        <c:grouping val="stacked"/>
        <c:varyColors val="0"/>
        <c:ser>
          <c:idx val="0"/>
          <c:order val="0"/>
          <c:tx>
            <c:strRef>
              <c:f>'Pivot Table'!$H$5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Table'!$G$6:$G$13</c:f>
              <c:strCache>
                <c:ptCount val="7"/>
                <c:pt idx="0">
                  <c:v>Accounting</c:v>
                </c:pt>
                <c:pt idx="1">
                  <c:v>Engineering</c:v>
                </c:pt>
                <c:pt idx="2">
                  <c:v>Finance</c:v>
                </c:pt>
                <c:pt idx="3">
                  <c:v>Human Resources</c:v>
                </c:pt>
                <c:pt idx="4">
                  <c:v>IT</c:v>
                </c:pt>
                <c:pt idx="5">
                  <c:v>Marketing</c:v>
                </c:pt>
                <c:pt idx="6">
                  <c:v>Sales</c:v>
                </c:pt>
              </c:strCache>
            </c:strRef>
          </c:cat>
          <c:val>
            <c:numRef>
              <c:f>'Pivot Table'!$H$6:$H$13</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extLst>
            <c:ext xmlns:c16="http://schemas.microsoft.com/office/drawing/2014/chart" uri="{C3380CC4-5D6E-409C-BE32-E72D297353CC}">
              <c16:uniqueId val="{00000000-330F-4CC3-8FFD-F5F0BC508A37}"/>
            </c:ext>
          </c:extLst>
        </c:ser>
        <c:dLbls>
          <c:showLegendKey val="0"/>
          <c:showVal val="0"/>
          <c:showCatName val="0"/>
          <c:showSerName val="0"/>
          <c:showPercent val="0"/>
          <c:showBubbleSize val="0"/>
        </c:dLbls>
        <c:gapWidth val="150"/>
        <c:shape val="box"/>
        <c:axId val="1807155936"/>
        <c:axId val="1807156416"/>
        <c:axId val="0"/>
      </c:bar3DChart>
      <c:catAx>
        <c:axId val="180715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7156416"/>
        <c:crosses val="autoZero"/>
        <c:auto val="1"/>
        <c:lblAlgn val="ctr"/>
        <c:lblOffset val="100"/>
        <c:noMultiLvlLbl val="0"/>
      </c:catAx>
      <c:valAx>
        <c:axId val="180715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7155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Employee Left per Year</a:t>
            </a:r>
          </a:p>
        </c:rich>
      </c:tx>
      <c:layout>
        <c:manualLayout>
          <c:xMode val="edge"/>
          <c:yMode val="edge"/>
          <c:x val="0.2970882404759646"/>
          <c:y val="6.23482409450226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34933155019399E-2"/>
          <c:y val="0.18295597484276732"/>
          <c:w val="0.89975404368189649"/>
          <c:h val="0.61026147674936859"/>
        </c:manualLayout>
      </c:layout>
      <c:lineChart>
        <c:grouping val="standard"/>
        <c:varyColors val="0"/>
        <c:ser>
          <c:idx val="0"/>
          <c:order val="0"/>
          <c:tx>
            <c:strRef>
              <c:f>'Pivot Table'!$P$5</c:f>
              <c:strCache>
                <c:ptCount val="1"/>
                <c:pt idx="0">
                  <c:v>Total</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Table'!$O$6:$O$36</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Table'!$P$6:$P$36</c:f>
              <c:numCache>
                <c:formatCode>General</c:formatCode>
                <c:ptCount val="30"/>
                <c:pt idx="0">
                  <c:v>2</c:v>
                </c:pt>
                <c:pt idx="1">
                  <c:v>0</c:v>
                </c:pt>
                <c:pt idx="2">
                  <c:v>3</c:v>
                </c:pt>
                <c:pt idx="3">
                  <c:v>1</c:v>
                </c:pt>
                <c:pt idx="4">
                  <c:v>1</c:v>
                </c:pt>
                <c:pt idx="5">
                  <c:v>1</c:v>
                </c:pt>
                <c:pt idx="6">
                  <c:v>2</c:v>
                </c:pt>
                <c:pt idx="7">
                  <c:v>1</c:v>
                </c:pt>
                <c:pt idx="8">
                  <c:v>0</c:v>
                </c:pt>
                <c:pt idx="9">
                  <c:v>2</c:v>
                </c:pt>
                <c:pt idx="10">
                  <c:v>2</c:v>
                </c:pt>
                <c:pt idx="11">
                  <c:v>0</c:v>
                </c:pt>
                <c:pt idx="12">
                  <c:v>1</c:v>
                </c:pt>
                <c:pt idx="13">
                  <c:v>2</c:v>
                </c:pt>
                <c:pt idx="14">
                  <c:v>4</c:v>
                </c:pt>
                <c:pt idx="15">
                  <c:v>2</c:v>
                </c:pt>
                <c:pt idx="16">
                  <c:v>2</c:v>
                </c:pt>
                <c:pt idx="17">
                  <c:v>2</c:v>
                </c:pt>
                <c:pt idx="18">
                  <c:v>4</c:v>
                </c:pt>
                <c:pt idx="19">
                  <c:v>3</c:v>
                </c:pt>
                <c:pt idx="20">
                  <c:v>3</c:v>
                </c:pt>
                <c:pt idx="21">
                  <c:v>3</c:v>
                </c:pt>
                <c:pt idx="22">
                  <c:v>4</c:v>
                </c:pt>
                <c:pt idx="23">
                  <c:v>3</c:v>
                </c:pt>
                <c:pt idx="24">
                  <c:v>4</c:v>
                </c:pt>
                <c:pt idx="25">
                  <c:v>9</c:v>
                </c:pt>
                <c:pt idx="26">
                  <c:v>5</c:v>
                </c:pt>
                <c:pt idx="27">
                  <c:v>8</c:v>
                </c:pt>
                <c:pt idx="28">
                  <c:v>6</c:v>
                </c:pt>
                <c:pt idx="29">
                  <c:v>5</c:v>
                </c:pt>
              </c:numCache>
            </c:numRef>
          </c:val>
          <c:smooth val="0"/>
          <c:extLst>
            <c:ext xmlns:c16="http://schemas.microsoft.com/office/drawing/2014/chart" uri="{C3380CC4-5D6E-409C-BE32-E72D297353CC}">
              <c16:uniqueId val="{00000000-39F1-4812-820B-0B0AF1EE2759}"/>
            </c:ext>
          </c:extLst>
        </c:ser>
        <c:dLbls>
          <c:showLegendKey val="0"/>
          <c:showVal val="0"/>
          <c:showCatName val="0"/>
          <c:showSerName val="0"/>
          <c:showPercent val="0"/>
          <c:showBubbleSize val="0"/>
        </c:dLbls>
        <c:marker val="1"/>
        <c:smooth val="0"/>
        <c:axId val="1804954672"/>
        <c:axId val="1804955152"/>
      </c:lineChart>
      <c:catAx>
        <c:axId val="180495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55152"/>
        <c:crosses val="autoZero"/>
        <c:auto val="1"/>
        <c:lblAlgn val="ctr"/>
        <c:lblOffset val="100"/>
        <c:noMultiLvlLbl val="0"/>
      </c:catAx>
      <c:valAx>
        <c:axId val="18049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54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[Dashboard.xlsx]Pivot Table!PivotTable7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Employee Hire per Year</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IN">
              <a:solidFill>
                <a:schemeClr val="tx1"/>
              </a:solidFill>
            </a:endParaRPr>
          </a:p>
        </c:rich>
      </c:tx>
      <c:layout>
        <c:manualLayout>
          <c:xMode val="edge"/>
          <c:yMode val="edge"/>
          <c:x val="0.29916182762815752"/>
          <c:y val="5.0218057343592503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897550737362226E-2"/>
          <c:y val="0.17224334600760458"/>
          <c:w val="0.86574158638449272"/>
          <c:h val="0.63477041605540752"/>
        </c:manualLayout>
      </c:layout>
      <c:bar3DChart>
        <c:barDir val="col"/>
        <c:grouping val="clustered"/>
        <c:varyColors val="0"/>
        <c:ser>
          <c:idx val="0"/>
          <c:order val="0"/>
          <c:tx>
            <c:strRef>
              <c:f>'Pivot Table'!$L$17</c:f>
              <c:strCache>
                <c:ptCount val="1"/>
                <c:pt idx="0">
                  <c:v>Total</c:v>
                </c:pt>
              </c:strCache>
            </c:strRef>
          </c:tx>
          <c:spPr>
            <a:solidFill>
              <a:schemeClr val="accent6"/>
            </a:solidFill>
            <a:ln>
              <a:noFill/>
            </a:ln>
            <a:effectLst/>
            <a:sp3d/>
          </c:spPr>
          <c:invertIfNegative val="0"/>
          <c:cat>
            <c:strRef>
              <c:f>'Pivot Table'!$K$18:$K$48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Table'!$L$18:$L$48</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extLst>
            <c:ext xmlns:c16="http://schemas.microsoft.com/office/drawing/2014/chart" uri="{C3380CC4-5D6E-409C-BE32-E72D297353CC}">
              <c16:uniqueId val="{00000000-425C-45C6-B34C-8D5EB030CCD2}"/>
            </c:ext>
          </c:extLst>
        </c:ser>
        <c:dLbls>
          <c:showLegendKey val="0"/>
          <c:showVal val="0"/>
          <c:showCatName val="0"/>
          <c:showSerName val="0"/>
          <c:showPercent val="0"/>
          <c:showBubbleSize val="0"/>
        </c:dLbls>
        <c:gapWidth val="150"/>
        <c:shape val="box"/>
        <c:axId val="1930482224"/>
        <c:axId val="1930481744"/>
        <c:axId val="0"/>
      </c:bar3DChart>
      <c:catAx>
        <c:axId val="193048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81744"/>
        <c:crosses val="autoZero"/>
        <c:auto val="1"/>
        <c:lblAlgn val="ctr"/>
        <c:lblOffset val="100"/>
        <c:noMultiLvlLbl val="0"/>
      </c:catAx>
      <c:valAx>
        <c:axId val="19304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82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Tootal Empby Country</a:t>
            </a:r>
          </a:p>
        </c:rich>
      </c:tx>
      <c:layout>
        <c:manualLayout>
          <c:xMode val="edge"/>
          <c:yMode val="edge"/>
          <c:x val="0.12537851188106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569264194554572E-2"/>
          <c:y val="0"/>
          <c:w val="0.83212865863688135"/>
          <c:h val="1"/>
        </c:manualLayout>
      </c:layout>
      <c:pie3DChart>
        <c:varyColors val="1"/>
        <c:ser>
          <c:idx val="0"/>
          <c:order val="0"/>
          <c:tx>
            <c:strRef>
              <c:f>'Pivot Table'!$H$36</c:f>
              <c:strCache>
                <c:ptCount val="1"/>
                <c:pt idx="0">
                  <c:v>Total</c:v>
                </c:pt>
              </c:strCache>
            </c:strRef>
          </c:tx>
          <c:spPr>
            <a:effectLst/>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B1-46A1-BA25-1E8273F626F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B1-46A1-BA25-1E8273F626F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B1-46A1-BA25-1E8273F626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Table'!$G$37:$G$40</c:f>
              <c:strCache>
                <c:ptCount val="3"/>
                <c:pt idx="0">
                  <c:v>Brazil</c:v>
                </c:pt>
                <c:pt idx="1">
                  <c:v>China</c:v>
                </c:pt>
                <c:pt idx="2">
                  <c:v>United States</c:v>
                </c:pt>
              </c:strCache>
            </c:strRef>
          </c:cat>
          <c:val>
            <c:numRef>
              <c:f>'Pivot Table'!$H$37:$H$40</c:f>
              <c:numCache>
                <c:formatCode>General</c:formatCode>
                <c:ptCount val="3"/>
                <c:pt idx="0">
                  <c:v>139</c:v>
                </c:pt>
                <c:pt idx="1">
                  <c:v>218</c:v>
                </c:pt>
                <c:pt idx="2">
                  <c:v>643</c:v>
                </c:pt>
              </c:numCache>
            </c:numRef>
          </c:val>
          <c:extLst>
            <c:ext xmlns:c16="http://schemas.microsoft.com/office/drawing/2014/chart" uri="{C3380CC4-5D6E-409C-BE32-E72D297353CC}">
              <c16:uniqueId val="{00000006-E3B1-46A1-BA25-1E8273F626F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10973475336689439"/>
          <c:y val="0.83809305203783269"/>
          <c:w val="0.81039302994473938"/>
          <c:h val="0.10806421192971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Total Emp by </a:t>
            </a:r>
            <a:r>
              <a:rPr lang="en-US" sz="1400" b="1" i="0" u="none" strike="noStrike" kern="1200" spc="0" baseline="0">
                <a:solidFill>
                  <a:schemeClr val="tx1"/>
                </a:solidFill>
              </a:rPr>
              <a:t>Business</a:t>
            </a:r>
            <a:r>
              <a:rPr lang="en-US" sz="1400" b="1">
                <a:solidFill>
                  <a:schemeClr val="tx1"/>
                </a:solidFill>
              </a:rPr>
              <a:t>    </a:t>
            </a:r>
          </a:p>
        </c:rich>
      </c:tx>
      <c:layout>
        <c:manualLayout>
          <c:xMode val="edge"/>
          <c:yMode val="edge"/>
          <c:x val="0.14471360722766796"/>
          <c:y val="1.2578610123007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8"/>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9"/>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
        <c:idx val="1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pivotFmt>
    </c:pivotFmts>
    <c:plotArea>
      <c:layout>
        <c:manualLayout>
          <c:layoutTarget val="inner"/>
          <c:xMode val="edge"/>
          <c:yMode val="edge"/>
          <c:x val="2.2675736961451247E-2"/>
          <c:y val="0.15928878359392679"/>
          <c:w val="0.47956594711375367"/>
          <c:h val="0.69508211009651355"/>
        </c:manualLayout>
      </c:layout>
      <c:barChart>
        <c:barDir val="bar"/>
        <c:grouping val="stacked"/>
        <c:varyColors val="0"/>
        <c:ser>
          <c:idx val="0"/>
          <c:order val="0"/>
          <c:tx>
            <c:strRef>
              <c:f>'Pivot Table'!$H$27</c:f>
              <c:strCache>
                <c:ptCount val="1"/>
                <c:pt idx="0">
                  <c:v>Total</c:v>
                </c:pt>
              </c:strCache>
            </c:strRef>
          </c:tx>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invertIfNegative val="0"/>
          <c:dPt>
            <c:idx val="0"/>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dPt>
          <c:dPt>
            <c:idx val="1"/>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dPt>
          <c:dPt>
            <c:idx val="2"/>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dPt>
          <c:dPt>
            <c:idx val="3"/>
            <c:invertIfNegative val="0"/>
            <c:bubble3D val="0"/>
            <c:spPr>
              <a:solidFill>
                <a:schemeClr val="accent2">
                  <a:lumMod val="60000"/>
                  <a:lumOff val="40000"/>
                </a:schemeClr>
              </a:solidFill>
              <a:ln w="19050">
                <a:solidFill>
                  <a:schemeClr val="lt1"/>
                </a:solidFill>
              </a:ln>
              <a:effectLst>
                <a:outerShdw blurRad="50800" dist="38100" dir="2700000" algn="tl" rotWithShape="0">
                  <a:schemeClr val="accent1">
                    <a:lumMod val="75000"/>
                    <a:alpha val="40000"/>
                  </a:scheme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Table'!$G$28:$G$32</c:f>
              <c:strCache>
                <c:ptCount val="4"/>
                <c:pt idx="0">
                  <c:v>Corporate</c:v>
                </c:pt>
                <c:pt idx="1">
                  <c:v>Manufacturing</c:v>
                </c:pt>
                <c:pt idx="2">
                  <c:v>Research &amp; Development</c:v>
                </c:pt>
                <c:pt idx="3">
                  <c:v>Speciality Products</c:v>
                </c:pt>
              </c:strCache>
            </c:strRef>
          </c:cat>
          <c:val>
            <c:numRef>
              <c:f>'Pivot Table'!$H$28:$H$32</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9-BC4A-44F8-AF31-C8E5E9724241}"/>
            </c:ext>
          </c:extLst>
        </c:ser>
        <c:dLbls>
          <c:showLegendKey val="0"/>
          <c:showVal val="0"/>
          <c:showCatName val="0"/>
          <c:showSerName val="0"/>
          <c:showPercent val="0"/>
          <c:showBubbleSize val="0"/>
        </c:dLbls>
        <c:gapWidth val="100"/>
        <c:overlap val="100"/>
        <c:axId val="618427792"/>
        <c:axId val="618425872"/>
      </c:barChart>
      <c:valAx>
        <c:axId val="618425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27792"/>
        <c:crossBetween val="between"/>
      </c:valAx>
      <c:catAx>
        <c:axId val="61842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25872"/>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Employee by Age Group</a:t>
            </a:r>
          </a:p>
        </c:rich>
      </c:tx>
      <c:layout>
        <c:manualLayout>
          <c:xMode val="edge"/>
          <c:yMode val="edge"/>
          <c:x val="0.1741575935083586"/>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02503696471904"/>
          <c:y val="0.25039920159680645"/>
          <c:w val="0.78129302233447229"/>
          <c:h val="0.55800132019425719"/>
        </c:manualLayout>
      </c:layout>
      <c:bar3DChart>
        <c:barDir val="bar"/>
        <c:grouping val="clustered"/>
        <c:varyColors val="0"/>
        <c:ser>
          <c:idx val="0"/>
          <c:order val="0"/>
          <c:tx>
            <c:strRef>
              <c:f>'Pivot Table'!$H$17</c:f>
              <c:strCache>
                <c:ptCount val="1"/>
                <c:pt idx="0">
                  <c:v>Total</c:v>
                </c:pt>
              </c:strCache>
            </c:strRef>
          </c:tx>
          <c:spPr>
            <a:solidFill>
              <a:srgbClr val="FFC000"/>
            </a:solidFill>
            <a:ln>
              <a:noFill/>
            </a:ln>
            <a:effectLst/>
            <a:sp3d/>
          </c:spPr>
          <c:invertIfNegative val="0"/>
          <c:cat>
            <c:strRef>
              <c:f>'Pivot Table'!$G$18:$G$23</c:f>
              <c:strCache>
                <c:ptCount val="5"/>
                <c:pt idx="0">
                  <c:v>25-35</c:v>
                </c:pt>
                <c:pt idx="1">
                  <c:v>35-45</c:v>
                </c:pt>
                <c:pt idx="2">
                  <c:v>45-55</c:v>
                </c:pt>
                <c:pt idx="3">
                  <c:v>55-65</c:v>
                </c:pt>
                <c:pt idx="4">
                  <c:v>65-100</c:v>
                </c:pt>
              </c:strCache>
            </c:strRef>
          </c:cat>
          <c:val>
            <c:numRef>
              <c:f>'Pivot Table'!$H$18:$H$23</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D388-47DF-9DB3-3EDD99680607}"/>
            </c:ext>
          </c:extLst>
        </c:ser>
        <c:dLbls>
          <c:showLegendKey val="0"/>
          <c:showVal val="0"/>
          <c:showCatName val="0"/>
          <c:showSerName val="0"/>
          <c:showPercent val="0"/>
          <c:showBubbleSize val="0"/>
        </c:dLbls>
        <c:gapWidth val="150"/>
        <c:shape val="box"/>
        <c:axId val="1930802272"/>
        <c:axId val="1930800832"/>
        <c:axId val="0"/>
      </c:bar3DChart>
      <c:catAx>
        <c:axId val="193080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0832"/>
        <c:crosses val="autoZero"/>
        <c:auto val="1"/>
        <c:lblAlgn val="ctr"/>
        <c:lblOffset val="100"/>
        <c:noMultiLvlLbl val="0"/>
      </c:catAx>
      <c:valAx>
        <c:axId val="193080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02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601980</xdr:colOff>
      <xdr:row>31</xdr:row>
      <xdr:rowOff>0</xdr:rowOff>
    </xdr:to>
    <xdr:grpSp>
      <xdr:nvGrpSpPr>
        <xdr:cNvPr id="12" name="Group 11">
          <a:extLst>
            <a:ext uri="{FF2B5EF4-FFF2-40B4-BE49-F238E27FC236}">
              <a16:creationId xmlns:a16="http://schemas.microsoft.com/office/drawing/2014/main" id="{845D6DB4-6541-2CF1-A915-6761B7A0B6FE}"/>
            </a:ext>
          </a:extLst>
        </xdr:cNvPr>
        <xdr:cNvGrpSpPr/>
      </xdr:nvGrpSpPr>
      <xdr:grpSpPr>
        <a:xfrm>
          <a:off x="622018" y="191064"/>
          <a:ext cx="10295184" cy="5495714"/>
          <a:chOff x="624840" y="190500"/>
          <a:chExt cx="10340340" cy="5478780"/>
        </a:xfrm>
      </xdr:grpSpPr>
      <xdr:grpSp>
        <xdr:nvGrpSpPr>
          <xdr:cNvPr id="4" name="Group 3">
            <a:extLst>
              <a:ext uri="{FF2B5EF4-FFF2-40B4-BE49-F238E27FC236}">
                <a16:creationId xmlns:a16="http://schemas.microsoft.com/office/drawing/2014/main" id="{4AA972B3-2313-AD4C-08E5-54A1633BF40A}"/>
              </a:ext>
            </a:extLst>
          </xdr:cNvPr>
          <xdr:cNvGrpSpPr/>
        </xdr:nvGrpSpPr>
        <xdr:grpSpPr>
          <a:xfrm>
            <a:off x="624840" y="190500"/>
            <a:ext cx="10340340" cy="5478780"/>
            <a:chOff x="624840" y="190500"/>
            <a:chExt cx="10340340" cy="5478780"/>
          </a:xfrm>
        </xdr:grpSpPr>
        <xdr:sp macro="" textlink="">
          <xdr:nvSpPr>
            <xdr:cNvPr id="2" name="Rectangle 1">
              <a:extLst>
                <a:ext uri="{FF2B5EF4-FFF2-40B4-BE49-F238E27FC236}">
                  <a16:creationId xmlns:a16="http://schemas.microsoft.com/office/drawing/2014/main" id="{CAB3432F-A03D-7D54-21EC-41AC707CC94E}"/>
                </a:ext>
              </a:extLst>
            </xdr:cNvPr>
            <xdr:cNvSpPr/>
          </xdr:nvSpPr>
          <xdr:spPr>
            <a:xfrm>
              <a:off x="624840" y="190500"/>
              <a:ext cx="10340340" cy="5478780"/>
            </a:xfrm>
            <a:prstGeom prst="rect">
              <a:avLst/>
            </a:prstGeom>
            <a:solidFill>
              <a:schemeClr val="bg2">
                <a:lumMod val="9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43C2CA62-AAAF-DB6D-1A88-6E4125787644}"/>
                </a:ext>
              </a:extLst>
            </xdr:cNvPr>
            <xdr:cNvSpPr/>
          </xdr:nvSpPr>
          <xdr:spPr>
            <a:xfrm>
              <a:off x="632460" y="198120"/>
              <a:ext cx="1912620" cy="5463540"/>
            </a:xfrm>
            <a:prstGeom prst="rect">
              <a:avLst/>
            </a:prstGeom>
            <a:solidFill>
              <a:schemeClr val="tx1">
                <a:lumMod val="50000"/>
                <a:lumOff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0" name="Picture 9">
            <a:extLst>
              <a:ext uri="{FF2B5EF4-FFF2-40B4-BE49-F238E27FC236}">
                <a16:creationId xmlns:a16="http://schemas.microsoft.com/office/drawing/2014/main" id="{0E1B619D-29DA-6611-91B7-9D7A69A932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9161" y="251461"/>
            <a:ext cx="1394459" cy="1394459"/>
          </a:xfrm>
          <a:prstGeom prst="rect">
            <a:avLst/>
          </a:prstGeom>
          <a:ln>
            <a:noFill/>
          </a:ln>
        </xdr:spPr>
      </xdr:pic>
    </xdr:grpSp>
    <xdr:clientData/>
  </xdr:twoCellAnchor>
  <xdr:twoCellAnchor>
    <xdr:from>
      <xdr:col>1</xdr:col>
      <xdr:colOff>68580</xdr:colOff>
      <xdr:row>9</xdr:row>
      <xdr:rowOff>53340</xdr:rowOff>
    </xdr:from>
    <xdr:to>
      <xdr:col>4</xdr:col>
      <xdr:colOff>53340</xdr:colOff>
      <xdr:row>11</xdr:row>
      <xdr:rowOff>53340</xdr:rowOff>
    </xdr:to>
    <xdr:sp macro="" textlink="">
      <xdr:nvSpPr>
        <xdr:cNvPr id="13" name="TextBox 12">
          <a:extLst>
            <a:ext uri="{FF2B5EF4-FFF2-40B4-BE49-F238E27FC236}">
              <a16:creationId xmlns:a16="http://schemas.microsoft.com/office/drawing/2014/main" id="{6B53A0BF-D357-365A-A2C2-26B5254ECD75}"/>
            </a:ext>
          </a:extLst>
        </xdr:cNvPr>
        <xdr:cNvSpPr txBox="1"/>
      </xdr:nvSpPr>
      <xdr:spPr>
        <a:xfrm>
          <a:off x="678180" y="1699260"/>
          <a:ext cx="1813560" cy="365760"/>
        </a:xfrm>
        <a:prstGeom prst="roundRect">
          <a:avLst/>
        </a:prstGeom>
        <a:solidFill>
          <a:srgbClr val="0070C0"/>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rgbClr val="FFFF00"/>
              </a:solidFill>
              <a:latin typeface="Cambria" panose="02040503050406030204" pitchFamily="18" charset="0"/>
              <a:ea typeface="Cambria" panose="02040503050406030204" pitchFamily="18" charset="0"/>
            </a:rPr>
            <a:t>Emp Analytics</a:t>
          </a:r>
        </a:p>
      </xdr:txBody>
    </xdr:sp>
    <xdr:clientData/>
  </xdr:twoCellAnchor>
  <xdr:twoCellAnchor>
    <xdr:from>
      <xdr:col>4</xdr:col>
      <xdr:colOff>182880</xdr:colOff>
      <xdr:row>19</xdr:row>
      <xdr:rowOff>137160</xdr:rowOff>
    </xdr:from>
    <xdr:to>
      <xdr:col>10</xdr:col>
      <xdr:colOff>365760</xdr:colOff>
      <xdr:row>30</xdr:row>
      <xdr:rowOff>167640</xdr:rowOff>
    </xdr:to>
    <xdr:sp macro="" textlink="">
      <xdr:nvSpPr>
        <xdr:cNvPr id="16" name="Rectangle: Top Corners Rounded 15">
          <a:extLst>
            <a:ext uri="{FF2B5EF4-FFF2-40B4-BE49-F238E27FC236}">
              <a16:creationId xmlns:a16="http://schemas.microsoft.com/office/drawing/2014/main" id="{ABE37B94-7E46-28A7-9A82-79AF64A016F5}"/>
            </a:ext>
          </a:extLst>
        </xdr:cNvPr>
        <xdr:cNvSpPr/>
      </xdr:nvSpPr>
      <xdr:spPr>
        <a:xfrm>
          <a:off x="2634532" y="3599290"/>
          <a:ext cx="3860358" cy="2034872"/>
        </a:xfrm>
        <a:prstGeom prst="round2SameRect">
          <a:avLst>
            <a:gd name="adj1" fmla="val 5473"/>
            <a:gd name="adj2" fmla="val 0"/>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160020</xdr:colOff>
      <xdr:row>19</xdr:row>
      <xdr:rowOff>121479</xdr:rowOff>
    </xdr:from>
    <xdr:to>
      <xdr:col>10</xdr:col>
      <xdr:colOff>365760</xdr:colOff>
      <xdr:row>30</xdr:row>
      <xdr:rowOff>167640</xdr:rowOff>
    </xdr:to>
    <xdr:graphicFrame macro="">
      <xdr:nvGraphicFramePr>
        <xdr:cNvPr id="15" name="Chart 14">
          <a:extLst>
            <a:ext uri="{FF2B5EF4-FFF2-40B4-BE49-F238E27FC236}">
              <a16:creationId xmlns:a16="http://schemas.microsoft.com/office/drawing/2014/main" id="{20CE9673-69A5-4ACD-9DC6-B8BBEF26F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434344</xdr:colOff>
      <xdr:row>19</xdr:row>
      <xdr:rowOff>144780</xdr:rowOff>
    </xdr:from>
    <xdr:to>
      <xdr:col>17</xdr:col>
      <xdr:colOff>586742</xdr:colOff>
      <xdr:row>30</xdr:row>
      <xdr:rowOff>167640</xdr:rowOff>
    </xdr:to>
    <xdr:sp macro="" textlink="">
      <xdr:nvSpPr>
        <xdr:cNvPr id="17" name="Rectangle: Single Corner Rounded 16">
          <a:extLst>
            <a:ext uri="{FF2B5EF4-FFF2-40B4-BE49-F238E27FC236}">
              <a16:creationId xmlns:a16="http://schemas.microsoft.com/office/drawing/2014/main" id="{1DF5E85A-B1A2-472C-82F0-E5920B8E6460}"/>
            </a:ext>
          </a:extLst>
        </xdr:cNvPr>
        <xdr:cNvSpPr/>
      </xdr:nvSpPr>
      <xdr:spPr>
        <a:xfrm rot="16200000">
          <a:off x="7771243" y="2399141"/>
          <a:ext cx="2027252" cy="4442790"/>
        </a:xfrm>
        <a:prstGeom prst="round1Rect">
          <a:avLst>
            <a:gd name="adj" fmla="val 659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419100</xdr:colOff>
      <xdr:row>19</xdr:row>
      <xdr:rowOff>129540</xdr:rowOff>
    </xdr:from>
    <xdr:to>
      <xdr:col>17</xdr:col>
      <xdr:colOff>583983</xdr:colOff>
      <xdr:row>30</xdr:row>
      <xdr:rowOff>182106</xdr:rowOff>
    </xdr:to>
    <xdr:graphicFrame macro="">
      <xdr:nvGraphicFramePr>
        <xdr:cNvPr id="18" name="Chart 17">
          <a:extLst>
            <a:ext uri="{FF2B5EF4-FFF2-40B4-BE49-F238E27FC236}">
              <a16:creationId xmlns:a16="http://schemas.microsoft.com/office/drawing/2014/main" id="{93451D92-74B0-4389-9798-1F7AFD394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533402</xdr:colOff>
      <xdr:row>8</xdr:row>
      <xdr:rowOff>71230</xdr:rowOff>
    </xdr:from>
    <xdr:to>
      <xdr:col>17</xdr:col>
      <xdr:colOff>586744</xdr:colOff>
      <xdr:row>19</xdr:row>
      <xdr:rowOff>82274</xdr:rowOff>
    </xdr:to>
    <xdr:sp macro="" textlink="">
      <xdr:nvSpPr>
        <xdr:cNvPr id="21" name="Rectangle: Top Corners Rounded 20">
          <a:extLst>
            <a:ext uri="{FF2B5EF4-FFF2-40B4-BE49-F238E27FC236}">
              <a16:creationId xmlns:a16="http://schemas.microsoft.com/office/drawing/2014/main" id="{52EA230A-D081-4A02-82F2-A5B474053076}"/>
            </a:ext>
          </a:extLst>
        </xdr:cNvPr>
        <xdr:cNvSpPr/>
      </xdr:nvSpPr>
      <xdr:spPr>
        <a:xfrm rot="16200000">
          <a:off x="8133138" y="671276"/>
          <a:ext cx="2015435" cy="3730821"/>
        </a:xfrm>
        <a:prstGeom prst="round2SameRect">
          <a:avLst>
            <a:gd name="adj1" fmla="val 5473"/>
            <a:gd name="adj2" fmla="val 0"/>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510540</xdr:colOff>
      <xdr:row>8</xdr:row>
      <xdr:rowOff>60960</xdr:rowOff>
    </xdr:from>
    <xdr:to>
      <xdr:col>17</xdr:col>
      <xdr:colOff>586739</xdr:colOff>
      <xdr:row>19</xdr:row>
      <xdr:rowOff>83820</xdr:rowOff>
    </xdr:to>
    <xdr:graphicFrame macro="">
      <xdr:nvGraphicFramePr>
        <xdr:cNvPr id="19" name="Chart 18">
          <a:extLst>
            <a:ext uri="{FF2B5EF4-FFF2-40B4-BE49-F238E27FC236}">
              <a16:creationId xmlns:a16="http://schemas.microsoft.com/office/drawing/2014/main" id="{4AB9F088-3AE2-499B-B0C7-A04FD85C8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xdr:colOff>
      <xdr:row>8</xdr:row>
      <xdr:rowOff>68580</xdr:rowOff>
    </xdr:from>
    <xdr:to>
      <xdr:col>11</xdr:col>
      <xdr:colOff>457200</xdr:colOff>
      <xdr:row>19</xdr:row>
      <xdr:rowOff>79624</xdr:rowOff>
    </xdr:to>
    <xdr:sp macro="" textlink="">
      <xdr:nvSpPr>
        <xdr:cNvPr id="24" name="Rectangle: Rounded Corners 23">
          <a:extLst>
            <a:ext uri="{FF2B5EF4-FFF2-40B4-BE49-F238E27FC236}">
              <a16:creationId xmlns:a16="http://schemas.microsoft.com/office/drawing/2014/main" id="{D1838210-6AE2-4BD0-94BC-B8295BD08756}"/>
            </a:ext>
          </a:extLst>
        </xdr:cNvPr>
        <xdr:cNvSpPr/>
      </xdr:nvSpPr>
      <xdr:spPr>
        <a:xfrm rot="16200000">
          <a:off x="5070226" y="1412737"/>
          <a:ext cx="2015435" cy="2242599"/>
        </a:xfrm>
        <a:prstGeom prst="roundRect">
          <a:avLst>
            <a:gd name="adj" fmla="val 574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190500</xdr:colOff>
      <xdr:row>8</xdr:row>
      <xdr:rowOff>60960</xdr:rowOff>
    </xdr:from>
    <xdr:to>
      <xdr:col>7</xdr:col>
      <xdr:colOff>594360</xdr:colOff>
      <xdr:row>19</xdr:row>
      <xdr:rowOff>72004</xdr:rowOff>
    </xdr:to>
    <xdr:sp macro="" textlink="">
      <xdr:nvSpPr>
        <xdr:cNvPr id="26" name="Rectangle: Rounded Corners 25">
          <a:extLst>
            <a:ext uri="{FF2B5EF4-FFF2-40B4-BE49-F238E27FC236}">
              <a16:creationId xmlns:a16="http://schemas.microsoft.com/office/drawing/2014/main" id="{5B208A94-593B-4B49-BF6C-CF96A24EBF7D}"/>
            </a:ext>
          </a:extLst>
        </xdr:cNvPr>
        <xdr:cNvSpPr/>
      </xdr:nvSpPr>
      <xdr:spPr>
        <a:xfrm rot="16200000">
          <a:off x="2755734" y="1405117"/>
          <a:ext cx="2015435" cy="2242599"/>
        </a:xfrm>
        <a:prstGeom prst="roundRect">
          <a:avLst>
            <a:gd name="adj" fmla="val 574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182881</xdr:colOff>
      <xdr:row>8</xdr:row>
      <xdr:rowOff>53341</xdr:rowOff>
    </xdr:from>
    <xdr:to>
      <xdr:col>8</xdr:col>
      <xdr:colOff>7620</xdr:colOff>
      <xdr:row>19</xdr:row>
      <xdr:rowOff>76200</xdr:rowOff>
    </xdr:to>
    <xdr:graphicFrame macro="">
      <xdr:nvGraphicFramePr>
        <xdr:cNvPr id="22" name="Chart 21">
          <a:extLst>
            <a:ext uri="{FF2B5EF4-FFF2-40B4-BE49-F238E27FC236}">
              <a16:creationId xmlns:a16="http://schemas.microsoft.com/office/drawing/2014/main" id="{546B585A-0599-4A45-8D5F-DBAFF04CD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45720</xdr:colOff>
      <xdr:row>8</xdr:row>
      <xdr:rowOff>60960</xdr:rowOff>
    </xdr:from>
    <xdr:to>
      <xdr:col>11</xdr:col>
      <xdr:colOff>457200</xdr:colOff>
      <xdr:row>19</xdr:row>
      <xdr:rowOff>68581</xdr:rowOff>
    </xdr:to>
    <xdr:graphicFrame macro="">
      <xdr:nvGraphicFramePr>
        <xdr:cNvPr id="23" name="Chart 22">
          <a:extLst>
            <a:ext uri="{FF2B5EF4-FFF2-40B4-BE49-F238E27FC236}">
              <a16:creationId xmlns:a16="http://schemas.microsoft.com/office/drawing/2014/main" id="{F28263AE-D70B-4230-B851-9CDE23946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198120</xdr:colOff>
      <xdr:row>1</xdr:row>
      <xdr:rowOff>22860</xdr:rowOff>
    </xdr:from>
    <xdr:to>
      <xdr:col>17</xdr:col>
      <xdr:colOff>586740</xdr:colOff>
      <xdr:row>8</xdr:row>
      <xdr:rowOff>0</xdr:rowOff>
    </xdr:to>
    <xdr:sp macro="" textlink="">
      <xdr:nvSpPr>
        <xdr:cNvPr id="28" name="Rectangle: Single Corner Rounded 27">
          <a:extLst>
            <a:ext uri="{FF2B5EF4-FFF2-40B4-BE49-F238E27FC236}">
              <a16:creationId xmlns:a16="http://schemas.microsoft.com/office/drawing/2014/main" id="{4078F9F1-6135-423C-B9E4-AC6365F67DF9}"/>
            </a:ext>
          </a:extLst>
        </xdr:cNvPr>
        <xdr:cNvSpPr/>
      </xdr:nvSpPr>
      <xdr:spPr>
        <a:xfrm rot="16200000" flipH="1">
          <a:off x="8959795" y="-588728"/>
          <a:ext cx="1252662" cy="2840272"/>
        </a:xfrm>
        <a:prstGeom prst="round1Rect">
          <a:avLst>
            <a:gd name="adj" fmla="val 6592"/>
          </a:avLst>
        </a:prstGeom>
        <a:solidFill>
          <a:schemeClr val="accent1">
            <a:lumMod val="60000"/>
            <a:lumOff val="40000"/>
          </a:schemeClr>
        </a:solidFill>
        <a:ln>
          <a:solidFill>
            <a:schemeClr val="tx1">
              <a:lumMod val="50000"/>
              <a:lumOff val="50000"/>
            </a:schemeClr>
          </a:solidFill>
        </a:ln>
        <a:scene3d>
          <a:camera prst="orthographicFront"/>
          <a:lightRig rig="threePt" dir="t"/>
        </a:scene3d>
        <a:sp3d>
          <a:bevelT w="0" h="0"/>
          <a:bevelB w="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198120</xdr:colOff>
      <xdr:row>1</xdr:row>
      <xdr:rowOff>7620</xdr:rowOff>
    </xdr:from>
    <xdr:to>
      <xdr:col>17</xdr:col>
      <xdr:colOff>586740</xdr:colOff>
      <xdr:row>8</xdr:row>
      <xdr:rowOff>0</xdr:rowOff>
    </xdr:to>
    <xdr:graphicFrame macro="">
      <xdr:nvGraphicFramePr>
        <xdr:cNvPr id="27" name="Chart 26">
          <a:extLst>
            <a:ext uri="{FF2B5EF4-FFF2-40B4-BE49-F238E27FC236}">
              <a16:creationId xmlns:a16="http://schemas.microsoft.com/office/drawing/2014/main" id="{6F3768B3-30C3-4C47-A5C3-2E6B90F7B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177058</xdr:colOff>
      <xdr:row>1</xdr:row>
      <xdr:rowOff>41413</xdr:rowOff>
    </xdr:from>
    <xdr:to>
      <xdr:col>13</xdr:col>
      <xdr:colOff>121921</xdr:colOff>
      <xdr:row>8</xdr:row>
      <xdr:rowOff>0</xdr:rowOff>
    </xdr:to>
    <xdr:grpSp>
      <xdr:nvGrpSpPr>
        <xdr:cNvPr id="66" name="Group 65">
          <a:extLst>
            <a:ext uri="{FF2B5EF4-FFF2-40B4-BE49-F238E27FC236}">
              <a16:creationId xmlns:a16="http://schemas.microsoft.com/office/drawing/2014/main" id="{AD555E79-BAE8-CBBA-317B-43DAB7CCF6BE}"/>
            </a:ext>
          </a:extLst>
        </xdr:cNvPr>
        <xdr:cNvGrpSpPr/>
      </xdr:nvGrpSpPr>
      <xdr:grpSpPr>
        <a:xfrm>
          <a:off x="2604169" y="224857"/>
          <a:ext cx="5405863" cy="1242699"/>
          <a:chOff x="2628710" y="223630"/>
          <a:chExt cx="5461081" cy="1234109"/>
        </a:xfrm>
      </xdr:grpSpPr>
      <xdr:sp macro="" textlink="Active_Employee">
        <xdr:nvSpPr>
          <xdr:cNvPr id="32" name="Rectangle: Rounded Corners 31">
            <a:extLst>
              <a:ext uri="{FF2B5EF4-FFF2-40B4-BE49-F238E27FC236}">
                <a16:creationId xmlns:a16="http://schemas.microsoft.com/office/drawing/2014/main" id="{41C72F3C-4B61-4F9D-A543-1B339F90CFB5}"/>
              </a:ext>
            </a:extLst>
          </xdr:cNvPr>
          <xdr:cNvSpPr/>
        </xdr:nvSpPr>
        <xdr:spPr>
          <a:xfrm>
            <a:off x="6775571" y="250797"/>
            <a:ext cx="1306790"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496EB20-C6D4-465D-8801-F5A712129493}" type="TxLink">
              <a:rPr lang="en-US" sz="1800" b="0" i="0" u="none" strike="noStrike">
                <a:solidFill>
                  <a:srgbClr val="00B0F0"/>
                </a:solidFill>
                <a:latin typeface="Arial" panose="020B0604020202020204" pitchFamily="34" charset="0"/>
                <a:ea typeface="Calibri"/>
                <a:cs typeface="Arial" panose="020B0604020202020204" pitchFamily="34" charset="0"/>
              </a:rPr>
              <a:t>915</a:t>
            </a:fld>
            <a:endParaRPr lang="en-US" sz="18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Average_Salary">
        <xdr:nvSpPr>
          <xdr:cNvPr id="38" name="Rectangle: Rounded Corners 37">
            <a:extLst>
              <a:ext uri="{FF2B5EF4-FFF2-40B4-BE49-F238E27FC236}">
                <a16:creationId xmlns:a16="http://schemas.microsoft.com/office/drawing/2014/main" id="{ED046046-345F-4EF0-9713-D51A27722837}"/>
              </a:ext>
            </a:extLst>
          </xdr:cNvPr>
          <xdr:cNvSpPr/>
        </xdr:nvSpPr>
        <xdr:spPr>
          <a:xfrm>
            <a:off x="6783001" y="888890"/>
            <a:ext cx="1306790" cy="561892"/>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BBE3BE8-A072-4046-A981-523E412528C7}" type="TxLink">
              <a:rPr lang="en-US" sz="1400" b="0" i="0" u="none" strike="noStrike">
                <a:solidFill>
                  <a:srgbClr val="00B0F0"/>
                </a:solidFill>
                <a:latin typeface="Arial" panose="020B0604020202020204" pitchFamily="34" charset="0"/>
                <a:ea typeface="Calibri"/>
                <a:cs typeface="Arial" panose="020B0604020202020204" pitchFamily="34" charset="0"/>
              </a:rPr>
              <a:t>129043.3219</a:t>
            </a:fld>
            <a:endParaRPr lang="en-US" sz="1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Left_Employee">
        <xdr:nvSpPr>
          <xdr:cNvPr id="39" name="Rectangle: Rounded Corners 38">
            <a:extLst>
              <a:ext uri="{FF2B5EF4-FFF2-40B4-BE49-F238E27FC236}">
                <a16:creationId xmlns:a16="http://schemas.microsoft.com/office/drawing/2014/main" id="{050A8CF4-65FA-4827-9A55-C0B807173B95}"/>
              </a:ext>
            </a:extLst>
          </xdr:cNvPr>
          <xdr:cNvSpPr/>
        </xdr:nvSpPr>
        <xdr:spPr>
          <a:xfrm>
            <a:off x="5398604" y="25079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8C5F43E-75AB-4812-8009-AB911099F8BD}" type="TxLink">
              <a:rPr lang="en-US" sz="1800" b="0" i="0" u="none" strike="noStrike">
                <a:solidFill>
                  <a:srgbClr val="00B0F0"/>
                </a:solidFill>
                <a:latin typeface="Arial" panose="020B0604020202020204" pitchFamily="34" charset="0"/>
                <a:ea typeface="Calibri"/>
                <a:cs typeface="Arial" panose="020B0604020202020204" pitchFamily="34" charset="0"/>
              </a:rPr>
              <a:t>85</a:t>
            </a:fld>
            <a:endParaRPr lang="en-US" sz="2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Gender_Ratio">
        <xdr:nvSpPr>
          <xdr:cNvPr id="40" name="Rectangle: Rounded Corners 39">
            <a:extLst>
              <a:ext uri="{FF2B5EF4-FFF2-40B4-BE49-F238E27FC236}">
                <a16:creationId xmlns:a16="http://schemas.microsoft.com/office/drawing/2014/main" id="{88B3508F-BC0D-4F23-9408-2CC14A8B2A24}"/>
              </a:ext>
            </a:extLst>
          </xdr:cNvPr>
          <xdr:cNvSpPr/>
        </xdr:nvSpPr>
        <xdr:spPr>
          <a:xfrm>
            <a:off x="5406034" y="888890"/>
            <a:ext cx="1306789" cy="561892"/>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2590ED6-0F69-43F6-8940-18CF4FFE6CEE}" type="TxLink">
              <a:rPr lang="en-US" sz="1800" b="0" i="0" u="none" strike="noStrike">
                <a:solidFill>
                  <a:srgbClr val="00B0F0"/>
                </a:solidFill>
                <a:latin typeface="Arial" panose="020B0604020202020204" pitchFamily="34" charset="0"/>
                <a:ea typeface="Calibri"/>
                <a:cs typeface="Arial" panose="020B0604020202020204" pitchFamily="34" charset="0"/>
              </a:rPr>
              <a:t>51.8</a:t>
            </a:fld>
            <a:endParaRPr lang="en-US" sz="32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Salary">
        <xdr:nvSpPr>
          <xdr:cNvPr id="54" name="Rectangle: Rounded Corners 53">
            <a:extLst>
              <a:ext uri="{FF2B5EF4-FFF2-40B4-BE49-F238E27FC236}">
                <a16:creationId xmlns:a16="http://schemas.microsoft.com/office/drawing/2014/main" id="{209566F3-A5D7-7606-5194-CC86011D8147}"/>
              </a:ext>
            </a:extLst>
          </xdr:cNvPr>
          <xdr:cNvSpPr/>
        </xdr:nvSpPr>
        <xdr:spPr>
          <a:xfrm>
            <a:off x="4008186" y="25841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7B223A8-C060-4AD9-AA32-104186219916}" type="TxLink">
              <a:rPr lang="en-US" sz="1400" b="1" i="0" u="none" strike="noStrike">
                <a:solidFill>
                  <a:srgbClr val="00B0F0"/>
                </a:solidFill>
                <a:latin typeface="Arial" panose="020B0604020202020204" pitchFamily="34" charset="0"/>
                <a:ea typeface="Calibri"/>
                <a:cs typeface="Arial" panose="020B0604020202020204" pitchFamily="34" charset="0"/>
              </a:rPr>
              <a:t>129043321.9</a:t>
            </a:fld>
            <a:endParaRPr lang="en-US" sz="14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Attrition_Rate">
        <xdr:nvSpPr>
          <xdr:cNvPr id="55" name="Rectangle: Rounded Corners 54">
            <a:extLst>
              <a:ext uri="{FF2B5EF4-FFF2-40B4-BE49-F238E27FC236}">
                <a16:creationId xmlns:a16="http://schemas.microsoft.com/office/drawing/2014/main" id="{1DF18DCB-38BD-8EBB-DE34-C58E60D746C7}"/>
              </a:ext>
            </a:extLst>
          </xdr:cNvPr>
          <xdr:cNvSpPr/>
        </xdr:nvSpPr>
        <xdr:spPr>
          <a:xfrm>
            <a:off x="4015616" y="896510"/>
            <a:ext cx="1306789" cy="561229"/>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05E6D70-CD58-4B46-BCF2-2865BA9412BC}" type="TxLink">
              <a:rPr lang="en-US" sz="1800" b="0" i="0" u="none" strike="noStrike">
                <a:solidFill>
                  <a:srgbClr val="00B0F0"/>
                </a:solidFill>
                <a:latin typeface="Arial" panose="020B0604020202020204" pitchFamily="34" charset="0"/>
                <a:ea typeface="Calibri"/>
                <a:cs typeface="Arial" panose="020B0604020202020204" pitchFamily="34" charset="0"/>
              </a:rPr>
              <a:t>8.5</a:t>
            </a:fld>
            <a:endParaRPr lang="en-US" sz="32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Employee">
        <xdr:nvSpPr>
          <xdr:cNvPr id="56" name="Rectangle: Rounded Corners 55">
            <a:extLst>
              <a:ext uri="{FF2B5EF4-FFF2-40B4-BE49-F238E27FC236}">
                <a16:creationId xmlns:a16="http://schemas.microsoft.com/office/drawing/2014/main" id="{40BCC420-42E6-F792-F1DC-7006997B060E}"/>
              </a:ext>
            </a:extLst>
          </xdr:cNvPr>
          <xdr:cNvSpPr/>
        </xdr:nvSpPr>
        <xdr:spPr>
          <a:xfrm>
            <a:off x="2634532" y="258417"/>
            <a:ext cx="1306789" cy="561893"/>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35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B5C89A3-EDC5-4BCC-B8C7-D6BFE5A17569}" type="TxLink">
              <a:rPr lang="en-US" sz="1800" b="1" i="0" u="none" strike="noStrike">
                <a:solidFill>
                  <a:srgbClr val="00B0F0"/>
                </a:solidFill>
                <a:latin typeface="Arial" panose="020B0604020202020204" pitchFamily="34" charset="0"/>
                <a:ea typeface="Calibri"/>
                <a:cs typeface="Arial" panose="020B0604020202020204" pitchFamily="34" charset="0"/>
              </a:rPr>
              <a:pPr algn="ctr"/>
              <a:t>1000</a:t>
            </a:fld>
            <a:endParaRPr lang="en-US" sz="16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Total_city">
        <xdr:nvSpPr>
          <xdr:cNvPr id="57" name="Rectangle: Rounded Corners 56">
            <a:extLst>
              <a:ext uri="{FF2B5EF4-FFF2-40B4-BE49-F238E27FC236}">
                <a16:creationId xmlns:a16="http://schemas.microsoft.com/office/drawing/2014/main" id="{F9E8DD72-F1E0-0B0C-8554-A3FC85990567}"/>
              </a:ext>
            </a:extLst>
          </xdr:cNvPr>
          <xdr:cNvSpPr/>
        </xdr:nvSpPr>
        <xdr:spPr>
          <a:xfrm>
            <a:off x="2641962" y="896510"/>
            <a:ext cx="1306789" cy="561229"/>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2700000" scaled="1"/>
            <a:tileRect/>
          </a:gra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CDBAECB-15D9-4B7E-8F2C-CACC20B44178}" type="TxLink">
              <a:rPr lang="en-US" sz="1800" b="0" i="0" u="none" strike="noStrike">
                <a:solidFill>
                  <a:srgbClr val="00B0F0"/>
                </a:solidFill>
                <a:latin typeface="Arial" panose="020B0604020202020204" pitchFamily="34" charset="0"/>
                <a:ea typeface="Calibri"/>
                <a:cs typeface="Arial" panose="020B0604020202020204" pitchFamily="34" charset="0"/>
              </a:rPr>
              <a:t>13</a:t>
            </a:fld>
            <a:endParaRPr lang="en-US" sz="1600" b="1">
              <a:solidFill>
                <a:srgbClr val="00B0F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58" name="TextBox 57">
            <a:extLst>
              <a:ext uri="{FF2B5EF4-FFF2-40B4-BE49-F238E27FC236}">
                <a16:creationId xmlns:a16="http://schemas.microsoft.com/office/drawing/2014/main" id="{0D72FDD2-2F4A-9B25-15B0-DB4BB8FF0CDB}"/>
              </a:ext>
            </a:extLst>
          </xdr:cNvPr>
          <xdr:cNvSpPr txBox="1"/>
        </xdr:nvSpPr>
        <xdr:spPr>
          <a:xfrm>
            <a:off x="2629206" y="223630"/>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002060"/>
                </a:solidFill>
              </a:rPr>
              <a:t>Total</a:t>
            </a:r>
            <a:r>
              <a:rPr lang="en-IN" sz="1200" b="1" baseline="0">
                <a:solidFill>
                  <a:srgbClr val="002060"/>
                </a:solidFill>
              </a:rPr>
              <a:t> </a:t>
            </a:r>
            <a:r>
              <a:rPr lang="en-IN" sz="1400" b="1">
                <a:solidFill>
                  <a:srgbClr val="002060"/>
                </a:solidFill>
              </a:rPr>
              <a:t>Employee</a:t>
            </a:r>
            <a:endParaRPr lang="en-IN" sz="1200" b="1">
              <a:solidFill>
                <a:srgbClr val="002060"/>
              </a:solidFill>
            </a:endParaRPr>
          </a:p>
        </xdr:txBody>
      </xdr:sp>
      <xdr:sp macro="" textlink="">
        <xdr:nvSpPr>
          <xdr:cNvPr id="59" name="TextBox 58">
            <a:extLst>
              <a:ext uri="{FF2B5EF4-FFF2-40B4-BE49-F238E27FC236}">
                <a16:creationId xmlns:a16="http://schemas.microsoft.com/office/drawing/2014/main" id="{DA5B2D49-A805-4CFA-A0DF-085245C8E358}"/>
              </a:ext>
            </a:extLst>
          </xdr:cNvPr>
          <xdr:cNvSpPr txBox="1"/>
        </xdr:nvSpPr>
        <xdr:spPr>
          <a:xfrm>
            <a:off x="3988308" y="225948"/>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Total</a:t>
            </a:r>
            <a:r>
              <a:rPr lang="en-IN" sz="1400" b="1" baseline="0">
                <a:solidFill>
                  <a:srgbClr val="002060"/>
                </a:solidFill>
              </a:rPr>
              <a:t> Salary</a:t>
            </a:r>
            <a:endParaRPr lang="en-IN" sz="1400" b="1">
              <a:solidFill>
                <a:srgbClr val="002060"/>
              </a:solidFill>
            </a:endParaRPr>
          </a:p>
        </xdr:txBody>
      </xdr:sp>
      <xdr:sp macro="" textlink="">
        <xdr:nvSpPr>
          <xdr:cNvPr id="60" name="TextBox 59">
            <a:extLst>
              <a:ext uri="{FF2B5EF4-FFF2-40B4-BE49-F238E27FC236}">
                <a16:creationId xmlns:a16="http://schemas.microsoft.com/office/drawing/2014/main" id="{9E145D70-3E1B-48E0-AADF-E17B3F928373}"/>
              </a:ext>
            </a:extLst>
          </xdr:cNvPr>
          <xdr:cNvSpPr txBox="1"/>
        </xdr:nvSpPr>
        <xdr:spPr>
          <a:xfrm>
            <a:off x="5372100" y="226611"/>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solidFill>
                  <a:srgbClr val="002060"/>
                </a:solidFill>
              </a:rPr>
              <a:t>Left </a:t>
            </a:r>
            <a:r>
              <a:rPr lang="en-IN" sz="1400" b="1">
                <a:solidFill>
                  <a:srgbClr val="002060"/>
                </a:solidFill>
              </a:rPr>
              <a:t>Employee</a:t>
            </a:r>
          </a:p>
        </xdr:txBody>
      </xdr:sp>
      <xdr:sp macro="" textlink="">
        <xdr:nvSpPr>
          <xdr:cNvPr id="61" name="TextBox 60">
            <a:extLst>
              <a:ext uri="{FF2B5EF4-FFF2-40B4-BE49-F238E27FC236}">
                <a16:creationId xmlns:a16="http://schemas.microsoft.com/office/drawing/2014/main" id="{7490C7FC-072E-4FDA-90C4-749D7EE850B9}"/>
              </a:ext>
            </a:extLst>
          </xdr:cNvPr>
          <xdr:cNvSpPr txBox="1"/>
        </xdr:nvSpPr>
        <xdr:spPr>
          <a:xfrm>
            <a:off x="6739128" y="226611"/>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solidFill>
                  <a:srgbClr val="002060"/>
                </a:solidFill>
              </a:rPr>
              <a:t>Active </a:t>
            </a:r>
            <a:r>
              <a:rPr lang="en-IN" sz="1200" b="1">
                <a:solidFill>
                  <a:srgbClr val="002060"/>
                </a:solidFill>
              </a:rPr>
              <a:t>Employee</a:t>
            </a:r>
          </a:p>
        </xdr:txBody>
      </xdr:sp>
      <xdr:sp macro="" textlink="">
        <xdr:nvSpPr>
          <xdr:cNvPr id="62" name="TextBox 61">
            <a:extLst>
              <a:ext uri="{FF2B5EF4-FFF2-40B4-BE49-F238E27FC236}">
                <a16:creationId xmlns:a16="http://schemas.microsoft.com/office/drawing/2014/main" id="{DF360EA6-139B-427F-BA78-5A3134E064FB}"/>
              </a:ext>
            </a:extLst>
          </xdr:cNvPr>
          <xdr:cNvSpPr txBox="1"/>
        </xdr:nvSpPr>
        <xdr:spPr>
          <a:xfrm>
            <a:off x="2628710" y="85774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Total</a:t>
            </a:r>
            <a:r>
              <a:rPr lang="en-IN" sz="1400" b="1" baseline="0">
                <a:solidFill>
                  <a:srgbClr val="002060"/>
                </a:solidFill>
              </a:rPr>
              <a:t> City</a:t>
            </a:r>
            <a:endParaRPr lang="en-IN" sz="1400" b="1">
              <a:solidFill>
                <a:srgbClr val="002060"/>
              </a:solidFill>
            </a:endParaRPr>
          </a:p>
        </xdr:txBody>
      </xdr:sp>
      <xdr:sp macro="" textlink="">
        <xdr:nvSpPr>
          <xdr:cNvPr id="63" name="TextBox 62">
            <a:extLst>
              <a:ext uri="{FF2B5EF4-FFF2-40B4-BE49-F238E27FC236}">
                <a16:creationId xmlns:a16="http://schemas.microsoft.com/office/drawing/2014/main" id="{FE3269CF-7596-4BC4-B9A4-DFDA9C9C6772}"/>
              </a:ext>
            </a:extLst>
          </xdr:cNvPr>
          <xdr:cNvSpPr txBox="1"/>
        </xdr:nvSpPr>
        <xdr:spPr>
          <a:xfrm>
            <a:off x="3995738" y="85774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Attrition</a:t>
            </a:r>
            <a:r>
              <a:rPr lang="en-IN" sz="1400" b="1" baseline="0">
                <a:solidFill>
                  <a:srgbClr val="002060"/>
                </a:solidFill>
              </a:rPr>
              <a:t> </a:t>
            </a:r>
            <a:r>
              <a:rPr lang="en-IN" sz="1400" b="1">
                <a:solidFill>
                  <a:srgbClr val="002060"/>
                </a:solidFill>
              </a:rPr>
              <a:t>Rate</a:t>
            </a:r>
          </a:p>
        </xdr:txBody>
      </xdr:sp>
      <xdr:sp macro="" textlink="">
        <xdr:nvSpPr>
          <xdr:cNvPr id="64" name="TextBox 63">
            <a:extLst>
              <a:ext uri="{FF2B5EF4-FFF2-40B4-BE49-F238E27FC236}">
                <a16:creationId xmlns:a16="http://schemas.microsoft.com/office/drawing/2014/main" id="{22FAFB18-4005-4502-B488-69A192F9FCAE}"/>
              </a:ext>
            </a:extLst>
          </xdr:cNvPr>
          <xdr:cNvSpPr txBox="1"/>
        </xdr:nvSpPr>
        <xdr:spPr>
          <a:xfrm>
            <a:off x="5379530" y="85012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Gender</a:t>
            </a:r>
            <a:r>
              <a:rPr lang="en-IN" sz="1400" b="1" baseline="0">
                <a:solidFill>
                  <a:srgbClr val="002060"/>
                </a:solidFill>
              </a:rPr>
              <a:t> </a:t>
            </a:r>
            <a:r>
              <a:rPr lang="en-IN" sz="1400" b="1">
                <a:solidFill>
                  <a:srgbClr val="002060"/>
                </a:solidFill>
              </a:rPr>
              <a:t>Ratio</a:t>
            </a:r>
          </a:p>
        </xdr:txBody>
      </xdr:sp>
      <xdr:sp macro="" textlink="">
        <xdr:nvSpPr>
          <xdr:cNvPr id="65" name="TextBox 64">
            <a:extLst>
              <a:ext uri="{FF2B5EF4-FFF2-40B4-BE49-F238E27FC236}">
                <a16:creationId xmlns:a16="http://schemas.microsoft.com/office/drawing/2014/main" id="{E4EDDB5C-6C70-4ABB-82F4-160B67E8F481}"/>
              </a:ext>
            </a:extLst>
          </xdr:cNvPr>
          <xdr:cNvSpPr txBox="1"/>
        </xdr:nvSpPr>
        <xdr:spPr>
          <a:xfrm>
            <a:off x="6746558" y="850125"/>
            <a:ext cx="1310903" cy="27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rPr>
              <a:t>Average</a:t>
            </a:r>
            <a:r>
              <a:rPr lang="en-IN" sz="1400" b="1" baseline="0">
                <a:solidFill>
                  <a:srgbClr val="002060"/>
                </a:solidFill>
              </a:rPr>
              <a:t> Salary</a:t>
            </a:r>
            <a:endParaRPr lang="en-IN" sz="1400" b="1">
              <a:solidFill>
                <a:srgbClr val="002060"/>
              </a:solidFill>
            </a:endParaRPr>
          </a:p>
        </xdr:txBody>
      </xdr:sp>
    </xdr:grpSp>
    <xdr:clientData/>
  </xdr:twoCellAnchor>
  <xdr:twoCellAnchor editAs="oneCell">
    <xdr:from>
      <xdr:col>1</xdr:col>
      <xdr:colOff>74543</xdr:colOff>
      <xdr:row>11</xdr:row>
      <xdr:rowOff>149086</xdr:rowOff>
    </xdr:from>
    <xdr:to>
      <xdr:col>4</xdr:col>
      <xdr:colOff>64604</xdr:colOff>
      <xdr:row>23</xdr:row>
      <xdr:rowOff>149087</xdr:rowOff>
    </xdr:to>
    <mc:AlternateContent xmlns:mc="http://schemas.openxmlformats.org/markup-compatibility/2006">
      <mc:Choice xmlns:a14="http://schemas.microsoft.com/office/drawing/2010/main" Requires="a14">
        <xdr:graphicFrame macro="">
          <xdr:nvGraphicFramePr>
            <xdr:cNvPr id="76" name="Department">
              <a:extLst>
                <a:ext uri="{FF2B5EF4-FFF2-40B4-BE49-F238E27FC236}">
                  <a16:creationId xmlns:a16="http://schemas.microsoft.com/office/drawing/2014/main" id="{6B831998-0737-4B2D-A8B8-EB6F8520A27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81321" y="2166975"/>
              <a:ext cx="1810394" cy="220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66965</xdr:colOff>
      <xdr:row>24</xdr:row>
      <xdr:rowOff>55779</xdr:rowOff>
    </xdr:from>
    <xdr:to>
      <xdr:col>4</xdr:col>
      <xdr:colOff>57025</xdr:colOff>
      <xdr:row>30</xdr:row>
      <xdr:rowOff>99391</xdr:rowOff>
    </xdr:to>
    <mc:AlternateContent xmlns:mc="http://schemas.openxmlformats.org/markup-compatibility/2006">
      <mc:Choice xmlns:a14="http://schemas.microsoft.com/office/drawing/2010/main" Requires="a14">
        <xdr:graphicFrame macro="">
          <xdr:nvGraphicFramePr>
            <xdr:cNvPr id="79" name="Country">
              <a:extLst>
                <a:ext uri="{FF2B5EF4-FFF2-40B4-BE49-F238E27FC236}">
                  <a16:creationId xmlns:a16="http://schemas.microsoft.com/office/drawing/2014/main" id="{BAB14759-2B5A-47EB-AFD7-A222CF6B60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73743" y="4458446"/>
              <a:ext cx="1810393" cy="114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l Wahatule" refreshedDate="45932.673677893516" createdVersion="8" refreshedVersion="8" minRefreshableVersion="3" recordCount="1000" xr:uid="{F1F4C5FB-56BC-4270-B42C-D7D0DD076C96}">
  <cacheSource type="worksheet">
    <worksheetSource name="data"/>
  </cacheSource>
  <cacheFields count="17">
    <cacheField name="Emp_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acheField>
    <cacheField name="Age Category" numFmtId="0">
      <sharedItems count="5">
        <s v="55-65"/>
        <s v="45-55"/>
        <s v="25-35"/>
        <s v="35-45"/>
        <s v="65-10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7">
        <rangePr groupBy="quarters" startDate="1992-01-09T00:00:00" endDate="2021-12-27T00:00:00"/>
        <groupItems count="6">
          <s v="&lt;09-01-1992"/>
          <s v="Qtr1"/>
          <s v="Qtr2"/>
          <s v="Qtr3"/>
          <s v="Qtr4"/>
          <s v="&gt;27-12-2021"/>
        </groupItems>
      </fieldGroup>
    </cacheField>
    <cacheField name="Years (Hire Date)" numFmtId="0" databaseField="0">
      <fieldGroup base="7">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1966730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101"/>
    <s v="Sr. Manger"/>
    <x v="0"/>
    <x v="0"/>
    <x v="0"/>
    <n v="55"/>
    <x v="0"/>
    <x v="0"/>
    <n v="100000"/>
    <n v="0.15"/>
    <n v="115000"/>
    <x v="0"/>
    <x v="0"/>
    <n v="1"/>
  </r>
  <r>
    <s v="Emp-102"/>
    <s v="Technical Architect"/>
    <x v="0"/>
    <x v="1"/>
    <x v="1"/>
    <n v="59"/>
    <x v="0"/>
    <x v="1"/>
    <n v="99975"/>
    <n v="0"/>
    <n v="99975"/>
    <x v="1"/>
    <x v="1"/>
    <n v="0"/>
  </r>
  <r>
    <s v="Emp-103"/>
    <s v="Director"/>
    <x v="1"/>
    <x v="2"/>
    <x v="0"/>
    <n v="50"/>
    <x v="1"/>
    <x v="2"/>
    <n v="163099"/>
    <n v="0.2"/>
    <n v="195718.8"/>
    <x v="0"/>
    <x v="2"/>
    <n v="0"/>
  </r>
  <r>
    <s v="Emp-104"/>
    <s v="Computer Systems Manager"/>
    <x v="0"/>
    <x v="1"/>
    <x v="0"/>
    <n v="26"/>
    <x v="2"/>
    <x v="3"/>
    <n v="84913"/>
    <n v="7.0000000000000007E-2"/>
    <n v="90856.91"/>
    <x v="0"/>
    <x v="2"/>
    <n v="0"/>
  </r>
  <r>
    <s v="Emp-105"/>
    <s v="Sr. Analyst"/>
    <x v="1"/>
    <x v="1"/>
    <x v="1"/>
    <n v="55"/>
    <x v="0"/>
    <x v="4"/>
    <n v="95409"/>
    <n v="0"/>
    <n v="95409"/>
    <x v="0"/>
    <x v="3"/>
    <n v="0"/>
  </r>
  <r>
    <s v="Emp-106"/>
    <s v="Account Representative"/>
    <x v="2"/>
    <x v="3"/>
    <x v="1"/>
    <n v="57"/>
    <x v="0"/>
    <x v="5"/>
    <n v="50994"/>
    <n v="0"/>
    <n v="50994"/>
    <x v="1"/>
    <x v="1"/>
    <n v="0"/>
  </r>
  <r>
    <s v="Emp-107"/>
    <s v="Manager"/>
    <x v="0"/>
    <x v="3"/>
    <x v="0"/>
    <n v="27"/>
    <x v="2"/>
    <x v="6"/>
    <n v="119746"/>
    <n v="0.1"/>
    <n v="131720.6"/>
    <x v="0"/>
    <x v="3"/>
    <n v="0"/>
  </r>
  <r>
    <s v="Emp-108"/>
    <s v="Analyst"/>
    <x v="1"/>
    <x v="1"/>
    <x v="1"/>
    <n v="25"/>
    <x v="2"/>
    <x v="7"/>
    <n v="41336"/>
    <n v="0"/>
    <n v="41336"/>
    <x v="0"/>
    <x v="4"/>
    <n v="1"/>
  </r>
  <r>
    <s v="Emp-109"/>
    <s v="Manager"/>
    <x v="3"/>
    <x v="1"/>
    <x v="1"/>
    <n v="29"/>
    <x v="2"/>
    <x v="8"/>
    <n v="113527"/>
    <n v="0.06"/>
    <n v="120338.62"/>
    <x v="0"/>
    <x v="5"/>
    <n v="0"/>
  </r>
  <r>
    <s v="Emp-110"/>
    <s v="Sr. Analyst"/>
    <x v="1"/>
    <x v="2"/>
    <x v="0"/>
    <n v="34"/>
    <x v="2"/>
    <x v="9"/>
    <n v="77203"/>
    <n v="0"/>
    <n v="77203"/>
    <x v="0"/>
    <x v="2"/>
    <n v="0"/>
  </r>
  <r>
    <s v="Emp-111"/>
    <s v="Sr. Manger"/>
    <x v="4"/>
    <x v="1"/>
    <x v="0"/>
    <n v="36"/>
    <x v="3"/>
    <x v="10"/>
    <n v="157333"/>
    <n v="0.15"/>
    <n v="180932.95"/>
    <x v="0"/>
    <x v="4"/>
    <n v="0"/>
  </r>
  <r>
    <s v="Emp-112"/>
    <s v="Controls Engineer"/>
    <x v="5"/>
    <x v="2"/>
    <x v="0"/>
    <n v="27"/>
    <x v="2"/>
    <x v="11"/>
    <n v="109851"/>
    <n v="0"/>
    <n v="109851"/>
    <x v="0"/>
    <x v="0"/>
    <n v="0"/>
  </r>
  <r>
    <s v="Emp-113"/>
    <s v="Manager"/>
    <x v="4"/>
    <x v="1"/>
    <x v="1"/>
    <n v="59"/>
    <x v="0"/>
    <x v="12"/>
    <n v="105086"/>
    <n v="0.09"/>
    <n v="114543.74"/>
    <x v="0"/>
    <x v="5"/>
    <n v="0"/>
  </r>
  <r>
    <s v="Emp-114"/>
    <s v="Sr. Manger"/>
    <x v="1"/>
    <x v="0"/>
    <x v="0"/>
    <n v="51"/>
    <x v="1"/>
    <x v="13"/>
    <n v="146742"/>
    <n v="0.1"/>
    <n v="161416.20000000001"/>
    <x v="1"/>
    <x v="6"/>
    <n v="0"/>
  </r>
  <r>
    <s v="Emp-115"/>
    <s v="Sr. Analyst"/>
    <x v="3"/>
    <x v="2"/>
    <x v="1"/>
    <n v="31"/>
    <x v="2"/>
    <x v="14"/>
    <n v="97078"/>
    <n v="0"/>
    <n v="97078"/>
    <x v="0"/>
    <x v="5"/>
    <n v="1"/>
  </r>
  <r>
    <s v="Emp-116"/>
    <s v="Vice President"/>
    <x v="6"/>
    <x v="0"/>
    <x v="0"/>
    <n v="41"/>
    <x v="3"/>
    <x v="15"/>
    <n v="249270"/>
    <n v="0.3"/>
    <n v="324051"/>
    <x v="0"/>
    <x v="0"/>
    <n v="0"/>
  </r>
  <r>
    <s v="Emp-117"/>
    <s v="Director"/>
    <x v="1"/>
    <x v="0"/>
    <x v="0"/>
    <n v="65"/>
    <x v="4"/>
    <x v="16"/>
    <n v="175837"/>
    <n v="0.2"/>
    <n v="211004.4"/>
    <x v="0"/>
    <x v="3"/>
    <n v="0"/>
  </r>
  <r>
    <s v="Emp-118"/>
    <s v="Sr. Manger"/>
    <x v="6"/>
    <x v="2"/>
    <x v="0"/>
    <n v="64"/>
    <x v="0"/>
    <x v="17"/>
    <n v="154828"/>
    <n v="0.13"/>
    <n v="174955.64"/>
    <x v="0"/>
    <x v="0"/>
    <n v="0"/>
  </r>
  <r>
    <s v="Emp-119"/>
    <s v="Director"/>
    <x v="0"/>
    <x v="3"/>
    <x v="1"/>
    <n v="64"/>
    <x v="0"/>
    <x v="18"/>
    <n v="186503"/>
    <n v="0.24"/>
    <n v="231263.72"/>
    <x v="0"/>
    <x v="7"/>
    <n v="0"/>
  </r>
  <r>
    <s v="Emp-120"/>
    <s v="Director"/>
    <x v="2"/>
    <x v="0"/>
    <x v="1"/>
    <n v="45"/>
    <x v="1"/>
    <x v="19"/>
    <n v="166331"/>
    <n v="0.18"/>
    <n v="196270.58"/>
    <x v="1"/>
    <x v="1"/>
    <n v="0"/>
  </r>
  <r>
    <s v="Emp-121"/>
    <s v="Sr. Manger"/>
    <x v="0"/>
    <x v="1"/>
    <x v="1"/>
    <n v="56"/>
    <x v="0"/>
    <x v="20"/>
    <n v="146140"/>
    <n v="0.1"/>
    <n v="160754"/>
    <x v="2"/>
    <x v="8"/>
    <n v="0"/>
  </r>
  <r>
    <s v="Emp-122"/>
    <s v="Director"/>
    <x v="2"/>
    <x v="1"/>
    <x v="0"/>
    <n v="36"/>
    <x v="3"/>
    <x v="21"/>
    <n v="151703"/>
    <n v="0.21"/>
    <n v="183560.63"/>
    <x v="0"/>
    <x v="4"/>
    <n v="0"/>
  </r>
  <r>
    <s v="Emp-123"/>
    <s v="Director"/>
    <x v="0"/>
    <x v="0"/>
    <x v="1"/>
    <n v="59"/>
    <x v="0"/>
    <x v="22"/>
    <n v="172787"/>
    <n v="0.28000000000000003"/>
    <n v="221167.36000000002"/>
    <x v="2"/>
    <x v="9"/>
    <n v="0"/>
  </r>
  <r>
    <s v="Emp-124"/>
    <s v="Analyst"/>
    <x v="2"/>
    <x v="2"/>
    <x v="1"/>
    <n v="37"/>
    <x v="3"/>
    <x v="23"/>
    <n v="49998"/>
    <n v="0"/>
    <n v="49998"/>
    <x v="0"/>
    <x v="0"/>
    <n v="0"/>
  </r>
  <r>
    <s v="Emp-125"/>
    <s v="Vice President"/>
    <x v="2"/>
    <x v="2"/>
    <x v="1"/>
    <n v="44"/>
    <x v="3"/>
    <x v="24"/>
    <n v="207172"/>
    <n v="0.31"/>
    <n v="271395.32"/>
    <x v="1"/>
    <x v="1"/>
    <n v="0"/>
  </r>
  <r>
    <s v="Emp-126"/>
    <s v="Director"/>
    <x v="4"/>
    <x v="2"/>
    <x v="1"/>
    <n v="41"/>
    <x v="3"/>
    <x v="25"/>
    <n v="152239"/>
    <n v="0.23"/>
    <n v="187253.97"/>
    <x v="0"/>
    <x v="7"/>
    <n v="0"/>
  </r>
  <r>
    <s v="Emp-127"/>
    <s v="Quality Engineer"/>
    <x v="5"/>
    <x v="3"/>
    <x v="0"/>
    <n v="56"/>
    <x v="0"/>
    <x v="26"/>
    <n v="98581"/>
    <n v="0"/>
    <n v="98581"/>
    <x v="2"/>
    <x v="9"/>
    <n v="0"/>
  </r>
  <r>
    <s v="Emp-128"/>
    <s v="Vice President"/>
    <x v="5"/>
    <x v="2"/>
    <x v="1"/>
    <n v="43"/>
    <x v="3"/>
    <x v="27"/>
    <n v="246231"/>
    <n v="0.31"/>
    <n v="322562.61"/>
    <x v="0"/>
    <x v="0"/>
    <n v="0"/>
  </r>
  <r>
    <s v="Emp-129"/>
    <s v="Engineering Manager"/>
    <x v="5"/>
    <x v="2"/>
    <x v="1"/>
    <n v="64"/>
    <x v="0"/>
    <x v="28"/>
    <n v="99354"/>
    <n v="0.12"/>
    <n v="111276.48"/>
    <x v="1"/>
    <x v="10"/>
    <n v="0"/>
  </r>
  <r>
    <s v="Emp-130"/>
    <s v="Vice President"/>
    <x v="0"/>
    <x v="3"/>
    <x v="1"/>
    <n v="63"/>
    <x v="0"/>
    <x v="29"/>
    <n v="231141"/>
    <n v="0.34"/>
    <n v="309728.94"/>
    <x v="1"/>
    <x v="10"/>
    <n v="0"/>
  </r>
  <r>
    <s v="Emp-131"/>
    <s v="IT Coordinator"/>
    <x v="0"/>
    <x v="0"/>
    <x v="1"/>
    <n v="28"/>
    <x v="2"/>
    <x v="30"/>
    <n v="54775"/>
    <n v="0"/>
    <n v="54775"/>
    <x v="0"/>
    <x v="7"/>
    <n v="0"/>
  </r>
  <r>
    <s v="Emp-132"/>
    <s v="Analyst"/>
    <x v="1"/>
    <x v="1"/>
    <x v="1"/>
    <n v="65"/>
    <x v="4"/>
    <x v="31"/>
    <n v="55499"/>
    <n v="0"/>
    <n v="55499"/>
    <x v="2"/>
    <x v="8"/>
    <n v="0"/>
  </r>
  <r>
    <s v="Emp-133"/>
    <s v="Analyst II"/>
    <x v="2"/>
    <x v="0"/>
    <x v="1"/>
    <n v="61"/>
    <x v="0"/>
    <x v="32"/>
    <n v="66521"/>
    <n v="0"/>
    <n v="66521"/>
    <x v="0"/>
    <x v="0"/>
    <n v="0"/>
  </r>
  <r>
    <s v="Emp-134"/>
    <s v="Account Representative"/>
    <x v="2"/>
    <x v="2"/>
    <x v="1"/>
    <n v="30"/>
    <x v="2"/>
    <x v="33"/>
    <n v="59100"/>
    <n v="0"/>
    <n v="59100"/>
    <x v="1"/>
    <x v="1"/>
    <n v="0"/>
  </r>
  <r>
    <s v="Emp-135"/>
    <s v="Analyst"/>
    <x v="1"/>
    <x v="0"/>
    <x v="0"/>
    <n v="27"/>
    <x v="2"/>
    <x v="34"/>
    <n v="49011"/>
    <n v="0"/>
    <n v="49011"/>
    <x v="0"/>
    <x v="2"/>
    <n v="0"/>
  </r>
  <r>
    <s v="Emp-136"/>
    <s v="Enterprise Architect"/>
    <x v="0"/>
    <x v="1"/>
    <x v="0"/>
    <n v="32"/>
    <x v="2"/>
    <x v="35"/>
    <n v="99575"/>
    <n v="0"/>
    <n v="99575"/>
    <x v="0"/>
    <x v="5"/>
    <n v="0"/>
  </r>
  <r>
    <s v="Emp-137"/>
    <s v="Controls Engineer"/>
    <x v="5"/>
    <x v="1"/>
    <x v="0"/>
    <n v="34"/>
    <x v="2"/>
    <x v="36"/>
    <n v="99989"/>
    <n v="0"/>
    <n v="99989"/>
    <x v="1"/>
    <x v="11"/>
    <n v="0"/>
  </r>
  <r>
    <s v="Emp-138"/>
    <s v="Vice President"/>
    <x v="6"/>
    <x v="0"/>
    <x v="1"/>
    <n v="27"/>
    <x v="2"/>
    <x v="37"/>
    <n v="256420"/>
    <n v="0.3"/>
    <n v="333346"/>
    <x v="0"/>
    <x v="3"/>
    <n v="0"/>
  </r>
  <r>
    <s v="Emp-139"/>
    <s v="Technical Architect"/>
    <x v="0"/>
    <x v="1"/>
    <x v="0"/>
    <n v="35"/>
    <x v="3"/>
    <x v="38"/>
    <n v="78940"/>
    <n v="0"/>
    <n v="78940"/>
    <x v="0"/>
    <x v="4"/>
    <n v="0"/>
  </r>
  <r>
    <s v="Emp-140"/>
    <s v="Enterprise Architect"/>
    <x v="0"/>
    <x v="3"/>
    <x v="0"/>
    <n v="57"/>
    <x v="0"/>
    <x v="39"/>
    <n v="82872"/>
    <n v="0"/>
    <n v="82872"/>
    <x v="2"/>
    <x v="8"/>
    <n v="0"/>
  </r>
  <r>
    <s v="Emp-141"/>
    <s v="Sr. Business Partner"/>
    <x v="4"/>
    <x v="2"/>
    <x v="1"/>
    <n v="30"/>
    <x v="2"/>
    <x v="40"/>
    <n v="86317"/>
    <n v="0"/>
    <n v="86317"/>
    <x v="1"/>
    <x v="11"/>
    <n v="1"/>
  </r>
  <r>
    <s v="Emp-142"/>
    <s v="Manager"/>
    <x v="6"/>
    <x v="2"/>
    <x v="0"/>
    <n v="53"/>
    <x v="1"/>
    <x v="41"/>
    <n v="113135"/>
    <n v="0.05"/>
    <n v="118791.75"/>
    <x v="0"/>
    <x v="5"/>
    <n v="0"/>
  </r>
  <r>
    <s v="Emp-143"/>
    <s v="Vice President"/>
    <x v="0"/>
    <x v="2"/>
    <x v="1"/>
    <n v="52"/>
    <x v="1"/>
    <x v="42"/>
    <n v="199808"/>
    <n v="0.32"/>
    <n v="263746.56"/>
    <x v="0"/>
    <x v="0"/>
    <n v="0"/>
  </r>
  <r>
    <s v="Emp-144"/>
    <s v="Account Representative"/>
    <x v="2"/>
    <x v="2"/>
    <x v="1"/>
    <n v="37"/>
    <x v="3"/>
    <x v="43"/>
    <n v="56037"/>
    <n v="0"/>
    <n v="56037"/>
    <x v="1"/>
    <x v="6"/>
    <n v="0"/>
  </r>
  <r>
    <s v="Emp-145"/>
    <s v="Sr. Manger"/>
    <x v="6"/>
    <x v="0"/>
    <x v="0"/>
    <n v="29"/>
    <x v="2"/>
    <x v="44"/>
    <n v="122350"/>
    <n v="0.12"/>
    <n v="137032"/>
    <x v="0"/>
    <x v="3"/>
    <n v="0"/>
  </r>
  <r>
    <s v="Emp-146"/>
    <s v="Enterprise Architect"/>
    <x v="0"/>
    <x v="0"/>
    <x v="1"/>
    <n v="40"/>
    <x v="3"/>
    <x v="45"/>
    <n v="92952"/>
    <n v="0"/>
    <n v="92952"/>
    <x v="0"/>
    <x v="0"/>
    <n v="0"/>
  </r>
  <r>
    <s v="Emp-147"/>
    <s v="Computer Systems Manager"/>
    <x v="0"/>
    <x v="3"/>
    <x v="1"/>
    <n v="32"/>
    <x v="2"/>
    <x v="46"/>
    <n v="79921"/>
    <n v="0.05"/>
    <n v="83917.05"/>
    <x v="0"/>
    <x v="5"/>
    <n v="0"/>
  </r>
  <r>
    <s v="Emp-148"/>
    <s v="Director"/>
    <x v="0"/>
    <x v="0"/>
    <x v="0"/>
    <n v="37"/>
    <x v="3"/>
    <x v="47"/>
    <n v="167199"/>
    <n v="0.2"/>
    <n v="200638.8"/>
    <x v="0"/>
    <x v="0"/>
    <n v="0"/>
  </r>
  <r>
    <s v="Emp-149"/>
    <s v="Quality Engineer"/>
    <x v="5"/>
    <x v="0"/>
    <x v="1"/>
    <n v="52"/>
    <x v="1"/>
    <x v="48"/>
    <n v="71476"/>
    <n v="0"/>
    <n v="71476"/>
    <x v="0"/>
    <x v="3"/>
    <n v="0"/>
  </r>
  <r>
    <s v="Emp-150"/>
    <s v="Director"/>
    <x v="5"/>
    <x v="1"/>
    <x v="0"/>
    <n v="45"/>
    <x v="1"/>
    <x v="49"/>
    <n v="189420"/>
    <n v="0.2"/>
    <n v="227304"/>
    <x v="0"/>
    <x v="0"/>
    <n v="0"/>
  </r>
  <r>
    <s v="Emp-151"/>
    <s v="HRIS Analyst"/>
    <x v="4"/>
    <x v="0"/>
    <x v="0"/>
    <n v="64"/>
    <x v="0"/>
    <x v="50"/>
    <n v="64057"/>
    <n v="0"/>
    <n v="64057"/>
    <x v="0"/>
    <x v="3"/>
    <n v="0"/>
  </r>
  <r>
    <s v="Emp-152"/>
    <s v="Analyst II"/>
    <x v="6"/>
    <x v="1"/>
    <x v="0"/>
    <n v="27"/>
    <x v="2"/>
    <x v="51"/>
    <n v="68728"/>
    <n v="0"/>
    <n v="68728"/>
    <x v="0"/>
    <x v="3"/>
    <n v="0"/>
  </r>
  <r>
    <s v="Emp-153"/>
    <s v="Sr. Manger"/>
    <x v="0"/>
    <x v="1"/>
    <x v="0"/>
    <n v="25"/>
    <x v="2"/>
    <x v="52"/>
    <n v="125633"/>
    <n v="0.11"/>
    <n v="139452.63"/>
    <x v="1"/>
    <x v="10"/>
    <n v="0"/>
  </r>
  <r>
    <s v="Emp-154"/>
    <s v="Analyst II"/>
    <x v="6"/>
    <x v="1"/>
    <x v="1"/>
    <n v="35"/>
    <x v="3"/>
    <x v="53"/>
    <n v="66889"/>
    <n v="0"/>
    <n v="66889"/>
    <x v="0"/>
    <x v="7"/>
    <n v="0"/>
  </r>
  <r>
    <s v="Emp-155"/>
    <s v="Director"/>
    <x v="3"/>
    <x v="0"/>
    <x v="0"/>
    <n v="36"/>
    <x v="3"/>
    <x v="54"/>
    <n v="178700"/>
    <n v="0.28999999999999998"/>
    <n v="230523"/>
    <x v="0"/>
    <x v="0"/>
    <n v="0"/>
  </r>
  <r>
    <s v="Emp-156"/>
    <s v="Field Engineer"/>
    <x v="5"/>
    <x v="0"/>
    <x v="0"/>
    <n v="33"/>
    <x v="2"/>
    <x v="55"/>
    <n v="83990"/>
    <n v="0"/>
    <n v="83990"/>
    <x v="0"/>
    <x v="2"/>
    <n v="0"/>
  </r>
  <r>
    <s v="Emp-157"/>
    <s v="Automation Engineer"/>
    <x v="5"/>
    <x v="3"/>
    <x v="0"/>
    <n v="52"/>
    <x v="1"/>
    <x v="56"/>
    <n v="102043"/>
    <n v="0"/>
    <n v="102043"/>
    <x v="0"/>
    <x v="2"/>
    <n v="0"/>
  </r>
  <r>
    <s v="Emp-158"/>
    <s v="Operations Engineer"/>
    <x v="5"/>
    <x v="1"/>
    <x v="0"/>
    <n v="46"/>
    <x v="1"/>
    <x v="57"/>
    <n v="90678"/>
    <n v="0"/>
    <n v="90678"/>
    <x v="0"/>
    <x v="7"/>
    <n v="0"/>
  </r>
  <r>
    <s v="Emp-159"/>
    <s v="Business Partner"/>
    <x v="4"/>
    <x v="1"/>
    <x v="0"/>
    <n v="46"/>
    <x v="1"/>
    <x v="58"/>
    <n v="59067"/>
    <n v="0"/>
    <n v="59067"/>
    <x v="0"/>
    <x v="4"/>
    <n v="0"/>
  </r>
  <r>
    <s v="Emp-160"/>
    <s v="Sr. Manger"/>
    <x v="6"/>
    <x v="0"/>
    <x v="1"/>
    <n v="45"/>
    <x v="1"/>
    <x v="59"/>
    <n v="135062"/>
    <n v="0.15"/>
    <n v="155321.29999999999"/>
    <x v="1"/>
    <x v="11"/>
    <n v="0"/>
  </r>
  <r>
    <s v="Emp-161"/>
    <s v="Sr. Manger"/>
    <x v="0"/>
    <x v="3"/>
    <x v="0"/>
    <n v="55"/>
    <x v="0"/>
    <x v="60"/>
    <n v="159044"/>
    <n v="0.1"/>
    <n v="174948.4"/>
    <x v="2"/>
    <x v="8"/>
    <n v="0"/>
  </r>
  <r>
    <s v="Emp-162"/>
    <s v="Sr. Analyst"/>
    <x v="3"/>
    <x v="1"/>
    <x v="0"/>
    <n v="44"/>
    <x v="3"/>
    <x v="61"/>
    <n v="74691"/>
    <n v="0"/>
    <n v="74691"/>
    <x v="2"/>
    <x v="8"/>
    <n v="1"/>
  </r>
  <r>
    <s v="Emp-163"/>
    <s v="Engineering Manager"/>
    <x v="5"/>
    <x v="3"/>
    <x v="0"/>
    <n v="44"/>
    <x v="3"/>
    <x v="62"/>
    <n v="92753"/>
    <n v="0.13"/>
    <n v="104810.89"/>
    <x v="0"/>
    <x v="5"/>
    <n v="1"/>
  </r>
  <r>
    <s v="Emp-164"/>
    <s v="Vice President"/>
    <x v="4"/>
    <x v="2"/>
    <x v="1"/>
    <n v="45"/>
    <x v="1"/>
    <x v="63"/>
    <n v="236946"/>
    <n v="0.37"/>
    <n v="324616.02"/>
    <x v="0"/>
    <x v="0"/>
    <n v="0"/>
  </r>
  <r>
    <s v="Emp-165"/>
    <s v="Analyst"/>
    <x v="1"/>
    <x v="3"/>
    <x v="0"/>
    <n v="36"/>
    <x v="3"/>
    <x v="64"/>
    <n v="48906"/>
    <n v="0"/>
    <n v="48906"/>
    <x v="0"/>
    <x v="4"/>
    <n v="0"/>
  </r>
  <r>
    <s v="Emp-166"/>
    <s v="Sr. Analyst"/>
    <x v="2"/>
    <x v="3"/>
    <x v="0"/>
    <n v="38"/>
    <x v="3"/>
    <x v="65"/>
    <n v="80024"/>
    <n v="0"/>
    <n v="80024"/>
    <x v="0"/>
    <x v="7"/>
    <n v="0"/>
  </r>
  <r>
    <s v="Emp-167"/>
    <s v="HRIS Analyst"/>
    <x v="4"/>
    <x v="2"/>
    <x v="0"/>
    <n v="41"/>
    <x v="3"/>
    <x v="66"/>
    <n v="54415"/>
    <n v="0"/>
    <n v="54415"/>
    <x v="0"/>
    <x v="0"/>
    <n v="1"/>
  </r>
  <r>
    <s v="Emp-168"/>
    <s v="Manager"/>
    <x v="6"/>
    <x v="0"/>
    <x v="0"/>
    <n v="30"/>
    <x v="2"/>
    <x v="67"/>
    <n v="120341"/>
    <n v="7.0000000000000007E-2"/>
    <n v="128764.87"/>
    <x v="0"/>
    <x v="0"/>
    <n v="0"/>
  </r>
  <r>
    <s v="Emp-169"/>
    <s v="Vice President"/>
    <x v="0"/>
    <x v="2"/>
    <x v="0"/>
    <n v="43"/>
    <x v="3"/>
    <x v="68"/>
    <n v="208415"/>
    <n v="0.35"/>
    <n v="281360.25"/>
    <x v="0"/>
    <x v="0"/>
    <n v="0"/>
  </r>
  <r>
    <s v="Emp-170"/>
    <s v="Cloud Infrastructure Architect"/>
    <x v="0"/>
    <x v="2"/>
    <x v="0"/>
    <n v="32"/>
    <x v="2"/>
    <x v="69"/>
    <n v="78844"/>
    <n v="0"/>
    <n v="78844"/>
    <x v="0"/>
    <x v="0"/>
    <n v="0"/>
  </r>
  <r>
    <s v="Emp-171"/>
    <s v="Field Engineer"/>
    <x v="5"/>
    <x v="1"/>
    <x v="1"/>
    <n v="58"/>
    <x v="0"/>
    <x v="70"/>
    <n v="76354"/>
    <n v="0"/>
    <n v="76354"/>
    <x v="0"/>
    <x v="3"/>
    <n v="1"/>
  </r>
  <r>
    <s v="Emp-172"/>
    <s v="Director"/>
    <x v="1"/>
    <x v="2"/>
    <x v="0"/>
    <n v="37"/>
    <x v="3"/>
    <x v="71"/>
    <n v="165927"/>
    <n v="0.2"/>
    <n v="199112.4"/>
    <x v="0"/>
    <x v="3"/>
    <n v="0"/>
  </r>
  <r>
    <s v="Emp-173"/>
    <s v="Manager"/>
    <x v="3"/>
    <x v="2"/>
    <x v="0"/>
    <n v="38"/>
    <x v="3"/>
    <x v="72"/>
    <n v="109812"/>
    <n v="0.09"/>
    <n v="119695.08"/>
    <x v="2"/>
    <x v="8"/>
    <n v="0"/>
  </r>
  <r>
    <s v="Emp-174"/>
    <s v="Controls Engineer"/>
    <x v="5"/>
    <x v="3"/>
    <x v="1"/>
    <n v="55"/>
    <x v="0"/>
    <x v="73"/>
    <n v="86299"/>
    <n v="0"/>
    <n v="86299"/>
    <x v="0"/>
    <x v="0"/>
    <n v="0"/>
  </r>
  <r>
    <s v="Emp-175"/>
    <s v="Vice President"/>
    <x v="6"/>
    <x v="0"/>
    <x v="1"/>
    <n v="57"/>
    <x v="0"/>
    <x v="74"/>
    <n v="206624"/>
    <n v="0.4"/>
    <n v="289273.59999999998"/>
    <x v="2"/>
    <x v="12"/>
    <n v="0"/>
  </r>
  <r>
    <s v="Emp-176"/>
    <s v="IT Coordinator"/>
    <x v="0"/>
    <x v="1"/>
    <x v="1"/>
    <n v="36"/>
    <x v="3"/>
    <x v="75"/>
    <n v="53215"/>
    <n v="0"/>
    <n v="53215"/>
    <x v="2"/>
    <x v="12"/>
    <n v="1"/>
  </r>
  <r>
    <s v="Emp-177"/>
    <s v="Test Engineer"/>
    <x v="5"/>
    <x v="0"/>
    <x v="0"/>
    <n v="30"/>
    <x v="2"/>
    <x v="76"/>
    <n v="86858"/>
    <n v="0"/>
    <n v="86858"/>
    <x v="1"/>
    <x v="1"/>
    <n v="1"/>
  </r>
  <r>
    <s v="Emp-178"/>
    <s v="Computer Systems Manager"/>
    <x v="0"/>
    <x v="1"/>
    <x v="1"/>
    <n v="40"/>
    <x v="3"/>
    <x v="77"/>
    <n v="93971"/>
    <n v="0.08"/>
    <n v="101488.68"/>
    <x v="1"/>
    <x v="1"/>
    <n v="0"/>
  </r>
  <r>
    <s v="Emp-179"/>
    <s v="Analyst II"/>
    <x v="1"/>
    <x v="3"/>
    <x v="1"/>
    <n v="34"/>
    <x v="2"/>
    <x v="78"/>
    <n v="57008"/>
    <n v="0"/>
    <n v="57008"/>
    <x v="0"/>
    <x v="3"/>
    <n v="0"/>
  </r>
  <r>
    <s v="Emp-180"/>
    <s v="Sr. Manger"/>
    <x v="1"/>
    <x v="1"/>
    <x v="1"/>
    <n v="60"/>
    <x v="0"/>
    <x v="79"/>
    <n v="141899"/>
    <n v="0.15"/>
    <n v="163183.85"/>
    <x v="0"/>
    <x v="3"/>
    <n v="0"/>
  </r>
  <r>
    <s v="Emp-181"/>
    <s v="Analyst II"/>
    <x v="6"/>
    <x v="3"/>
    <x v="1"/>
    <n v="41"/>
    <x v="3"/>
    <x v="80"/>
    <n v="64847"/>
    <n v="0"/>
    <n v="64847"/>
    <x v="0"/>
    <x v="4"/>
    <n v="0"/>
  </r>
  <r>
    <s v="Emp-182"/>
    <s v="Engineering Manager"/>
    <x v="5"/>
    <x v="0"/>
    <x v="1"/>
    <n v="53"/>
    <x v="1"/>
    <x v="81"/>
    <n v="116878"/>
    <n v="0.11"/>
    <n v="129734.58"/>
    <x v="0"/>
    <x v="4"/>
    <n v="0"/>
  </r>
  <r>
    <s v="Emp-183"/>
    <s v="Quality Engineer"/>
    <x v="5"/>
    <x v="2"/>
    <x v="1"/>
    <n v="45"/>
    <x v="1"/>
    <x v="26"/>
    <n v="70505"/>
    <n v="0"/>
    <n v="70505"/>
    <x v="0"/>
    <x v="5"/>
    <n v="0"/>
  </r>
  <r>
    <s v="Emp-184"/>
    <s v="Director"/>
    <x v="5"/>
    <x v="0"/>
    <x v="0"/>
    <n v="30"/>
    <x v="2"/>
    <x v="82"/>
    <n v="189702"/>
    <n v="0.28000000000000003"/>
    <n v="242818.56"/>
    <x v="2"/>
    <x v="8"/>
    <n v="1"/>
  </r>
  <r>
    <s v="Emp-185"/>
    <s v="Director"/>
    <x v="3"/>
    <x v="2"/>
    <x v="1"/>
    <n v="26"/>
    <x v="2"/>
    <x v="83"/>
    <n v="180664"/>
    <n v="0.27"/>
    <n v="229443.28"/>
    <x v="0"/>
    <x v="2"/>
    <n v="0"/>
  </r>
  <r>
    <s v="Emp-186"/>
    <s v="Business Partner"/>
    <x v="4"/>
    <x v="1"/>
    <x v="0"/>
    <n v="45"/>
    <x v="1"/>
    <x v="84"/>
    <n v="48345"/>
    <n v="0"/>
    <n v="48345"/>
    <x v="1"/>
    <x v="11"/>
    <n v="0"/>
  </r>
  <r>
    <s v="Emp-187"/>
    <s v="Director"/>
    <x v="4"/>
    <x v="1"/>
    <x v="1"/>
    <n v="42"/>
    <x v="3"/>
    <x v="85"/>
    <n v="152214"/>
    <n v="0.3"/>
    <n v="197878.2"/>
    <x v="1"/>
    <x v="10"/>
    <n v="0"/>
  </r>
  <r>
    <s v="Emp-188"/>
    <s v="Cloud Infrastructure Architect"/>
    <x v="0"/>
    <x v="3"/>
    <x v="0"/>
    <n v="41"/>
    <x v="3"/>
    <x v="86"/>
    <n v="69803"/>
    <n v="0"/>
    <n v="69803"/>
    <x v="2"/>
    <x v="8"/>
    <n v="0"/>
  </r>
  <r>
    <s v="Emp-189"/>
    <s v="Network Architect"/>
    <x v="0"/>
    <x v="3"/>
    <x v="0"/>
    <n v="48"/>
    <x v="1"/>
    <x v="87"/>
    <n v="76588"/>
    <n v="0"/>
    <n v="76588"/>
    <x v="2"/>
    <x v="9"/>
    <n v="0"/>
  </r>
  <r>
    <s v="Emp-190"/>
    <s v="Network Engineer"/>
    <x v="0"/>
    <x v="1"/>
    <x v="1"/>
    <n v="29"/>
    <x v="2"/>
    <x v="88"/>
    <n v="84596"/>
    <n v="0"/>
    <n v="84596"/>
    <x v="0"/>
    <x v="4"/>
    <n v="0"/>
  </r>
  <r>
    <s v="Emp-191"/>
    <s v="Manager"/>
    <x v="6"/>
    <x v="0"/>
    <x v="1"/>
    <n v="27"/>
    <x v="2"/>
    <x v="89"/>
    <n v="114441"/>
    <n v="0.1"/>
    <n v="125885.1"/>
    <x v="1"/>
    <x v="1"/>
    <n v="1"/>
  </r>
  <r>
    <s v="Emp-192"/>
    <s v="Sr. Manger"/>
    <x v="1"/>
    <x v="2"/>
    <x v="0"/>
    <n v="33"/>
    <x v="2"/>
    <x v="90"/>
    <n v="140402"/>
    <n v="0.15"/>
    <n v="161462.29999999999"/>
    <x v="1"/>
    <x v="10"/>
    <n v="0"/>
  </r>
  <r>
    <s v="Emp-193"/>
    <s v="Analyst II"/>
    <x v="1"/>
    <x v="3"/>
    <x v="0"/>
    <n v="26"/>
    <x v="2"/>
    <x v="91"/>
    <n v="59817"/>
    <n v="0"/>
    <n v="59817"/>
    <x v="2"/>
    <x v="12"/>
    <n v="0"/>
  </r>
  <r>
    <s v="Emp-194"/>
    <s v="Account Representative"/>
    <x v="2"/>
    <x v="1"/>
    <x v="1"/>
    <n v="31"/>
    <x v="2"/>
    <x v="92"/>
    <n v="55854"/>
    <n v="0"/>
    <n v="55854"/>
    <x v="0"/>
    <x v="5"/>
    <n v="0"/>
  </r>
  <r>
    <s v="Emp-195"/>
    <s v="Sr. Business Partner"/>
    <x v="4"/>
    <x v="0"/>
    <x v="1"/>
    <n v="53"/>
    <x v="1"/>
    <x v="93"/>
    <n v="95998"/>
    <n v="0"/>
    <n v="95998"/>
    <x v="0"/>
    <x v="0"/>
    <n v="0"/>
  </r>
  <r>
    <s v="Emp-196"/>
    <s v="Sr. Manger"/>
    <x v="2"/>
    <x v="1"/>
    <x v="0"/>
    <n v="34"/>
    <x v="2"/>
    <x v="94"/>
    <n v="154941"/>
    <n v="0.13"/>
    <n v="175083.33000000002"/>
    <x v="0"/>
    <x v="3"/>
    <n v="0"/>
  </r>
  <r>
    <s v="Emp-197"/>
    <s v="Vice President"/>
    <x v="1"/>
    <x v="2"/>
    <x v="0"/>
    <n v="54"/>
    <x v="1"/>
    <x v="95"/>
    <n v="247022"/>
    <n v="0.3"/>
    <n v="321128.59999999998"/>
    <x v="1"/>
    <x v="10"/>
    <n v="0"/>
  </r>
  <r>
    <s v="Emp-198"/>
    <s v="Network Architect"/>
    <x v="0"/>
    <x v="1"/>
    <x v="0"/>
    <n v="32"/>
    <x v="2"/>
    <x v="96"/>
    <n v="88072"/>
    <n v="0"/>
    <n v="88072"/>
    <x v="2"/>
    <x v="12"/>
    <n v="0"/>
  </r>
  <r>
    <s v="Emp-199"/>
    <s v="Computer Systems Manager"/>
    <x v="0"/>
    <x v="0"/>
    <x v="1"/>
    <n v="28"/>
    <x v="2"/>
    <x v="97"/>
    <n v="67925"/>
    <n v="0.08"/>
    <n v="73359"/>
    <x v="1"/>
    <x v="6"/>
    <n v="0"/>
  </r>
  <r>
    <s v="Emp-200"/>
    <s v="Vice President"/>
    <x v="2"/>
    <x v="1"/>
    <x v="0"/>
    <n v="31"/>
    <x v="2"/>
    <x v="98"/>
    <n v="219693"/>
    <n v="0.3"/>
    <n v="285600.90000000002"/>
    <x v="0"/>
    <x v="5"/>
    <n v="0"/>
  </r>
  <r>
    <s v="Emp-201"/>
    <s v="Test Engineer"/>
    <x v="5"/>
    <x v="0"/>
    <x v="0"/>
    <n v="45"/>
    <x v="1"/>
    <x v="99"/>
    <n v="61773"/>
    <n v="0"/>
    <n v="61773"/>
    <x v="0"/>
    <x v="0"/>
    <n v="0"/>
  </r>
  <r>
    <s v="Emp-202"/>
    <s v="Computer Systems Manager"/>
    <x v="0"/>
    <x v="2"/>
    <x v="0"/>
    <n v="48"/>
    <x v="1"/>
    <x v="100"/>
    <n v="74546"/>
    <n v="0.09"/>
    <n v="81255.14"/>
    <x v="0"/>
    <x v="0"/>
    <n v="0"/>
  </r>
  <r>
    <s v="Emp-203"/>
    <s v="Development Engineer"/>
    <x v="5"/>
    <x v="2"/>
    <x v="1"/>
    <n v="56"/>
    <x v="0"/>
    <x v="101"/>
    <n v="62575"/>
    <n v="0"/>
    <n v="62575"/>
    <x v="0"/>
    <x v="4"/>
    <n v="0"/>
  </r>
  <r>
    <s v="Emp-204"/>
    <s v="Director"/>
    <x v="4"/>
    <x v="3"/>
    <x v="0"/>
    <n v="27"/>
    <x v="2"/>
    <x v="102"/>
    <n v="199041"/>
    <n v="0.16"/>
    <n v="230887.56"/>
    <x v="1"/>
    <x v="10"/>
    <n v="0"/>
  </r>
  <r>
    <s v="Emp-205"/>
    <s v="Analyst II"/>
    <x v="3"/>
    <x v="2"/>
    <x v="1"/>
    <n v="55"/>
    <x v="0"/>
    <x v="103"/>
    <n v="52310"/>
    <n v="0"/>
    <n v="52310"/>
    <x v="0"/>
    <x v="4"/>
    <n v="1"/>
  </r>
  <r>
    <s v="Emp-206"/>
    <s v="Sr. Manger"/>
    <x v="1"/>
    <x v="2"/>
    <x v="1"/>
    <n v="64"/>
    <x v="0"/>
    <x v="104"/>
    <n v="159571"/>
    <n v="0.1"/>
    <n v="175528.1"/>
    <x v="0"/>
    <x v="7"/>
    <n v="0"/>
  </r>
  <r>
    <s v="Emp-207"/>
    <s v="Field Engineer"/>
    <x v="5"/>
    <x v="0"/>
    <x v="0"/>
    <n v="50"/>
    <x v="1"/>
    <x v="105"/>
    <n v="91763"/>
    <n v="0"/>
    <n v="91763"/>
    <x v="0"/>
    <x v="5"/>
    <n v="0"/>
  </r>
  <r>
    <s v="Emp-208"/>
    <s v="Development Engineer"/>
    <x v="5"/>
    <x v="3"/>
    <x v="0"/>
    <n v="51"/>
    <x v="1"/>
    <x v="106"/>
    <n v="96475"/>
    <n v="0"/>
    <n v="96475"/>
    <x v="0"/>
    <x v="5"/>
    <n v="0"/>
  </r>
  <r>
    <s v="Emp-209"/>
    <s v="Controls Engineer"/>
    <x v="5"/>
    <x v="1"/>
    <x v="1"/>
    <n v="36"/>
    <x v="3"/>
    <x v="107"/>
    <n v="113781"/>
    <n v="0"/>
    <n v="113781"/>
    <x v="0"/>
    <x v="7"/>
    <n v="0"/>
  </r>
  <r>
    <s v="Emp-210"/>
    <s v="Director"/>
    <x v="1"/>
    <x v="0"/>
    <x v="1"/>
    <n v="42"/>
    <x v="3"/>
    <x v="108"/>
    <n v="166599"/>
    <n v="0.26"/>
    <n v="209914.74"/>
    <x v="0"/>
    <x v="0"/>
    <n v="0"/>
  </r>
  <r>
    <s v="Emp-211"/>
    <s v="Sr. Account Representative"/>
    <x v="2"/>
    <x v="3"/>
    <x v="0"/>
    <n v="41"/>
    <x v="3"/>
    <x v="109"/>
    <n v="95372"/>
    <n v="0"/>
    <n v="95372"/>
    <x v="1"/>
    <x v="6"/>
    <n v="0"/>
  </r>
  <r>
    <s v="Emp-212"/>
    <s v="Director"/>
    <x v="0"/>
    <x v="0"/>
    <x v="0"/>
    <n v="29"/>
    <x v="2"/>
    <x v="110"/>
    <n v="161203"/>
    <n v="0.15"/>
    <n v="185383.45"/>
    <x v="1"/>
    <x v="11"/>
    <n v="0"/>
  </r>
  <r>
    <s v="Emp-213"/>
    <s v="System Administrator "/>
    <x v="0"/>
    <x v="1"/>
    <x v="0"/>
    <n v="44"/>
    <x v="3"/>
    <x v="111"/>
    <n v="74738"/>
    <n v="0"/>
    <n v="74738"/>
    <x v="0"/>
    <x v="4"/>
    <n v="0"/>
  </r>
  <r>
    <s v="Emp-214"/>
    <s v="Director"/>
    <x v="2"/>
    <x v="0"/>
    <x v="0"/>
    <n v="41"/>
    <x v="3"/>
    <x v="112"/>
    <n v="171173"/>
    <n v="0.21"/>
    <n v="207119.33000000002"/>
    <x v="0"/>
    <x v="7"/>
    <n v="0"/>
  </r>
  <r>
    <s v="Emp-215"/>
    <s v="Vice President"/>
    <x v="2"/>
    <x v="3"/>
    <x v="1"/>
    <n v="61"/>
    <x v="0"/>
    <x v="113"/>
    <n v="201464"/>
    <n v="0.37"/>
    <n v="276005.68"/>
    <x v="0"/>
    <x v="2"/>
    <n v="0"/>
  </r>
  <r>
    <s v="Emp-216"/>
    <s v="Director"/>
    <x v="4"/>
    <x v="3"/>
    <x v="1"/>
    <n v="50"/>
    <x v="1"/>
    <x v="114"/>
    <n v="174895"/>
    <n v="0.15"/>
    <n v="201129.25"/>
    <x v="0"/>
    <x v="2"/>
    <n v="0"/>
  </r>
  <r>
    <s v="Emp-217"/>
    <s v="Sr. Manger"/>
    <x v="0"/>
    <x v="1"/>
    <x v="0"/>
    <n v="49"/>
    <x v="1"/>
    <x v="115"/>
    <n v="134486"/>
    <n v="0.14000000000000001"/>
    <n v="153314.04"/>
    <x v="0"/>
    <x v="5"/>
    <n v="0"/>
  </r>
  <r>
    <s v="Emp-218"/>
    <s v="Sr. Analyst"/>
    <x v="1"/>
    <x v="1"/>
    <x v="0"/>
    <n v="60"/>
    <x v="0"/>
    <x v="116"/>
    <n v="71699"/>
    <n v="0"/>
    <n v="71699"/>
    <x v="2"/>
    <x v="8"/>
    <n v="0"/>
  </r>
  <r>
    <s v="Emp-219"/>
    <s v="Sr. Analyst"/>
    <x v="6"/>
    <x v="3"/>
    <x v="0"/>
    <n v="42"/>
    <x v="3"/>
    <x v="117"/>
    <n v="94430"/>
    <n v="0"/>
    <n v="94430"/>
    <x v="0"/>
    <x v="0"/>
    <n v="0"/>
  </r>
  <r>
    <s v="Emp-220"/>
    <s v="Manager"/>
    <x v="1"/>
    <x v="3"/>
    <x v="1"/>
    <n v="39"/>
    <x v="3"/>
    <x v="118"/>
    <n v="103504"/>
    <n v="7.0000000000000007E-2"/>
    <n v="110749.28"/>
    <x v="1"/>
    <x v="11"/>
    <n v="0"/>
  </r>
  <r>
    <s v="Emp-221"/>
    <s v="Enterprise Architect"/>
    <x v="0"/>
    <x v="1"/>
    <x v="0"/>
    <n v="55"/>
    <x v="0"/>
    <x v="119"/>
    <n v="92771"/>
    <n v="0"/>
    <n v="92771"/>
    <x v="0"/>
    <x v="4"/>
    <n v="0"/>
  </r>
  <r>
    <s v="Emp-222"/>
    <s v="Analyst II"/>
    <x v="1"/>
    <x v="2"/>
    <x v="0"/>
    <n v="39"/>
    <x v="3"/>
    <x v="120"/>
    <n v="71531"/>
    <n v="0"/>
    <n v="71531"/>
    <x v="0"/>
    <x v="7"/>
    <n v="0"/>
  </r>
  <r>
    <s v="Emp-223"/>
    <s v="Cloud Infrastructure Architect"/>
    <x v="0"/>
    <x v="2"/>
    <x v="1"/>
    <n v="28"/>
    <x v="2"/>
    <x v="121"/>
    <n v="90304"/>
    <n v="0"/>
    <n v="90304"/>
    <x v="0"/>
    <x v="2"/>
    <n v="0"/>
  </r>
  <r>
    <s v="Emp-224"/>
    <s v="Manager"/>
    <x v="6"/>
    <x v="1"/>
    <x v="0"/>
    <n v="65"/>
    <x v="4"/>
    <x v="122"/>
    <n v="104903"/>
    <n v="0.1"/>
    <n v="115393.3"/>
    <x v="0"/>
    <x v="7"/>
    <n v="0"/>
  </r>
  <r>
    <s v="Emp-225"/>
    <s v="Analyst"/>
    <x v="1"/>
    <x v="3"/>
    <x v="0"/>
    <n v="52"/>
    <x v="1"/>
    <x v="123"/>
    <n v="55859"/>
    <n v="0"/>
    <n v="55859"/>
    <x v="1"/>
    <x v="10"/>
    <n v="0"/>
  </r>
  <r>
    <s v="Emp-226"/>
    <s v="Operations Engineer"/>
    <x v="5"/>
    <x v="3"/>
    <x v="0"/>
    <n v="62"/>
    <x v="0"/>
    <x v="124"/>
    <n v="79785"/>
    <n v="0"/>
    <n v="79785"/>
    <x v="0"/>
    <x v="5"/>
    <n v="0"/>
  </r>
  <r>
    <s v="Emp-227"/>
    <s v="Sr. Analyst"/>
    <x v="6"/>
    <x v="3"/>
    <x v="0"/>
    <n v="39"/>
    <x v="3"/>
    <x v="125"/>
    <n v="99017"/>
    <n v="0"/>
    <n v="99017"/>
    <x v="1"/>
    <x v="10"/>
    <n v="0"/>
  </r>
  <r>
    <s v="Emp-228"/>
    <s v="Systems Analyst"/>
    <x v="0"/>
    <x v="1"/>
    <x v="0"/>
    <n v="63"/>
    <x v="0"/>
    <x v="126"/>
    <n v="53809"/>
    <n v="0"/>
    <n v="53809"/>
    <x v="0"/>
    <x v="3"/>
    <n v="0"/>
  </r>
  <r>
    <s v="Emp-229"/>
    <s v="Field Engineer"/>
    <x v="5"/>
    <x v="2"/>
    <x v="1"/>
    <n v="27"/>
    <x v="2"/>
    <x v="127"/>
    <n v="71864"/>
    <n v="0"/>
    <n v="71864"/>
    <x v="1"/>
    <x v="11"/>
    <n v="0"/>
  </r>
  <r>
    <s v="Emp-230"/>
    <s v="Vice President"/>
    <x v="1"/>
    <x v="3"/>
    <x v="0"/>
    <n v="37"/>
    <x v="3"/>
    <x v="128"/>
    <n v="225558"/>
    <n v="0.33"/>
    <n v="299992.14"/>
    <x v="1"/>
    <x v="6"/>
    <n v="0"/>
  </r>
  <r>
    <s v="Emp-231"/>
    <s v="Sr. Manger"/>
    <x v="0"/>
    <x v="1"/>
    <x v="1"/>
    <n v="37"/>
    <x v="3"/>
    <x v="129"/>
    <n v="128984"/>
    <n v="0.12"/>
    <n v="144462.07999999999"/>
    <x v="0"/>
    <x v="4"/>
    <n v="1"/>
  </r>
  <r>
    <s v="Emp-232"/>
    <s v="Field Engineer"/>
    <x v="5"/>
    <x v="2"/>
    <x v="1"/>
    <n v="46"/>
    <x v="1"/>
    <x v="130"/>
    <n v="96997"/>
    <n v="0"/>
    <n v="96997"/>
    <x v="2"/>
    <x v="12"/>
    <n v="0"/>
  </r>
  <r>
    <s v="Emp-233"/>
    <s v="Director"/>
    <x v="4"/>
    <x v="1"/>
    <x v="0"/>
    <n v="54"/>
    <x v="1"/>
    <x v="131"/>
    <n v="176294"/>
    <n v="0.28000000000000003"/>
    <n v="225656.32000000001"/>
    <x v="0"/>
    <x v="5"/>
    <n v="0"/>
  </r>
  <r>
    <s v="Emp-234"/>
    <s v="Analyst"/>
    <x v="2"/>
    <x v="0"/>
    <x v="0"/>
    <n v="30"/>
    <x v="2"/>
    <x v="132"/>
    <n v="48340"/>
    <n v="0"/>
    <n v="48340"/>
    <x v="1"/>
    <x v="10"/>
    <n v="0"/>
  </r>
  <r>
    <s v="Emp-235"/>
    <s v="Vice President"/>
    <x v="5"/>
    <x v="3"/>
    <x v="0"/>
    <n v="28"/>
    <x v="2"/>
    <x v="133"/>
    <n v="240488"/>
    <n v="0.4"/>
    <n v="336683.2"/>
    <x v="2"/>
    <x v="9"/>
    <n v="0"/>
  </r>
  <r>
    <s v="Emp-236"/>
    <s v="Enterprise Architect"/>
    <x v="0"/>
    <x v="1"/>
    <x v="1"/>
    <n v="40"/>
    <x v="3"/>
    <x v="134"/>
    <n v="97339"/>
    <n v="0"/>
    <n v="97339"/>
    <x v="0"/>
    <x v="5"/>
    <n v="0"/>
  </r>
  <r>
    <s v="Emp-237"/>
    <s v="Vice President"/>
    <x v="4"/>
    <x v="1"/>
    <x v="0"/>
    <n v="49"/>
    <x v="1"/>
    <x v="135"/>
    <n v="211291"/>
    <n v="0.37"/>
    <n v="289468.67"/>
    <x v="1"/>
    <x v="1"/>
    <n v="0"/>
  </r>
  <r>
    <s v="Emp-238"/>
    <s v="Vice President"/>
    <x v="2"/>
    <x v="0"/>
    <x v="1"/>
    <n v="39"/>
    <x v="3"/>
    <x v="136"/>
    <n v="249506"/>
    <n v="0.3"/>
    <n v="324357.8"/>
    <x v="2"/>
    <x v="9"/>
    <n v="0"/>
  </r>
  <r>
    <s v="Emp-239"/>
    <s v="Quality Engineer"/>
    <x v="5"/>
    <x v="2"/>
    <x v="1"/>
    <n v="61"/>
    <x v="0"/>
    <x v="137"/>
    <n v="80950"/>
    <n v="0"/>
    <n v="80950"/>
    <x v="1"/>
    <x v="1"/>
    <n v="0"/>
  </r>
  <r>
    <s v="Emp-240"/>
    <s v="Automation Engineer"/>
    <x v="5"/>
    <x v="0"/>
    <x v="0"/>
    <n v="46"/>
    <x v="1"/>
    <x v="138"/>
    <n v="86538"/>
    <n v="0"/>
    <n v="86538"/>
    <x v="1"/>
    <x v="11"/>
    <n v="0"/>
  </r>
  <r>
    <s v="Emp-241"/>
    <s v="Sr. Analyst"/>
    <x v="6"/>
    <x v="2"/>
    <x v="0"/>
    <n v="35"/>
    <x v="3"/>
    <x v="139"/>
    <n v="70992"/>
    <n v="0"/>
    <n v="70992"/>
    <x v="0"/>
    <x v="5"/>
    <n v="0"/>
  </r>
  <r>
    <s v="Emp-242"/>
    <s v="Vice President"/>
    <x v="5"/>
    <x v="3"/>
    <x v="1"/>
    <n v="33"/>
    <x v="2"/>
    <x v="140"/>
    <n v="205314"/>
    <n v="0.3"/>
    <n v="266908.2"/>
    <x v="0"/>
    <x v="7"/>
    <n v="0"/>
  </r>
  <r>
    <s v="Emp-243"/>
    <s v="Vice President"/>
    <x v="4"/>
    <x v="3"/>
    <x v="0"/>
    <n v="61"/>
    <x v="0"/>
    <x v="141"/>
    <n v="196951"/>
    <n v="0.33"/>
    <n v="261944.83000000002"/>
    <x v="1"/>
    <x v="10"/>
    <n v="0"/>
  </r>
  <r>
    <s v="Emp-244"/>
    <s v="Network Engineer"/>
    <x v="0"/>
    <x v="2"/>
    <x v="1"/>
    <n v="45"/>
    <x v="1"/>
    <x v="142"/>
    <n v="67686"/>
    <n v="0"/>
    <n v="67686"/>
    <x v="1"/>
    <x v="10"/>
    <n v="0"/>
  </r>
  <r>
    <s v="Emp-245"/>
    <s v="Technical Architect"/>
    <x v="0"/>
    <x v="0"/>
    <x v="1"/>
    <n v="51"/>
    <x v="1"/>
    <x v="143"/>
    <n v="86431"/>
    <n v="0"/>
    <n v="86431"/>
    <x v="0"/>
    <x v="7"/>
    <n v="0"/>
  </r>
  <r>
    <s v="Emp-246"/>
    <s v="Manager"/>
    <x v="4"/>
    <x v="1"/>
    <x v="1"/>
    <n v="55"/>
    <x v="0"/>
    <x v="144"/>
    <n v="125936"/>
    <n v="0.08"/>
    <n v="136010.88"/>
    <x v="1"/>
    <x v="1"/>
    <n v="0"/>
  </r>
  <r>
    <s v="Emp-247"/>
    <s v="Sr. Manger"/>
    <x v="2"/>
    <x v="3"/>
    <x v="0"/>
    <n v="46"/>
    <x v="1"/>
    <x v="145"/>
    <n v="149712"/>
    <n v="0.14000000000000001"/>
    <n v="170671.68"/>
    <x v="0"/>
    <x v="7"/>
    <n v="0"/>
  </r>
  <r>
    <s v="Emp-248"/>
    <s v="Field Engineer"/>
    <x v="5"/>
    <x v="2"/>
    <x v="1"/>
    <n v="30"/>
    <x v="2"/>
    <x v="146"/>
    <n v="88758"/>
    <n v="0"/>
    <n v="88758"/>
    <x v="0"/>
    <x v="0"/>
    <n v="0"/>
  </r>
  <r>
    <s v="Emp-249"/>
    <s v="Solutions Architect"/>
    <x v="0"/>
    <x v="0"/>
    <x v="1"/>
    <n v="54"/>
    <x v="1"/>
    <x v="147"/>
    <n v="83639"/>
    <n v="0"/>
    <n v="83639"/>
    <x v="1"/>
    <x v="10"/>
    <n v="0"/>
  </r>
  <r>
    <s v="Emp-250"/>
    <s v="Network Architect"/>
    <x v="0"/>
    <x v="0"/>
    <x v="0"/>
    <n v="54"/>
    <x v="1"/>
    <x v="148"/>
    <n v="68268"/>
    <n v="0"/>
    <n v="68268"/>
    <x v="0"/>
    <x v="3"/>
    <n v="0"/>
  </r>
  <r>
    <s v="Emp-251"/>
    <s v="Field Engineer"/>
    <x v="5"/>
    <x v="1"/>
    <x v="1"/>
    <n v="45"/>
    <x v="1"/>
    <x v="149"/>
    <n v="75819"/>
    <n v="0"/>
    <n v="75819"/>
    <x v="2"/>
    <x v="12"/>
    <n v="0"/>
  </r>
  <r>
    <s v="Emp-252"/>
    <s v="Sr. Analyst"/>
    <x v="2"/>
    <x v="2"/>
    <x v="0"/>
    <n v="49"/>
    <x v="1"/>
    <x v="150"/>
    <n v="86658"/>
    <n v="0"/>
    <n v="86658"/>
    <x v="0"/>
    <x v="3"/>
    <n v="0"/>
  </r>
  <r>
    <s v="Emp-253"/>
    <s v="Analyst II"/>
    <x v="1"/>
    <x v="0"/>
    <x v="1"/>
    <n v="55"/>
    <x v="0"/>
    <x v="151"/>
    <n v="74552"/>
    <n v="0"/>
    <n v="74552"/>
    <x v="1"/>
    <x v="11"/>
    <n v="0"/>
  </r>
  <r>
    <s v="Emp-254"/>
    <s v="Enterprise Architect"/>
    <x v="0"/>
    <x v="1"/>
    <x v="0"/>
    <n v="62"/>
    <x v="0"/>
    <x v="152"/>
    <n v="82839"/>
    <n v="0"/>
    <n v="82839"/>
    <x v="0"/>
    <x v="4"/>
    <n v="0"/>
  </r>
  <r>
    <s v="Emp-255"/>
    <s v="Network Architect"/>
    <x v="0"/>
    <x v="2"/>
    <x v="0"/>
    <n v="28"/>
    <x v="2"/>
    <x v="153"/>
    <n v="64475"/>
    <n v="0"/>
    <n v="64475"/>
    <x v="0"/>
    <x v="3"/>
    <n v="0"/>
  </r>
  <r>
    <s v="Emp-256"/>
    <s v="Network Architect"/>
    <x v="0"/>
    <x v="1"/>
    <x v="1"/>
    <n v="33"/>
    <x v="2"/>
    <x v="154"/>
    <n v="69453"/>
    <n v="0"/>
    <n v="69453"/>
    <x v="1"/>
    <x v="11"/>
    <n v="0"/>
  </r>
  <r>
    <s v="Emp-257"/>
    <s v="Manager"/>
    <x v="0"/>
    <x v="3"/>
    <x v="1"/>
    <n v="32"/>
    <x v="2"/>
    <x v="155"/>
    <n v="127148"/>
    <n v="0.1"/>
    <n v="139862.79999999999"/>
    <x v="0"/>
    <x v="4"/>
    <n v="0"/>
  </r>
  <r>
    <s v="Emp-258"/>
    <s v="Vice President"/>
    <x v="1"/>
    <x v="2"/>
    <x v="0"/>
    <n v="32"/>
    <x v="2"/>
    <x v="156"/>
    <n v="190253"/>
    <n v="0.33"/>
    <n v="253036.49"/>
    <x v="0"/>
    <x v="5"/>
    <n v="0"/>
  </r>
  <r>
    <s v="Emp-259"/>
    <s v="Manager"/>
    <x v="3"/>
    <x v="0"/>
    <x v="1"/>
    <n v="55"/>
    <x v="0"/>
    <x v="157"/>
    <n v="115798"/>
    <n v="0.05"/>
    <n v="121587.9"/>
    <x v="0"/>
    <x v="4"/>
    <n v="0"/>
  </r>
  <r>
    <s v="Emp-260"/>
    <s v="Sr. Business Partner"/>
    <x v="4"/>
    <x v="0"/>
    <x v="0"/>
    <n v="58"/>
    <x v="0"/>
    <x v="158"/>
    <n v="93102"/>
    <n v="0"/>
    <n v="93102"/>
    <x v="0"/>
    <x v="0"/>
    <n v="1"/>
  </r>
  <r>
    <s v="Emp-261"/>
    <s v="Engineering Manager"/>
    <x v="5"/>
    <x v="2"/>
    <x v="1"/>
    <n v="34"/>
    <x v="2"/>
    <x v="159"/>
    <n v="110054"/>
    <n v="0.15"/>
    <n v="126562.1"/>
    <x v="0"/>
    <x v="4"/>
    <n v="0"/>
  </r>
  <r>
    <s v="Emp-262"/>
    <s v="Quality Engineer"/>
    <x v="5"/>
    <x v="0"/>
    <x v="0"/>
    <n v="27"/>
    <x v="2"/>
    <x v="160"/>
    <n v="95786"/>
    <n v="0"/>
    <n v="95786"/>
    <x v="0"/>
    <x v="2"/>
    <n v="0"/>
  </r>
  <r>
    <s v="Emp-263"/>
    <s v="Sr. Analyst"/>
    <x v="2"/>
    <x v="2"/>
    <x v="1"/>
    <n v="61"/>
    <x v="0"/>
    <x v="161"/>
    <n v="90855"/>
    <n v="0"/>
    <n v="90855"/>
    <x v="2"/>
    <x v="12"/>
    <n v="0"/>
  </r>
  <r>
    <s v="Emp-264"/>
    <s v="Enterprise Architect"/>
    <x v="0"/>
    <x v="1"/>
    <x v="1"/>
    <n v="47"/>
    <x v="1"/>
    <x v="12"/>
    <n v="92897"/>
    <n v="0"/>
    <n v="92897"/>
    <x v="2"/>
    <x v="12"/>
    <n v="0"/>
  </r>
  <r>
    <s v="Emp-265"/>
    <s v="Vice President"/>
    <x v="6"/>
    <x v="2"/>
    <x v="1"/>
    <n v="40"/>
    <x v="3"/>
    <x v="162"/>
    <n v="242919"/>
    <n v="0.31"/>
    <n v="318223.89"/>
    <x v="1"/>
    <x v="1"/>
    <n v="0"/>
  </r>
  <r>
    <s v="Emp-266"/>
    <s v="Director"/>
    <x v="5"/>
    <x v="2"/>
    <x v="1"/>
    <n v="30"/>
    <x v="2"/>
    <x v="163"/>
    <n v="184368"/>
    <n v="0.28999999999999998"/>
    <n v="237834.72"/>
    <x v="0"/>
    <x v="5"/>
    <n v="0"/>
  </r>
  <r>
    <s v="Emp-267"/>
    <s v="Sr. Manger"/>
    <x v="1"/>
    <x v="3"/>
    <x v="1"/>
    <n v="45"/>
    <x v="1"/>
    <x v="164"/>
    <n v="144754"/>
    <n v="0.15"/>
    <n v="166467.1"/>
    <x v="0"/>
    <x v="3"/>
    <n v="0"/>
  </r>
  <r>
    <s v="Emp-268"/>
    <s v="Sr. Account Representative"/>
    <x v="2"/>
    <x v="0"/>
    <x v="0"/>
    <n v="30"/>
    <x v="2"/>
    <x v="165"/>
    <n v="89458"/>
    <n v="0"/>
    <n v="89458"/>
    <x v="0"/>
    <x v="5"/>
    <n v="0"/>
  </r>
  <r>
    <s v="Emp-269"/>
    <s v="Vice President"/>
    <x v="3"/>
    <x v="3"/>
    <x v="0"/>
    <n v="56"/>
    <x v="0"/>
    <x v="151"/>
    <n v="190815"/>
    <n v="0.4"/>
    <n v="267141"/>
    <x v="0"/>
    <x v="5"/>
    <n v="0"/>
  </r>
  <r>
    <s v="Emp-270"/>
    <s v="Sr. Manger"/>
    <x v="2"/>
    <x v="0"/>
    <x v="0"/>
    <n v="62"/>
    <x v="0"/>
    <x v="166"/>
    <n v="137995"/>
    <n v="0.14000000000000001"/>
    <n v="157314.29999999999"/>
    <x v="0"/>
    <x v="5"/>
    <n v="0"/>
  </r>
  <r>
    <s v="Emp-271"/>
    <s v="Sr. Business Partner"/>
    <x v="4"/>
    <x v="1"/>
    <x v="0"/>
    <n v="45"/>
    <x v="1"/>
    <x v="167"/>
    <n v="93840"/>
    <n v="0"/>
    <n v="93840"/>
    <x v="2"/>
    <x v="8"/>
    <n v="0"/>
  </r>
  <r>
    <s v="Emp-272"/>
    <s v="Technical Architect"/>
    <x v="0"/>
    <x v="0"/>
    <x v="1"/>
    <n v="46"/>
    <x v="1"/>
    <x v="168"/>
    <n v="94790"/>
    <n v="0"/>
    <n v="94790"/>
    <x v="1"/>
    <x v="1"/>
    <n v="0"/>
  </r>
  <r>
    <s v="Emp-273"/>
    <s v="Vice President"/>
    <x v="4"/>
    <x v="0"/>
    <x v="1"/>
    <n v="48"/>
    <x v="1"/>
    <x v="169"/>
    <n v="197367"/>
    <n v="0.39"/>
    <n v="274340.13"/>
    <x v="0"/>
    <x v="5"/>
    <n v="0"/>
  </r>
  <r>
    <s v="Emp-274"/>
    <s v="Director"/>
    <x v="3"/>
    <x v="1"/>
    <x v="0"/>
    <n v="27"/>
    <x v="2"/>
    <x v="170"/>
    <n v="174097"/>
    <n v="0.21"/>
    <n v="210657.37"/>
    <x v="0"/>
    <x v="3"/>
    <n v="0"/>
  </r>
  <r>
    <s v="Emp-275"/>
    <s v="Manager"/>
    <x v="0"/>
    <x v="2"/>
    <x v="1"/>
    <n v="53"/>
    <x v="1"/>
    <x v="171"/>
    <n v="120128"/>
    <n v="0.1"/>
    <n v="132140.79999999999"/>
    <x v="0"/>
    <x v="5"/>
    <n v="0"/>
  </r>
  <r>
    <s v="Emp-276"/>
    <s v="Manager"/>
    <x v="6"/>
    <x v="1"/>
    <x v="0"/>
    <n v="59"/>
    <x v="0"/>
    <x v="172"/>
    <n v="129708"/>
    <n v="0.05"/>
    <n v="136193.4"/>
    <x v="0"/>
    <x v="4"/>
    <n v="0"/>
  </r>
  <r>
    <s v="Emp-277"/>
    <s v="Manager"/>
    <x v="6"/>
    <x v="0"/>
    <x v="1"/>
    <n v="55"/>
    <x v="0"/>
    <x v="173"/>
    <n v="102270"/>
    <n v="0.1"/>
    <n v="112497"/>
    <x v="0"/>
    <x v="2"/>
    <n v="0"/>
  </r>
  <r>
    <s v="Emp-278"/>
    <s v="Vice President"/>
    <x v="1"/>
    <x v="2"/>
    <x v="0"/>
    <n v="43"/>
    <x v="3"/>
    <x v="174"/>
    <n v="249686"/>
    <n v="0.31"/>
    <n v="327088.66000000003"/>
    <x v="1"/>
    <x v="1"/>
    <n v="0"/>
  </r>
  <r>
    <s v="Emp-279"/>
    <s v="Analyst"/>
    <x v="1"/>
    <x v="1"/>
    <x v="0"/>
    <n v="55"/>
    <x v="0"/>
    <x v="175"/>
    <n v="50475"/>
    <n v="0"/>
    <n v="50475"/>
    <x v="0"/>
    <x v="7"/>
    <n v="0"/>
  </r>
  <r>
    <s v="Emp-280"/>
    <s v="Manager"/>
    <x v="6"/>
    <x v="0"/>
    <x v="1"/>
    <n v="51"/>
    <x v="1"/>
    <x v="176"/>
    <n v="100099"/>
    <n v="0.08"/>
    <n v="108106.92"/>
    <x v="0"/>
    <x v="4"/>
    <n v="0"/>
  </r>
  <r>
    <s v="Emp-281"/>
    <s v="IT Coordinator"/>
    <x v="0"/>
    <x v="1"/>
    <x v="0"/>
    <n v="54"/>
    <x v="1"/>
    <x v="177"/>
    <n v="41673"/>
    <n v="0"/>
    <n v="41673"/>
    <x v="0"/>
    <x v="4"/>
    <n v="0"/>
  </r>
  <r>
    <s v="Emp-282"/>
    <s v="Sr. Analyst"/>
    <x v="6"/>
    <x v="2"/>
    <x v="0"/>
    <n v="47"/>
    <x v="1"/>
    <x v="178"/>
    <n v="70996"/>
    <n v="0"/>
    <n v="70996"/>
    <x v="1"/>
    <x v="11"/>
    <n v="0"/>
  </r>
  <r>
    <s v="Emp-283"/>
    <s v="Analyst"/>
    <x v="6"/>
    <x v="3"/>
    <x v="1"/>
    <n v="55"/>
    <x v="0"/>
    <x v="179"/>
    <n v="40752"/>
    <n v="0"/>
    <n v="40752"/>
    <x v="0"/>
    <x v="3"/>
    <n v="0"/>
  </r>
  <r>
    <s v="Emp-284"/>
    <s v="Network Engineer"/>
    <x v="0"/>
    <x v="1"/>
    <x v="0"/>
    <n v="50"/>
    <x v="1"/>
    <x v="180"/>
    <n v="97537"/>
    <n v="0"/>
    <n v="97537"/>
    <x v="1"/>
    <x v="11"/>
    <n v="0"/>
  </r>
  <r>
    <s v="Emp-285"/>
    <s v="IT Systems Architect"/>
    <x v="0"/>
    <x v="0"/>
    <x v="1"/>
    <n v="31"/>
    <x v="2"/>
    <x v="181"/>
    <n v="96567"/>
    <n v="0"/>
    <n v="96567"/>
    <x v="1"/>
    <x v="6"/>
    <n v="0"/>
  </r>
  <r>
    <s v="Emp-286"/>
    <s v="Systems Analyst"/>
    <x v="0"/>
    <x v="2"/>
    <x v="1"/>
    <n v="47"/>
    <x v="1"/>
    <x v="182"/>
    <n v="49404"/>
    <n v="0"/>
    <n v="49404"/>
    <x v="1"/>
    <x v="10"/>
    <n v="0"/>
  </r>
  <r>
    <s v="Emp-287"/>
    <s v="IT Systems Architect"/>
    <x v="0"/>
    <x v="0"/>
    <x v="1"/>
    <n v="29"/>
    <x v="2"/>
    <x v="183"/>
    <n v="66819"/>
    <n v="0"/>
    <n v="66819"/>
    <x v="2"/>
    <x v="9"/>
    <n v="0"/>
  </r>
  <r>
    <s v="Emp-288"/>
    <s v="Analyst"/>
    <x v="6"/>
    <x v="2"/>
    <x v="1"/>
    <n v="38"/>
    <x v="3"/>
    <x v="184"/>
    <n v="50784"/>
    <n v="0"/>
    <n v="50784"/>
    <x v="2"/>
    <x v="9"/>
    <n v="0"/>
  </r>
  <r>
    <s v="Emp-289"/>
    <s v="Sr. Manger"/>
    <x v="4"/>
    <x v="0"/>
    <x v="1"/>
    <n v="29"/>
    <x v="2"/>
    <x v="185"/>
    <n v="125828"/>
    <n v="0.15"/>
    <n v="144702.20000000001"/>
    <x v="2"/>
    <x v="12"/>
    <n v="0"/>
  </r>
  <r>
    <s v="Emp-290"/>
    <s v="Sr. Business Partner"/>
    <x v="4"/>
    <x v="1"/>
    <x v="1"/>
    <n v="33"/>
    <x v="2"/>
    <x v="186"/>
    <n v="92610"/>
    <n v="0"/>
    <n v="92610"/>
    <x v="0"/>
    <x v="7"/>
    <n v="0"/>
  </r>
  <r>
    <s v="Emp-291"/>
    <s v="Sr. Manger"/>
    <x v="2"/>
    <x v="2"/>
    <x v="1"/>
    <n v="50"/>
    <x v="1"/>
    <x v="187"/>
    <n v="123405"/>
    <n v="0.13"/>
    <n v="139447.65"/>
    <x v="0"/>
    <x v="7"/>
    <n v="0"/>
  </r>
  <r>
    <s v="Emp-292"/>
    <s v="Account Representative"/>
    <x v="2"/>
    <x v="1"/>
    <x v="0"/>
    <n v="46"/>
    <x v="1"/>
    <x v="188"/>
    <n v="73004"/>
    <n v="0"/>
    <n v="73004"/>
    <x v="1"/>
    <x v="10"/>
    <n v="0"/>
  </r>
  <r>
    <s v="Emp-293"/>
    <s v="Engineering Manager"/>
    <x v="5"/>
    <x v="3"/>
    <x v="1"/>
    <n v="57"/>
    <x v="0"/>
    <x v="189"/>
    <n v="95061"/>
    <n v="0.1"/>
    <n v="104567.1"/>
    <x v="1"/>
    <x v="6"/>
    <n v="0"/>
  </r>
  <r>
    <s v="Emp-294"/>
    <s v="Director"/>
    <x v="2"/>
    <x v="3"/>
    <x v="0"/>
    <n v="49"/>
    <x v="1"/>
    <x v="190"/>
    <n v="160832"/>
    <n v="0.3"/>
    <n v="209081.60000000001"/>
    <x v="0"/>
    <x v="3"/>
    <n v="0"/>
  </r>
  <r>
    <s v="Emp-295"/>
    <s v="Service Desk Analyst"/>
    <x v="0"/>
    <x v="1"/>
    <x v="1"/>
    <n v="54"/>
    <x v="1"/>
    <x v="191"/>
    <n v="64417"/>
    <n v="0"/>
    <n v="64417"/>
    <x v="0"/>
    <x v="7"/>
    <n v="0"/>
  </r>
  <r>
    <s v="Emp-296"/>
    <s v="Manager"/>
    <x v="2"/>
    <x v="3"/>
    <x v="1"/>
    <n v="28"/>
    <x v="2"/>
    <x v="192"/>
    <n v="127543"/>
    <n v="0.06"/>
    <n v="135195.57999999999"/>
    <x v="1"/>
    <x v="6"/>
    <n v="0"/>
  </r>
  <r>
    <s v="Emp-297"/>
    <s v="Analyst"/>
    <x v="6"/>
    <x v="1"/>
    <x v="1"/>
    <n v="30"/>
    <x v="2"/>
    <x v="193"/>
    <n v="56154"/>
    <n v="0"/>
    <n v="56154"/>
    <x v="2"/>
    <x v="12"/>
    <n v="0"/>
  </r>
  <r>
    <s v="Emp-298"/>
    <s v="Vice President"/>
    <x v="2"/>
    <x v="1"/>
    <x v="0"/>
    <n v="36"/>
    <x v="3"/>
    <x v="194"/>
    <n v="218530"/>
    <n v="0.3"/>
    <n v="284089"/>
    <x v="1"/>
    <x v="6"/>
    <n v="0"/>
  </r>
  <r>
    <s v="Emp-299"/>
    <s v="Service Desk Analyst"/>
    <x v="0"/>
    <x v="1"/>
    <x v="0"/>
    <n v="36"/>
    <x v="3"/>
    <x v="195"/>
    <n v="91954"/>
    <n v="0"/>
    <n v="91954"/>
    <x v="0"/>
    <x v="7"/>
    <n v="0"/>
  </r>
  <r>
    <s v="Emp-300"/>
    <s v="Vice President"/>
    <x v="6"/>
    <x v="3"/>
    <x v="0"/>
    <n v="30"/>
    <x v="2"/>
    <x v="196"/>
    <n v="221217"/>
    <n v="0.32"/>
    <n v="292006.44"/>
    <x v="0"/>
    <x v="7"/>
    <n v="1"/>
  </r>
  <r>
    <s v="Emp-301"/>
    <s v="System Administrator "/>
    <x v="0"/>
    <x v="1"/>
    <x v="1"/>
    <n v="29"/>
    <x v="2"/>
    <x v="197"/>
    <n v="87536"/>
    <n v="0"/>
    <n v="87536"/>
    <x v="0"/>
    <x v="0"/>
    <n v="0"/>
  </r>
  <r>
    <s v="Emp-302"/>
    <s v="Analyst"/>
    <x v="2"/>
    <x v="3"/>
    <x v="0"/>
    <n v="47"/>
    <x v="1"/>
    <x v="198"/>
    <n v="41429"/>
    <n v="0"/>
    <n v="41429"/>
    <x v="0"/>
    <x v="0"/>
    <n v="0"/>
  </r>
  <r>
    <s v="Emp-303"/>
    <s v="Vice President"/>
    <x v="5"/>
    <x v="1"/>
    <x v="1"/>
    <n v="35"/>
    <x v="3"/>
    <x v="199"/>
    <n v="245482"/>
    <n v="0.39"/>
    <n v="341219.98"/>
    <x v="0"/>
    <x v="0"/>
    <n v="0"/>
  </r>
  <r>
    <s v="Emp-304"/>
    <s v="Development Engineer"/>
    <x v="5"/>
    <x v="1"/>
    <x v="0"/>
    <n v="25"/>
    <x v="2"/>
    <x v="200"/>
    <n v="71359"/>
    <n v="0"/>
    <n v="71359"/>
    <x v="0"/>
    <x v="3"/>
    <n v="0"/>
  </r>
  <r>
    <s v="Emp-305"/>
    <s v="Director"/>
    <x v="5"/>
    <x v="2"/>
    <x v="1"/>
    <n v="45"/>
    <x v="1"/>
    <x v="201"/>
    <n v="183161"/>
    <n v="0.22"/>
    <n v="223456.41999999998"/>
    <x v="0"/>
    <x v="4"/>
    <n v="0"/>
  </r>
  <r>
    <s v="Emp-306"/>
    <s v="Network Administrator"/>
    <x v="0"/>
    <x v="3"/>
    <x v="1"/>
    <n v="58"/>
    <x v="0"/>
    <x v="202"/>
    <n v="69260"/>
    <n v="0"/>
    <n v="69260"/>
    <x v="0"/>
    <x v="3"/>
    <n v="0"/>
  </r>
  <r>
    <s v="Emp-307"/>
    <s v="Operations Engineer"/>
    <x v="5"/>
    <x v="2"/>
    <x v="1"/>
    <n v="51"/>
    <x v="1"/>
    <x v="203"/>
    <n v="95639"/>
    <n v="0"/>
    <n v="95639"/>
    <x v="0"/>
    <x v="5"/>
    <n v="0"/>
  </r>
  <r>
    <s v="Emp-308"/>
    <s v="Manager"/>
    <x v="4"/>
    <x v="0"/>
    <x v="1"/>
    <n v="48"/>
    <x v="1"/>
    <x v="204"/>
    <n v="120660"/>
    <n v="7.0000000000000007E-2"/>
    <n v="129106.2"/>
    <x v="1"/>
    <x v="11"/>
    <n v="0"/>
  </r>
  <r>
    <s v="Emp-309"/>
    <s v="Sr. Analyst"/>
    <x v="2"/>
    <x v="3"/>
    <x v="1"/>
    <n v="36"/>
    <x v="3"/>
    <x v="205"/>
    <n v="75119"/>
    <n v="0"/>
    <n v="75119"/>
    <x v="0"/>
    <x v="2"/>
    <n v="0"/>
  </r>
  <r>
    <s v="Emp-310"/>
    <s v="Vice President"/>
    <x v="3"/>
    <x v="0"/>
    <x v="1"/>
    <n v="59"/>
    <x v="0"/>
    <x v="206"/>
    <n v="192213"/>
    <n v="0.4"/>
    <n v="269098.2"/>
    <x v="0"/>
    <x v="2"/>
    <n v="0"/>
  </r>
  <r>
    <s v="Emp-311"/>
    <s v="Account Representative"/>
    <x v="2"/>
    <x v="2"/>
    <x v="0"/>
    <n v="45"/>
    <x v="1"/>
    <x v="207"/>
    <n v="65047"/>
    <n v="0"/>
    <n v="65047"/>
    <x v="2"/>
    <x v="12"/>
    <n v="0"/>
  </r>
  <r>
    <s v="Emp-312"/>
    <s v="Sr. Manger"/>
    <x v="2"/>
    <x v="1"/>
    <x v="1"/>
    <n v="29"/>
    <x v="2"/>
    <x v="208"/>
    <n v="151413"/>
    <n v="0.15"/>
    <n v="174124.95"/>
    <x v="0"/>
    <x v="0"/>
    <n v="0"/>
  </r>
  <r>
    <s v="Emp-313"/>
    <s v="Sr. Analyst"/>
    <x v="3"/>
    <x v="2"/>
    <x v="1"/>
    <n v="62"/>
    <x v="0"/>
    <x v="209"/>
    <n v="76906"/>
    <n v="0"/>
    <n v="76906"/>
    <x v="0"/>
    <x v="0"/>
    <n v="0"/>
  </r>
  <r>
    <s v="Emp-314"/>
    <s v="Manager"/>
    <x v="0"/>
    <x v="3"/>
    <x v="1"/>
    <n v="51"/>
    <x v="1"/>
    <x v="210"/>
    <n v="122802"/>
    <n v="0.05"/>
    <n v="128942.1"/>
    <x v="1"/>
    <x v="6"/>
    <n v="0"/>
  </r>
  <r>
    <s v="Emp-315"/>
    <s v="Development Engineer"/>
    <x v="5"/>
    <x v="0"/>
    <x v="1"/>
    <n v="47"/>
    <x v="1"/>
    <x v="211"/>
    <n v="99091"/>
    <n v="0"/>
    <n v="99091"/>
    <x v="0"/>
    <x v="5"/>
    <n v="0"/>
  </r>
  <r>
    <s v="Emp-316"/>
    <s v="Controls Engineer"/>
    <x v="5"/>
    <x v="1"/>
    <x v="1"/>
    <n v="40"/>
    <x v="3"/>
    <x v="212"/>
    <n v="113987"/>
    <n v="0"/>
    <n v="113987"/>
    <x v="2"/>
    <x v="8"/>
    <n v="0"/>
  </r>
  <r>
    <s v="Emp-317"/>
    <s v="Sr. Analyst"/>
    <x v="1"/>
    <x v="3"/>
    <x v="0"/>
    <n v="28"/>
    <x v="2"/>
    <x v="213"/>
    <n v="95045"/>
    <n v="0"/>
    <n v="95045"/>
    <x v="0"/>
    <x v="2"/>
    <n v="0"/>
  </r>
  <r>
    <s v="Emp-318"/>
    <s v="Vice President"/>
    <x v="6"/>
    <x v="2"/>
    <x v="0"/>
    <n v="29"/>
    <x v="2"/>
    <x v="214"/>
    <n v="190401"/>
    <n v="0.37"/>
    <n v="260849.37"/>
    <x v="0"/>
    <x v="7"/>
    <n v="0"/>
  </r>
  <r>
    <s v="Emp-319"/>
    <s v="Sr. Analyst"/>
    <x v="1"/>
    <x v="3"/>
    <x v="1"/>
    <n v="46"/>
    <x v="1"/>
    <x v="215"/>
    <n v="86061"/>
    <n v="0"/>
    <n v="86061"/>
    <x v="2"/>
    <x v="9"/>
    <n v="0"/>
  </r>
  <r>
    <s v="Emp-320"/>
    <s v="Sr. Account Representative"/>
    <x v="2"/>
    <x v="2"/>
    <x v="1"/>
    <n v="45"/>
    <x v="1"/>
    <x v="216"/>
    <n v="79882"/>
    <n v="0"/>
    <n v="79882"/>
    <x v="0"/>
    <x v="3"/>
    <n v="0"/>
  </r>
  <r>
    <s v="Emp-321"/>
    <s v="Vice President"/>
    <x v="5"/>
    <x v="1"/>
    <x v="0"/>
    <n v="30"/>
    <x v="2"/>
    <x v="217"/>
    <n v="255431"/>
    <n v="0.36"/>
    <n v="347386.16000000003"/>
    <x v="0"/>
    <x v="7"/>
    <n v="0"/>
  </r>
  <r>
    <s v="Emp-322"/>
    <s v="Service Desk Analyst"/>
    <x v="0"/>
    <x v="1"/>
    <x v="0"/>
    <n v="48"/>
    <x v="1"/>
    <x v="218"/>
    <n v="82017"/>
    <n v="0"/>
    <n v="82017"/>
    <x v="1"/>
    <x v="10"/>
    <n v="0"/>
  </r>
  <r>
    <s v="Emp-323"/>
    <s v="Analyst"/>
    <x v="1"/>
    <x v="1"/>
    <x v="0"/>
    <n v="51"/>
    <x v="1"/>
    <x v="219"/>
    <n v="53799"/>
    <n v="0"/>
    <n v="53799"/>
    <x v="0"/>
    <x v="7"/>
    <n v="0"/>
  </r>
  <r>
    <s v="Emp-324"/>
    <s v="Sr. Analyst"/>
    <x v="2"/>
    <x v="3"/>
    <x v="0"/>
    <n v="28"/>
    <x v="2"/>
    <x v="220"/>
    <n v="82739"/>
    <n v="0"/>
    <n v="82739"/>
    <x v="0"/>
    <x v="3"/>
    <n v="0"/>
  </r>
  <r>
    <s v="Emp-325"/>
    <s v="Cloud Infrastructure Architect"/>
    <x v="0"/>
    <x v="1"/>
    <x v="0"/>
    <n v="36"/>
    <x v="3"/>
    <x v="221"/>
    <n v="99080"/>
    <n v="0"/>
    <n v="99080"/>
    <x v="0"/>
    <x v="2"/>
    <n v="0"/>
  </r>
  <r>
    <s v="Emp-326"/>
    <s v="Sr. Account Representative"/>
    <x v="2"/>
    <x v="3"/>
    <x v="0"/>
    <n v="40"/>
    <x v="3"/>
    <x v="222"/>
    <n v="96719"/>
    <n v="0"/>
    <n v="96719"/>
    <x v="1"/>
    <x v="11"/>
    <n v="0"/>
  </r>
  <r>
    <s v="Emp-327"/>
    <s v="Director"/>
    <x v="4"/>
    <x v="0"/>
    <x v="0"/>
    <n v="51"/>
    <x v="1"/>
    <x v="223"/>
    <n v="180687"/>
    <n v="0.19"/>
    <n v="215017.53"/>
    <x v="0"/>
    <x v="3"/>
    <n v="0"/>
  </r>
  <r>
    <s v="Emp-328"/>
    <s v="Engineering Manager"/>
    <x v="5"/>
    <x v="3"/>
    <x v="1"/>
    <n v="45"/>
    <x v="1"/>
    <x v="224"/>
    <n v="95743"/>
    <n v="0.15"/>
    <n v="110104.45"/>
    <x v="0"/>
    <x v="5"/>
    <n v="1"/>
  </r>
  <r>
    <s v="Emp-329"/>
    <s v="Development Engineer"/>
    <x v="5"/>
    <x v="0"/>
    <x v="0"/>
    <n v="44"/>
    <x v="3"/>
    <x v="225"/>
    <n v="89695"/>
    <n v="0"/>
    <n v="89695"/>
    <x v="0"/>
    <x v="5"/>
    <n v="0"/>
  </r>
  <r>
    <s v="Emp-330"/>
    <s v="Manager"/>
    <x v="1"/>
    <x v="1"/>
    <x v="1"/>
    <n v="64"/>
    <x v="0"/>
    <x v="226"/>
    <n v="122753"/>
    <n v="0.09"/>
    <n v="133800.76999999999"/>
    <x v="1"/>
    <x v="1"/>
    <n v="0"/>
  </r>
  <r>
    <s v="Emp-331"/>
    <s v="Sr. Business Partner"/>
    <x v="4"/>
    <x v="0"/>
    <x v="1"/>
    <n v="30"/>
    <x v="2"/>
    <x v="227"/>
    <n v="93734"/>
    <n v="0"/>
    <n v="93734"/>
    <x v="0"/>
    <x v="3"/>
    <n v="0"/>
  </r>
  <r>
    <s v="Emp-332"/>
    <s v="Analyst"/>
    <x v="3"/>
    <x v="3"/>
    <x v="1"/>
    <n v="28"/>
    <x v="2"/>
    <x v="228"/>
    <n v="52069"/>
    <n v="0"/>
    <n v="52069"/>
    <x v="1"/>
    <x v="1"/>
    <n v="0"/>
  </r>
  <r>
    <s v="Emp-333"/>
    <s v="Vice President"/>
    <x v="3"/>
    <x v="3"/>
    <x v="0"/>
    <n v="33"/>
    <x v="2"/>
    <x v="229"/>
    <n v="258426"/>
    <n v="0.4"/>
    <n v="361796.4"/>
    <x v="2"/>
    <x v="9"/>
    <n v="0"/>
  </r>
  <r>
    <s v="Emp-334"/>
    <s v="Manager"/>
    <x v="1"/>
    <x v="2"/>
    <x v="1"/>
    <n v="51"/>
    <x v="1"/>
    <x v="230"/>
    <n v="125375"/>
    <n v="0.09"/>
    <n v="136658.75"/>
    <x v="0"/>
    <x v="2"/>
    <n v="0"/>
  </r>
  <r>
    <s v="Emp-335"/>
    <s v="Vice President"/>
    <x v="3"/>
    <x v="1"/>
    <x v="1"/>
    <n v="25"/>
    <x v="2"/>
    <x v="231"/>
    <n v="198243"/>
    <n v="0.31"/>
    <n v="259698.33000000002"/>
    <x v="0"/>
    <x v="4"/>
    <n v="0"/>
  </r>
  <r>
    <s v="Emp-336"/>
    <s v="Test Engineer"/>
    <x v="5"/>
    <x v="0"/>
    <x v="0"/>
    <n v="42"/>
    <x v="3"/>
    <x v="232"/>
    <n v="96023"/>
    <n v="0"/>
    <n v="96023"/>
    <x v="0"/>
    <x v="4"/>
    <n v="0"/>
  </r>
  <r>
    <s v="Emp-337"/>
    <s v="Sr. Analyst"/>
    <x v="6"/>
    <x v="0"/>
    <x v="0"/>
    <n v="34"/>
    <x v="2"/>
    <x v="233"/>
    <n v="83066"/>
    <n v="0"/>
    <n v="83066"/>
    <x v="0"/>
    <x v="2"/>
    <n v="1"/>
  </r>
  <r>
    <s v="Emp-338"/>
    <s v="Analyst II"/>
    <x v="2"/>
    <x v="0"/>
    <x v="0"/>
    <n v="48"/>
    <x v="1"/>
    <x v="234"/>
    <n v="61216"/>
    <n v="0"/>
    <n v="61216"/>
    <x v="0"/>
    <x v="0"/>
    <n v="0"/>
  </r>
  <r>
    <s v="Emp-339"/>
    <s v="Sr. Manger"/>
    <x v="3"/>
    <x v="3"/>
    <x v="1"/>
    <n v="33"/>
    <x v="2"/>
    <x v="235"/>
    <n v="144231"/>
    <n v="0.14000000000000001"/>
    <n v="164423.34"/>
    <x v="0"/>
    <x v="7"/>
    <n v="1"/>
  </r>
  <r>
    <s v="Emp-340"/>
    <s v="HRIS Analyst"/>
    <x v="4"/>
    <x v="0"/>
    <x v="1"/>
    <n v="41"/>
    <x v="3"/>
    <x v="236"/>
    <n v="51630"/>
    <n v="0"/>
    <n v="51630"/>
    <x v="1"/>
    <x v="10"/>
    <n v="0"/>
  </r>
  <r>
    <s v="Emp-341"/>
    <s v="Sr. Manger"/>
    <x v="2"/>
    <x v="3"/>
    <x v="1"/>
    <n v="55"/>
    <x v="0"/>
    <x v="237"/>
    <n v="124129"/>
    <n v="0.15"/>
    <n v="142748.35"/>
    <x v="2"/>
    <x v="12"/>
    <n v="0"/>
  </r>
  <r>
    <s v="Emp-342"/>
    <s v="Test Engineer"/>
    <x v="5"/>
    <x v="1"/>
    <x v="1"/>
    <n v="36"/>
    <x v="3"/>
    <x v="238"/>
    <n v="60055"/>
    <n v="0"/>
    <n v="60055"/>
    <x v="0"/>
    <x v="0"/>
    <n v="0"/>
  </r>
  <r>
    <s v="Emp-343"/>
    <s v="Director"/>
    <x v="5"/>
    <x v="0"/>
    <x v="1"/>
    <n v="31"/>
    <x v="2"/>
    <x v="239"/>
    <n v="189290"/>
    <n v="0.22"/>
    <n v="230933.8"/>
    <x v="2"/>
    <x v="12"/>
    <n v="1"/>
  </r>
  <r>
    <s v="Emp-344"/>
    <s v="Vice President"/>
    <x v="0"/>
    <x v="3"/>
    <x v="0"/>
    <n v="53"/>
    <x v="1"/>
    <x v="240"/>
    <n v="182202"/>
    <n v="0.3"/>
    <n v="236862.6"/>
    <x v="0"/>
    <x v="5"/>
    <n v="0"/>
  </r>
  <r>
    <s v="Emp-345"/>
    <s v="Manager"/>
    <x v="2"/>
    <x v="2"/>
    <x v="1"/>
    <n v="43"/>
    <x v="3"/>
    <x v="241"/>
    <n v="117518"/>
    <n v="7.0000000000000007E-2"/>
    <n v="125744.26"/>
    <x v="0"/>
    <x v="0"/>
    <n v="0"/>
  </r>
  <r>
    <s v="Emp-346"/>
    <s v="Sr. Manger"/>
    <x v="1"/>
    <x v="1"/>
    <x v="0"/>
    <n v="37"/>
    <x v="3"/>
    <x v="242"/>
    <n v="157474"/>
    <n v="0.11"/>
    <n v="174796.14"/>
    <x v="2"/>
    <x v="9"/>
    <n v="0"/>
  </r>
  <r>
    <s v="Emp-347"/>
    <s v="Manager"/>
    <x v="6"/>
    <x v="1"/>
    <x v="1"/>
    <n v="38"/>
    <x v="3"/>
    <x v="243"/>
    <n v="126856"/>
    <n v="0.06"/>
    <n v="134467.35999999999"/>
    <x v="0"/>
    <x v="7"/>
    <n v="0"/>
  </r>
  <r>
    <s v="Emp-348"/>
    <s v="Sr. Manger"/>
    <x v="3"/>
    <x v="1"/>
    <x v="0"/>
    <n v="49"/>
    <x v="1"/>
    <x v="244"/>
    <n v="129124"/>
    <n v="0.12"/>
    <n v="144618.88"/>
    <x v="1"/>
    <x v="6"/>
    <n v="0"/>
  </r>
  <r>
    <s v="Emp-349"/>
    <s v="Director"/>
    <x v="2"/>
    <x v="0"/>
    <x v="0"/>
    <n v="45"/>
    <x v="1"/>
    <x v="245"/>
    <n v="165181"/>
    <n v="0.16"/>
    <n v="191609.96"/>
    <x v="0"/>
    <x v="0"/>
    <n v="0"/>
  </r>
  <r>
    <s v="Emp-350"/>
    <s v="Vice President"/>
    <x v="1"/>
    <x v="3"/>
    <x v="1"/>
    <n v="50"/>
    <x v="1"/>
    <x v="246"/>
    <n v="247939"/>
    <n v="0.35"/>
    <n v="334717.65000000002"/>
    <x v="2"/>
    <x v="9"/>
    <n v="0"/>
  </r>
  <r>
    <s v="Emp-351"/>
    <s v="Director"/>
    <x v="5"/>
    <x v="2"/>
    <x v="1"/>
    <n v="64"/>
    <x v="0"/>
    <x v="247"/>
    <n v="169509"/>
    <n v="0.18"/>
    <n v="200020.62"/>
    <x v="2"/>
    <x v="8"/>
    <n v="0"/>
  </r>
  <r>
    <s v="Emp-352"/>
    <s v="Sr. Manger"/>
    <x v="3"/>
    <x v="1"/>
    <x v="0"/>
    <n v="55"/>
    <x v="0"/>
    <x v="248"/>
    <n v="138521"/>
    <n v="0.1"/>
    <n v="152373.1"/>
    <x v="0"/>
    <x v="4"/>
    <n v="0"/>
  </r>
  <r>
    <s v="Emp-353"/>
    <s v="Engineering Manager"/>
    <x v="5"/>
    <x v="2"/>
    <x v="0"/>
    <n v="45"/>
    <x v="1"/>
    <x v="249"/>
    <n v="113873"/>
    <n v="0.11"/>
    <n v="126399.03"/>
    <x v="2"/>
    <x v="9"/>
    <n v="0"/>
  </r>
  <r>
    <s v="Emp-354"/>
    <s v="Enterprise Architect"/>
    <x v="0"/>
    <x v="3"/>
    <x v="0"/>
    <n v="39"/>
    <x v="3"/>
    <x v="250"/>
    <n v="73317"/>
    <n v="0"/>
    <n v="73317"/>
    <x v="0"/>
    <x v="4"/>
    <n v="0"/>
  </r>
  <r>
    <s v="Emp-355"/>
    <s v="Service Desk Analyst"/>
    <x v="0"/>
    <x v="2"/>
    <x v="0"/>
    <n v="40"/>
    <x v="3"/>
    <x v="251"/>
    <n v="69096"/>
    <n v="0"/>
    <n v="69096"/>
    <x v="0"/>
    <x v="0"/>
    <n v="0"/>
  </r>
  <r>
    <s v="Emp-356"/>
    <s v="Sr. Business Partner"/>
    <x v="4"/>
    <x v="1"/>
    <x v="1"/>
    <n v="48"/>
    <x v="1"/>
    <x v="252"/>
    <n v="87158"/>
    <n v="0"/>
    <n v="87158"/>
    <x v="2"/>
    <x v="8"/>
    <n v="0"/>
  </r>
  <r>
    <s v="Emp-357"/>
    <s v="Test Engineer"/>
    <x v="5"/>
    <x v="3"/>
    <x v="1"/>
    <n v="64"/>
    <x v="0"/>
    <x v="253"/>
    <n v="70778"/>
    <n v="0"/>
    <n v="70778"/>
    <x v="0"/>
    <x v="5"/>
    <n v="0"/>
  </r>
  <r>
    <s v="Emp-358"/>
    <s v="Director"/>
    <x v="4"/>
    <x v="2"/>
    <x v="0"/>
    <n v="65"/>
    <x v="4"/>
    <x v="254"/>
    <n v="153938"/>
    <n v="0.2"/>
    <n v="184725.6"/>
    <x v="0"/>
    <x v="3"/>
    <n v="0"/>
  </r>
  <r>
    <s v="Emp-359"/>
    <s v="Systems Analyst"/>
    <x v="0"/>
    <x v="0"/>
    <x v="1"/>
    <n v="43"/>
    <x v="3"/>
    <x v="255"/>
    <n v="59888"/>
    <n v="0"/>
    <n v="59888"/>
    <x v="1"/>
    <x v="10"/>
    <n v="0"/>
  </r>
  <r>
    <s v="Emp-360"/>
    <s v="Test Engineer"/>
    <x v="5"/>
    <x v="3"/>
    <x v="1"/>
    <n v="50"/>
    <x v="1"/>
    <x v="256"/>
    <n v="63098"/>
    <n v="0"/>
    <n v="63098"/>
    <x v="0"/>
    <x v="7"/>
    <n v="0"/>
  </r>
  <r>
    <s v="Emp-361"/>
    <s v="Vice President"/>
    <x v="1"/>
    <x v="3"/>
    <x v="0"/>
    <n v="27"/>
    <x v="2"/>
    <x v="257"/>
    <n v="255369"/>
    <n v="0.33"/>
    <n v="339640.77"/>
    <x v="2"/>
    <x v="12"/>
    <n v="0"/>
  </r>
  <r>
    <s v="Emp-362"/>
    <s v="Sr. Manger"/>
    <x v="4"/>
    <x v="1"/>
    <x v="0"/>
    <n v="55"/>
    <x v="0"/>
    <x v="258"/>
    <n v="142318"/>
    <n v="0.14000000000000001"/>
    <n v="162242.51999999999"/>
    <x v="0"/>
    <x v="2"/>
    <n v="0"/>
  </r>
  <r>
    <s v="Emp-363"/>
    <s v="Business Partner"/>
    <x v="4"/>
    <x v="1"/>
    <x v="1"/>
    <n v="41"/>
    <x v="3"/>
    <x v="259"/>
    <n v="49186"/>
    <n v="0"/>
    <n v="49186"/>
    <x v="0"/>
    <x v="5"/>
    <n v="1"/>
  </r>
  <r>
    <s v="Emp-364"/>
    <s v="Vice President"/>
    <x v="4"/>
    <x v="0"/>
    <x v="0"/>
    <n v="34"/>
    <x v="2"/>
    <x v="260"/>
    <n v="220937"/>
    <n v="0.38"/>
    <n v="304893.06"/>
    <x v="0"/>
    <x v="5"/>
    <n v="0"/>
  </r>
  <r>
    <s v="Emp-365"/>
    <s v="Director"/>
    <x v="0"/>
    <x v="2"/>
    <x v="0"/>
    <n v="47"/>
    <x v="1"/>
    <x v="261"/>
    <n v="183156"/>
    <n v="0.3"/>
    <n v="238102.8"/>
    <x v="0"/>
    <x v="0"/>
    <n v="0"/>
  </r>
  <r>
    <s v="Emp-366"/>
    <s v="Vice President"/>
    <x v="0"/>
    <x v="2"/>
    <x v="0"/>
    <n v="32"/>
    <x v="2"/>
    <x v="262"/>
    <n v="192749"/>
    <n v="0.31"/>
    <n v="252501.19"/>
    <x v="0"/>
    <x v="2"/>
    <n v="0"/>
  </r>
  <r>
    <s v="Emp-367"/>
    <s v="Sr. Manger"/>
    <x v="0"/>
    <x v="1"/>
    <x v="0"/>
    <n v="39"/>
    <x v="3"/>
    <x v="263"/>
    <n v="135325"/>
    <n v="0.14000000000000001"/>
    <n v="154270.5"/>
    <x v="0"/>
    <x v="3"/>
    <n v="0"/>
  </r>
  <r>
    <s v="Emp-368"/>
    <s v="Sr. Analyst"/>
    <x v="2"/>
    <x v="2"/>
    <x v="0"/>
    <n v="26"/>
    <x v="2"/>
    <x v="264"/>
    <n v="79356"/>
    <n v="0"/>
    <n v="79356"/>
    <x v="0"/>
    <x v="3"/>
    <n v="0"/>
  </r>
  <r>
    <s v="Emp-369"/>
    <s v="Development Engineer"/>
    <x v="5"/>
    <x v="1"/>
    <x v="1"/>
    <n v="40"/>
    <x v="3"/>
    <x v="265"/>
    <n v="74412"/>
    <n v="0"/>
    <n v="74412"/>
    <x v="0"/>
    <x v="0"/>
    <n v="0"/>
  </r>
  <r>
    <s v="Emp-370"/>
    <s v="Computer Systems Manager"/>
    <x v="0"/>
    <x v="1"/>
    <x v="0"/>
    <n v="32"/>
    <x v="2"/>
    <x v="266"/>
    <n v="61886"/>
    <n v="0.09"/>
    <n v="67455.740000000005"/>
    <x v="2"/>
    <x v="9"/>
    <n v="0"/>
  </r>
  <r>
    <s v="Emp-371"/>
    <s v="Director"/>
    <x v="3"/>
    <x v="0"/>
    <x v="0"/>
    <n v="58"/>
    <x v="0"/>
    <x v="267"/>
    <n v="173071"/>
    <n v="0.28999999999999998"/>
    <n v="223261.59"/>
    <x v="0"/>
    <x v="7"/>
    <n v="0"/>
  </r>
  <r>
    <s v="Emp-372"/>
    <s v="Field Engineer"/>
    <x v="5"/>
    <x v="0"/>
    <x v="0"/>
    <n v="58"/>
    <x v="0"/>
    <x v="268"/>
    <n v="70189"/>
    <n v="0"/>
    <n v="70189"/>
    <x v="0"/>
    <x v="7"/>
    <n v="0"/>
  </r>
  <r>
    <s v="Emp-373"/>
    <s v="Vice President"/>
    <x v="2"/>
    <x v="0"/>
    <x v="0"/>
    <n v="42"/>
    <x v="3"/>
    <x v="269"/>
    <n v="181452"/>
    <n v="0.3"/>
    <n v="235887.6"/>
    <x v="0"/>
    <x v="7"/>
    <n v="0"/>
  </r>
  <r>
    <s v="Emp-374"/>
    <s v="HRIS Analyst"/>
    <x v="4"/>
    <x v="2"/>
    <x v="1"/>
    <n v="26"/>
    <x v="2"/>
    <x v="270"/>
    <n v="70369"/>
    <n v="0"/>
    <n v="70369"/>
    <x v="0"/>
    <x v="0"/>
    <n v="0"/>
  </r>
  <r>
    <s v="Emp-375"/>
    <s v="Sr. Analyst"/>
    <x v="3"/>
    <x v="1"/>
    <x v="1"/>
    <n v="38"/>
    <x v="3"/>
    <x v="271"/>
    <n v="78056"/>
    <n v="0"/>
    <n v="78056"/>
    <x v="2"/>
    <x v="12"/>
    <n v="0"/>
  </r>
  <r>
    <s v="Emp-376"/>
    <s v="Director"/>
    <x v="1"/>
    <x v="0"/>
    <x v="1"/>
    <n v="64"/>
    <x v="0"/>
    <x v="272"/>
    <n v="189933"/>
    <n v="0.23"/>
    <n v="233617.59"/>
    <x v="0"/>
    <x v="4"/>
    <n v="0"/>
  </r>
  <r>
    <s v="Emp-377"/>
    <s v="Automation Engineer"/>
    <x v="5"/>
    <x v="2"/>
    <x v="1"/>
    <n v="38"/>
    <x v="3"/>
    <x v="273"/>
    <n v="78237"/>
    <n v="0"/>
    <n v="78237"/>
    <x v="0"/>
    <x v="3"/>
    <n v="0"/>
  </r>
  <r>
    <s v="Emp-378"/>
    <s v="Analyst"/>
    <x v="3"/>
    <x v="0"/>
    <x v="0"/>
    <n v="55"/>
    <x v="0"/>
    <x v="274"/>
    <n v="48687"/>
    <n v="0"/>
    <n v="48687"/>
    <x v="2"/>
    <x v="9"/>
    <n v="0"/>
  </r>
  <r>
    <s v="Emp-379"/>
    <s v="Sr. Manger"/>
    <x v="6"/>
    <x v="1"/>
    <x v="0"/>
    <n v="45"/>
    <x v="1"/>
    <x v="275"/>
    <n v="121065"/>
    <n v="0.15"/>
    <n v="139224.75"/>
    <x v="2"/>
    <x v="9"/>
    <n v="0"/>
  </r>
  <r>
    <s v="Emp-380"/>
    <s v="Sr. Analyst"/>
    <x v="2"/>
    <x v="3"/>
    <x v="1"/>
    <n v="43"/>
    <x v="3"/>
    <x v="276"/>
    <n v="94246"/>
    <n v="0"/>
    <n v="94246"/>
    <x v="0"/>
    <x v="5"/>
    <n v="0"/>
  </r>
  <r>
    <s v="Emp-381"/>
    <s v="Systems Analyst"/>
    <x v="0"/>
    <x v="1"/>
    <x v="0"/>
    <n v="34"/>
    <x v="2"/>
    <x v="82"/>
    <n v="44614"/>
    <n v="0"/>
    <n v="44614"/>
    <x v="0"/>
    <x v="4"/>
    <n v="0"/>
  </r>
  <r>
    <s v="Emp-382"/>
    <s v="Vice President"/>
    <x v="0"/>
    <x v="0"/>
    <x v="1"/>
    <n v="40"/>
    <x v="3"/>
    <x v="277"/>
    <n v="234469"/>
    <n v="0.31"/>
    <n v="307154.39"/>
    <x v="1"/>
    <x v="11"/>
    <n v="0"/>
  </r>
  <r>
    <s v="Emp-383"/>
    <s v="Automation Engineer"/>
    <x v="5"/>
    <x v="0"/>
    <x v="1"/>
    <n v="52"/>
    <x v="1"/>
    <x v="278"/>
    <n v="88272"/>
    <n v="0"/>
    <n v="88272"/>
    <x v="2"/>
    <x v="12"/>
    <n v="0"/>
  </r>
  <r>
    <s v="Emp-384"/>
    <s v="Analyst II"/>
    <x v="1"/>
    <x v="3"/>
    <x v="1"/>
    <n v="52"/>
    <x v="1"/>
    <x v="279"/>
    <n v="74449"/>
    <n v="0"/>
    <n v="74449"/>
    <x v="1"/>
    <x v="10"/>
    <n v="0"/>
  </r>
  <r>
    <s v="Emp-385"/>
    <s v="Vice President"/>
    <x v="5"/>
    <x v="2"/>
    <x v="1"/>
    <n v="47"/>
    <x v="1"/>
    <x v="280"/>
    <n v="222941"/>
    <n v="0.39"/>
    <n v="309887.99"/>
    <x v="1"/>
    <x v="10"/>
    <n v="0"/>
  </r>
  <r>
    <s v="Emp-386"/>
    <s v="Analyst"/>
    <x v="6"/>
    <x v="1"/>
    <x v="0"/>
    <n v="65"/>
    <x v="4"/>
    <x v="281"/>
    <n v="50341"/>
    <n v="0"/>
    <n v="50341"/>
    <x v="1"/>
    <x v="10"/>
    <n v="0"/>
  </r>
  <r>
    <s v="Emp-387"/>
    <s v="HRIS Analyst"/>
    <x v="4"/>
    <x v="3"/>
    <x v="0"/>
    <n v="31"/>
    <x v="2"/>
    <x v="282"/>
    <n v="72235"/>
    <n v="0"/>
    <n v="72235"/>
    <x v="2"/>
    <x v="8"/>
    <n v="0"/>
  </r>
  <r>
    <s v="Emp-388"/>
    <s v="Sr. Analyst"/>
    <x v="3"/>
    <x v="3"/>
    <x v="0"/>
    <n v="41"/>
    <x v="3"/>
    <x v="283"/>
    <n v="70165"/>
    <n v="0"/>
    <n v="70165"/>
    <x v="0"/>
    <x v="7"/>
    <n v="0"/>
  </r>
  <r>
    <s v="Emp-389"/>
    <s v="Sr. Manger"/>
    <x v="6"/>
    <x v="2"/>
    <x v="1"/>
    <n v="30"/>
    <x v="2"/>
    <x v="284"/>
    <n v="148485"/>
    <n v="0.15"/>
    <n v="170757.75"/>
    <x v="0"/>
    <x v="4"/>
    <n v="0"/>
  </r>
  <r>
    <s v="Emp-390"/>
    <s v="Technical Architect"/>
    <x v="0"/>
    <x v="1"/>
    <x v="0"/>
    <n v="58"/>
    <x v="0"/>
    <x v="285"/>
    <n v="86089"/>
    <n v="0"/>
    <n v="86089"/>
    <x v="0"/>
    <x v="2"/>
    <n v="0"/>
  </r>
  <r>
    <s v="Emp-391"/>
    <s v="Engineering Manager"/>
    <x v="5"/>
    <x v="0"/>
    <x v="1"/>
    <n v="54"/>
    <x v="1"/>
    <x v="286"/>
    <n v="106313"/>
    <n v="0.15"/>
    <n v="122259.95"/>
    <x v="0"/>
    <x v="2"/>
    <n v="0"/>
  </r>
  <r>
    <s v="Emp-392"/>
    <s v="Analyst"/>
    <x v="6"/>
    <x v="0"/>
    <x v="0"/>
    <n v="40"/>
    <x v="3"/>
    <x v="287"/>
    <n v="46833"/>
    <n v="0"/>
    <n v="46833"/>
    <x v="1"/>
    <x v="11"/>
    <n v="1"/>
  </r>
  <r>
    <s v="Emp-393"/>
    <s v="Director"/>
    <x v="1"/>
    <x v="0"/>
    <x v="0"/>
    <n v="63"/>
    <x v="0"/>
    <x v="288"/>
    <n v="155320"/>
    <n v="0.17"/>
    <n v="181724.4"/>
    <x v="1"/>
    <x v="1"/>
    <n v="0"/>
  </r>
  <r>
    <s v="Emp-394"/>
    <s v="Sr. Analyst"/>
    <x v="3"/>
    <x v="1"/>
    <x v="1"/>
    <n v="40"/>
    <x v="3"/>
    <x v="289"/>
    <n v="89984"/>
    <n v="0"/>
    <n v="89984"/>
    <x v="1"/>
    <x v="11"/>
    <n v="0"/>
  </r>
  <r>
    <s v="Emp-395"/>
    <s v="Engineering Manager"/>
    <x v="5"/>
    <x v="2"/>
    <x v="0"/>
    <n v="65"/>
    <x v="4"/>
    <x v="290"/>
    <n v="83756"/>
    <n v="0.14000000000000001"/>
    <n v="95481.84"/>
    <x v="1"/>
    <x v="6"/>
    <n v="0"/>
  </r>
  <r>
    <s v="Emp-396"/>
    <s v="Director"/>
    <x v="4"/>
    <x v="3"/>
    <x v="0"/>
    <n v="57"/>
    <x v="0"/>
    <x v="291"/>
    <n v="176324"/>
    <n v="0.23"/>
    <n v="216878.52000000002"/>
    <x v="1"/>
    <x v="6"/>
    <n v="0"/>
  </r>
  <r>
    <s v="Emp-397"/>
    <s v="Sr. Analyst"/>
    <x v="3"/>
    <x v="2"/>
    <x v="1"/>
    <n v="27"/>
    <x v="2"/>
    <x v="292"/>
    <n v="74077"/>
    <n v="0"/>
    <n v="74077"/>
    <x v="0"/>
    <x v="0"/>
    <n v="0"/>
  </r>
  <r>
    <s v="Emp-398"/>
    <s v="Manager"/>
    <x v="4"/>
    <x v="1"/>
    <x v="0"/>
    <n v="31"/>
    <x v="2"/>
    <x v="293"/>
    <n v="104162"/>
    <n v="7.0000000000000007E-2"/>
    <n v="111453.34"/>
    <x v="0"/>
    <x v="5"/>
    <n v="0"/>
  </r>
  <r>
    <s v="Emp-399"/>
    <s v="IT Systems Architect"/>
    <x v="0"/>
    <x v="3"/>
    <x v="0"/>
    <n v="45"/>
    <x v="1"/>
    <x v="294"/>
    <n v="82162"/>
    <n v="0"/>
    <n v="82162"/>
    <x v="1"/>
    <x v="10"/>
    <n v="1"/>
  </r>
  <r>
    <s v="Emp-400"/>
    <s v="Account Representative"/>
    <x v="2"/>
    <x v="2"/>
    <x v="0"/>
    <n v="47"/>
    <x v="1"/>
    <x v="295"/>
    <n v="63880"/>
    <n v="0"/>
    <n v="63880"/>
    <x v="1"/>
    <x v="1"/>
    <n v="0"/>
  </r>
  <r>
    <s v="Emp-401"/>
    <s v="Test Engineer"/>
    <x v="5"/>
    <x v="0"/>
    <x v="0"/>
    <n v="55"/>
    <x v="0"/>
    <x v="296"/>
    <n v="73248"/>
    <n v="0"/>
    <n v="73248"/>
    <x v="0"/>
    <x v="7"/>
    <n v="0"/>
  </r>
  <r>
    <s v="Emp-402"/>
    <s v="Sr. Analyst"/>
    <x v="3"/>
    <x v="1"/>
    <x v="1"/>
    <n v="51"/>
    <x v="1"/>
    <x v="297"/>
    <n v="91853"/>
    <n v="0"/>
    <n v="91853"/>
    <x v="0"/>
    <x v="2"/>
    <n v="0"/>
  </r>
  <r>
    <s v="Emp-403"/>
    <s v="Director"/>
    <x v="1"/>
    <x v="2"/>
    <x v="1"/>
    <n v="25"/>
    <x v="2"/>
    <x v="298"/>
    <n v="168014"/>
    <n v="0.27"/>
    <n v="213377.78"/>
    <x v="0"/>
    <x v="2"/>
    <n v="1"/>
  </r>
  <r>
    <s v="Emp-404"/>
    <s v="Development Engineer"/>
    <x v="5"/>
    <x v="3"/>
    <x v="0"/>
    <n v="37"/>
    <x v="3"/>
    <x v="299"/>
    <n v="70770"/>
    <n v="0"/>
    <n v="70770"/>
    <x v="0"/>
    <x v="4"/>
    <n v="0"/>
  </r>
  <r>
    <s v="Emp-405"/>
    <s v="HRIS Analyst"/>
    <x v="4"/>
    <x v="3"/>
    <x v="1"/>
    <n v="62"/>
    <x v="0"/>
    <x v="300"/>
    <n v="50825"/>
    <n v="0"/>
    <n v="50825"/>
    <x v="0"/>
    <x v="0"/>
    <n v="0"/>
  </r>
  <r>
    <s v="Emp-406"/>
    <s v="Sr. Manger"/>
    <x v="1"/>
    <x v="0"/>
    <x v="1"/>
    <n v="31"/>
    <x v="2"/>
    <x v="301"/>
    <n v="145846"/>
    <n v="0.15"/>
    <n v="167722.9"/>
    <x v="2"/>
    <x v="8"/>
    <n v="0"/>
  </r>
  <r>
    <s v="Emp-407"/>
    <s v="Sr. Manger"/>
    <x v="4"/>
    <x v="0"/>
    <x v="0"/>
    <n v="64"/>
    <x v="0"/>
    <x v="302"/>
    <n v="125807"/>
    <n v="0.15"/>
    <n v="144678.04999999999"/>
    <x v="0"/>
    <x v="2"/>
    <n v="0"/>
  </r>
  <r>
    <s v="Emp-408"/>
    <s v="Analyst"/>
    <x v="2"/>
    <x v="2"/>
    <x v="1"/>
    <n v="25"/>
    <x v="2"/>
    <x v="303"/>
    <n v="46845"/>
    <n v="0"/>
    <n v="46845"/>
    <x v="0"/>
    <x v="4"/>
    <n v="0"/>
  </r>
  <r>
    <s v="Emp-409"/>
    <s v="Sr. Manger"/>
    <x v="6"/>
    <x v="3"/>
    <x v="0"/>
    <n v="59"/>
    <x v="0"/>
    <x v="304"/>
    <n v="157969"/>
    <n v="0.1"/>
    <n v="173765.9"/>
    <x v="1"/>
    <x v="1"/>
    <n v="0"/>
  </r>
  <r>
    <s v="Emp-410"/>
    <s v="Solutions Architect"/>
    <x v="0"/>
    <x v="3"/>
    <x v="0"/>
    <n v="40"/>
    <x v="3"/>
    <x v="305"/>
    <n v="97807"/>
    <n v="0"/>
    <n v="97807"/>
    <x v="0"/>
    <x v="2"/>
    <n v="0"/>
  </r>
  <r>
    <s v="Emp-411"/>
    <s v="HRIS Analyst"/>
    <x v="4"/>
    <x v="1"/>
    <x v="1"/>
    <n v="31"/>
    <x v="2"/>
    <x v="306"/>
    <n v="73854"/>
    <n v="0"/>
    <n v="73854"/>
    <x v="0"/>
    <x v="0"/>
    <n v="0"/>
  </r>
  <r>
    <s v="Emp-412"/>
    <s v="Sr. Manger"/>
    <x v="3"/>
    <x v="1"/>
    <x v="1"/>
    <n v="45"/>
    <x v="1"/>
    <x v="307"/>
    <n v="149537"/>
    <n v="0.14000000000000001"/>
    <n v="170472.18"/>
    <x v="0"/>
    <x v="0"/>
    <n v="0"/>
  </r>
  <r>
    <s v="Emp-413"/>
    <s v="Sr. Manger"/>
    <x v="2"/>
    <x v="1"/>
    <x v="0"/>
    <n v="49"/>
    <x v="1"/>
    <x v="308"/>
    <n v="128303"/>
    <n v="0.15"/>
    <n v="147548.45000000001"/>
    <x v="0"/>
    <x v="3"/>
    <n v="0"/>
  </r>
  <r>
    <s v="Emp-414"/>
    <s v="Network Architect"/>
    <x v="0"/>
    <x v="2"/>
    <x v="1"/>
    <n v="46"/>
    <x v="1"/>
    <x v="309"/>
    <n v="67374"/>
    <n v="0"/>
    <n v="67374"/>
    <x v="0"/>
    <x v="5"/>
    <n v="0"/>
  </r>
  <r>
    <s v="Emp-415"/>
    <s v="Manager"/>
    <x v="4"/>
    <x v="3"/>
    <x v="1"/>
    <n v="46"/>
    <x v="1"/>
    <x v="310"/>
    <n v="102167"/>
    <n v="0.06"/>
    <n v="108297.02"/>
    <x v="2"/>
    <x v="9"/>
    <n v="0"/>
  </r>
  <r>
    <s v="Emp-416"/>
    <s v="Sr. Manger"/>
    <x v="2"/>
    <x v="1"/>
    <x v="1"/>
    <n v="45"/>
    <x v="1"/>
    <x v="311"/>
    <n v="151027"/>
    <n v="0.1"/>
    <n v="166129.70000000001"/>
    <x v="1"/>
    <x v="6"/>
    <n v="0"/>
  </r>
  <r>
    <s v="Emp-417"/>
    <s v="Manager"/>
    <x v="3"/>
    <x v="2"/>
    <x v="1"/>
    <n v="40"/>
    <x v="3"/>
    <x v="312"/>
    <n v="120905"/>
    <n v="0.05"/>
    <n v="126950.25"/>
    <x v="0"/>
    <x v="0"/>
    <n v="0"/>
  </r>
  <r>
    <s v="Emp-418"/>
    <s v="Vice President"/>
    <x v="1"/>
    <x v="1"/>
    <x v="0"/>
    <n v="48"/>
    <x v="1"/>
    <x v="313"/>
    <n v="231567"/>
    <n v="0.36"/>
    <n v="314931.12"/>
    <x v="0"/>
    <x v="0"/>
    <n v="0"/>
  </r>
  <r>
    <s v="Emp-419"/>
    <s v="Vice President"/>
    <x v="0"/>
    <x v="0"/>
    <x v="1"/>
    <n v="31"/>
    <x v="2"/>
    <x v="314"/>
    <n v="215388"/>
    <n v="0.33"/>
    <n v="286466.04000000004"/>
    <x v="0"/>
    <x v="4"/>
    <n v="0"/>
  </r>
  <r>
    <s v="Emp-420"/>
    <s v="Sr. Manger"/>
    <x v="2"/>
    <x v="2"/>
    <x v="0"/>
    <n v="30"/>
    <x v="2"/>
    <x v="315"/>
    <n v="127972"/>
    <n v="0.11"/>
    <n v="142048.92000000001"/>
    <x v="0"/>
    <x v="0"/>
    <n v="0"/>
  </r>
  <r>
    <s v="Emp-421"/>
    <s v="Operations Engineer"/>
    <x v="5"/>
    <x v="3"/>
    <x v="0"/>
    <n v="55"/>
    <x v="0"/>
    <x v="316"/>
    <n v="80701"/>
    <n v="0"/>
    <n v="80701"/>
    <x v="0"/>
    <x v="2"/>
    <n v="1"/>
  </r>
  <r>
    <s v="Emp-422"/>
    <s v="Manager"/>
    <x v="6"/>
    <x v="3"/>
    <x v="1"/>
    <n v="28"/>
    <x v="2"/>
    <x v="317"/>
    <n v="115417"/>
    <n v="0.06"/>
    <n v="122342.02"/>
    <x v="1"/>
    <x v="6"/>
    <n v="0"/>
  </r>
  <r>
    <s v="Emp-423"/>
    <s v="Quality Engineer"/>
    <x v="5"/>
    <x v="3"/>
    <x v="0"/>
    <n v="45"/>
    <x v="1"/>
    <x v="318"/>
    <n v="88045"/>
    <n v="0"/>
    <n v="88045"/>
    <x v="0"/>
    <x v="2"/>
    <n v="0"/>
  </r>
  <r>
    <s v="Emp-424"/>
    <s v="Computer Systems Manager"/>
    <x v="0"/>
    <x v="2"/>
    <x v="0"/>
    <n v="45"/>
    <x v="1"/>
    <x v="319"/>
    <n v="86478"/>
    <n v="0.06"/>
    <n v="91666.68"/>
    <x v="0"/>
    <x v="5"/>
    <n v="0"/>
  </r>
  <r>
    <s v="Emp-425"/>
    <s v="Vice President"/>
    <x v="5"/>
    <x v="1"/>
    <x v="1"/>
    <n v="63"/>
    <x v="0"/>
    <x v="320"/>
    <n v="180994"/>
    <n v="0.39"/>
    <n v="251581.66"/>
    <x v="0"/>
    <x v="0"/>
    <n v="0"/>
  </r>
  <r>
    <s v="Emp-426"/>
    <s v="Analyst II"/>
    <x v="1"/>
    <x v="0"/>
    <x v="0"/>
    <n v="55"/>
    <x v="0"/>
    <x v="321"/>
    <n v="64494"/>
    <n v="0"/>
    <n v="64494"/>
    <x v="0"/>
    <x v="7"/>
    <n v="0"/>
  </r>
  <r>
    <s v="Emp-427"/>
    <s v="Account Representative"/>
    <x v="2"/>
    <x v="1"/>
    <x v="1"/>
    <n v="47"/>
    <x v="1"/>
    <x v="322"/>
    <n v="70122"/>
    <n v="0"/>
    <n v="70122"/>
    <x v="0"/>
    <x v="7"/>
    <n v="0"/>
  </r>
  <r>
    <s v="Emp-428"/>
    <s v="Director"/>
    <x v="3"/>
    <x v="1"/>
    <x v="1"/>
    <n v="29"/>
    <x v="2"/>
    <x v="323"/>
    <n v="181854"/>
    <n v="0.28999999999999998"/>
    <n v="234591.66"/>
    <x v="0"/>
    <x v="0"/>
    <n v="1"/>
  </r>
  <r>
    <s v="Emp-429"/>
    <s v="Business Partner"/>
    <x v="4"/>
    <x v="2"/>
    <x v="0"/>
    <n v="34"/>
    <x v="2"/>
    <x v="324"/>
    <n v="52811"/>
    <n v="0"/>
    <n v="52811"/>
    <x v="0"/>
    <x v="4"/>
    <n v="0"/>
  </r>
  <r>
    <s v="Emp-430"/>
    <s v="Systems Analyst"/>
    <x v="0"/>
    <x v="0"/>
    <x v="0"/>
    <n v="28"/>
    <x v="2"/>
    <x v="325"/>
    <n v="50111"/>
    <n v="0"/>
    <n v="50111"/>
    <x v="1"/>
    <x v="11"/>
    <n v="0"/>
  </r>
  <r>
    <s v="Emp-431"/>
    <s v="Network Administrator"/>
    <x v="0"/>
    <x v="1"/>
    <x v="1"/>
    <n v="31"/>
    <x v="2"/>
    <x v="326"/>
    <n v="71192"/>
    <n v="0"/>
    <n v="71192"/>
    <x v="0"/>
    <x v="5"/>
    <n v="0"/>
  </r>
  <r>
    <s v="Emp-432"/>
    <s v="Director"/>
    <x v="2"/>
    <x v="1"/>
    <x v="0"/>
    <n v="50"/>
    <x v="1"/>
    <x v="327"/>
    <n v="155351"/>
    <n v="0.2"/>
    <n v="186421.2"/>
    <x v="0"/>
    <x v="0"/>
    <n v="0"/>
  </r>
  <r>
    <s v="Emp-433"/>
    <s v="Director"/>
    <x v="4"/>
    <x v="2"/>
    <x v="1"/>
    <n v="39"/>
    <x v="3"/>
    <x v="328"/>
    <n v="161690"/>
    <n v="0.28999999999999998"/>
    <n v="208580.1"/>
    <x v="1"/>
    <x v="10"/>
    <n v="0"/>
  </r>
  <r>
    <s v="Emp-434"/>
    <s v="Development Engineer"/>
    <x v="5"/>
    <x v="2"/>
    <x v="0"/>
    <n v="35"/>
    <x v="3"/>
    <x v="329"/>
    <n v="60132"/>
    <n v="0"/>
    <n v="60132"/>
    <x v="1"/>
    <x v="1"/>
    <n v="0"/>
  </r>
  <r>
    <s v="Emp-435"/>
    <s v="Network Architect"/>
    <x v="0"/>
    <x v="1"/>
    <x v="1"/>
    <n v="54"/>
    <x v="1"/>
    <x v="330"/>
    <n v="87216"/>
    <n v="0"/>
    <n v="87216"/>
    <x v="0"/>
    <x v="4"/>
    <n v="0"/>
  </r>
  <r>
    <s v="Emp-436"/>
    <s v="Systems Analyst"/>
    <x v="0"/>
    <x v="3"/>
    <x v="1"/>
    <n v="47"/>
    <x v="1"/>
    <x v="331"/>
    <n v="50069"/>
    <n v="0"/>
    <n v="50069"/>
    <x v="0"/>
    <x v="0"/>
    <n v="0"/>
  </r>
  <r>
    <s v="Emp-437"/>
    <s v="Director"/>
    <x v="0"/>
    <x v="2"/>
    <x v="0"/>
    <n v="26"/>
    <x v="2"/>
    <x v="332"/>
    <n v="151108"/>
    <n v="0.22"/>
    <n v="184351.76"/>
    <x v="0"/>
    <x v="3"/>
    <n v="0"/>
  </r>
  <r>
    <s v="Emp-438"/>
    <s v="Computer Systems Manager"/>
    <x v="0"/>
    <x v="1"/>
    <x v="0"/>
    <n v="42"/>
    <x v="3"/>
    <x v="333"/>
    <n v="67398"/>
    <n v="7.0000000000000007E-2"/>
    <n v="72115.86"/>
    <x v="0"/>
    <x v="3"/>
    <n v="0"/>
  </r>
  <r>
    <s v="Emp-439"/>
    <s v="Development Engineer"/>
    <x v="5"/>
    <x v="0"/>
    <x v="0"/>
    <n v="47"/>
    <x v="1"/>
    <x v="334"/>
    <n v="68488"/>
    <n v="0"/>
    <n v="68488"/>
    <x v="0"/>
    <x v="0"/>
    <n v="0"/>
  </r>
  <r>
    <s v="Emp-440"/>
    <s v="Quality Engineer"/>
    <x v="5"/>
    <x v="1"/>
    <x v="0"/>
    <n v="60"/>
    <x v="0"/>
    <x v="335"/>
    <n v="92932"/>
    <n v="0"/>
    <n v="92932"/>
    <x v="0"/>
    <x v="7"/>
    <n v="0"/>
  </r>
  <r>
    <s v="Emp-441"/>
    <s v="Analyst"/>
    <x v="1"/>
    <x v="3"/>
    <x v="0"/>
    <n v="36"/>
    <x v="3"/>
    <x v="336"/>
    <n v="43363"/>
    <n v="0"/>
    <n v="43363"/>
    <x v="0"/>
    <x v="5"/>
    <n v="0"/>
  </r>
  <r>
    <s v="Emp-442"/>
    <s v="Service Desk Analyst"/>
    <x v="0"/>
    <x v="2"/>
    <x v="1"/>
    <n v="31"/>
    <x v="2"/>
    <x v="337"/>
    <n v="95963"/>
    <n v="0"/>
    <n v="95963"/>
    <x v="1"/>
    <x v="11"/>
    <n v="0"/>
  </r>
  <r>
    <s v="Emp-443"/>
    <s v="Manager"/>
    <x v="1"/>
    <x v="2"/>
    <x v="0"/>
    <n v="55"/>
    <x v="0"/>
    <x v="338"/>
    <n v="111038"/>
    <n v="0.05"/>
    <n v="116589.9"/>
    <x v="2"/>
    <x v="12"/>
    <n v="0"/>
  </r>
  <r>
    <s v="Emp-444"/>
    <s v="Vice President"/>
    <x v="5"/>
    <x v="0"/>
    <x v="0"/>
    <n v="51"/>
    <x v="1"/>
    <x v="339"/>
    <n v="200246"/>
    <n v="0.34"/>
    <n v="268329.64"/>
    <x v="0"/>
    <x v="7"/>
    <n v="0"/>
  </r>
  <r>
    <s v="Emp-445"/>
    <s v="Vice President"/>
    <x v="0"/>
    <x v="3"/>
    <x v="0"/>
    <n v="48"/>
    <x v="1"/>
    <x v="340"/>
    <n v="194871"/>
    <n v="0.35"/>
    <n v="263075.84999999998"/>
    <x v="0"/>
    <x v="7"/>
    <n v="0"/>
  </r>
  <r>
    <s v="Emp-446"/>
    <s v="Sr. Analyst"/>
    <x v="3"/>
    <x v="0"/>
    <x v="1"/>
    <n v="58"/>
    <x v="0"/>
    <x v="341"/>
    <n v="98769"/>
    <n v="0"/>
    <n v="98769"/>
    <x v="2"/>
    <x v="9"/>
    <n v="1"/>
  </r>
  <r>
    <s v="Emp-447"/>
    <s v="Account Representative"/>
    <x v="2"/>
    <x v="0"/>
    <x v="0"/>
    <n v="29"/>
    <x v="2"/>
    <x v="342"/>
    <n v="65334"/>
    <n v="0"/>
    <n v="65334"/>
    <x v="2"/>
    <x v="9"/>
    <n v="0"/>
  </r>
  <r>
    <s v="Emp-448"/>
    <s v="Technical Architect"/>
    <x v="0"/>
    <x v="1"/>
    <x v="0"/>
    <n v="25"/>
    <x v="2"/>
    <x v="343"/>
    <n v="83934"/>
    <n v="0"/>
    <n v="83934"/>
    <x v="0"/>
    <x v="4"/>
    <n v="0"/>
  </r>
  <r>
    <s v="Emp-449"/>
    <s v="Director"/>
    <x v="3"/>
    <x v="0"/>
    <x v="1"/>
    <n v="36"/>
    <x v="3"/>
    <x v="344"/>
    <n v="150399"/>
    <n v="0.28000000000000003"/>
    <n v="192510.72"/>
    <x v="0"/>
    <x v="2"/>
    <n v="0"/>
  </r>
  <r>
    <s v="Emp-450"/>
    <s v="Director"/>
    <x v="4"/>
    <x v="0"/>
    <x v="1"/>
    <n v="37"/>
    <x v="3"/>
    <x v="345"/>
    <n v="160280"/>
    <n v="0.19"/>
    <n v="190733.2"/>
    <x v="1"/>
    <x v="10"/>
    <n v="0"/>
  </r>
  <r>
    <s v="Emp-451"/>
    <s v="Business Partner"/>
    <x v="4"/>
    <x v="2"/>
    <x v="1"/>
    <n v="57"/>
    <x v="0"/>
    <x v="346"/>
    <n v="54051"/>
    <n v="0"/>
    <n v="54051"/>
    <x v="0"/>
    <x v="4"/>
    <n v="1"/>
  </r>
  <r>
    <s v="Emp-452"/>
    <s v="Director"/>
    <x v="5"/>
    <x v="0"/>
    <x v="0"/>
    <n v="59"/>
    <x v="0"/>
    <x v="347"/>
    <n v="150699"/>
    <n v="0.28999999999999998"/>
    <n v="194401.71"/>
    <x v="2"/>
    <x v="12"/>
    <n v="0"/>
  </r>
  <r>
    <s v="Emp-453"/>
    <s v="Analyst II"/>
    <x v="6"/>
    <x v="2"/>
    <x v="1"/>
    <n v="37"/>
    <x v="3"/>
    <x v="348"/>
    <n v="69570"/>
    <n v="0"/>
    <n v="69570"/>
    <x v="0"/>
    <x v="4"/>
    <n v="0"/>
  </r>
  <r>
    <s v="Emp-454"/>
    <s v="Service Desk Analyst"/>
    <x v="0"/>
    <x v="1"/>
    <x v="0"/>
    <n v="30"/>
    <x v="2"/>
    <x v="349"/>
    <n v="86774"/>
    <n v="0"/>
    <n v="86774"/>
    <x v="1"/>
    <x v="11"/>
    <n v="0"/>
  </r>
  <r>
    <s v="Emp-455"/>
    <s v="HRIS Analyst"/>
    <x v="4"/>
    <x v="1"/>
    <x v="1"/>
    <n v="49"/>
    <x v="1"/>
    <x v="350"/>
    <n v="57606"/>
    <n v="0"/>
    <n v="57606"/>
    <x v="0"/>
    <x v="4"/>
    <n v="0"/>
  </r>
  <r>
    <s v="Emp-456"/>
    <s v="Sr. Manger"/>
    <x v="1"/>
    <x v="3"/>
    <x v="0"/>
    <n v="48"/>
    <x v="1"/>
    <x v="351"/>
    <n v="125730"/>
    <n v="0.11"/>
    <n v="139560.29999999999"/>
    <x v="1"/>
    <x v="1"/>
    <n v="0"/>
  </r>
  <r>
    <s v="Emp-457"/>
    <s v="System Administrator "/>
    <x v="0"/>
    <x v="0"/>
    <x v="0"/>
    <n v="51"/>
    <x v="1"/>
    <x v="352"/>
    <n v="64170"/>
    <n v="0"/>
    <n v="64170"/>
    <x v="0"/>
    <x v="7"/>
    <n v="0"/>
  </r>
  <r>
    <s v="Emp-458"/>
    <s v="Sr. Business Partner"/>
    <x v="4"/>
    <x v="2"/>
    <x v="1"/>
    <n v="56"/>
    <x v="0"/>
    <x v="353"/>
    <n v="72303"/>
    <n v="0"/>
    <n v="72303"/>
    <x v="0"/>
    <x v="3"/>
    <n v="0"/>
  </r>
  <r>
    <s v="Emp-459"/>
    <s v="Manager"/>
    <x v="2"/>
    <x v="0"/>
    <x v="1"/>
    <n v="36"/>
    <x v="3"/>
    <x v="354"/>
    <n v="105891"/>
    <n v="7.0000000000000007E-2"/>
    <n v="113303.37"/>
    <x v="0"/>
    <x v="0"/>
    <n v="0"/>
  </r>
  <r>
    <s v="Emp-460"/>
    <s v="Vice President"/>
    <x v="6"/>
    <x v="2"/>
    <x v="1"/>
    <n v="38"/>
    <x v="3"/>
    <x v="355"/>
    <n v="255230"/>
    <n v="0.36"/>
    <n v="347112.8"/>
    <x v="0"/>
    <x v="5"/>
    <n v="0"/>
  </r>
  <r>
    <s v="Emp-461"/>
    <s v="Analyst II"/>
    <x v="2"/>
    <x v="1"/>
    <x v="0"/>
    <n v="56"/>
    <x v="0"/>
    <x v="356"/>
    <n v="59591"/>
    <n v="0"/>
    <n v="59591"/>
    <x v="2"/>
    <x v="12"/>
    <n v="0"/>
  </r>
  <r>
    <s v="Emp-462"/>
    <s v="Vice President"/>
    <x v="4"/>
    <x v="1"/>
    <x v="0"/>
    <n v="52"/>
    <x v="1"/>
    <x v="357"/>
    <n v="187048"/>
    <n v="0.32"/>
    <n v="246903.36"/>
    <x v="1"/>
    <x v="11"/>
    <n v="0"/>
  </r>
  <r>
    <s v="Emp-463"/>
    <s v="Analyst II"/>
    <x v="1"/>
    <x v="2"/>
    <x v="0"/>
    <n v="53"/>
    <x v="1"/>
    <x v="358"/>
    <n v="58605"/>
    <n v="0"/>
    <n v="58605"/>
    <x v="0"/>
    <x v="3"/>
    <n v="0"/>
  </r>
  <r>
    <s v="Emp-464"/>
    <s v="Director"/>
    <x v="5"/>
    <x v="3"/>
    <x v="0"/>
    <n v="60"/>
    <x v="0"/>
    <x v="359"/>
    <n v="178502"/>
    <n v="0.2"/>
    <n v="214202.4"/>
    <x v="0"/>
    <x v="5"/>
    <n v="0"/>
  </r>
  <r>
    <s v="Emp-465"/>
    <s v="Manager"/>
    <x v="3"/>
    <x v="2"/>
    <x v="1"/>
    <n v="63"/>
    <x v="0"/>
    <x v="360"/>
    <n v="103724"/>
    <n v="0.05"/>
    <n v="108910.2"/>
    <x v="1"/>
    <x v="6"/>
    <n v="0"/>
  </r>
  <r>
    <s v="Emp-466"/>
    <s v="Director"/>
    <x v="5"/>
    <x v="0"/>
    <x v="0"/>
    <n v="37"/>
    <x v="3"/>
    <x v="361"/>
    <n v="156277"/>
    <n v="0.22"/>
    <n v="190657.94"/>
    <x v="2"/>
    <x v="8"/>
    <n v="0"/>
  </r>
  <r>
    <s v="Emp-467"/>
    <s v="Field Engineer"/>
    <x v="5"/>
    <x v="0"/>
    <x v="0"/>
    <n v="30"/>
    <x v="2"/>
    <x v="362"/>
    <n v="87744"/>
    <n v="0"/>
    <n v="87744"/>
    <x v="2"/>
    <x v="12"/>
    <n v="0"/>
  </r>
  <r>
    <s v="Emp-468"/>
    <s v="Analyst II"/>
    <x v="1"/>
    <x v="1"/>
    <x v="1"/>
    <n v="30"/>
    <x v="2"/>
    <x v="363"/>
    <n v="54714"/>
    <n v="0"/>
    <n v="54714"/>
    <x v="0"/>
    <x v="7"/>
    <n v="0"/>
  </r>
  <r>
    <s v="Emp-469"/>
    <s v="Enterprise Architect"/>
    <x v="0"/>
    <x v="3"/>
    <x v="0"/>
    <n v="45"/>
    <x v="1"/>
    <x v="364"/>
    <n v="99169"/>
    <n v="0"/>
    <n v="99169"/>
    <x v="1"/>
    <x v="10"/>
    <n v="0"/>
  </r>
  <r>
    <s v="Emp-470"/>
    <s v="Sr. Manger"/>
    <x v="3"/>
    <x v="0"/>
    <x v="0"/>
    <n v="55"/>
    <x v="0"/>
    <x v="365"/>
    <n v="142628"/>
    <n v="0.12"/>
    <n v="159743.35999999999"/>
    <x v="1"/>
    <x v="1"/>
    <n v="0"/>
  </r>
  <r>
    <s v="Emp-471"/>
    <s v="Sr. Analyst"/>
    <x v="6"/>
    <x v="1"/>
    <x v="0"/>
    <n v="33"/>
    <x v="2"/>
    <x v="366"/>
    <n v="75869"/>
    <n v="0"/>
    <n v="75869"/>
    <x v="2"/>
    <x v="12"/>
    <n v="0"/>
  </r>
  <r>
    <s v="Emp-472"/>
    <s v="Network Architect"/>
    <x v="0"/>
    <x v="1"/>
    <x v="0"/>
    <n v="65"/>
    <x v="4"/>
    <x v="367"/>
    <n v="60985"/>
    <n v="0"/>
    <n v="60985"/>
    <x v="0"/>
    <x v="0"/>
    <n v="0"/>
  </r>
  <r>
    <s v="Emp-473"/>
    <s v="Sr. Manger"/>
    <x v="0"/>
    <x v="0"/>
    <x v="0"/>
    <n v="60"/>
    <x v="0"/>
    <x v="368"/>
    <n v="126911"/>
    <n v="0.1"/>
    <n v="139602.1"/>
    <x v="1"/>
    <x v="6"/>
    <n v="0"/>
  </r>
  <r>
    <s v="Emp-474"/>
    <s v="Vice President"/>
    <x v="2"/>
    <x v="0"/>
    <x v="1"/>
    <n v="56"/>
    <x v="0"/>
    <x v="369"/>
    <n v="216949"/>
    <n v="0.32"/>
    <n v="286372.68"/>
    <x v="1"/>
    <x v="6"/>
    <n v="0"/>
  </r>
  <r>
    <s v="Emp-475"/>
    <s v="Director"/>
    <x v="5"/>
    <x v="1"/>
    <x v="1"/>
    <n v="53"/>
    <x v="1"/>
    <x v="370"/>
    <n v="168510"/>
    <n v="0.28999999999999998"/>
    <n v="217377.9"/>
    <x v="0"/>
    <x v="0"/>
    <n v="0"/>
  </r>
  <r>
    <s v="Emp-476"/>
    <s v="Field Engineer"/>
    <x v="5"/>
    <x v="2"/>
    <x v="0"/>
    <n v="36"/>
    <x v="3"/>
    <x v="371"/>
    <n v="85870"/>
    <n v="0"/>
    <n v="85870"/>
    <x v="2"/>
    <x v="12"/>
    <n v="0"/>
  </r>
  <r>
    <s v="Emp-477"/>
    <s v="Sr. Analyst"/>
    <x v="6"/>
    <x v="3"/>
    <x v="0"/>
    <n v="46"/>
    <x v="1"/>
    <x v="372"/>
    <n v="86510"/>
    <n v="0"/>
    <n v="86510"/>
    <x v="1"/>
    <x v="10"/>
    <n v="1"/>
  </r>
  <r>
    <s v="Emp-478"/>
    <s v="Manager"/>
    <x v="2"/>
    <x v="2"/>
    <x v="0"/>
    <n v="38"/>
    <x v="3"/>
    <x v="373"/>
    <n v="119647"/>
    <n v="0.09"/>
    <n v="130415.23"/>
    <x v="2"/>
    <x v="12"/>
    <n v="0"/>
  </r>
  <r>
    <s v="Emp-479"/>
    <s v="Enterprise Architect"/>
    <x v="0"/>
    <x v="0"/>
    <x v="1"/>
    <n v="62"/>
    <x v="0"/>
    <x v="374"/>
    <n v="80921"/>
    <n v="0"/>
    <n v="80921"/>
    <x v="0"/>
    <x v="7"/>
    <n v="0"/>
  </r>
  <r>
    <s v="Emp-480"/>
    <s v="Engineering Manager"/>
    <x v="5"/>
    <x v="0"/>
    <x v="0"/>
    <n v="61"/>
    <x v="0"/>
    <x v="375"/>
    <n v="98110"/>
    <n v="0.13"/>
    <n v="110864.3"/>
    <x v="0"/>
    <x v="2"/>
    <n v="0"/>
  </r>
  <r>
    <s v="Emp-481"/>
    <s v="Network Architect"/>
    <x v="0"/>
    <x v="2"/>
    <x v="0"/>
    <n v="59"/>
    <x v="0"/>
    <x v="376"/>
    <n v="86831"/>
    <n v="0"/>
    <n v="86831"/>
    <x v="0"/>
    <x v="3"/>
    <n v="0"/>
  </r>
  <r>
    <s v="Emp-482"/>
    <s v="Technical Architect"/>
    <x v="0"/>
    <x v="2"/>
    <x v="0"/>
    <n v="49"/>
    <x v="1"/>
    <x v="377"/>
    <n v="72826"/>
    <n v="0"/>
    <n v="72826"/>
    <x v="1"/>
    <x v="10"/>
    <n v="0"/>
  </r>
  <r>
    <s v="Emp-483"/>
    <s v="Director"/>
    <x v="6"/>
    <x v="1"/>
    <x v="0"/>
    <n v="64"/>
    <x v="0"/>
    <x v="378"/>
    <n v="171217"/>
    <n v="0.19"/>
    <n v="203748.23"/>
    <x v="0"/>
    <x v="0"/>
    <n v="0"/>
  </r>
  <r>
    <s v="Emp-484"/>
    <s v="Manager"/>
    <x v="0"/>
    <x v="0"/>
    <x v="0"/>
    <n v="57"/>
    <x v="0"/>
    <x v="379"/>
    <n v="103058"/>
    <n v="7.0000000000000007E-2"/>
    <n v="110272.06"/>
    <x v="0"/>
    <x v="7"/>
    <n v="0"/>
  </r>
  <r>
    <s v="Emp-485"/>
    <s v="Manager"/>
    <x v="2"/>
    <x v="2"/>
    <x v="1"/>
    <n v="52"/>
    <x v="1"/>
    <x v="380"/>
    <n v="117062"/>
    <n v="7.0000000000000007E-2"/>
    <n v="125256.34"/>
    <x v="0"/>
    <x v="3"/>
    <n v="0"/>
  </r>
  <r>
    <s v="Emp-486"/>
    <s v="Sr. Manger"/>
    <x v="3"/>
    <x v="2"/>
    <x v="1"/>
    <n v="40"/>
    <x v="3"/>
    <x v="381"/>
    <n v="159031"/>
    <n v="0.1"/>
    <n v="174934.1"/>
    <x v="0"/>
    <x v="4"/>
    <n v="0"/>
  </r>
  <r>
    <s v="Emp-487"/>
    <s v="Sr. Manger"/>
    <x v="0"/>
    <x v="0"/>
    <x v="0"/>
    <n v="49"/>
    <x v="1"/>
    <x v="382"/>
    <n v="125086"/>
    <n v="0.1"/>
    <n v="137594.6"/>
    <x v="2"/>
    <x v="12"/>
    <n v="0"/>
  </r>
  <r>
    <s v="Emp-488"/>
    <s v="System Administrator "/>
    <x v="0"/>
    <x v="2"/>
    <x v="1"/>
    <n v="43"/>
    <x v="3"/>
    <x v="383"/>
    <n v="67976"/>
    <n v="0"/>
    <n v="67976"/>
    <x v="0"/>
    <x v="0"/>
    <n v="0"/>
  </r>
  <r>
    <s v="Emp-489"/>
    <s v="Analyst II"/>
    <x v="1"/>
    <x v="2"/>
    <x v="1"/>
    <n v="31"/>
    <x v="2"/>
    <x v="384"/>
    <n v="74215"/>
    <n v="0"/>
    <n v="74215"/>
    <x v="0"/>
    <x v="3"/>
    <n v="0"/>
  </r>
  <r>
    <s v="Emp-490"/>
    <s v="Director"/>
    <x v="3"/>
    <x v="1"/>
    <x v="1"/>
    <n v="55"/>
    <x v="0"/>
    <x v="385"/>
    <n v="187389"/>
    <n v="0.25"/>
    <n v="234236.25"/>
    <x v="1"/>
    <x v="11"/>
    <n v="0"/>
  </r>
  <r>
    <s v="Emp-491"/>
    <s v="Sr. Manger"/>
    <x v="4"/>
    <x v="2"/>
    <x v="0"/>
    <n v="41"/>
    <x v="3"/>
    <x v="386"/>
    <n v="131841"/>
    <n v="0.13"/>
    <n v="148980.33000000002"/>
    <x v="0"/>
    <x v="7"/>
    <n v="0"/>
  </r>
  <r>
    <s v="Emp-492"/>
    <s v="Sr. Analyst"/>
    <x v="3"/>
    <x v="0"/>
    <x v="1"/>
    <n v="34"/>
    <x v="2"/>
    <x v="387"/>
    <n v="97231"/>
    <n v="0"/>
    <n v="97231"/>
    <x v="1"/>
    <x v="10"/>
    <n v="0"/>
  </r>
  <r>
    <s v="Emp-493"/>
    <s v="Sr. Manger"/>
    <x v="1"/>
    <x v="3"/>
    <x v="0"/>
    <n v="41"/>
    <x v="3"/>
    <x v="388"/>
    <n v="155004"/>
    <n v="0.12"/>
    <n v="173604.48000000001"/>
    <x v="0"/>
    <x v="5"/>
    <n v="0"/>
  </r>
  <r>
    <s v="Emp-494"/>
    <s v="Systems Analyst"/>
    <x v="0"/>
    <x v="1"/>
    <x v="1"/>
    <n v="40"/>
    <x v="3"/>
    <x v="389"/>
    <n v="41859"/>
    <n v="0"/>
    <n v="41859"/>
    <x v="0"/>
    <x v="0"/>
    <n v="0"/>
  </r>
  <r>
    <s v="Emp-495"/>
    <s v="IT Coordinator"/>
    <x v="0"/>
    <x v="1"/>
    <x v="1"/>
    <n v="42"/>
    <x v="3"/>
    <x v="390"/>
    <n v="52733"/>
    <n v="0"/>
    <n v="52733"/>
    <x v="0"/>
    <x v="2"/>
    <n v="0"/>
  </r>
  <r>
    <s v="Emp-496"/>
    <s v="Vice President"/>
    <x v="4"/>
    <x v="3"/>
    <x v="1"/>
    <n v="31"/>
    <x v="2"/>
    <x v="391"/>
    <n v="250953"/>
    <n v="0.34"/>
    <n v="336277.02"/>
    <x v="0"/>
    <x v="7"/>
    <n v="0"/>
  </r>
  <r>
    <s v="Emp-497"/>
    <s v="Director"/>
    <x v="6"/>
    <x v="0"/>
    <x v="1"/>
    <n v="49"/>
    <x v="1"/>
    <x v="392"/>
    <n v="191807"/>
    <n v="0.21"/>
    <n v="232086.47"/>
    <x v="1"/>
    <x v="1"/>
    <n v="0"/>
  </r>
  <r>
    <s v="Emp-498"/>
    <s v="Technical Architect"/>
    <x v="0"/>
    <x v="2"/>
    <x v="1"/>
    <n v="42"/>
    <x v="3"/>
    <x v="393"/>
    <n v="64677"/>
    <n v="0"/>
    <n v="64677"/>
    <x v="1"/>
    <x v="1"/>
    <n v="0"/>
  </r>
  <r>
    <s v="Emp-499"/>
    <s v="Sr. Manger"/>
    <x v="0"/>
    <x v="3"/>
    <x v="1"/>
    <n v="46"/>
    <x v="1"/>
    <x v="394"/>
    <n v="130274"/>
    <n v="0.11"/>
    <n v="144604.14000000001"/>
    <x v="0"/>
    <x v="2"/>
    <n v="0"/>
  </r>
  <r>
    <s v="Emp-500"/>
    <s v="Network Architect"/>
    <x v="0"/>
    <x v="0"/>
    <x v="1"/>
    <n v="37"/>
    <x v="3"/>
    <x v="133"/>
    <n v="96331"/>
    <n v="0"/>
    <n v="96331"/>
    <x v="1"/>
    <x v="6"/>
    <n v="0"/>
  </r>
  <r>
    <s v="Emp-501"/>
    <s v="Sr. Manger"/>
    <x v="1"/>
    <x v="0"/>
    <x v="0"/>
    <n v="51"/>
    <x v="1"/>
    <x v="395"/>
    <n v="150758"/>
    <n v="0.13"/>
    <n v="170356.54"/>
    <x v="0"/>
    <x v="2"/>
    <n v="1"/>
  </r>
  <r>
    <s v="Emp-502"/>
    <s v="Director"/>
    <x v="5"/>
    <x v="3"/>
    <x v="1"/>
    <n v="46"/>
    <x v="1"/>
    <x v="396"/>
    <n v="173629"/>
    <n v="0.21"/>
    <n v="210091.09"/>
    <x v="2"/>
    <x v="12"/>
    <n v="0"/>
  </r>
  <r>
    <s v="Emp-503"/>
    <s v="Solutions Architect"/>
    <x v="0"/>
    <x v="3"/>
    <x v="1"/>
    <n v="55"/>
    <x v="0"/>
    <x v="397"/>
    <n v="62174"/>
    <n v="0"/>
    <n v="62174"/>
    <x v="0"/>
    <x v="2"/>
    <n v="0"/>
  </r>
  <r>
    <s v="Emp-504"/>
    <s v="Analyst II"/>
    <x v="3"/>
    <x v="1"/>
    <x v="1"/>
    <n v="43"/>
    <x v="3"/>
    <x v="376"/>
    <n v="56555"/>
    <n v="0"/>
    <n v="56555"/>
    <x v="0"/>
    <x v="3"/>
    <n v="0"/>
  </r>
  <r>
    <s v="Emp-505"/>
    <s v="Analyst II"/>
    <x v="6"/>
    <x v="1"/>
    <x v="1"/>
    <n v="48"/>
    <x v="1"/>
    <x v="398"/>
    <n v="74655"/>
    <n v="0"/>
    <n v="74655"/>
    <x v="0"/>
    <x v="5"/>
    <n v="0"/>
  </r>
  <r>
    <s v="Emp-506"/>
    <s v="System Administrator "/>
    <x v="0"/>
    <x v="3"/>
    <x v="1"/>
    <n v="48"/>
    <x v="1"/>
    <x v="399"/>
    <n v="93017"/>
    <n v="0"/>
    <n v="93017"/>
    <x v="0"/>
    <x v="0"/>
    <n v="0"/>
  </r>
  <r>
    <s v="Emp-507"/>
    <s v="Sr. Analyst"/>
    <x v="6"/>
    <x v="1"/>
    <x v="1"/>
    <n v="51"/>
    <x v="1"/>
    <x v="400"/>
    <n v="82300"/>
    <n v="0"/>
    <n v="82300"/>
    <x v="1"/>
    <x v="11"/>
    <n v="0"/>
  </r>
  <r>
    <s v="Emp-508"/>
    <s v="Automation Engineer"/>
    <x v="5"/>
    <x v="0"/>
    <x v="0"/>
    <n v="46"/>
    <x v="1"/>
    <x v="401"/>
    <n v="91621"/>
    <n v="0"/>
    <n v="91621"/>
    <x v="0"/>
    <x v="2"/>
    <n v="0"/>
  </r>
  <r>
    <s v="Emp-509"/>
    <s v="Sr. Analyst"/>
    <x v="6"/>
    <x v="0"/>
    <x v="1"/>
    <n v="33"/>
    <x v="2"/>
    <x v="402"/>
    <n v="91280"/>
    <n v="0"/>
    <n v="91280"/>
    <x v="0"/>
    <x v="4"/>
    <n v="0"/>
  </r>
  <r>
    <s v="Emp-510"/>
    <s v="Business Partner"/>
    <x v="4"/>
    <x v="1"/>
    <x v="0"/>
    <n v="42"/>
    <x v="3"/>
    <x v="403"/>
    <n v="47071"/>
    <n v="0"/>
    <n v="47071"/>
    <x v="0"/>
    <x v="7"/>
    <n v="0"/>
  </r>
  <r>
    <s v="Emp-511"/>
    <s v="IT Systems Architect"/>
    <x v="0"/>
    <x v="1"/>
    <x v="0"/>
    <n v="55"/>
    <x v="0"/>
    <x v="404"/>
    <n v="81218"/>
    <n v="0"/>
    <n v="81218"/>
    <x v="0"/>
    <x v="2"/>
    <n v="0"/>
  </r>
  <r>
    <s v="Emp-512"/>
    <s v="Vice President"/>
    <x v="5"/>
    <x v="1"/>
    <x v="0"/>
    <n v="50"/>
    <x v="1"/>
    <x v="405"/>
    <n v="181801"/>
    <n v="0.4"/>
    <n v="254521.40000000002"/>
    <x v="1"/>
    <x v="1"/>
    <n v="1"/>
  </r>
  <r>
    <s v="Emp-513"/>
    <s v="Account Representative"/>
    <x v="2"/>
    <x v="1"/>
    <x v="0"/>
    <n v="26"/>
    <x v="2"/>
    <x v="406"/>
    <n v="63137"/>
    <n v="0"/>
    <n v="63137"/>
    <x v="0"/>
    <x v="2"/>
    <n v="0"/>
  </r>
  <r>
    <s v="Emp-514"/>
    <s v="Vice President"/>
    <x v="5"/>
    <x v="1"/>
    <x v="0"/>
    <n v="55"/>
    <x v="0"/>
    <x v="407"/>
    <n v="221465"/>
    <n v="0.34"/>
    <n v="296763.09999999998"/>
    <x v="1"/>
    <x v="11"/>
    <n v="0"/>
  </r>
  <r>
    <s v="Emp-515"/>
    <s v="Quality Engineer"/>
    <x v="5"/>
    <x v="0"/>
    <x v="0"/>
    <n v="50"/>
    <x v="1"/>
    <x v="408"/>
    <n v="79388"/>
    <n v="0"/>
    <n v="79388"/>
    <x v="0"/>
    <x v="5"/>
    <n v="1"/>
  </r>
  <r>
    <s v="Emp-516"/>
    <s v="Solutions Architect"/>
    <x v="0"/>
    <x v="1"/>
    <x v="0"/>
    <n v="28"/>
    <x v="2"/>
    <x v="131"/>
    <n v="68176"/>
    <n v="0"/>
    <n v="68176"/>
    <x v="0"/>
    <x v="0"/>
    <n v="0"/>
  </r>
  <r>
    <s v="Emp-517"/>
    <s v="Sr. Manger"/>
    <x v="1"/>
    <x v="0"/>
    <x v="0"/>
    <n v="39"/>
    <x v="3"/>
    <x v="409"/>
    <n v="122829"/>
    <n v="0.11"/>
    <n v="136340.19"/>
    <x v="0"/>
    <x v="2"/>
    <n v="0"/>
  </r>
  <r>
    <s v="Emp-518"/>
    <s v="Sr. Manger"/>
    <x v="6"/>
    <x v="2"/>
    <x v="0"/>
    <n v="31"/>
    <x v="2"/>
    <x v="410"/>
    <n v="126353"/>
    <n v="0.12"/>
    <n v="141515.35999999999"/>
    <x v="1"/>
    <x v="6"/>
    <n v="0"/>
  </r>
  <r>
    <s v="Emp-519"/>
    <s v="Director"/>
    <x v="3"/>
    <x v="2"/>
    <x v="0"/>
    <n v="55"/>
    <x v="0"/>
    <x v="411"/>
    <n v="188727"/>
    <n v="0.23"/>
    <n v="232134.21"/>
    <x v="1"/>
    <x v="11"/>
    <n v="0"/>
  </r>
  <r>
    <s v="Emp-520"/>
    <s v="Sr. Analyst"/>
    <x v="2"/>
    <x v="0"/>
    <x v="1"/>
    <n v="52"/>
    <x v="1"/>
    <x v="412"/>
    <n v="99624"/>
    <n v="0"/>
    <n v="99624"/>
    <x v="0"/>
    <x v="0"/>
    <n v="0"/>
  </r>
  <r>
    <s v="Emp-521"/>
    <s v="Manager"/>
    <x v="2"/>
    <x v="2"/>
    <x v="0"/>
    <n v="55"/>
    <x v="0"/>
    <x v="413"/>
    <n v="108686"/>
    <n v="0.06"/>
    <n v="115207.16"/>
    <x v="0"/>
    <x v="7"/>
    <n v="0"/>
  </r>
  <r>
    <s v="Emp-522"/>
    <s v="Analyst"/>
    <x v="3"/>
    <x v="3"/>
    <x v="0"/>
    <n v="56"/>
    <x v="0"/>
    <x v="414"/>
    <n v="50857"/>
    <n v="0"/>
    <n v="50857"/>
    <x v="2"/>
    <x v="8"/>
    <n v="0"/>
  </r>
  <r>
    <s v="Emp-523"/>
    <s v="Operations Engineer"/>
    <x v="5"/>
    <x v="1"/>
    <x v="1"/>
    <n v="47"/>
    <x v="1"/>
    <x v="415"/>
    <n v="120628"/>
    <n v="0"/>
    <n v="120628"/>
    <x v="0"/>
    <x v="2"/>
    <n v="0"/>
  </r>
  <r>
    <s v="Emp-524"/>
    <s v="Director"/>
    <x v="2"/>
    <x v="2"/>
    <x v="0"/>
    <n v="63"/>
    <x v="0"/>
    <x v="416"/>
    <n v="181216"/>
    <n v="0.27"/>
    <n v="230144.32"/>
    <x v="0"/>
    <x v="7"/>
    <n v="0"/>
  </r>
  <r>
    <s v="Emp-525"/>
    <s v="Analyst"/>
    <x v="1"/>
    <x v="3"/>
    <x v="0"/>
    <n v="63"/>
    <x v="0"/>
    <x v="417"/>
    <n v="46081"/>
    <n v="0"/>
    <n v="46081"/>
    <x v="0"/>
    <x v="2"/>
    <n v="0"/>
  </r>
  <r>
    <s v="Emp-526"/>
    <s v="Sr. Manger"/>
    <x v="3"/>
    <x v="3"/>
    <x v="0"/>
    <n v="55"/>
    <x v="0"/>
    <x v="418"/>
    <n v="159885"/>
    <n v="0.12"/>
    <n v="179071.2"/>
    <x v="0"/>
    <x v="7"/>
    <n v="0"/>
  </r>
  <r>
    <s v="Emp-527"/>
    <s v="Director"/>
    <x v="2"/>
    <x v="1"/>
    <x v="0"/>
    <n v="55"/>
    <x v="0"/>
    <x v="419"/>
    <n v="153271"/>
    <n v="0.15"/>
    <n v="176261.65"/>
    <x v="0"/>
    <x v="5"/>
    <n v="0"/>
  </r>
  <r>
    <s v="Emp-528"/>
    <s v="Manager"/>
    <x v="4"/>
    <x v="1"/>
    <x v="1"/>
    <n v="42"/>
    <x v="3"/>
    <x v="420"/>
    <n v="114242"/>
    <n v="0.08"/>
    <n v="123381.36"/>
    <x v="0"/>
    <x v="3"/>
    <n v="0"/>
  </r>
  <r>
    <s v="Emp-529"/>
    <s v="IT Coordinator"/>
    <x v="0"/>
    <x v="2"/>
    <x v="0"/>
    <n v="39"/>
    <x v="3"/>
    <x v="421"/>
    <n v="48415"/>
    <n v="0"/>
    <n v="48415"/>
    <x v="1"/>
    <x v="6"/>
    <n v="0"/>
  </r>
  <r>
    <s v="Emp-530"/>
    <s v="Development Engineer"/>
    <x v="5"/>
    <x v="1"/>
    <x v="1"/>
    <n v="35"/>
    <x v="3"/>
    <x v="422"/>
    <n v="65566"/>
    <n v="0"/>
    <n v="65566"/>
    <x v="0"/>
    <x v="0"/>
    <n v="0"/>
  </r>
  <r>
    <s v="Emp-531"/>
    <s v="Sr. Manger"/>
    <x v="6"/>
    <x v="0"/>
    <x v="1"/>
    <n v="45"/>
    <x v="1"/>
    <x v="423"/>
    <n v="147752"/>
    <n v="0.12"/>
    <n v="165482.23999999999"/>
    <x v="1"/>
    <x v="6"/>
    <n v="1"/>
  </r>
  <r>
    <s v="Emp-532"/>
    <s v="Sr. Manger"/>
    <x v="6"/>
    <x v="1"/>
    <x v="0"/>
    <n v="25"/>
    <x v="2"/>
    <x v="424"/>
    <n v="136810"/>
    <n v="0.14000000000000001"/>
    <n v="155963.4"/>
    <x v="1"/>
    <x v="1"/>
    <n v="0"/>
  </r>
  <r>
    <s v="Emp-533"/>
    <s v="Analyst"/>
    <x v="2"/>
    <x v="3"/>
    <x v="1"/>
    <n v="47"/>
    <x v="1"/>
    <x v="425"/>
    <n v="54635"/>
    <n v="0"/>
    <n v="54635"/>
    <x v="0"/>
    <x v="2"/>
    <n v="0"/>
  </r>
  <r>
    <s v="Emp-534"/>
    <s v="Cloud Infrastructure Architect"/>
    <x v="0"/>
    <x v="3"/>
    <x v="0"/>
    <n v="42"/>
    <x v="3"/>
    <x v="426"/>
    <n v="96636"/>
    <n v="0"/>
    <n v="96636"/>
    <x v="0"/>
    <x v="7"/>
    <n v="0"/>
  </r>
  <r>
    <s v="Emp-535"/>
    <s v="System Administrator "/>
    <x v="0"/>
    <x v="1"/>
    <x v="0"/>
    <n v="35"/>
    <x v="3"/>
    <x v="49"/>
    <n v="91592"/>
    <n v="0"/>
    <n v="91592"/>
    <x v="0"/>
    <x v="2"/>
    <n v="0"/>
  </r>
  <r>
    <s v="Emp-536"/>
    <s v="Business Partner"/>
    <x v="4"/>
    <x v="0"/>
    <x v="0"/>
    <n v="45"/>
    <x v="1"/>
    <x v="427"/>
    <n v="55563"/>
    <n v="0"/>
    <n v="55563"/>
    <x v="1"/>
    <x v="11"/>
    <n v="0"/>
  </r>
  <r>
    <s v="Emp-537"/>
    <s v="Director"/>
    <x v="0"/>
    <x v="0"/>
    <x v="0"/>
    <n v="52"/>
    <x v="1"/>
    <x v="428"/>
    <n v="159724"/>
    <n v="0.23"/>
    <n v="196460.52000000002"/>
    <x v="1"/>
    <x v="10"/>
    <n v="0"/>
  </r>
  <r>
    <s v="Emp-538"/>
    <s v="Vice President"/>
    <x v="6"/>
    <x v="3"/>
    <x v="1"/>
    <n v="57"/>
    <x v="0"/>
    <x v="186"/>
    <n v="183190"/>
    <n v="0.36"/>
    <n v="249138.4"/>
    <x v="0"/>
    <x v="2"/>
    <n v="0"/>
  </r>
  <r>
    <s v="Emp-539"/>
    <s v="Analyst"/>
    <x v="3"/>
    <x v="2"/>
    <x v="0"/>
    <n v="56"/>
    <x v="0"/>
    <x v="429"/>
    <n v="54829"/>
    <n v="0"/>
    <n v="54829"/>
    <x v="0"/>
    <x v="3"/>
    <n v="0"/>
  </r>
  <r>
    <s v="Emp-540"/>
    <s v="Quality Engineer"/>
    <x v="5"/>
    <x v="3"/>
    <x v="1"/>
    <n v="46"/>
    <x v="1"/>
    <x v="430"/>
    <n v="96639"/>
    <n v="0"/>
    <n v="96639"/>
    <x v="2"/>
    <x v="9"/>
    <n v="0"/>
  </r>
  <r>
    <s v="Emp-541"/>
    <s v="Manager"/>
    <x v="6"/>
    <x v="2"/>
    <x v="0"/>
    <n v="43"/>
    <x v="3"/>
    <x v="431"/>
    <n v="117278"/>
    <n v="0.09"/>
    <n v="127833.02"/>
    <x v="0"/>
    <x v="4"/>
    <n v="0"/>
  </r>
  <r>
    <s v="Emp-542"/>
    <s v="Computer Systems Manager"/>
    <x v="0"/>
    <x v="2"/>
    <x v="1"/>
    <n v="53"/>
    <x v="1"/>
    <x v="432"/>
    <n v="84193"/>
    <n v="0.09"/>
    <n v="91770.37"/>
    <x v="1"/>
    <x v="6"/>
    <n v="0"/>
  </r>
  <r>
    <s v="Emp-543"/>
    <s v="Network Administrator"/>
    <x v="0"/>
    <x v="1"/>
    <x v="0"/>
    <n v="47"/>
    <x v="1"/>
    <x v="433"/>
    <n v="87806"/>
    <n v="0"/>
    <n v="87806"/>
    <x v="0"/>
    <x v="0"/>
    <n v="0"/>
  </r>
  <r>
    <s v="Emp-544"/>
    <s v="Test Engineer"/>
    <x v="5"/>
    <x v="0"/>
    <x v="1"/>
    <n v="62"/>
    <x v="0"/>
    <x v="434"/>
    <n v="63959"/>
    <n v="0"/>
    <n v="63959"/>
    <x v="0"/>
    <x v="0"/>
    <n v="0"/>
  </r>
  <r>
    <s v="Emp-545"/>
    <s v="Vice President"/>
    <x v="0"/>
    <x v="0"/>
    <x v="1"/>
    <n v="35"/>
    <x v="3"/>
    <x v="435"/>
    <n v="234723"/>
    <n v="0.36"/>
    <n v="319223.28000000003"/>
    <x v="1"/>
    <x v="6"/>
    <n v="0"/>
  </r>
  <r>
    <s v="Emp-546"/>
    <s v="Analyst"/>
    <x v="3"/>
    <x v="3"/>
    <x v="0"/>
    <n v="27"/>
    <x v="2"/>
    <x v="436"/>
    <n v="50809"/>
    <n v="0"/>
    <n v="50809"/>
    <x v="1"/>
    <x v="1"/>
    <n v="0"/>
  </r>
  <r>
    <s v="Emp-547"/>
    <s v="Sr. Analyst"/>
    <x v="1"/>
    <x v="1"/>
    <x v="1"/>
    <n v="55"/>
    <x v="0"/>
    <x v="437"/>
    <n v="77396"/>
    <n v="0"/>
    <n v="77396"/>
    <x v="0"/>
    <x v="4"/>
    <n v="0"/>
  </r>
  <r>
    <s v="Emp-548"/>
    <s v="Sr. Analyst"/>
    <x v="1"/>
    <x v="2"/>
    <x v="0"/>
    <n v="63"/>
    <x v="0"/>
    <x v="438"/>
    <n v="89523"/>
    <n v="0"/>
    <n v="89523"/>
    <x v="0"/>
    <x v="3"/>
    <n v="0"/>
  </r>
  <r>
    <s v="Emp-549"/>
    <s v="Cloud Infrastructure Architect"/>
    <x v="0"/>
    <x v="3"/>
    <x v="0"/>
    <n v="53"/>
    <x v="1"/>
    <x v="439"/>
    <n v="86173"/>
    <n v="0"/>
    <n v="86173"/>
    <x v="1"/>
    <x v="1"/>
    <n v="0"/>
  </r>
  <r>
    <s v="Emp-550"/>
    <s v="Vice President"/>
    <x v="2"/>
    <x v="1"/>
    <x v="0"/>
    <n v="54"/>
    <x v="1"/>
    <x v="440"/>
    <n v="222224"/>
    <n v="0.38"/>
    <n v="306669.12"/>
    <x v="0"/>
    <x v="7"/>
    <n v="0"/>
  </r>
  <r>
    <s v="Emp-551"/>
    <s v="Sr. Manger"/>
    <x v="1"/>
    <x v="0"/>
    <x v="1"/>
    <n v="43"/>
    <x v="3"/>
    <x v="441"/>
    <n v="146140"/>
    <n v="0.15"/>
    <n v="168061"/>
    <x v="0"/>
    <x v="0"/>
    <n v="0"/>
  </r>
  <r>
    <s v="Emp-552"/>
    <s v="Engineering Manager"/>
    <x v="5"/>
    <x v="2"/>
    <x v="0"/>
    <n v="64"/>
    <x v="0"/>
    <x v="442"/>
    <n v="109456"/>
    <n v="0.1"/>
    <n v="120401.60000000001"/>
    <x v="0"/>
    <x v="2"/>
    <n v="0"/>
  </r>
  <r>
    <s v="Emp-553"/>
    <s v="Director"/>
    <x v="1"/>
    <x v="0"/>
    <x v="0"/>
    <n v="65"/>
    <x v="4"/>
    <x v="443"/>
    <n v="170221"/>
    <n v="0.15"/>
    <n v="195754.15"/>
    <x v="2"/>
    <x v="8"/>
    <n v="0"/>
  </r>
  <r>
    <s v="Emp-554"/>
    <s v="Computer Systems Manager"/>
    <x v="0"/>
    <x v="0"/>
    <x v="0"/>
    <n v="42"/>
    <x v="3"/>
    <x v="444"/>
    <n v="97433"/>
    <n v="0.05"/>
    <n v="102304.65"/>
    <x v="0"/>
    <x v="0"/>
    <n v="1"/>
  </r>
  <r>
    <s v="Emp-555"/>
    <s v="Account Representative"/>
    <x v="2"/>
    <x v="1"/>
    <x v="1"/>
    <n v="35"/>
    <x v="3"/>
    <x v="445"/>
    <n v="59646"/>
    <n v="0"/>
    <n v="59646"/>
    <x v="1"/>
    <x v="6"/>
    <n v="0"/>
  </r>
  <r>
    <s v="Emp-556"/>
    <s v="Director"/>
    <x v="5"/>
    <x v="2"/>
    <x v="1"/>
    <n v="64"/>
    <x v="0"/>
    <x v="446"/>
    <n v="158787"/>
    <n v="0.18"/>
    <n v="187368.66"/>
    <x v="1"/>
    <x v="11"/>
    <n v="0"/>
  </r>
  <r>
    <s v="Emp-557"/>
    <s v="Controls Engineer"/>
    <x v="5"/>
    <x v="0"/>
    <x v="1"/>
    <n v="55"/>
    <x v="0"/>
    <x v="447"/>
    <n v="83378"/>
    <n v="0"/>
    <n v="83378"/>
    <x v="1"/>
    <x v="10"/>
    <n v="0"/>
  </r>
  <r>
    <s v="Emp-558"/>
    <s v="Sr. Analyst"/>
    <x v="6"/>
    <x v="3"/>
    <x v="0"/>
    <n v="32"/>
    <x v="2"/>
    <x v="448"/>
    <n v="88895"/>
    <n v="0"/>
    <n v="88895"/>
    <x v="0"/>
    <x v="2"/>
    <n v="0"/>
  </r>
  <r>
    <s v="Emp-559"/>
    <s v="Director"/>
    <x v="6"/>
    <x v="3"/>
    <x v="1"/>
    <n v="45"/>
    <x v="1"/>
    <x v="449"/>
    <n v="168846"/>
    <n v="0.24"/>
    <n v="209369.04"/>
    <x v="1"/>
    <x v="1"/>
    <n v="0"/>
  </r>
  <r>
    <s v="Emp-560"/>
    <s v="Business Partner"/>
    <x v="4"/>
    <x v="0"/>
    <x v="1"/>
    <n v="35"/>
    <x v="3"/>
    <x v="450"/>
    <n v="43336"/>
    <n v="0"/>
    <n v="43336"/>
    <x v="0"/>
    <x v="5"/>
    <n v="1"/>
  </r>
  <r>
    <s v="Emp-561"/>
    <s v="Sr. Manger"/>
    <x v="4"/>
    <x v="3"/>
    <x v="1"/>
    <n v="38"/>
    <x v="3"/>
    <x v="451"/>
    <n v="127801"/>
    <n v="0.15"/>
    <n v="146971.15"/>
    <x v="0"/>
    <x v="3"/>
    <n v="0"/>
  </r>
  <r>
    <s v="Emp-562"/>
    <s v="Network Administrator"/>
    <x v="0"/>
    <x v="3"/>
    <x v="1"/>
    <n v="54"/>
    <x v="1"/>
    <x v="452"/>
    <n v="76352"/>
    <n v="0"/>
    <n v="76352"/>
    <x v="0"/>
    <x v="5"/>
    <n v="0"/>
  </r>
  <r>
    <s v="Emp-563"/>
    <s v="Vice President"/>
    <x v="1"/>
    <x v="3"/>
    <x v="1"/>
    <n v="28"/>
    <x v="2"/>
    <x v="453"/>
    <n v="250767"/>
    <n v="0.38"/>
    <n v="346058.46"/>
    <x v="0"/>
    <x v="0"/>
    <n v="0"/>
  </r>
  <r>
    <s v="Emp-564"/>
    <s v="Vice President"/>
    <x v="6"/>
    <x v="3"/>
    <x v="1"/>
    <n v="26"/>
    <x v="2"/>
    <x v="454"/>
    <n v="223055"/>
    <n v="0.3"/>
    <n v="289971.5"/>
    <x v="0"/>
    <x v="7"/>
    <n v="0"/>
  </r>
  <r>
    <s v="Emp-565"/>
    <s v="Director"/>
    <x v="5"/>
    <x v="3"/>
    <x v="1"/>
    <n v="45"/>
    <x v="1"/>
    <x v="455"/>
    <n v="189680"/>
    <n v="0.23"/>
    <n v="233306.4"/>
    <x v="2"/>
    <x v="12"/>
    <n v="0"/>
  </r>
  <r>
    <s v="Emp-566"/>
    <s v="Test Engineer"/>
    <x v="5"/>
    <x v="1"/>
    <x v="1"/>
    <n v="57"/>
    <x v="0"/>
    <x v="456"/>
    <n v="71167"/>
    <n v="0"/>
    <n v="71167"/>
    <x v="0"/>
    <x v="7"/>
    <n v="0"/>
  </r>
  <r>
    <s v="Emp-567"/>
    <s v="Technical Architect"/>
    <x v="0"/>
    <x v="2"/>
    <x v="0"/>
    <n v="59"/>
    <x v="0"/>
    <x v="457"/>
    <n v="76027"/>
    <n v="0"/>
    <n v="76027"/>
    <x v="0"/>
    <x v="0"/>
    <n v="0"/>
  </r>
  <r>
    <s v="Emp-568"/>
    <s v="Director"/>
    <x v="5"/>
    <x v="3"/>
    <x v="1"/>
    <n v="48"/>
    <x v="1"/>
    <x v="458"/>
    <n v="183113"/>
    <n v="0.24"/>
    <n v="227060.12"/>
    <x v="2"/>
    <x v="9"/>
    <n v="0"/>
  </r>
  <r>
    <s v="Emp-569"/>
    <s v="Analyst II"/>
    <x v="3"/>
    <x v="1"/>
    <x v="1"/>
    <n v="30"/>
    <x v="2"/>
    <x v="459"/>
    <n v="67753"/>
    <n v="0"/>
    <n v="67753"/>
    <x v="0"/>
    <x v="3"/>
    <n v="0"/>
  </r>
  <r>
    <s v="Emp-570"/>
    <s v="Computer Systems Manager"/>
    <x v="0"/>
    <x v="3"/>
    <x v="1"/>
    <n v="31"/>
    <x v="2"/>
    <x v="460"/>
    <n v="63744"/>
    <n v="0.08"/>
    <n v="68843.520000000004"/>
    <x v="0"/>
    <x v="5"/>
    <n v="0"/>
  </r>
  <r>
    <s v="Emp-571"/>
    <s v="Quality Engineer"/>
    <x v="5"/>
    <x v="1"/>
    <x v="0"/>
    <n v="50"/>
    <x v="1"/>
    <x v="19"/>
    <n v="92209"/>
    <n v="0"/>
    <n v="92209"/>
    <x v="1"/>
    <x v="6"/>
    <n v="0"/>
  </r>
  <r>
    <s v="Emp-572"/>
    <s v="Sr. Manger"/>
    <x v="2"/>
    <x v="3"/>
    <x v="1"/>
    <n v="51"/>
    <x v="1"/>
    <x v="461"/>
    <n v="157487"/>
    <n v="0.12"/>
    <n v="176385.44"/>
    <x v="0"/>
    <x v="3"/>
    <n v="0"/>
  </r>
  <r>
    <s v="Emp-573"/>
    <s v="Sr. Analyst"/>
    <x v="6"/>
    <x v="0"/>
    <x v="1"/>
    <n v="42"/>
    <x v="3"/>
    <x v="462"/>
    <n v="99697"/>
    <n v="0"/>
    <n v="99697"/>
    <x v="2"/>
    <x v="9"/>
    <n v="0"/>
  </r>
  <r>
    <s v="Emp-574"/>
    <s v="Network Administrator"/>
    <x v="0"/>
    <x v="0"/>
    <x v="1"/>
    <n v="45"/>
    <x v="1"/>
    <x v="463"/>
    <n v="90770"/>
    <n v="0"/>
    <n v="90770"/>
    <x v="0"/>
    <x v="7"/>
    <n v="0"/>
  </r>
  <r>
    <s v="Emp-575"/>
    <s v="Analyst"/>
    <x v="2"/>
    <x v="2"/>
    <x v="0"/>
    <n v="64"/>
    <x v="0"/>
    <x v="464"/>
    <n v="55369"/>
    <n v="0"/>
    <n v="55369"/>
    <x v="0"/>
    <x v="3"/>
    <n v="0"/>
  </r>
  <r>
    <s v="Emp-576"/>
    <s v="Field Engineer"/>
    <x v="5"/>
    <x v="2"/>
    <x v="0"/>
    <n v="59"/>
    <x v="0"/>
    <x v="465"/>
    <n v="69578"/>
    <n v="0"/>
    <n v="69578"/>
    <x v="2"/>
    <x v="9"/>
    <n v="0"/>
  </r>
  <r>
    <s v="Emp-577"/>
    <s v="Director"/>
    <x v="3"/>
    <x v="2"/>
    <x v="1"/>
    <n v="41"/>
    <x v="3"/>
    <x v="466"/>
    <n v="167526"/>
    <n v="0.26"/>
    <n v="211082.76"/>
    <x v="0"/>
    <x v="4"/>
    <n v="0"/>
  </r>
  <r>
    <s v="Emp-578"/>
    <s v="Field Engineer"/>
    <x v="5"/>
    <x v="2"/>
    <x v="0"/>
    <n v="42"/>
    <x v="3"/>
    <x v="467"/>
    <n v="65507"/>
    <n v="0"/>
    <n v="65507"/>
    <x v="2"/>
    <x v="8"/>
    <n v="0"/>
  </r>
  <r>
    <s v="Emp-579"/>
    <s v="Manager"/>
    <x v="1"/>
    <x v="0"/>
    <x v="1"/>
    <n v="54"/>
    <x v="1"/>
    <x v="468"/>
    <n v="108268"/>
    <n v="0.09"/>
    <n v="118012.12"/>
    <x v="2"/>
    <x v="12"/>
    <n v="1"/>
  </r>
  <r>
    <s v="Emp-580"/>
    <s v="Technical Architect"/>
    <x v="0"/>
    <x v="0"/>
    <x v="1"/>
    <n v="37"/>
    <x v="3"/>
    <x v="469"/>
    <n v="80055"/>
    <n v="0"/>
    <n v="80055"/>
    <x v="1"/>
    <x v="10"/>
    <n v="0"/>
  </r>
  <r>
    <s v="Emp-581"/>
    <s v="Sr. Analyst"/>
    <x v="2"/>
    <x v="0"/>
    <x v="1"/>
    <n v="58"/>
    <x v="0"/>
    <x v="470"/>
    <n v="76802"/>
    <n v="0"/>
    <n v="76802"/>
    <x v="2"/>
    <x v="8"/>
    <n v="0"/>
  </r>
  <r>
    <s v="Emp-582"/>
    <s v="Vice President"/>
    <x v="2"/>
    <x v="2"/>
    <x v="1"/>
    <n v="47"/>
    <x v="1"/>
    <x v="471"/>
    <n v="253249"/>
    <n v="0.31"/>
    <n v="331756.19"/>
    <x v="0"/>
    <x v="5"/>
    <n v="0"/>
  </r>
  <r>
    <s v="Emp-583"/>
    <s v="Sr. Business Partner"/>
    <x v="4"/>
    <x v="0"/>
    <x v="0"/>
    <n v="60"/>
    <x v="0"/>
    <x v="472"/>
    <n v="78388"/>
    <n v="0"/>
    <n v="78388"/>
    <x v="1"/>
    <x v="1"/>
    <n v="0"/>
  </r>
  <r>
    <s v="Emp-584"/>
    <s v="Vice President"/>
    <x v="0"/>
    <x v="3"/>
    <x v="1"/>
    <n v="38"/>
    <x v="3"/>
    <x v="473"/>
    <n v="249870"/>
    <n v="0.34"/>
    <n v="334825.8"/>
    <x v="0"/>
    <x v="2"/>
    <n v="0"/>
  </r>
  <r>
    <s v="Emp-585"/>
    <s v="Sr. Manger"/>
    <x v="6"/>
    <x v="1"/>
    <x v="1"/>
    <n v="63"/>
    <x v="0"/>
    <x v="474"/>
    <n v="148321"/>
    <n v="0.15"/>
    <n v="170569.15"/>
    <x v="1"/>
    <x v="10"/>
    <n v="0"/>
  </r>
  <r>
    <s v="Emp-586"/>
    <s v="Service Desk Analyst"/>
    <x v="0"/>
    <x v="3"/>
    <x v="0"/>
    <n v="60"/>
    <x v="0"/>
    <x v="475"/>
    <n v="90258"/>
    <n v="0"/>
    <n v="90258"/>
    <x v="1"/>
    <x v="1"/>
    <n v="0"/>
  </r>
  <r>
    <s v="Emp-587"/>
    <s v="System Administrator "/>
    <x v="0"/>
    <x v="1"/>
    <x v="0"/>
    <n v="42"/>
    <x v="3"/>
    <x v="476"/>
    <n v="72486"/>
    <n v="0"/>
    <n v="72486"/>
    <x v="0"/>
    <x v="0"/>
    <n v="0"/>
  </r>
  <r>
    <s v="Emp-588"/>
    <s v="Sr. Analyst"/>
    <x v="1"/>
    <x v="3"/>
    <x v="1"/>
    <n v="34"/>
    <x v="2"/>
    <x v="477"/>
    <n v="95499"/>
    <n v="0"/>
    <n v="95499"/>
    <x v="2"/>
    <x v="12"/>
    <n v="1"/>
  </r>
  <r>
    <s v="Emp-589"/>
    <s v="Sr. Analyst"/>
    <x v="3"/>
    <x v="0"/>
    <x v="0"/>
    <n v="53"/>
    <x v="1"/>
    <x v="478"/>
    <n v="90212"/>
    <n v="0"/>
    <n v="90212"/>
    <x v="2"/>
    <x v="12"/>
    <n v="0"/>
  </r>
  <r>
    <s v="Emp-590"/>
    <s v="Vice President"/>
    <x v="6"/>
    <x v="0"/>
    <x v="1"/>
    <n v="39"/>
    <x v="3"/>
    <x v="479"/>
    <n v="254057"/>
    <n v="0.39"/>
    <n v="353139.23"/>
    <x v="1"/>
    <x v="6"/>
    <n v="0"/>
  </r>
  <r>
    <s v="Emp-591"/>
    <s v="Business Partner"/>
    <x v="4"/>
    <x v="1"/>
    <x v="0"/>
    <n v="58"/>
    <x v="0"/>
    <x v="480"/>
    <n v="43001"/>
    <n v="0"/>
    <n v="43001"/>
    <x v="0"/>
    <x v="5"/>
    <n v="0"/>
  </r>
  <r>
    <s v="Emp-592"/>
    <s v="Computer Systems Manager"/>
    <x v="0"/>
    <x v="1"/>
    <x v="1"/>
    <n v="60"/>
    <x v="0"/>
    <x v="481"/>
    <n v="85120"/>
    <n v="0.09"/>
    <n v="92780.800000000003"/>
    <x v="0"/>
    <x v="0"/>
    <n v="0"/>
  </r>
  <r>
    <s v="Emp-593"/>
    <s v="Business Partner"/>
    <x v="4"/>
    <x v="1"/>
    <x v="1"/>
    <n v="34"/>
    <x v="2"/>
    <x v="482"/>
    <n v="52200"/>
    <n v="0"/>
    <n v="52200"/>
    <x v="0"/>
    <x v="7"/>
    <n v="0"/>
  </r>
  <r>
    <s v="Emp-594"/>
    <s v="Sr. Manger"/>
    <x v="4"/>
    <x v="3"/>
    <x v="0"/>
    <n v="60"/>
    <x v="0"/>
    <x v="483"/>
    <n v="150855"/>
    <n v="0.11"/>
    <n v="167449.04999999999"/>
    <x v="0"/>
    <x v="3"/>
    <n v="0"/>
  </r>
  <r>
    <s v="Emp-595"/>
    <s v="Enterprise Architect"/>
    <x v="0"/>
    <x v="1"/>
    <x v="0"/>
    <n v="53"/>
    <x v="1"/>
    <x v="484"/>
    <n v="65702"/>
    <n v="0"/>
    <n v="65702"/>
    <x v="0"/>
    <x v="7"/>
    <n v="0"/>
  </r>
  <r>
    <s v="Emp-596"/>
    <s v="Director"/>
    <x v="1"/>
    <x v="3"/>
    <x v="1"/>
    <n v="58"/>
    <x v="0"/>
    <x v="485"/>
    <n v="162038"/>
    <n v="0.24"/>
    <n v="200927.12"/>
    <x v="1"/>
    <x v="1"/>
    <n v="0"/>
  </r>
  <r>
    <s v="Emp-597"/>
    <s v="Sr. Manger"/>
    <x v="6"/>
    <x v="0"/>
    <x v="0"/>
    <n v="25"/>
    <x v="2"/>
    <x v="486"/>
    <n v="157057"/>
    <n v="0.1"/>
    <n v="172762.7"/>
    <x v="0"/>
    <x v="7"/>
    <n v="0"/>
  </r>
  <r>
    <s v="Emp-598"/>
    <s v="Manager"/>
    <x v="0"/>
    <x v="0"/>
    <x v="1"/>
    <n v="46"/>
    <x v="1"/>
    <x v="487"/>
    <n v="127559"/>
    <n v="0.1"/>
    <n v="140314.9"/>
    <x v="0"/>
    <x v="5"/>
    <n v="0"/>
  </r>
  <r>
    <s v="Emp-599"/>
    <s v="Field Engineer"/>
    <x v="5"/>
    <x v="3"/>
    <x v="0"/>
    <n v="39"/>
    <x v="3"/>
    <x v="488"/>
    <n v="62644"/>
    <n v="0"/>
    <n v="62644"/>
    <x v="0"/>
    <x v="0"/>
    <n v="0"/>
  </r>
  <r>
    <s v="Emp-600"/>
    <s v="Network Architect"/>
    <x v="0"/>
    <x v="1"/>
    <x v="1"/>
    <n v="50"/>
    <x v="1"/>
    <x v="489"/>
    <n v="73907"/>
    <n v="0"/>
    <n v="73907"/>
    <x v="1"/>
    <x v="6"/>
    <n v="0"/>
  </r>
  <r>
    <s v="Emp-601"/>
    <s v="Sr. Analyst"/>
    <x v="3"/>
    <x v="1"/>
    <x v="0"/>
    <n v="56"/>
    <x v="0"/>
    <x v="490"/>
    <n v="90040"/>
    <n v="0"/>
    <n v="90040"/>
    <x v="0"/>
    <x v="2"/>
    <n v="0"/>
  </r>
  <r>
    <s v="Emp-602"/>
    <s v="Development Engineer"/>
    <x v="5"/>
    <x v="1"/>
    <x v="0"/>
    <n v="30"/>
    <x v="2"/>
    <x v="491"/>
    <n v="91134"/>
    <n v="0"/>
    <n v="91134"/>
    <x v="2"/>
    <x v="12"/>
    <n v="0"/>
  </r>
  <r>
    <s v="Emp-603"/>
    <s v="Vice President"/>
    <x v="4"/>
    <x v="2"/>
    <x v="0"/>
    <n v="45"/>
    <x v="1"/>
    <x v="492"/>
    <n v="201396"/>
    <n v="0.32"/>
    <n v="265842.71999999997"/>
    <x v="0"/>
    <x v="4"/>
    <n v="0"/>
  </r>
  <r>
    <s v="Emp-604"/>
    <s v="Analyst"/>
    <x v="3"/>
    <x v="3"/>
    <x v="0"/>
    <n v="55"/>
    <x v="0"/>
    <x v="493"/>
    <n v="54733"/>
    <n v="0"/>
    <n v="54733"/>
    <x v="1"/>
    <x v="1"/>
    <n v="0"/>
  </r>
  <r>
    <s v="Emp-605"/>
    <s v="System Administrator "/>
    <x v="0"/>
    <x v="3"/>
    <x v="1"/>
    <n v="28"/>
    <x v="2"/>
    <x v="494"/>
    <n v="65341"/>
    <n v="0"/>
    <n v="65341"/>
    <x v="0"/>
    <x v="4"/>
    <n v="1"/>
  </r>
  <r>
    <s v="Emp-606"/>
    <s v="Sr. Manger"/>
    <x v="1"/>
    <x v="3"/>
    <x v="0"/>
    <n v="59"/>
    <x v="0"/>
    <x v="495"/>
    <n v="139208"/>
    <n v="0.11"/>
    <n v="154520.88"/>
    <x v="0"/>
    <x v="5"/>
    <n v="0"/>
  </r>
  <r>
    <s v="Emp-607"/>
    <s v="Sr. Analyst"/>
    <x v="2"/>
    <x v="2"/>
    <x v="1"/>
    <n v="63"/>
    <x v="0"/>
    <x v="496"/>
    <n v="73200"/>
    <n v="0"/>
    <n v="73200"/>
    <x v="1"/>
    <x v="6"/>
    <n v="0"/>
  </r>
  <r>
    <s v="Emp-608"/>
    <s v="Manager"/>
    <x v="3"/>
    <x v="2"/>
    <x v="0"/>
    <n v="46"/>
    <x v="1"/>
    <x v="497"/>
    <n v="102636"/>
    <n v="0.06"/>
    <n v="108794.16"/>
    <x v="0"/>
    <x v="0"/>
    <n v="0"/>
  </r>
  <r>
    <s v="Emp-609"/>
    <s v="Sr. Account Representative"/>
    <x v="2"/>
    <x v="2"/>
    <x v="0"/>
    <n v="26"/>
    <x v="2"/>
    <x v="498"/>
    <n v="87427"/>
    <n v="0"/>
    <n v="87427"/>
    <x v="2"/>
    <x v="12"/>
    <n v="0"/>
  </r>
  <r>
    <s v="Emp-610"/>
    <s v="IT Coordinator"/>
    <x v="0"/>
    <x v="0"/>
    <x v="1"/>
    <n v="45"/>
    <x v="1"/>
    <x v="499"/>
    <n v="49219"/>
    <n v="0"/>
    <n v="49219"/>
    <x v="0"/>
    <x v="7"/>
    <n v="0"/>
  </r>
  <r>
    <s v="Emp-611"/>
    <s v="Manager"/>
    <x v="1"/>
    <x v="1"/>
    <x v="1"/>
    <n v="50"/>
    <x v="1"/>
    <x v="342"/>
    <n v="106437"/>
    <n v="7.0000000000000007E-2"/>
    <n v="113887.59"/>
    <x v="1"/>
    <x v="1"/>
    <n v="0"/>
  </r>
  <r>
    <s v="Emp-612"/>
    <s v="Analyst II"/>
    <x v="1"/>
    <x v="1"/>
    <x v="1"/>
    <n v="46"/>
    <x v="1"/>
    <x v="500"/>
    <n v="64364"/>
    <n v="0"/>
    <n v="64364"/>
    <x v="2"/>
    <x v="12"/>
    <n v="0"/>
  </r>
  <r>
    <s v="Emp-613"/>
    <s v="Director"/>
    <x v="4"/>
    <x v="1"/>
    <x v="1"/>
    <n v="50"/>
    <x v="1"/>
    <x v="501"/>
    <n v="172180"/>
    <n v="0.3"/>
    <n v="223834"/>
    <x v="0"/>
    <x v="7"/>
    <n v="0"/>
  </r>
  <r>
    <s v="Emp-614"/>
    <s v="Sr. Analyst"/>
    <x v="2"/>
    <x v="1"/>
    <x v="0"/>
    <n v="33"/>
    <x v="2"/>
    <x v="502"/>
    <n v="88343"/>
    <n v="0"/>
    <n v="88343"/>
    <x v="2"/>
    <x v="9"/>
    <n v="0"/>
  </r>
  <r>
    <s v="Emp-615"/>
    <s v="Solutions Architect"/>
    <x v="0"/>
    <x v="2"/>
    <x v="1"/>
    <n v="57"/>
    <x v="0"/>
    <x v="503"/>
    <n v="66649"/>
    <n v="0"/>
    <n v="66649"/>
    <x v="2"/>
    <x v="9"/>
    <n v="0"/>
  </r>
  <r>
    <s v="Emp-616"/>
    <s v="Manager"/>
    <x v="1"/>
    <x v="3"/>
    <x v="0"/>
    <n v="48"/>
    <x v="1"/>
    <x v="504"/>
    <n v="102847"/>
    <n v="0.05"/>
    <n v="107989.35"/>
    <x v="0"/>
    <x v="2"/>
    <n v="0"/>
  </r>
  <r>
    <s v="Emp-617"/>
    <s v="Sr. Manger"/>
    <x v="1"/>
    <x v="1"/>
    <x v="1"/>
    <n v="46"/>
    <x v="1"/>
    <x v="505"/>
    <n v="134881"/>
    <n v="0.15"/>
    <n v="155113.15"/>
    <x v="2"/>
    <x v="8"/>
    <n v="0"/>
  </r>
  <r>
    <s v="Emp-618"/>
    <s v="Analyst II"/>
    <x v="6"/>
    <x v="1"/>
    <x v="1"/>
    <n v="52"/>
    <x v="1"/>
    <x v="506"/>
    <n v="68807"/>
    <n v="0"/>
    <n v="68807"/>
    <x v="1"/>
    <x v="11"/>
    <n v="1"/>
  </r>
  <r>
    <s v="Emp-619"/>
    <s v="Vice President"/>
    <x v="0"/>
    <x v="1"/>
    <x v="1"/>
    <n v="56"/>
    <x v="0"/>
    <x v="507"/>
    <n v="228822"/>
    <n v="0.36"/>
    <n v="311197.92"/>
    <x v="0"/>
    <x v="4"/>
    <n v="0"/>
  </r>
  <r>
    <s v="Emp-620"/>
    <s v="Analyst"/>
    <x v="6"/>
    <x v="1"/>
    <x v="1"/>
    <n v="28"/>
    <x v="2"/>
    <x v="508"/>
    <n v="43391"/>
    <n v="0"/>
    <n v="43391"/>
    <x v="0"/>
    <x v="7"/>
    <n v="0"/>
  </r>
  <r>
    <s v="Emp-621"/>
    <s v="Quality Engineer"/>
    <x v="5"/>
    <x v="2"/>
    <x v="1"/>
    <n v="29"/>
    <x v="2"/>
    <x v="509"/>
    <n v="91782"/>
    <n v="0"/>
    <n v="91782"/>
    <x v="1"/>
    <x v="1"/>
    <n v="0"/>
  </r>
  <r>
    <s v="Emp-622"/>
    <s v="Vice President"/>
    <x v="6"/>
    <x v="3"/>
    <x v="0"/>
    <n v="45"/>
    <x v="1"/>
    <x v="510"/>
    <n v="211637"/>
    <n v="0.31"/>
    <n v="277244.46999999997"/>
    <x v="0"/>
    <x v="2"/>
    <n v="0"/>
  </r>
  <r>
    <s v="Emp-623"/>
    <s v="Computer Systems Manager"/>
    <x v="0"/>
    <x v="1"/>
    <x v="1"/>
    <n v="28"/>
    <x v="2"/>
    <x v="511"/>
    <n v="73255"/>
    <n v="0.09"/>
    <n v="79847.95"/>
    <x v="0"/>
    <x v="3"/>
    <n v="0"/>
  </r>
  <r>
    <s v="Emp-624"/>
    <s v="Manager"/>
    <x v="2"/>
    <x v="3"/>
    <x v="1"/>
    <n v="28"/>
    <x v="2"/>
    <x v="512"/>
    <n v="108826"/>
    <n v="0.1"/>
    <n v="119708.6"/>
    <x v="0"/>
    <x v="4"/>
    <n v="0"/>
  </r>
  <r>
    <s v="Emp-625"/>
    <s v="Solutions Architect"/>
    <x v="0"/>
    <x v="2"/>
    <x v="1"/>
    <n v="34"/>
    <x v="2"/>
    <x v="513"/>
    <n v="94352"/>
    <n v="0"/>
    <n v="94352"/>
    <x v="0"/>
    <x v="4"/>
    <n v="0"/>
  </r>
  <r>
    <s v="Emp-626"/>
    <s v="IT Systems Architect"/>
    <x v="0"/>
    <x v="0"/>
    <x v="0"/>
    <n v="55"/>
    <x v="0"/>
    <x v="514"/>
    <n v="73955"/>
    <n v="0"/>
    <n v="73955"/>
    <x v="0"/>
    <x v="3"/>
    <n v="0"/>
  </r>
  <r>
    <s v="Emp-627"/>
    <s v="Manager"/>
    <x v="4"/>
    <x v="1"/>
    <x v="1"/>
    <n v="34"/>
    <x v="2"/>
    <x v="515"/>
    <n v="113909"/>
    <n v="0.06"/>
    <n v="120743.54"/>
    <x v="2"/>
    <x v="9"/>
    <n v="0"/>
  </r>
  <r>
    <s v="Emp-628"/>
    <s v="Network Administrator"/>
    <x v="0"/>
    <x v="1"/>
    <x v="1"/>
    <n v="27"/>
    <x v="2"/>
    <x v="516"/>
    <n v="92321"/>
    <n v="0"/>
    <n v="92321"/>
    <x v="0"/>
    <x v="2"/>
    <n v="0"/>
  </r>
  <r>
    <s v="Emp-629"/>
    <s v="Computer Systems Manager"/>
    <x v="0"/>
    <x v="0"/>
    <x v="1"/>
    <n v="52"/>
    <x v="1"/>
    <x v="517"/>
    <n v="99557"/>
    <n v="0.09"/>
    <n v="108517.13"/>
    <x v="0"/>
    <x v="0"/>
    <n v="0"/>
  </r>
  <r>
    <s v="Emp-630"/>
    <s v="Automation Engineer"/>
    <x v="5"/>
    <x v="2"/>
    <x v="0"/>
    <n v="28"/>
    <x v="2"/>
    <x v="518"/>
    <n v="115854"/>
    <n v="0"/>
    <n v="115854"/>
    <x v="0"/>
    <x v="3"/>
    <n v="0"/>
  </r>
  <r>
    <s v="Emp-631"/>
    <s v="IT Systems Architect"/>
    <x v="0"/>
    <x v="1"/>
    <x v="0"/>
    <n v="44"/>
    <x v="3"/>
    <x v="519"/>
    <n v="82462"/>
    <n v="0"/>
    <n v="82462"/>
    <x v="0"/>
    <x v="5"/>
    <n v="0"/>
  </r>
  <r>
    <s v="Emp-632"/>
    <s v="Vice President"/>
    <x v="0"/>
    <x v="0"/>
    <x v="0"/>
    <n v="53"/>
    <x v="1"/>
    <x v="520"/>
    <n v="198473"/>
    <n v="0.32"/>
    <n v="261984.36"/>
    <x v="0"/>
    <x v="4"/>
    <n v="0"/>
  </r>
  <r>
    <s v="Emp-633"/>
    <s v="Sr. Manger"/>
    <x v="1"/>
    <x v="3"/>
    <x v="0"/>
    <n v="43"/>
    <x v="3"/>
    <x v="521"/>
    <n v="153492"/>
    <n v="0.11"/>
    <n v="170376.12"/>
    <x v="0"/>
    <x v="2"/>
    <n v="0"/>
  </r>
  <r>
    <s v="Emp-634"/>
    <s v="Vice President"/>
    <x v="4"/>
    <x v="3"/>
    <x v="0"/>
    <n v="28"/>
    <x v="2"/>
    <x v="522"/>
    <n v="208210"/>
    <n v="0.3"/>
    <n v="270673"/>
    <x v="0"/>
    <x v="0"/>
    <n v="0"/>
  </r>
  <r>
    <s v="Emp-635"/>
    <s v="Sr. Analyst"/>
    <x v="6"/>
    <x v="3"/>
    <x v="1"/>
    <n v="33"/>
    <x v="2"/>
    <x v="523"/>
    <n v="91632"/>
    <n v="0"/>
    <n v="91632"/>
    <x v="0"/>
    <x v="3"/>
    <n v="0"/>
  </r>
  <r>
    <s v="Emp-636"/>
    <s v="HRIS Analyst"/>
    <x v="4"/>
    <x v="3"/>
    <x v="1"/>
    <n v="31"/>
    <x v="2"/>
    <x v="524"/>
    <n v="71755"/>
    <n v="0"/>
    <n v="71755"/>
    <x v="1"/>
    <x v="1"/>
    <n v="0"/>
  </r>
  <r>
    <s v="Emp-637"/>
    <s v="Manager"/>
    <x v="3"/>
    <x v="3"/>
    <x v="0"/>
    <n v="52"/>
    <x v="1"/>
    <x v="525"/>
    <n v="111006"/>
    <n v="0.08"/>
    <n v="119886.48"/>
    <x v="1"/>
    <x v="1"/>
    <n v="0"/>
  </r>
  <r>
    <s v="Emp-638"/>
    <s v="Cloud Infrastructure Architect"/>
    <x v="0"/>
    <x v="3"/>
    <x v="1"/>
    <n v="55"/>
    <x v="0"/>
    <x v="526"/>
    <n v="99774"/>
    <n v="0"/>
    <n v="99774"/>
    <x v="0"/>
    <x v="5"/>
    <n v="0"/>
  </r>
  <r>
    <s v="Emp-639"/>
    <s v="Director"/>
    <x v="0"/>
    <x v="0"/>
    <x v="1"/>
    <n v="55"/>
    <x v="0"/>
    <x v="527"/>
    <n v="184648"/>
    <n v="0.24"/>
    <n v="228963.52"/>
    <x v="1"/>
    <x v="6"/>
    <n v="0"/>
  </r>
  <r>
    <s v="Emp-640"/>
    <s v="Vice President"/>
    <x v="0"/>
    <x v="1"/>
    <x v="1"/>
    <n v="51"/>
    <x v="1"/>
    <x v="528"/>
    <n v="247874"/>
    <n v="0.33"/>
    <n v="329672.42"/>
    <x v="2"/>
    <x v="8"/>
    <n v="0"/>
  </r>
  <r>
    <s v="Emp-641"/>
    <s v="Development Engineer"/>
    <x v="5"/>
    <x v="1"/>
    <x v="1"/>
    <n v="60"/>
    <x v="0"/>
    <x v="529"/>
    <n v="62239"/>
    <n v="0"/>
    <n v="62239"/>
    <x v="1"/>
    <x v="10"/>
    <n v="0"/>
  </r>
  <r>
    <s v="Emp-642"/>
    <s v="Manager"/>
    <x v="3"/>
    <x v="2"/>
    <x v="0"/>
    <n v="31"/>
    <x v="2"/>
    <x v="530"/>
    <n v="114911"/>
    <n v="7.0000000000000007E-2"/>
    <n v="122954.77"/>
    <x v="0"/>
    <x v="2"/>
    <n v="0"/>
  </r>
  <r>
    <s v="Emp-643"/>
    <s v="Engineering Manager"/>
    <x v="5"/>
    <x v="3"/>
    <x v="1"/>
    <n v="45"/>
    <x v="1"/>
    <x v="531"/>
    <n v="115490"/>
    <n v="0.12"/>
    <n v="129348.8"/>
    <x v="0"/>
    <x v="2"/>
    <n v="0"/>
  </r>
  <r>
    <s v="Emp-644"/>
    <s v="Manager"/>
    <x v="3"/>
    <x v="2"/>
    <x v="1"/>
    <n v="34"/>
    <x v="2"/>
    <x v="532"/>
    <n v="118708"/>
    <n v="7.0000000000000007E-2"/>
    <n v="127017.56"/>
    <x v="1"/>
    <x v="6"/>
    <n v="0"/>
  </r>
  <r>
    <s v="Emp-645"/>
    <s v="Director"/>
    <x v="3"/>
    <x v="2"/>
    <x v="0"/>
    <n v="29"/>
    <x v="2"/>
    <x v="533"/>
    <n v="197649"/>
    <n v="0.2"/>
    <n v="237178.8"/>
    <x v="0"/>
    <x v="7"/>
    <n v="0"/>
  </r>
  <r>
    <s v="Emp-646"/>
    <s v="Sr. Analyst"/>
    <x v="3"/>
    <x v="2"/>
    <x v="0"/>
    <n v="45"/>
    <x v="1"/>
    <x v="534"/>
    <n v="89841"/>
    <n v="0"/>
    <n v="89841"/>
    <x v="1"/>
    <x v="10"/>
    <n v="0"/>
  </r>
  <r>
    <s v="Emp-647"/>
    <s v="Analyst II"/>
    <x v="1"/>
    <x v="2"/>
    <x v="0"/>
    <n v="52"/>
    <x v="1"/>
    <x v="535"/>
    <n v="61026"/>
    <n v="0"/>
    <n v="61026"/>
    <x v="0"/>
    <x v="3"/>
    <n v="0"/>
  </r>
  <r>
    <s v="Emp-648"/>
    <s v="Controls Engineer"/>
    <x v="5"/>
    <x v="2"/>
    <x v="0"/>
    <n v="48"/>
    <x v="1"/>
    <x v="536"/>
    <n v="96693"/>
    <n v="0"/>
    <n v="96693"/>
    <x v="0"/>
    <x v="2"/>
    <n v="0"/>
  </r>
  <r>
    <s v="Emp-649"/>
    <s v="Test Engineer"/>
    <x v="5"/>
    <x v="2"/>
    <x v="0"/>
    <n v="48"/>
    <x v="1"/>
    <x v="537"/>
    <n v="82907"/>
    <n v="0"/>
    <n v="82907"/>
    <x v="0"/>
    <x v="0"/>
    <n v="0"/>
  </r>
  <r>
    <s v="Emp-650"/>
    <s v="Vice President"/>
    <x v="6"/>
    <x v="3"/>
    <x v="1"/>
    <n v="41"/>
    <x v="3"/>
    <x v="538"/>
    <n v="257194"/>
    <n v="0.35"/>
    <n v="347211.9"/>
    <x v="1"/>
    <x v="1"/>
    <n v="0"/>
  </r>
  <r>
    <s v="Emp-651"/>
    <s v="Quality Engineer"/>
    <x v="5"/>
    <x v="0"/>
    <x v="1"/>
    <n v="41"/>
    <x v="3"/>
    <x v="539"/>
    <n v="94658"/>
    <n v="0"/>
    <n v="94658"/>
    <x v="0"/>
    <x v="4"/>
    <n v="0"/>
  </r>
  <r>
    <s v="Emp-652"/>
    <s v="Quality Engineer"/>
    <x v="5"/>
    <x v="0"/>
    <x v="1"/>
    <n v="55"/>
    <x v="0"/>
    <x v="540"/>
    <n v="89419"/>
    <n v="0"/>
    <n v="89419"/>
    <x v="1"/>
    <x v="6"/>
    <n v="0"/>
  </r>
  <r>
    <s v="Emp-653"/>
    <s v="HRIS Analyst"/>
    <x v="4"/>
    <x v="1"/>
    <x v="1"/>
    <n v="45"/>
    <x v="1"/>
    <x v="541"/>
    <n v="51983"/>
    <n v="0"/>
    <n v="51983"/>
    <x v="0"/>
    <x v="7"/>
    <n v="0"/>
  </r>
  <r>
    <s v="Emp-654"/>
    <s v="Director"/>
    <x v="1"/>
    <x v="3"/>
    <x v="0"/>
    <n v="53"/>
    <x v="1"/>
    <x v="542"/>
    <n v="179494"/>
    <n v="0.2"/>
    <n v="215392.8"/>
    <x v="1"/>
    <x v="1"/>
    <n v="0"/>
  </r>
  <r>
    <s v="Emp-655"/>
    <s v="IT Systems Architect"/>
    <x v="0"/>
    <x v="3"/>
    <x v="1"/>
    <n v="49"/>
    <x v="1"/>
    <x v="543"/>
    <n v="68426"/>
    <n v="0"/>
    <n v="68426"/>
    <x v="2"/>
    <x v="9"/>
    <n v="0"/>
  </r>
  <r>
    <s v="Emp-656"/>
    <s v="Sr. Manger"/>
    <x v="1"/>
    <x v="3"/>
    <x v="0"/>
    <n v="55"/>
    <x v="0"/>
    <x v="544"/>
    <n v="144986"/>
    <n v="0.12"/>
    <n v="162384.32000000001"/>
    <x v="0"/>
    <x v="3"/>
    <n v="0"/>
  </r>
  <r>
    <s v="Emp-657"/>
    <s v="Account Representative"/>
    <x v="2"/>
    <x v="2"/>
    <x v="0"/>
    <n v="45"/>
    <x v="1"/>
    <x v="545"/>
    <n v="60113"/>
    <n v="0"/>
    <n v="60113"/>
    <x v="0"/>
    <x v="2"/>
    <n v="0"/>
  </r>
  <r>
    <s v="Emp-658"/>
    <s v="HRIS Analyst"/>
    <x v="4"/>
    <x v="0"/>
    <x v="0"/>
    <n v="52"/>
    <x v="1"/>
    <x v="546"/>
    <n v="50548"/>
    <n v="0"/>
    <n v="50548"/>
    <x v="2"/>
    <x v="12"/>
    <n v="0"/>
  </r>
  <r>
    <s v="Emp-659"/>
    <s v="Analyst II"/>
    <x v="6"/>
    <x v="1"/>
    <x v="0"/>
    <n v="33"/>
    <x v="2"/>
    <x v="547"/>
    <n v="68846"/>
    <n v="0"/>
    <n v="68846"/>
    <x v="0"/>
    <x v="2"/>
    <n v="0"/>
  </r>
  <r>
    <s v="Emp-660"/>
    <s v="Solutions Architect"/>
    <x v="0"/>
    <x v="3"/>
    <x v="0"/>
    <n v="59"/>
    <x v="0"/>
    <x v="548"/>
    <n v="90901"/>
    <n v="0"/>
    <n v="90901"/>
    <x v="0"/>
    <x v="0"/>
    <n v="0"/>
  </r>
  <r>
    <s v="Emp-661"/>
    <s v="Manager"/>
    <x v="3"/>
    <x v="3"/>
    <x v="0"/>
    <n v="50"/>
    <x v="1"/>
    <x v="549"/>
    <n v="102033"/>
    <n v="0.08"/>
    <n v="110195.64"/>
    <x v="0"/>
    <x v="5"/>
    <n v="0"/>
  </r>
  <r>
    <s v="Emp-662"/>
    <s v="Director"/>
    <x v="2"/>
    <x v="1"/>
    <x v="0"/>
    <n v="61"/>
    <x v="0"/>
    <x v="550"/>
    <n v="151783"/>
    <n v="0.26"/>
    <n v="191246.58000000002"/>
    <x v="0"/>
    <x v="0"/>
    <n v="0"/>
  </r>
  <r>
    <s v="Emp-663"/>
    <s v="Director"/>
    <x v="5"/>
    <x v="3"/>
    <x v="0"/>
    <n v="27"/>
    <x v="2"/>
    <x v="551"/>
    <n v="170164"/>
    <n v="0.17"/>
    <n v="199091.88"/>
    <x v="0"/>
    <x v="5"/>
    <n v="0"/>
  </r>
  <r>
    <s v="Emp-664"/>
    <s v="Sr. Manger"/>
    <x v="6"/>
    <x v="2"/>
    <x v="0"/>
    <n v="35"/>
    <x v="3"/>
    <x v="552"/>
    <n v="155905"/>
    <n v="0.14000000000000001"/>
    <n v="177731.7"/>
    <x v="0"/>
    <x v="3"/>
    <n v="0"/>
  </r>
  <r>
    <s v="Emp-665"/>
    <s v="Analyst"/>
    <x v="2"/>
    <x v="3"/>
    <x v="1"/>
    <n v="40"/>
    <x v="3"/>
    <x v="553"/>
    <n v="50733"/>
    <n v="0"/>
    <n v="50733"/>
    <x v="0"/>
    <x v="4"/>
    <n v="0"/>
  </r>
  <r>
    <s v="Emp-666"/>
    <s v="Sr. Business Partner"/>
    <x v="4"/>
    <x v="3"/>
    <x v="0"/>
    <n v="30"/>
    <x v="2"/>
    <x v="554"/>
    <n v="88663"/>
    <n v="0"/>
    <n v="88663"/>
    <x v="0"/>
    <x v="3"/>
    <n v="0"/>
  </r>
  <r>
    <s v="Emp-667"/>
    <s v="Field Engineer"/>
    <x v="5"/>
    <x v="1"/>
    <x v="1"/>
    <n v="60"/>
    <x v="0"/>
    <x v="555"/>
    <n v="88213"/>
    <n v="0"/>
    <n v="88213"/>
    <x v="1"/>
    <x v="1"/>
    <n v="0"/>
  </r>
  <r>
    <s v="Emp-668"/>
    <s v="Analyst II"/>
    <x v="2"/>
    <x v="2"/>
    <x v="1"/>
    <n v="55"/>
    <x v="0"/>
    <x v="556"/>
    <n v="67130"/>
    <n v="0"/>
    <n v="67130"/>
    <x v="0"/>
    <x v="4"/>
    <n v="0"/>
  </r>
  <r>
    <s v="Emp-669"/>
    <s v="Sr. Analyst"/>
    <x v="1"/>
    <x v="2"/>
    <x v="0"/>
    <n v="33"/>
    <x v="2"/>
    <x v="557"/>
    <n v="94876"/>
    <n v="0"/>
    <n v="94876"/>
    <x v="0"/>
    <x v="4"/>
    <n v="0"/>
  </r>
  <r>
    <s v="Emp-670"/>
    <s v="Development Engineer"/>
    <x v="5"/>
    <x v="2"/>
    <x v="1"/>
    <n v="62"/>
    <x v="0"/>
    <x v="558"/>
    <n v="98230"/>
    <n v="0"/>
    <n v="98230"/>
    <x v="0"/>
    <x v="4"/>
    <n v="0"/>
  </r>
  <r>
    <s v="Emp-671"/>
    <s v="Test Engineer"/>
    <x v="5"/>
    <x v="0"/>
    <x v="0"/>
    <n v="36"/>
    <x v="3"/>
    <x v="559"/>
    <n v="96757"/>
    <n v="0"/>
    <n v="96757"/>
    <x v="0"/>
    <x v="7"/>
    <n v="0"/>
  </r>
  <r>
    <s v="Emp-672"/>
    <s v="Analyst II"/>
    <x v="6"/>
    <x v="1"/>
    <x v="1"/>
    <n v="35"/>
    <x v="3"/>
    <x v="560"/>
    <n v="51513"/>
    <n v="0"/>
    <n v="51513"/>
    <x v="0"/>
    <x v="7"/>
    <n v="0"/>
  </r>
  <r>
    <s v="Emp-673"/>
    <s v="Vice President"/>
    <x v="6"/>
    <x v="3"/>
    <x v="1"/>
    <n v="60"/>
    <x v="0"/>
    <x v="561"/>
    <n v="234311"/>
    <n v="0.37"/>
    <n v="321006.07"/>
    <x v="0"/>
    <x v="4"/>
    <n v="0"/>
  </r>
  <r>
    <s v="Emp-674"/>
    <s v="Sr. Manger"/>
    <x v="4"/>
    <x v="2"/>
    <x v="0"/>
    <n v="45"/>
    <x v="1"/>
    <x v="562"/>
    <n v="152353"/>
    <n v="0.14000000000000001"/>
    <n v="173682.42"/>
    <x v="0"/>
    <x v="0"/>
    <n v="0"/>
  </r>
  <r>
    <s v="Emp-675"/>
    <s v="Sr. Manger"/>
    <x v="3"/>
    <x v="2"/>
    <x v="0"/>
    <n v="48"/>
    <x v="1"/>
    <x v="563"/>
    <n v="124774"/>
    <n v="0.12"/>
    <n v="139746.88"/>
    <x v="0"/>
    <x v="3"/>
    <n v="0"/>
  </r>
  <r>
    <s v="Emp-676"/>
    <s v="Director"/>
    <x v="6"/>
    <x v="3"/>
    <x v="0"/>
    <n v="36"/>
    <x v="3"/>
    <x v="564"/>
    <n v="157070"/>
    <n v="0.28000000000000003"/>
    <n v="201049.60000000001"/>
    <x v="1"/>
    <x v="1"/>
    <n v="0"/>
  </r>
  <r>
    <s v="Emp-677"/>
    <s v="Sr. Manger"/>
    <x v="1"/>
    <x v="2"/>
    <x v="1"/>
    <n v="44"/>
    <x v="3"/>
    <x v="565"/>
    <n v="130133"/>
    <n v="0.15"/>
    <n v="149652.95000000001"/>
    <x v="0"/>
    <x v="5"/>
    <n v="1"/>
  </r>
  <r>
    <s v="Emp-678"/>
    <s v="Manager"/>
    <x v="6"/>
    <x v="1"/>
    <x v="0"/>
    <n v="64"/>
    <x v="0"/>
    <x v="566"/>
    <n v="108780"/>
    <n v="0.06"/>
    <n v="115306.8"/>
    <x v="1"/>
    <x v="6"/>
    <n v="0"/>
  </r>
  <r>
    <s v="Emp-679"/>
    <s v="Director"/>
    <x v="5"/>
    <x v="2"/>
    <x v="0"/>
    <n v="46"/>
    <x v="1"/>
    <x v="567"/>
    <n v="151853"/>
    <n v="0.16"/>
    <n v="176149.48"/>
    <x v="1"/>
    <x v="11"/>
    <n v="0"/>
  </r>
  <r>
    <s v="Emp-680"/>
    <s v="Account Representative"/>
    <x v="2"/>
    <x v="1"/>
    <x v="0"/>
    <n v="62"/>
    <x v="0"/>
    <x v="568"/>
    <n v="64669"/>
    <n v="0"/>
    <n v="64669"/>
    <x v="1"/>
    <x v="1"/>
    <n v="0"/>
  </r>
  <r>
    <s v="Emp-681"/>
    <s v="Analyst II"/>
    <x v="6"/>
    <x v="0"/>
    <x v="1"/>
    <n v="61"/>
    <x v="0"/>
    <x v="240"/>
    <n v="69352"/>
    <n v="0"/>
    <n v="69352"/>
    <x v="2"/>
    <x v="9"/>
    <n v="0"/>
  </r>
  <r>
    <s v="Emp-682"/>
    <s v="Analyst II"/>
    <x v="6"/>
    <x v="0"/>
    <x v="1"/>
    <n v="65"/>
    <x v="4"/>
    <x v="569"/>
    <n v="74631"/>
    <n v="0"/>
    <n v="74631"/>
    <x v="1"/>
    <x v="1"/>
    <n v="0"/>
  </r>
  <r>
    <s v="Emp-683"/>
    <s v="Quality Engineer"/>
    <x v="5"/>
    <x v="2"/>
    <x v="1"/>
    <n v="54"/>
    <x v="1"/>
    <x v="570"/>
    <n v="96441"/>
    <n v="0"/>
    <n v="96441"/>
    <x v="2"/>
    <x v="12"/>
    <n v="0"/>
  </r>
  <r>
    <s v="Emp-684"/>
    <s v="Engineering Manager"/>
    <x v="5"/>
    <x v="2"/>
    <x v="1"/>
    <n v="46"/>
    <x v="1"/>
    <x v="571"/>
    <n v="114250"/>
    <n v="0.14000000000000001"/>
    <n v="130245"/>
    <x v="1"/>
    <x v="11"/>
    <n v="0"/>
  </r>
  <r>
    <s v="Emp-685"/>
    <s v="Computer Systems Manager"/>
    <x v="0"/>
    <x v="3"/>
    <x v="1"/>
    <n v="36"/>
    <x v="3"/>
    <x v="572"/>
    <n v="70165"/>
    <n v="7.0000000000000007E-2"/>
    <n v="75076.55"/>
    <x v="2"/>
    <x v="8"/>
    <n v="0"/>
  </r>
  <r>
    <s v="Emp-686"/>
    <s v="Manager"/>
    <x v="0"/>
    <x v="3"/>
    <x v="1"/>
    <n v="60"/>
    <x v="0"/>
    <x v="573"/>
    <n v="109059"/>
    <n v="7.0000000000000007E-2"/>
    <n v="116693.13"/>
    <x v="1"/>
    <x v="11"/>
    <n v="0"/>
  </r>
  <r>
    <s v="Emp-687"/>
    <s v="Operations Engineer"/>
    <x v="5"/>
    <x v="0"/>
    <x v="0"/>
    <n v="30"/>
    <x v="2"/>
    <x v="574"/>
    <n v="77442"/>
    <n v="0"/>
    <n v="77442"/>
    <x v="0"/>
    <x v="7"/>
    <n v="0"/>
  </r>
  <r>
    <s v="Emp-688"/>
    <s v="Analyst II"/>
    <x v="2"/>
    <x v="3"/>
    <x v="0"/>
    <n v="34"/>
    <x v="2"/>
    <x v="575"/>
    <n v="72126"/>
    <n v="0"/>
    <n v="72126"/>
    <x v="2"/>
    <x v="8"/>
    <n v="0"/>
  </r>
  <r>
    <s v="Emp-689"/>
    <s v="Service Desk Analyst"/>
    <x v="0"/>
    <x v="1"/>
    <x v="1"/>
    <n v="55"/>
    <x v="0"/>
    <x v="576"/>
    <n v="70334"/>
    <n v="0"/>
    <n v="70334"/>
    <x v="0"/>
    <x v="4"/>
    <n v="0"/>
  </r>
  <r>
    <s v="Emp-690"/>
    <s v="Quality Engineer"/>
    <x v="5"/>
    <x v="0"/>
    <x v="1"/>
    <n v="59"/>
    <x v="0"/>
    <x v="577"/>
    <n v="78006"/>
    <n v="0"/>
    <n v="78006"/>
    <x v="0"/>
    <x v="4"/>
    <n v="0"/>
  </r>
  <r>
    <s v="Emp-691"/>
    <s v="Director"/>
    <x v="0"/>
    <x v="1"/>
    <x v="0"/>
    <n v="28"/>
    <x v="2"/>
    <x v="578"/>
    <n v="160385"/>
    <n v="0.23"/>
    <n v="197273.55"/>
    <x v="0"/>
    <x v="4"/>
    <n v="1"/>
  </r>
  <r>
    <s v="Emp-692"/>
    <s v="Vice President"/>
    <x v="1"/>
    <x v="3"/>
    <x v="0"/>
    <n v="36"/>
    <x v="3"/>
    <x v="579"/>
    <n v="202323"/>
    <n v="0.39"/>
    <n v="281228.96999999997"/>
    <x v="0"/>
    <x v="2"/>
    <n v="0"/>
  </r>
  <r>
    <s v="Emp-693"/>
    <s v="Sr. Manger"/>
    <x v="4"/>
    <x v="3"/>
    <x v="0"/>
    <n v="29"/>
    <x v="2"/>
    <x v="580"/>
    <n v="141555"/>
    <n v="0.11"/>
    <n v="157126.04999999999"/>
    <x v="2"/>
    <x v="8"/>
    <n v="0"/>
  </r>
  <r>
    <s v="Emp-694"/>
    <s v="Director"/>
    <x v="1"/>
    <x v="2"/>
    <x v="0"/>
    <n v="34"/>
    <x v="2"/>
    <x v="581"/>
    <n v="184960"/>
    <n v="0.18"/>
    <n v="218252.79999999999"/>
    <x v="0"/>
    <x v="0"/>
    <n v="0"/>
  </r>
  <r>
    <s v="Emp-695"/>
    <s v="Vice President"/>
    <x v="0"/>
    <x v="1"/>
    <x v="1"/>
    <n v="37"/>
    <x v="3"/>
    <x v="582"/>
    <n v="221592"/>
    <n v="0.31"/>
    <n v="290285.52"/>
    <x v="0"/>
    <x v="7"/>
    <n v="0"/>
  </r>
  <r>
    <s v="Emp-696"/>
    <s v="HRIS Analyst"/>
    <x v="4"/>
    <x v="1"/>
    <x v="0"/>
    <n v="44"/>
    <x v="3"/>
    <x v="583"/>
    <n v="53301"/>
    <n v="0"/>
    <n v="53301"/>
    <x v="0"/>
    <x v="0"/>
    <n v="0"/>
  </r>
  <r>
    <s v="Emp-697"/>
    <s v="Cloud Infrastructure Architect"/>
    <x v="0"/>
    <x v="3"/>
    <x v="1"/>
    <n v="45"/>
    <x v="1"/>
    <x v="584"/>
    <n v="91276"/>
    <n v="0"/>
    <n v="91276"/>
    <x v="0"/>
    <x v="0"/>
    <n v="0"/>
  </r>
  <r>
    <s v="Emp-698"/>
    <s v="Sr. Manger"/>
    <x v="4"/>
    <x v="0"/>
    <x v="0"/>
    <n v="52"/>
    <x v="1"/>
    <x v="585"/>
    <n v="140042"/>
    <n v="0.13"/>
    <n v="158247.46"/>
    <x v="0"/>
    <x v="5"/>
    <n v="0"/>
  </r>
  <r>
    <s v="Emp-699"/>
    <s v="Analyst"/>
    <x v="3"/>
    <x v="1"/>
    <x v="0"/>
    <n v="40"/>
    <x v="3"/>
    <x v="586"/>
    <n v="57225"/>
    <n v="0"/>
    <n v="57225"/>
    <x v="0"/>
    <x v="7"/>
    <n v="0"/>
  </r>
  <r>
    <s v="Emp-700"/>
    <s v="Manager"/>
    <x v="4"/>
    <x v="2"/>
    <x v="0"/>
    <n v="55"/>
    <x v="0"/>
    <x v="587"/>
    <n v="102839"/>
    <n v="0.05"/>
    <n v="107980.95"/>
    <x v="0"/>
    <x v="4"/>
    <n v="0"/>
  </r>
  <r>
    <s v="Emp-701"/>
    <s v="Director"/>
    <x v="6"/>
    <x v="0"/>
    <x v="1"/>
    <n v="29"/>
    <x v="2"/>
    <x v="588"/>
    <n v="199783"/>
    <n v="0.21"/>
    <n v="241737.43"/>
    <x v="0"/>
    <x v="2"/>
    <n v="1"/>
  </r>
  <r>
    <s v="Emp-702"/>
    <s v="Sr. Business Partner"/>
    <x v="4"/>
    <x v="0"/>
    <x v="1"/>
    <n v="32"/>
    <x v="2"/>
    <x v="589"/>
    <n v="70980"/>
    <n v="0"/>
    <n v="70980"/>
    <x v="2"/>
    <x v="9"/>
    <n v="0"/>
  </r>
  <r>
    <s v="Emp-703"/>
    <s v="Manager"/>
    <x v="6"/>
    <x v="3"/>
    <x v="1"/>
    <n v="51"/>
    <x v="1"/>
    <x v="590"/>
    <n v="104431"/>
    <n v="7.0000000000000007E-2"/>
    <n v="111741.17"/>
    <x v="0"/>
    <x v="3"/>
    <n v="0"/>
  </r>
  <r>
    <s v="Emp-704"/>
    <s v="Business Partner"/>
    <x v="4"/>
    <x v="2"/>
    <x v="1"/>
    <n v="28"/>
    <x v="2"/>
    <x v="591"/>
    <n v="48510"/>
    <n v="0"/>
    <n v="48510"/>
    <x v="0"/>
    <x v="2"/>
    <n v="0"/>
  </r>
  <r>
    <s v="Emp-705"/>
    <s v="Quality Engineer"/>
    <x v="5"/>
    <x v="2"/>
    <x v="1"/>
    <n v="27"/>
    <x v="2"/>
    <x v="592"/>
    <n v="70110"/>
    <n v="0"/>
    <n v="70110"/>
    <x v="0"/>
    <x v="4"/>
    <n v="1"/>
  </r>
  <r>
    <s v="Emp-706"/>
    <s v="Director"/>
    <x v="6"/>
    <x v="3"/>
    <x v="1"/>
    <n v="45"/>
    <x v="1"/>
    <x v="593"/>
    <n v="186138"/>
    <n v="0.28000000000000003"/>
    <n v="238256.64000000001"/>
    <x v="1"/>
    <x v="1"/>
    <n v="0"/>
  </r>
  <r>
    <s v="Emp-707"/>
    <s v="Analyst"/>
    <x v="3"/>
    <x v="1"/>
    <x v="1"/>
    <n v="58"/>
    <x v="0"/>
    <x v="594"/>
    <n v="56350"/>
    <n v="0"/>
    <n v="56350"/>
    <x v="2"/>
    <x v="9"/>
    <n v="0"/>
  </r>
  <r>
    <s v="Emp-708"/>
    <s v="Sr. Manger"/>
    <x v="1"/>
    <x v="0"/>
    <x v="0"/>
    <n v="45"/>
    <x v="1"/>
    <x v="595"/>
    <n v="149761"/>
    <n v="0.12"/>
    <n v="167732.32"/>
    <x v="0"/>
    <x v="7"/>
    <n v="0"/>
  </r>
  <r>
    <s v="Emp-709"/>
    <s v="Sr. Manger"/>
    <x v="1"/>
    <x v="3"/>
    <x v="1"/>
    <n v="44"/>
    <x v="3"/>
    <x v="596"/>
    <n v="126277"/>
    <n v="0.13"/>
    <n v="142693.01"/>
    <x v="2"/>
    <x v="8"/>
    <n v="0"/>
  </r>
  <r>
    <s v="Emp-710"/>
    <s v="Manager"/>
    <x v="2"/>
    <x v="2"/>
    <x v="1"/>
    <n v="33"/>
    <x v="2"/>
    <x v="597"/>
    <n v="119631"/>
    <n v="0.06"/>
    <n v="126808.86"/>
    <x v="0"/>
    <x v="3"/>
    <n v="0"/>
  </r>
  <r>
    <s v="Emp-711"/>
    <s v="Vice President"/>
    <x v="0"/>
    <x v="0"/>
    <x v="1"/>
    <n v="26"/>
    <x v="2"/>
    <x v="598"/>
    <n v="256561"/>
    <n v="0.39"/>
    <n v="356619.79000000004"/>
    <x v="0"/>
    <x v="5"/>
    <n v="0"/>
  </r>
  <r>
    <s v="Emp-712"/>
    <s v="Solutions Architect"/>
    <x v="0"/>
    <x v="2"/>
    <x v="0"/>
    <n v="45"/>
    <x v="1"/>
    <x v="127"/>
    <n v="66958"/>
    <n v="0"/>
    <n v="66958"/>
    <x v="0"/>
    <x v="4"/>
    <n v="0"/>
  </r>
  <r>
    <s v="Emp-713"/>
    <s v="Sr. Manger"/>
    <x v="2"/>
    <x v="1"/>
    <x v="0"/>
    <n v="46"/>
    <x v="1"/>
    <x v="599"/>
    <n v="158897"/>
    <n v="0.1"/>
    <n v="174786.7"/>
    <x v="1"/>
    <x v="1"/>
    <n v="0"/>
  </r>
  <r>
    <s v="Emp-714"/>
    <s v="Technical Architect"/>
    <x v="0"/>
    <x v="3"/>
    <x v="1"/>
    <n v="37"/>
    <x v="3"/>
    <x v="600"/>
    <n v="71695"/>
    <n v="0"/>
    <n v="71695"/>
    <x v="0"/>
    <x v="3"/>
    <n v="0"/>
  </r>
  <r>
    <s v="Emp-715"/>
    <s v="Sr. Analyst"/>
    <x v="6"/>
    <x v="3"/>
    <x v="1"/>
    <n v="40"/>
    <x v="3"/>
    <x v="601"/>
    <n v="73779"/>
    <n v="0"/>
    <n v="73779"/>
    <x v="1"/>
    <x v="1"/>
    <n v="1"/>
  </r>
  <r>
    <s v="Emp-716"/>
    <s v="Manager"/>
    <x v="2"/>
    <x v="2"/>
    <x v="0"/>
    <n v="45"/>
    <x v="1"/>
    <x v="571"/>
    <n v="123640"/>
    <n v="7.0000000000000007E-2"/>
    <n v="132294.79999999999"/>
    <x v="1"/>
    <x v="6"/>
    <n v="0"/>
  </r>
  <r>
    <s v="Emp-717"/>
    <s v="Analyst"/>
    <x v="2"/>
    <x v="2"/>
    <x v="0"/>
    <n v="33"/>
    <x v="2"/>
    <x v="602"/>
    <n v="46878"/>
    <n v="0"/>
    <n v="46878"/>
    <x v="0"/>
    <x v="4"/>
    <n v="0"/>
  </r>
  <r>
    <s v="Emp-718"/>
    <s v="Analyst"/>
    <x v="6"/>
    <x v="2"/>
    <x v="0"/>
    <n v="64"/>
    <x v="0"/>
    <x v="603"/>
    <n v="57032"/>
    <n v="0"/>
    <n v="57032"/>
    <x v="0"/>
    <x v="4"/>
    <n v="0"/>
  </r>
  <r>
    <s v="Emp-719"/>
    <s v="Sr. Analyst"/>
    <x v="2"/>
    <x v="1"/>
    <x v="0"/>
    <n v="57"/>
    <x v="0"/>
    <x v="604"/>
    <n v="98150"/>
    <n v="0"/>
    <n v="98150"/>
    <x v="2"/>
    <x v="9"/>
    <n v="0"/>
  </r>
  <r>
    <s v="Emp-720"/>
    <s v="Director"/>
    <x v="6"/>
    <x v="1"/>
    <x v="0"/>
    <n v="35"/>
    <x v="3"/>
    <x v="605"/>
    <n v="171426"/>
    <n v="0.15"/>
    <n v="197139.9"/>
    <x v="1"/>
    <x v="10"/>
    <n v="1"/>
  </r>
  <r>
    <s v="Emp-721"/>
    <s v="Analyst"/>
    <x v="1"/>
    <x v="1"/>
    <x v="0"/>
    <n v="55"/>
    <x v="0"/>
    <x v="606"/>
    <n v="48266"/>
    <n v="0"/>
    <n v="48266"/>
    <x v="0"/>
    <x v="2"/>
    <n v="0"/>
  </r>
  <r>
    <s v="Emp-722"/>
    <s v="Vice President"/>
    <x v="1"/>
    <x v="0"/>
    <x v="1"/>
    <n v="36"/>
    <x v="3"/>
    <x v="607"/>
    <n v="223404"/>
    <n v="0.32"/>
    <n v="294893.28000000003"/>
    <x v="0"/>
    <x v="7"/>
    <n v="0"/>
  </r>
  <r>
    <s v="Emp-723"/>
    <s v="System Administrator "/>
    <x v="0"/>
    <x v="2"/>
    <x v="0"/>
    <n v="57"/>
    <x v="0"/>
    <x v="608"/>
    <n v="74854"/>
    <n v="0"/>
    <n v="74854"/>
    <x v="0"/>
    <x v="0"/>
    <n v="0"/>
  </r>
  <r>
    <s v="Emp-724"/>
    <s v="Vice President"/>
    <x v="3"/>
    <x v="2"/>
    <x v="0"/>
    <n v="48"/>
    <x v="1"/>
    <x v="172"/>
    <n v="217783"/>
    <n v="0.36"/>
    <n v="296184.88"/>
    <x v="0"/>
    <x v="0"/>
    <n v="0"/>
  </r>
  <r>
    <s v="Emp-725"/>
    <s v="Systems Analyst"/>
    <x v="0"/>
    <x v="1"/>
    <x v="0"/>
    <n v="53"/>
    <x v="1"/>
    <x v="609"/>
    <n v="44735"/>
    <n v="0"/>
    <n v="44735"/>
    <x v="2"/>
    <x v="8"/>
    <n v="0"/>
  </r>
  <r>
    <s v="Emp-726"/>
    <s v="Analyst II"/>
    <x v="1"/>
    <x v="1"/>
    <x v="0"/>
    <n v="41"/>
    <x v="3"/>
    <x v="100"/>
    <n v="50685"/>
    <n v="0"/>
    <n v="50685"/>
    <x v="0"/>
    <x v="7"/>
    <n v="0"/>
  </r>
  <r>
    <s v="Emp-727"/>
    <s v="Analyst II"/>
    <x v="2"/>
    <x v="0"/>
    <x v="1"/>
    <n v="34"/>
    <x v="2"/>
    <x v="490"/>
    <n v="58993"/>
    <n v="0"/>
    <n v="58993"/>
    <x v="0"/>
    <x v="5"/>
    <n v="0"/>
  </r>
  <r>
    <s v="Emp-728"/>
    <s v="Operations Engineer"/>
    <x v="5"/>
    <x v="3"/>
    <x v="1"/>
    <n v="47"/>
    <x v="1"/>
    <x v="610"/>
    <n v="115765"/>
    <n v="0"/>
    <n v="115765"/>
    <x v="0"/>
    <x v="4"/>
    <n v="1"/>
  </r>
  <r>
    <s v="Emp-729"/>
    <s v="Director"/>
    <x v="3"/>
    <x v="1"/>
    <x v="0"/>
    <n v="63"/>
    <x v="0"/>
    <x v="611"/>
    <n v="193044"/>
    <n v="0.15"/>
    <n v="222000.6"/>
    <x v="0"/>
    <x v="4"/>
    <n v="0"/>
  </r>
  <r>
    <s v="Emp-730"/>
    <s v="Analyst"/>
    <x v="6"/>
    <x v="0"/>
    <x v="0"/>
    <n v="65"/>
    <x v="4"/>
    <x v="612"/>
    <n v="56686"/>
    <n v="0"/>
    <n v="56686"/>
    <x v="0"/>
    <x v="0"/>
    <n v="1"/>
  </r>
  <r>
    <s v="Emp-731"/>
    <s v="Sr. Manger"/>
    <x v="1"/>
    <x v="1"/>
    <x v="0"/>
    <n v="33"/>
    <x v="2"/>
    <x v="325"/>
    <n v="131652"/>
    <n v="0.11"/>
    <n v="146133.72"/>
    <x v="0"/>
    <x v="0"/>
    <n v="0"/>
  </r>
  <r>
    <s v="Emp-732"/>
    <s v="Director"/>
    <x v="6"/>
    <x v="1"/>
    <x v="0"/>
    <n v="45"/>
    <x v="1"/>
    <x v="613"/>
    <n v="150577"/>
    <n v="0.25"/>
    <n v="188221.25"/>
    <x v="0"/>
    <x v="4"/>
    <n v="0"/>
  </r>
  <r>
    <s v="Emp-733"/>
    <s v="Engineering Manager"/>
    <x v="5"/>
    <x v="0"/>
    <x v="0"/>
    <n v="37"/>
    <x v="3"/>
    <x v="614"/>
    <n v="87359"/>
    <n v="0.11"/>
    <n v="96968.49"/>
    <x v="2"/>
    <x v="9"/>
    <n v="0"/>
  </r>
  <r>
    <s v="Emp-734"/>
    <s v="Analyst II"/>
    <x v="2"/>
    <x v="2"/>
    <x v="0"/>
    <n v="60"/>
    <x v="0"/>
    <x v="615"/>
    <n v="51877"/>
    <n v="0"/>
    <n v="51877"/>
    <x v="1"/>
    <x v="10"/>
    <n v="0"/>
  </r>
  <r>
    <s v="Emp-735"/>
    <s v="Solutions Architect"/>
    <x v="0"/>
    <x v="1"/>
    <x v="1"/>
    <n v="43"/>
    <x v="3"/>
    <x v="219"/>
    <n v="86417"/>
    <n v="0"/>
    <n v="86417"/>
    <x v="0"/>
    <x v="2"/>
    <n v="0"/>
  </r>
  <r>
    <s v="Emp-736"/>
    <s v="System Administrator "/>
    <x v="0"/>
    <x v="0"/>
    <x v="0"/>
    <n v="65"/>
    <x v="4"/>
    <x v="616"/>
    <n v="96548"/>
    <n v="0"/>
    <n v="96548"/>
    <x v="0"/>
    <x v="5"/>
    <n v="0"/>
  </r>
  <r>
    <s v="Emp-737"/>
    <s v="Sr. Analyst"/>
    <x v="3"/>
    <x v="1"/>
    <x v="0"/>
    <n v="43"/>
    <x v="3"/>
    <x v="617"/>
    <n v="92940"/>
    <n v="0"/>
    <n v="92940"/>
    <x v="1"/>
    <x v="11"/>
    <n v="0"/>
  </r>
  <r>
    <s v="Emp-738"/>
    <s v="Analyst II"/>
    <x v="3"/>
    <x v="2"/>
    <x v="1"/>
    <n v="28"/>
    <x v="2"/>
    <x v="618"/>
    <n v="61410"/>
    <n v="0"/>
    <n v="61410"/>
    <x v="0"/>
    <x v="3"/>
    <n v="0"/>
  </r>
  <r>
    <s v="Emp-739"/>
    <s v="Manager"/>
    <x v="1"/>
    <x v="2"/>
    <x v="0"/>
    <n v="61"/>
    <x v="0"/>
    <x v="619"/>
    <n v="110302"/>
    <n v="0.06"/>
    <n v="116920.12"/>
    <x v="0"/>
    <x v="4"/>
    <n v="0"/>
  </r>
  <r>
    <s v="Emp-740"/>
    <s v="Director"/>
    <x v="5"/>
    <x v="2"/>
    <x v="0"/>
    <n v="45"/>
    <x v="1"/>
    <x v="620"/>
    <n v="187205"/>
    <n v="0.24"/>
    <n v="232134.2"/>
    <x v="0"/>
    <x v="7"/>
    <n v="1"/>
  </r>
  <r>
    <s v="Emp-741"/>
    <s v="Sr. Analyst"/>
    <x v="2"/>
    <x v="3"/>
    <x v="1"/>
    <n v="45"/>
    <x v="1"/>
    <x v="621"/>
    <n v="81687"/>
    <n v="0"/>
    <n v="81687"/>
    <x v="0"/>
    <x v="3"/>
    <n v="0"/>
  </r>
  <r>
    <s v="Emp-742"/>
    <s v="Vice President"/>
    <x v="0"/>
    <x v="2"/>
    <x v="1"/>
    <n v="54"/>
    <x v="1"/>
    <x v="622"/>
    <n v="241083"/>
    <n v="0.39"/>
    <n v="335105.37"/>
    <x v="0"/>
    <x v="7"/>
    <n v="0"/>
  </r>
  <r>
    <s v="Emp-743"/>
    <s v="Vice President"/>
    <x v="1"/>
    <x v="2"/>
    <x v="0"/>
    <n v="38"/>
    <x v="3"/>
    <x v="623"/>
    <n v="223805"/>
    <n v="0.36"/>
    <n v="304374.8"/>
    <x v="0"/>
    <x v="2"/>
    <n v="0"/>
  </r>
  <r>
    <s v="Emp-744"/>
    <s v="Director"/>
    <x v="3"/>
    <x v="3"/>
    <x v="0"/>
    <n v="27"/>
    <x v="2"/>
    <x v="624"/>
    <n v="161759"/>
    <n v="0.16"/>
    <n v="187640.44"/>
    <x v="0"/>
    <x v="4"/>
    <n v="0"/>
  </r>
  <r>
    <s v="Emp-745"/>
    <s v="Computer Systems Manager"/>
    <x v="0"/>
    <x v="0"/>
    <x v="1"/>
    <n v="40"/>
    <x v="3"/>
    <x v="625"/>
    <n v="95899"/>
    <n v="0.1"/>
    <n v="105488.9"/>
    <x v="0"/>
    <x v="7"/>
    <n v="1"/>
  </r>
  <r>
    <s v="Emp-746"/>
    <s v="Sr. Analyst"/>
    <x v="1"/>
    <x v="3"/>
    <x v="1"/>
    <n v="49"/>
    <x v="1"/>
    <x v="626"/>
    <n v="80700"/>
    <n v="0"/>
    <n v="80700"/>
    <x v="0"/>
    <x v="7"/>
    <n v="0"/>
  </r>
  <r>
    <s v="Emp-747"/>
    <s v="Manager"/>
    <x v="4"/>
    <x v="2"/>
    <x v="1"/>
    <n v="54"/>
    <x v="1"/>
    <x v="627"/>
    <n v="128136"/>
    <n v="0.05"/>
    <n v="134542.79999999999"/>
    <x v="1"/>
    <x v="10"/>
    <n v="0"/>
  </r>
  <r>
    <s v="Emp-748"/>
    <s v="Analyst II"/>
    <x v="6"/>
    <x v="3"/>
    <x v="0"/>
    <n v="39"/>
    <x v="3"/>
    <x v="628"/>
    <n v="58745"/>
    <n v="0"/>
    <n v="58745"/>
    <x v="0"/>
    <x v="5"/>
    <n v="0"/>
  </r>
  <r>
    <s v="Emp-749"/>
    <s v="Technical Architect"/>
    <x v="0"/>
    <x v="3"/>
    <x v="0"/>
    <n v="57"/>
    <x v="0"/>
    <x v="629"/>
    <n v="76202"/>
    <n v="0"/>
    <n v="76202"/>
    <x v="0"/>
    <x v="5"/>
    <n v="1"/>
  </r>
  <r>
    <s v="Emp-750"/>
    <s v="Vice President"/>
    <x v="2"/>
    <x v="2"/>
    <x v="1"/>
    <n v="36"/>
    <x v="3"/>
    <x v="630"/>
    <n v="195200"/>
    <n v="0.36"/>
    <n v="265472"/>
    <x v="0"/>
    <x v="5"/>
    <n v="0"/>
  </r>
  <r>
    <s v="Emp-751"/>
    <s v="Analyst II"/>
    <x v="1"/>
    <x v="1"/>
    <x v="0"/>
    <n v="45"/>
    <x v="1"/>
    <x v="631"/>
    <n v="71454"/>
    <n v="0"/>
    <n v="71454"/>
    <x v="1"/>
    <x v="6"/>
    <n v="0"/>
  </r>
  <r>
    <s v="Emp-752"/>
    <s v="Cloud Infrastructure Architect"/>
    <x v="0"/>
    <x v="1"/>
    <x v="0"/>
    <n v="30"/>
    <x v="2"/>
    <x v="632"/>
    <n v="94652"/>
    <n v="0"/>
    <n v="94652"/>
    <x v="0"/>
    <x v="0"/>
    <n v="0"/>
  </r>
  <r>
    <s v="Emp-753"/>
    <s v="Technical Architect"/>
    <x v="0"/>
    <x v="1"/>
    <x v="1"/>
    <n v="34"/>
    <x v="2"/>
    <x v="633"/>
    <n v="63411"/>
    <n v="0"/>
    <n v="63411"/>
    <x v="0"/>
    <x v="4"/>
    <n v="0"/>
  </r>
  <r>
    <s v="Emp-754"/>
    <s v="Analyst II"/>
    <x v="2"/>
    <x v="2"/>
    <x v="1"/>
    <n v="31"/>
    <x v="2"/>
    <x v="634"/>
    <n v="67171"/>
    <n v="0"/>
    <n v="67171"/>
    <x v="1"/>
    <x v="1"/>
    <n v="1"/>
  </r>
  <r>
    <s v="Emp-755"/>
    <s v="Sr. Manger"/>
    <x v="3"/>
    <x v="2"/>
    <x v="0"/>
    <n v="28"/>
    <x v="2"/>
    <x v="635"/>
    <n v="152036"/>
    <n v="0.15"/>
    <n v="174841.4"/>
    <x v="2"/>
    <x v="9"/>
    <n v="0"/>
  </r>
  <r>
    <s v="Emp-756"/>
    <s v="Controls Engineer"/>
    <x v="5"/>
    <x v="1"/>
    <x v="0"/>
    <n v="55"/>
    <x v="0"/>
    <x v="636"/>
    <n v="95562"/>
    <n v="0"/>
    <n v="95562"/>
    <x v="0"/>
    <x v="2"/>
    <n v="0"/>
  </r>
  <r>
    <s v="Emp-757"/>
    <s v="Sr. Analyst"/>
    <x v="2"/>
    <x v="0"/>
    <x v="1"/>
    <n v="30"/>
    <x v="2"/>
    <x v="637"/>
    <n v="96092"/>
    <n v="0"/>
    <n v="96092"/>
    <x v="0"/>
    <x v="5"/>
    <n v="0"/>
  </r>
  <r>
    <s v="Emp-758"/>
    <s v="Vice President"/>
    <x v="5"/>
    <x v="1"/>
    <x v="1"/>
    <n v="63"/>
    <x v="0"/>
    <x v="638"/>
    <n v="254289"/>
    <n v="0.39"/>
    <n v="353461.71"/>
    <x v="0"/>
    <x v="2"/>
    <n v="0"/>
  </r>
  <r>
    <s v="Emp-759"/>
    <s v="Computer Systems Manager"/>
    <x v="0"/>
    <x v="0"/>
    <x v="1"/>
    <n v="26"/>
    <x v="2"/>
    <x v="639"/>
    <n v="69110"/>
    <n v="0.05"/>
    <n v="72565.5"/>
    <x v="0"/>
    <x v="2"/>
    <n v="0"/>
  </r>
  <r>
    <s v="Emp-760"/>
    <s v="Vice President"/>
    <x v="6"/>
    <x v="2"/>
    <x v="1"/>
    <n v="52"/>
    <x v="1"/>
    <x v="640"/>
    <n v="236314"/>
    <n v="0.34"/>
    <n v="316660.76"/>
    <x v="0"/>
    <x v="4"/>
    <n v="0"/>
  </r>
  <r>
    <s v="Emp-761"/>
    <s v="Analyst"/>
    <x v="6"/>
    <x v="3"/>
    <x v="1"/>
    <n v="51"/>
    <x v="1"/>
    <x v="641"/>
    <n v="45206"/>
    <n v="0"/>
    <n v="45206"/>
    <x v="0"/>
    <x v="7"/>
    <n v="0"/>
  </r>
  <r>
    <s v="Emp-762"/>
    <s v="Vice President"/>
    <x v="1"/>
    <x v="0"/>
    <x v="0"/>
    <n v="25"/>
    <x v="2"/>
    <x v="509"/>
    <n v="210708"/>
    <n v="0.33"/>
    <n v="280241.64"/>
    <x v="0"/>
    <x v="2"/>
    <n v="0"/>
  </r>
  <r>
    <s v="Emp-763"/>
    <s v="System Administrator "/>
    <x v="0"/>
    <x v="3"/>
    <x v="1"/>
    <n v="40"/>
    <x v="3"/>
    <x v="642"/>
    <n v="87770"/>
    <n v="0"/>
    <n v="87770"/>
    <x v="0"/>
    <x v="5"/>
    <n v="0"/>
  </r>
  <r>
    <s v="Emp-764"/>
    <s v="Manager"/>
    <x v="3"/>
    <x v="3"/>
    <x v="0"/>
    <n v="38"/>
    <x v="3"/>
    <x v="643"/>
    <n v="106858"/>
    <n v="0.05"/>
    <n v="112200.9"/>
    <x v="0"/>
    <x v="0"/>
    <n v="0"/>
  </r>
  <r>
    <s v="Emp-765"/>
    <s v="Director"/>
    <x v="4"/>
    <x v="3"/>
    <x v="1"/>
    <n v="60"/>
    <x v="0"/>
    <x v="644"/>
    <n v="155788"/>
    <n v="0.17"/>
    <n v="182271.96"/>
    <x v="0"/>
    <x v="0"/>
    <n v="0"/>
  </r>
  <r>
    <s v="Emp-766"/>
    <s v="Sr. Business Partner"/>
    <x v="4"/>
    <x v="2"/>
    <x v="0"/>
    <n v="45"/>
    <x v="1"/>
    <x v="645"/>
    <n v="74891"/>
    <n v="0"/>
    <n v="74891"/>
    <x v="2"/>
    <x v="9"/>
    <n v="0"/>
  </r>
  <r>
    <s v="Emp-767"/>
    <s v="Controls Engineer"/>
    <x v="5"/>
    <x v="3"/>
    <x v="1"/>
    <n v="28"/>
    <x v="2"/>
    <x v="646"/>
    <n v="95670"/>
    <n v="0"/>
    <n v="95670"/>
    <x v="0"/>
    <x v="3"/>
    <n v="0"/>
  </r>
  <r>
    <s v="Emp-768"/>
    <s v="Account Representative"/>
    <x v="2"/>
    <x v="0"/>
    <x v="0"/>
    <n v="65"/>
    <x v="4"/>
    <x v="647"/>
    <n v="67837"/>
    <n v="0"/>
    <n v="67837"/>
    <x v="0"/>
    <x v="5"/>
    <n v="0"/>
  </r>
  <r>
    <s v="Emp-769"/>
    <s v="Analyst II"/>
    <x v="2"/>
    <x v="0"/>
    <x v="1"/>
    <n v="41"/>
    <x v="3"/>
    <x v="648"/>
    <n v="72425"/>
    <n v="0"/>
    <n v="72425"/>
    <x v="1"/>
    <x v="10"/>
    <n v="0"/>
  </r>
  <r>
    <s v="Emp-770"/>
    <s v="Sr. Analyst"/>
    <x v="2"/>
    <x v="3"/>
    <x v="0"/>
    <n v="52"/>
    <x v="1"/>
    <x v="649"/>
    <n v="93103"/>
    <n v="0"/>
    <n v="93103"/>
    <x v="0"/>
    <x v="3"/>
    <n v="0"/>
  </r>
  <r>
    <s v="Emp-771"/>
    <s v="Controls Engineer"/>
    <x v="5"/>
    <x v="3"/>
    <x v="0"/>
    <n v="56"/>
    <x v="0"/>
    <x v="650"/>
    <n v="76272"/>
    <n v="0"/>
    <n v="76272"/>
    <x v="0"/>
    <x v="4"/>
    <n v="1"/>
  </r>
  <r>
    <s v="Emp-772"/>
    <s v="Analyst II"/>
    <x v="1"/>
    <x v="1"/>
    <x v="0"/>
    <n v="48"/>
    <x v="1"/>
    <x v="651"/>
    <n v="55760"/>
    <n v="0"/>
    <n v="55760"/>
    <x v="0"/>
    <x v="5"/>
    <n v="0"/>
  </r>
  <r>
    <s v="Emp-773"/>
    <s v="Vice President"/>
    <x v="3"/>
    <x v="3"/>
    <x v="0"/>
    <n v="36"/>
    <x v="3"/>
    <x v="652"/>
    <n v="253294"/>
    <n v="0.4"/>
    <n v="354611.6"/>
    <x v="0"/>
    <x v="4"/>
    <n v="0"/>
  </r>
  <r>
    <s v="Emp-774"/>
    <s v="Analyst II"/>
    <x v="1"/>
    <x v="3"/>
    <x v="1"/>
    <n v="60"/>
    <x v="0"/>
    <x v="653"/>
    <n v="58671"/>
    <n v="0"/>
    <n v="58671"/>
    <x v="0"/>
    <x v="7"/>
    <n v="0"/>
  </r>
  <r>
    <s v="Emp-775"/>
    <s v="Account Representative"/>
    <x v="2"/>
    <x v="0"/>
    <x v="0"/>
    <n v="40"/>
    <x v="3"/>
    <x v="654"/>
    <n v="55457"/>
    <n v="0"/>
    <n v="55457"/>
    <x v="0"/>
    <x v="7"/>
    <n v="0"/>
  </r>
  <r>
    <s v="Emp-776"/>
    <s v="Account Representative"/>
    <x v="2"/>
    <x v="1"/>
    <x v="0"/>
    <n v="63"/>
    <x v="0"/>
    <x v="655"/>
    <n v="72340"/>
    <n v="0"/>
    <n v="72340"/>
    <x v="0"/>
    <x v="3"/>
    <n v="1"/>
  </r>
  <r>
    <s v="Emp-777"/>
    <s v="Manager"/>
    <x v="6"/>
    <x v="3"/>
    <x v="0"/>
    <n v="29"/>
    <x v="2"/>
    <x v="656"/>
    <n v="122054"/>
    <n v="0.06"/>
    <n v="129377.24"/>
    <x v="0"/>
    <x v="3"/>
    <n v="0"/>
  </r>
  <r>
    <s v="Emp-778"/>
    <s v="Director"/>
    <x v="0"/>
    <x v="1"/>
    <x v="0"/>
    <n v="27"/>
    <x v="2"/>
    <x v="657"/>
    <n v="167100"/>
    <n v="0.2"/>
    <n v="200520"/>
    <x v="1"/>
    <x v="11"/>
    <n v="0"/>
  </r>
  <r>
    <s v="Emp-779"/>
    <s v="Technical Architect"/>
    <x v="0"/>
    <x v="3"/>
    <x v="0"/>
    <n v="53"/>
    <x v="1"/>
    <x v="658"/>
    <n v="78153"/>
    <n v="0"/>
    <n v="78153"/>
    <x v="0"/>
    <x v="4"/>
    <n v="0"/>
  </r>
  <r>
    <s v="Emp-780"/>
    <s v="Manager"/>
    <x v="1"/>
    <x v="1"/>
    <x v="0"/>
    <n v="37"/>
    <x v="3"/>
    <x v="659"/>
    <n v="103524"/>
    <n v="0.09"/>
    <n v="112841.16"/>
    <x v="0"/>
    <x v="3"/>
    <n v="0"/>
  </r>
  <r>
    <s v="Emp-781"/>
    <s v="Manager"/>
    <x v="0"/>
    <x v="3"/>
    <x v="1"/>
    <n v="30"/>
    <x v="2"/>
    <x v="660"/>
    <n v="119906"/>
    <n v="0.05"/>
    <n v="125901.3"/>
    <x v="0"/>
    <x v="7"/>
    <n v="0"/>
  </r>
  <r>
    <s v="Emp-782"/>
    <s v="Analyst"/>
    <x v="6"/>
    <x v="2"/>
    <x v="0"/>
    <n v="28"/>
    <x v="2"/>
    <x v="661"/>
    <n v="45061"/>
    <n v="0"/>
    <n v="45061"/>
    <x v="0"/>
    <x v="4"/>
    <n v="0"/>
  </r>
  <r>
    <s v="Emp-783"/>
    <s v="IT Systems Architect"/>
    <x v="0"/>
    <x v="3"/>
    <x v="1"/>
    <n v="51"/>
    <x v="1"/>
    <x v="662"/>
    <n v="91399"/>
    <n v="0"/>
    <n v="91399"/>
    <x v="0"/>
    <x v="0"/>
    <n v="0"/>
  </r>
  <r>
    <s v="Emp-784"/>
    <s v="Enterprise Architect"/>
    <x v="0"/>
    <x v="0"/>
    <x v="1"/>
    <n v="28"/>
    <x v="2"/>
    <x v="663"/>
    <n v="97336"/>
    <n v="0"/>
    <n v="97336"/>
    <x v="0"/>
    <x v="5"/>
    <n v="0"/>
  </r>
  <r>
    <s v="Emp-785"/>
    <s v="Sr. Manger"/>
    <x v="3"/>
    <x v="3"/>
    <x v="0"/>
    <n v="31"/>
    <x v="2"/>
    <x v="664"/>
    <n v="124629"/>
    <n v="0.1"/>
    <n v="137091.9"/>
    <x v="0"/>
    <x v="7"/>
    <n v="0"/>
  </r>
  <r>
    <s v="Emp-786"/>
    <s v="Vice President"/>
    <x v="4"/>
    <x v="2"/>
    <x v="0"/>
    <n v="28"/>
    <x v="2"/>
    <x v="665"/>
    <n v="231850"/>
    <n v="0.39"/>
    <n v="322271.5"/>
    <x v="0"/>
    <x v="4"/>
    <n v="0"/>
  </r>
  <r>
    <s v="Emp-787"/>
    <s v="Manager"/>
    <x v="3"/>
    <x v="0"/>
    <x v="1"/>
    <n v="34"/>
    <x v="2"/>
    <x v="666"/>
    <n v="128329"/>
    <n v="0.08"/>
    <n v="138595.32"/>
    <x v="0"/>
    <x v="3"/>
    <n v="0"/>
  </r>
  <r>
    <s v="Emp-788"/>
    <s v="Vice President"/>
    <x v="6"/>
    <x v="2"/>
    <x v="1"/>
    <n v="44"/>
    <x v="3"/>
    <x v="223"/>
    <n v="186033"/>
    <n v="0.34"/>
    <n v="249284.22"/>
    <x v="2"/>
    <x v="12"/>
    <n v="0"/>
  </r>
  <r>
    <s v="Emp-789"/>
    <s v="Sr. Manger"/>
    <x v="6"/>
    <x v="1"/>
    <x v="1"/>
    <n v="60"/>
    <x v="0"/>
    <x v="332"/>
    <n v="121480"/>
    <n v="0.14000000000000001"/>
    <n v="138487.20000000001"/>
    <x v="0"/>
    <x v="3"/>
    <n v="0"/>
  </r>
  <r>
    <s v="Emp-790"/>
    <s v="Director"/>
    <x v="4"/>
    <x v="2"/>
    <x v="0"/>
    <n v="41"/>
    <x v="3"/>
    <x v="667"/>
    <n v="153275"/>
    <n v="0.24"/>
    <n v="190061"/>
    <x v="0"/>
    <x v="7"/>
    <n v="0"/>
  </r>
  <r>
    <s v="Emp-791"/>
    <s v="Sr. Analyst"/>
    <x v="2"/>
    <x v="0"/>
    <x v="0"/>
    <n v="62"/>
    <x v="0"/>
    <x v="668"/>
    <n v="97830"/>
    <n v="0"/>
    <n v="97830"/>
    <x v="0"/>
    <x v="5"/>
    <n v="0"/>
  </r>
  <r>
    <s v="Emp-792"/>
    <s v="Vice President"/>
    <x v="6"/>
    <x v="3"/>
    <x v="0"/>
    <n v="47"/>
    <x v="1"/>
    <x v="669"/>
    <n v="239394"/>
    <n v="0.32"/>
    <n v="316000.08"/>
    <x v="0"/>
    <x v="5"/>
    <n v="0"/>
  </r>
  <r>
    <s v="Emp-793"/>
    <s v="Analyst"/>
    <x v="1"/>
    <x v="2"/>
    <x v="0"/>
    <n v="62"/>
    <x v="0"/>
    <x v="670"/>
    <n v="49738"/>
    <n v="0"/>
    <n v="49738"/>
    <x v="1"/>
    <x v="10"/>
    <n v="0"/>
  </r>
  <r>
    <s v="Emp-794"/>
    <s v="Analyst"/>
    <x v="3"/>
    <x v="1"/>
    <x v="0"/>
    <n v="33"/>
    <x v="2"/>
    <x v="671"/>
    <n v="45049"/>
    <n v="0"/>
    <n v="45049"/>
    <x v="0"/>
    <x v="0"/>
    <n v="0"/>
  </r>
  <r>
    <s v="Emp-795"/>
    <s v="Director"/>
    <x v="1"/>
    <x v="0"/>
    <x v="0"/>
    <n v="27"/>
    <x v="2"/>
    <x v="97"/>
    <n v="153628"/>
    <n v="0.28999999999999998"/>
    <n v="198180.12"/>
    <x v="1"/>
    <x v="1"/>
    <n v="1"/>
  </r>
  <r>
    <s v="Emp-796"/>
    <s v="Sr. Manger"/>
    <x v="2"/>
    <x v="1"/>
    <x v="1"/>
    <n v="25"/>
    <x v="2"/>
    <x v="672"/>
    <n v="142731"/>
    <n v="0.11"/>
    <n v="158431.41"/>
    <x v="1"/>
    <x v="6"/>
    <n v="1"/>
  </r>
  <r>
    <s v="Emp-797"/>
    <s v="Sr. Manger"/>
    <x v="6"/>
    <x v="2"/>
    <x v="0"/>
    <n v="29"/>
    <x v="2"/>
    <x v="673"/>
    <n v="137106"/>
    <n v="0.12"/>
    <n v="153558.72"/>
    <x v="2"/>
    <x v="12"/>
    <n v="0"/>
  </r>
  <r>
    <s v="Emp-798"/>
    <s v="Vice President"/>
    <x v="1"/>
    <x v="3"/>
    <x v="0"/>
    <n v="54"/>
    <x v="1"/>
    <x v="674"/>
    <n v="183239"/>
    <n v="0.32"/>
    <n v="241875.48"/>
    <x v="0"/>
    <x v="0"/>
    <n v="0"/>
  </r>
  <r>
    <s v="Emp-799"/>
    <s v="Analyst"/>
    <x v="3"/>
    <x v="1"/>
    <x v="0"/>
    <n v="28"/>
    <x v="2"/>
    <x v="675"/>
    <n v="45819"/>
    <n v="0"/>
    <n v="45819"/>
    <x v="0"/>
    <x v="4"/>
    <n v="0"/>
  </r>
  <r>
    <s v="Emp-800"/>
    <s v="Analyst"/>
    <x v="3"/>
    <x v="0"/>
    <x v="0"/>
    <n v="54"/>
    <x v="1"/>
    <x v="676"/>
    <n v="55518"/>
    <n v="0"/>
    <n v="55518"/>
    <x v="0"/>
    <x v="7"/>
    <n v="0"/>
  </r>
  <r>
    <s v="Emp-801"/>
    <s v="Manager"/>
    <x v="6"/>
    <x v="1"/>
    <x v="0"/>
    <n v="50"/>
    <x v="1"/>
    <x v="677"/>
    <n v="108134"/>
    <n v="0.1"/>
    <n v="118947.4"/>
    <x v="1"/>
    <x v="6"/>
    <n v="0"/>
  </r>
  <r>
    <s v="Emp-802"/>
    <s v="Manager"/>
    <x v="6"/>
    <x v="0"/>
    <x v="0"/>
    <n v="55"/>
    <x v="0"/>
    <x v="678"/>
    <n v="113950"/>
    <n v="0.09"/>
    <n v="124205.5"/>
    <x v="0"/>
    <x v="4"/>
    <n v="0"/>
  </r>
  <r>
    <s v="Emp-803"/>
    <s v="Vice President"/>
    <x v="6"/>
    <x v="2"/>
    <x v="0"/>
    <n v="52"/>
    <x v="1"/>
    <x v="679"/>
    <n v="182035"/>
    <n v="0.3"/>
    <n v="236645.5"/>
    <x v="0"/>
    <x v="2"/>
    <n v="0"/>
  </r>
  <r>
    <s v="Emp-804"/>
    <s v="Director"/>
    <x v="3"/>
    <x v="2"/>
    <x v="1"/>
    <n v="35"/>
    <x v="3"/>
    <x v="680"/>
    <n v="181356"/>
    <n v="0.23"/>
    <n v="223067.88"/>
    <x v="1"/>
    <x v="10"/>
    <n v="0"/>
  </r>
  <r>
    <s v="Emp-805"/>
    <s v="Account Representative"/>
    <x v="2"/>
    <x v="3"/>
    <x v="0"/>
    <n v="26"/>
    <x v="2"/>
    <x v="681"/>
    <n v="66084"/>
    <n v="0"/>
    <n v="66084"/>
    <x v="0"/>
    <x v="0"/>
    <n v="0"/>
  </r>
  <r>
    <s v="Emp-806"/>
    <s v="Solutions Architect"/>
    <x v="0"/>
    <x v="2"/>
    <x v="0"/>
    <n v="43"/>
    <x v="3"/>
    <x v="682"/>
    <n v="76912"/>
    <n v="0"/>
    <n v="76912"/>
    <x v="2"/>
    <x v="12"/>
    <n v="0"/>
  </r>
  <r>
    <s v="Emp-807"/>
    <s v="Test Engineer"/>
    <x v="5"/>
    <x v="0"/>
    <x v="0"/>
    <n v="63"/>
    <x v="0"/>
    <x v="683"/>
    <n v="67987"/>
    <n v="0"/>
    <n v="67987"/>
    <x v="0"/>
    <x v="4"/>
    <n v="0"/>
  </r>
  <r>
    <s v="Emp-808"/>
    <s v="Analyst II"/>
    <x v="6"/>
    <x v="1"/>
    <x v="1"/>
    <n v="65"/>
    <x v="4"/>
    <x v="684"/>
    <n v="59833"/>
    <n v="0"/>
    <n v="59833"/>
    <x v="0"/>
    <x v="7"/>
    <n v="0"/>
  </r>
  <r>
    <s v="Emp-809"/>
    <s v="Sr. Manger"/>
    <x v="6"/>
    <x v="2"/>
    <x v="1"/>
    <n v="45"/>
    <x v="1"/>
    <x v="685"/>
    <n v="128468"/>
    <n v="0.11"/>
    <n v="142599.48000000001"/>
    <x v="0"/>
    <x v="2"/>
    <n v="0"/>
  </r>
  <r>
    <s v="Emp-810"/>
    <s v="Manager"/>
    <x v="2"/>
    <x v="3"/>
    <x v="1"/>
    <n v="42"/>
    <x v="3"/>
    <x v="686"/>
    <n v="102440"/>
    <n v="0.06"/>
    <n v="108586.4"/>
    <x v="0"/>
    <x v="2"/>
    <n v="0"/>
  </r>
  <r>
    <s v="Emp-811"/>
    <s v="Vice President"/>
    <x v="0"/>
    <x v="2"/>
    <x v="1"/>
    <n v="59"/>
    <x v="0"/>
    <x v="687"/>
    <n v="246619"/>
    <n v="0.36"/>
    <n v="335401.83999999997"/>
    <x v="0"/>
    <x v="4"/>
    <n v="0"/>
  </r>
  <r>
    <s v="Emp-812"/>
    <s v="Manager"/>
    <x v="4"/>
    <x v="3"/>
    <x v="0"/>
    <n v="42"/>
    <x v="3"/>
    <x v="688"/>
    <n v="101143"/>
    <n v="0.06"/>
    <n v="107211.58"/>
    <x v="0"/>
    <x v="4"/>
    <n v="0"/>
  </r>
  <r>
    <s v="Emp-813"/>
    <s v="Business Partner"/>
    <x v="4"/>
    <x v="1"/>
    <x v="0"/>
    <n v="45"/>
    <x v="1"/>
    <x v="689"/>
    <n v="51404"/>
    <n v="0"/>
    <n v="51404"/>
    <x v="2"/>
    <x v="8"/>
    <n v="1"/>
  </r>
  <r>
    <s v="Emp-814"/>
    <s v="Field Engineer"/>
    <x v="5"/>
    <x v="2"/>
    <x v="1"/>
    <n v="45"/>
    <x v="1"/>
    <x v="690"/>
    <n v="87292"/>
    <n v="0"/>
    <n v="87292"/>
    <x v="0"/>
    <x v="7"/>
    <n v="0"/>
  </r>
  <r>
    <s v="Emp-815"/>
    <s v="Director"/>
    <x v="6"/>
    <x v="2"/>
    <x v="0"/>
    <n v="28"/>
    <x v="2"/>
    <x v="691"/>
    <n v="182321"/>
    <n v="0.28000000000000003"/>
    <n v="233370.88"/>
    <x v="1"/>
    <x v="10"/>
    <n v="0"/>
  </r>
  <r>
    <s v="Emp-816"/>
    <s v="Systems Analyst"/>
    <x v="0"/>
    <x v="3"/>
    <x v="1"/>
    <n v="51"/>
    <x v="1"/>
    <x v="692"/>
    <n v="53929"/>
    <n v="0"/>
    <n v="53929"/>
    <x v="0"/>
    <x v="4"/>
    <n v="1"/>
  </r>
  <r>
    <s v="Emp-817"/>
    <s v="Vice President"/>
    <x v="3"/>
    <x v="1"/>
    <x v="0"/>
    <n v="38"/>
    <x v="3"/>
    <x v="693"/>
    <n v="191571"/>
    <n v="0.32"/>
    <n v="252873.72"/>
    <x v="0"/>
    <x v="5"/>
    <n v="0"/>
  </r>
  <r>
    <s v="Emp-818"/>
    <s v="Sr. Manger"/>
    <x v="3"/>
    <x v="3"/>
    <x v="0"/>
    <n v="62"/>
    <x v="0"/>
    <x v="694"/>
    <n v="150555"/>
    <n v="0.13"/>
    <n v="170127.15"/>
    <x v="0"/>
    <x v="3"/>
    <n v="0"/>
  </r>
  <r>
    <s v="Emp-819"/>
    <s v="Manager"/>
    <x v="1"/>
    <x v="3"/>
    <x v="1"/>
    <n v="52"/>
    <x v="1"/>
    <x v="695"/>
    <n v="122890"/>
    <n v="7.0000000000000007E-2"/>
    <n v="131492.29999999999"/>
    <x v="1"/>
    <x v="6"/>
    <n v="0"/>
  </r>
  <r>
    <s v="Emp-820"/>
    <s v="Vice President"/>
    <x v="1"/>
    <x v="0"/>
    <x v="1"/>
    <n v="52"/>
    <x v="1"/>
    <x v="696"/>
    <n v="216999"/>
    <n v="0.37"/>
    <n v="297288.63"/>
    <x v="0"/>
    <x v="4"/>
    <n v="0"/>
  </r>
  <r>
    <s v="Emp-821"/>
    <s v="Manager"/>
    <x v="4"/>
    <x v="3"/>
    <x v="1"/>
    <n v="48"/>
    <x v="1"/>
    <x v="697"/>
    <n v="110565"/>
    <n v="0.09"/>
    <n v="120515.85"/>
    <x v="1"/>
    <x v="10"/>
    <n v="0"/>
  </r>
  <r>
    <s v="Emp-822"/>
    <s v="IT Coordinator"/>
    <x v="0"/>
    <x v="2"/>
    <x v="1"/>
    <n v="38"/>
    <x v="3"/>
    <x v="698"/>
    <n v="48762"/>
    <n v="0"/>
    <n v="48762"/>
    <x v="0"/>
    <x v="0"/>
    <n v="0"/>
  </r>
  <r>
    <s v="Emp-823"/>
    <s v="Development Engineer"/>
    <x v="5"/>
    <x v="2"/>
    <x v="0"/>
    <n v="51"/>
    <x v="1"/>
    <x v="699"/>
    <n v="87036"/>
    <n v="0"/>
    <n v="87036"/>
    <x v="1"/>
    <x v="1"/>
    <n v="0"/>
  </r>
  <r>
    <s v="Emp-824"/>
    <s v="Director"/>
    <x v="6"/>
    <x v="2"/>
    <x v="1"/>
    <n v="32"/>
    <x v="2"/>
    <x v="700"/>
    <n v="177443"/>
    <n v="0.16"/>
    <n v="205833.88"/>
    <x v="0"/>
    <x v="0"/>
    <n v="0"/>
  </r>
  <r>
    <s v="Emp-825"/>
    <s v="Enterprise Architect"/>
    <x v="0"/>
    <x v="0"/>
    <x v="0"/>
    <n v="36"/>
    <x v="3"/>
    <x v="701"/>
    <n v="75862"/>
    <n v="0"/>
    <n v="75862"/>
    <x v="0"/>
    <x v="5"/>
    <n v="0"/>
  </r>
  <r>
    <s v="Emp-826"/>
    <s v="Sr. Business Partner"/>
    <x v="4"/>
    <x v="0"/>
    <x v="0"/>
    <n v="45"/>
    <x v="1"/>
    <x v="645"/>
    <n v="90870"/>
    <n v="0"/>
    <n v="90870"/>
    <x v="0"/>
    <x v="2"/>
    <n v="0"/>
  </r>
  <r>
    <s v="Emp-827"/>
    <s v="Engineering Manager"/>
    <x v="5"/>
    <x v="3"/>
    <x v="0"/>
    <n v="32"/>
    <x v="2"/>
    <x v="702"/>
    <n v="99202"/>
    <n v="0.11"/>
    <n v="110114.22"/>
    <x v="0"/>
    <x v="3"/>
    <n v="0"/>
  </r>
  <r>
    <s v="Emp-828"/>
    <s v="Sr. Analyst"/>
    <x v="6"/>
    <x v="3"/>
    <x v="1"/>
    <n v="45"/>
    <x v="1"/>
    <x v="703"/>
    <n v="92293"/>
    <n v="0"/>
    <n v="92293"/>
    <x v="1"/>
    <x v="11"/>
    <n v="0"/>
  </r>
  <r>
    <s v="Emp-829"/>
    <s v="Solutions Architect"/>
    <x v="0"/>
    <x v="3"/>
    <x v="1"/>
    <n v="54"/>
    <x v="1"/>
    <x v="704"/>
    <n v="63196"/>
    <n v="0"/>
    <n v="63196"/>
    <x v="0"/>
    <x v="2"/>
    <n v="1"/>
  </r>
  <r>
    <s v="Emp-830"/>
    <s v="Development Engineer"/>
    <x v="5"/>
    <x v="2"/>
    <x v="0"/>
    <n v="48"/>
    <x v="1"/>
    <x v="705"/>
    <n v="65340"/>
    <n v="0"/>
    <n v="65340"/>
    <x v="1"/>
    <x v="6"/>
    <n v="1"/>
  </r>
  <r>
    <s v="Emp-831"/>
    <s v="Vice President"/>
    <x v="6"/>
    <x v="3"/>
    <x v="1"/>
    <n v="45"/>
    <x v="1"/>
    <x v="706"/>
    <n v="202680"/>
    <n v="0.32"/>
    <n v="267537.59999999998"/>
    <x v="0"/>
    <x v="3"/>
    <n v="1"/>
  </r>
  <r>
    <s v="Emp-832"/>
    <s v="Computer Systems Manager"/>
    <x v="0"/>
    <x v="1"/>
    <x v="0"/>
    <n v="46"/>
    <x v="1"/>
    <x v="707"/>
    <n v="77461"/>
    <n v="0.09"/>
    <n v="84432.49"/>
    <x v="2"/>
    <x v="12"/>
    <n v="0"/>
  </r>
  <r>
    <s v="Emp-833"/>
    <s v="Operations Engineer"/>
    <x v="5"/>
    <x v="0"/>
    <x v="0"/>
    <n v="40"/>
    <x v="3"/>
    <x v="708"/>
    <n v="109680"/>
    <n v="0"/>
    <n v="109680"/>
    <x v="1"/>
    <x v="11"/>
    <n v="0"/>
  </r>
  <r>
    <s v="Emp-834"/>
    <s v="Director"/>
    <x v="2"/>
    <x v="1"/>
    <x v="0"/>
    <n v="61"/>
    <x v="0"/>
    <x v="709"/>
    <n v="159567"/>
    <n v="0.28000000000000003"/>
    <n v="204245.76000000001"/>
    <x v="0"/>
    <x v="3"/>
    <n v="0"/>
  </r>
  <r>
    <s v="Emp-835"/>
    <s v="Development Engineer"/>
    <x v="5"/>
    <x v="2"/>
    <x v="1"/>
    <n v="54"/>
    <x v="1"/>
    <x v="710"/>
    <n v="94407"/>
    <n v="0"/>
    <n v="94407"/>
    <x v="2"/>
    <x v="12"/>
    <n v="0"/>
  </r>
  <r>
    <s v="Emp-836"/>
    <s v="Vice President"/>
    <x v="4"/>
    <x v="3"/>
    <x v="1"/>
    <n v="62"/>
    <x v="0"/>
    <x v="711"/>
    <n v="234594"/>
    <n v="0.33"/>
    <n v="312010.02"/>
    <x v="0"/>
    <x v="0"/>
    <n v="0"/>
  </r>
  <r>
    <s v="Emp-837"/>
    <s v="Systems Analyst"/>
    <x v="0"/>
    <x v="2"/>
    <x v="1"/>
    <n v="48"/>
    <x v="1"/>
    <x v="712"/>
    <n v="43080"/>
    <n v="0"/>
    <n v="43080"/>
    <x v="0"/>
    <x v="5"/>
    <n v="0"/>
  </r>
  <r>
    <s v="Emp-838"/>
    <s v="Manager"/>
    <x v="6"/>
    <x v="1"/>
    <x v="0"/>
    <n v="29"/>
    <x v="2"/>
    <x v="713"/>
    <n v="129541"/>
    <n v="0.08"/>
    <n v="139904.28"/>
    <x v="0"/>
    <x v="3"/>
    <n v="1"/>
  </r>
  <r>
    <s v="Emp-839"/>
    <s v="Director"/>
    <x v="2"/>
    <x v="0"/>
    <x v="1"/>
    <n v="39"/>
    <x v="3"/>
    <x v="714"/>
    <n v="165756"/>
    <n v="0.28000000000000003"/>
    <n v="212167.67999999999"/>
    <x v="0"/>
    <x v="7"/>
    <n v="1"/>
  </r>
  <r>
    <s v="Emp-840"/>
    <s v="Sr. Manger"/>
    <x v="1"/>
    <x v="2"/>
    <x v="1"/>
    <n v="44"/>
    <x v="3"/>
    <x v="715"/>
    <n v="142878"/>
    <n v="0.12"/>
    <n v="160023.35999999999"/>
    <x v="0"/>
    <x v="7"/>
    <n v="0"/>
  </r>
  <r>
    <s v="Emp-841"/>
    <s v="Director"/>
    <x v="5"/>
    <x v="1"/>
    <x v="1"/>
    <n v="52"/>
    <x v="1"/>
    <x v="716"/>
    <n v="187992"/>
    <n v="0.28000000000000003"/>
    <n v="240629.76000000001"/>
    <x v="0"/>
    <x v="4"/>
    <n v="0"/>
  </r>
  <r>
    <s v="Emp-842"/>
    <s v="Vice President"/>
    <x v="4"/>
    <x v="2"/>
    <x v="0"/>
    <n v="45"/>
    <x v="1"/>
    <x v="717"/>
    <n v="249801"/>
    <n v="0.39"/>
    <n v="347223.39"/>
    <x v="2"/>
    <x v="12"/>
    <n v="0"/>
  </r>
  <r>
    <s v="Emp-843"/>
    <s v="Network Administrator"/>
    <x v="0"/>
    <x v="0"/>
    <x v="1"/>
    <n v="48"/>
    <x v="1"/>
    <x v="718"/>
    <n v="76505"/>
    <n v="0"/>
    <n v="76505"/>
    <x v="0"/>
    <x v="0"/>
    <n v="1"/>
  </r>
  <r>
    <s v="Emp-844"/>
    <s v="Service Desk Analyst"/>
    <x v="0"/>
    <x v="3"/>
    <x v="1"/>
    <n v="39"/>
    <x v="3"/>
    <x v="324"/>
    <n v="84297"/>
    <n v="0"/>
    <n v="84297"/>
    <x v="2"/>
    <x v="8"/>
    <n v="0"/>
  </r>
  <r>
    <s v="Emp-845"/>
    <s v="Sr. Analyst"/>
    <x v="2"/>
    <x v="2"/>
    <x v="0"/>
    <n v="53"/>
    <x v="1"/>
    <x v="719"/>
    <n v="75769"/>
    <n v="0"/>
    <n v="75769"/>
    <x v="2"/>
    <x v="8"/>
    <n v="1"/>
  </r>
  <r>
    <s v="Emp-846"/>
    <s v="Vice President"/>
    <x v="3"/>
    <x v="2"/>
    <x v="1"/>
    <n v="41"/>
    <x v="3"/>
    <x v="720"/>
    <n v="235619"/>
    <n v="0.3"/>
    <n v="306304.7"/>
    <x v="0"/>
    <x v="0"/>
    <n v="0"/>
  </r>
  <r>
    <s v="Emp-847"/>
    <s v="Director"/>
    <x v="5"/>
    <x v="2"/>
    <x v="1"/>
    <n v="40"/>
    <x v="3"/>
    <x v="721"/>
    <n v="187187"/>
    <n v="0.18"/>
    <n v="220880.66"/>
    <x v="2"/>
    <x v="8"/>
    <n v="0"/>
  </r>
  <r>
    <s v="Emp-848"/>
    <s v="Network Engineer"/>
    <x v="0"/>
    <x v="0"/>
    <x v="1"/>
    <n v="48"/>
    <x v="1"/>
    <x v="722"/>
    <n v="68987"/>
    <n v="0"/>
    <n v="68987"/>
    <x v="0"/>
    <x v="2"/>
    <n v="1"/>
  </r>
  <r>
    <s v="Emp-849"/>
    <s v="Director"/>
    <x v="5"/>
    <x v="2"/>
    <x v="1"/>
    <n v="41"/>
    <x v="3"/>
    <x v="723"/>
    <n v="155926"/>
    <n v="0.24"/>
    <n v="193348.24"/>
    <x v="0"/>
    <x v="7"/>
    <n v="1"/>
  </r>
  <r>
    <s v="Emp-850"/>
    <s v="Sr. Analyst"/>
    <x v="3"/>
    <x v="2"/>
    <x v="1"/>
    <n v="54"/>
    <x v="1"/>
    <x v="724"/>
    <n v="93668"/>
    <n v="0"/>
    <n v="93668"/>
    <x v="0"/>
    <x v="2"/>
    <n v="0"/>
  </r>
  <r>
    <s v="Emp-851"/>
    <s v="HRIS Analyst"/>
    <x v="4"/>
    <x v="0"/>
    <x v="1"/>
    <n v="38"/>
    <x v="3"/>
    <x v="725"/>
    <n v="69647"/>
    <n v="0"/>
    <n v="69647"/>
    <x v="0"/>
    <x v="4"/>
    <n v="1"/>
  </r>
  <r>
    <s v="Emp-852"/>
    <s v="System Administrator "/>
    <x v="0"/>
    <x v="3"/>
    <x v="1"/>
    <n v="57"/>
    <x v="0"/>
    <x v="726"/>
    <n v="63318"/>
    <n v="0"/>
    <n v="63318"/>
    <x v="0"/>
    <x v="7"/>
    <n v="0"/>
  </r>
  <r>
    <s v="Emp-853"/>
    <s v="Sr. Analyst"/>
    <x v="6"/>
    <x v="1"/>
    <x v="1"/>
    <n v="63"/>
    <x v="0"/>
    <x v="727"/>
    <n v="77629"/>
    <n v="0"/>
    <n v="77629"/>
    <x v="1"/>
    <x v="10"/>
    <n v="0"/>
  </r>
  <r>
    <s v="Emp-854"/>
    <s v="Sr. Manger"/>
    <x v="4"/>
    <x v="1"/>
    <x v="1"/>
    <n v="62"/>
    <x v="0"/>
    <x v="728"/>
    <n v="138808"/>
    <n v="0.15"/>
    <n v="159629.20000000001"/>
    <x v="1"/>
    <x v="1"/>
    <n v="0"/>
  </r>
  <r>
    <s v="Emp-855"/>
    <s v="Enterprise Architect"/>
    <x v="0"/>
    <x v="0"/>
    <x v="0"/>
    <n v="49"/>
    <x v="1"/>
    <x v="729"/>
    <n v="88777"/>
    <n v="0"/>
    <n v="88777"/>
    <x v="0"/>
    <x v="2"/>
    <n v="0"/>
  </r>
  <r>
    <s v="Emp-856"/>
    <s v="Director"/>
    <x v="3"/>
    <x v="3"/>
    <x v="0"/>
    <n v="60"/>
    <x v="0"/>
    <x v="730"/>
    <n v="186378"/>
    <n v="0.26"/>
    <n v="234836.28"/>
    <x v="1"/>
    <x v="1"/>
    <n v="0"/>
  </r>
  <r>
    <s v="Emp-857"/>
    <s v="Quality Engineer"/>
    <x v="5"/>
    <x v="0"/>
    <x v="0"/>
    <n v="45"/>
    <x v="1"/>
    <x v="731"/>
    <n v="60017"/>
    <n v="0"/>
    <n v="60017"/>
    <x v="0"/>
    <x v="2"/>
    <n v="0"/>
  </r>
  <r>
    <s v="Emp-858"/>
    <s v="Sr. Manger"/>
    <x v="2"/>
    <x v="2"/>
    <x v="0"/>
    <n v="45"/>
    <x v="1"/>
    <x v="732"/>
    <n v="148991"/>
    <n v="0.12"/>
    <n v="166869.91999999998"/>
    <x v="2"/>
    <x v="12"/>
    <n v="0"/>
  </r>
  <r>
    <s v="Emp-859"/>
    <s v="Field Engineer"/>
    <x v="5"/>
    <x v="2"/>
    <x v="0"/>
    <n v="52"/>
    <x v="1"/>
    <x v="733"/>
    <n v="97398"/>
    <n v="0"/>
    <n v="97398"/>
    <x v="2"/>
    <x v="8"/>
    <n v="0"/>
  </r>
  <r>
    <s v="Emp-860"/>
    <s v="Sr. Business Partner"/>
    <x v="4"/>
    <x v="1"/>
    <x v="0"/>
    <n v="63"/>
    <x v="0"/>
    <x v="734"/>
    <n v="72805"/>
    <n v="0"/>
    <n v="72805"/>
    <x v="1"/>
    <x v="6"/>
    <n v="0"/>
  </r>
  <r>
    <s v="Emp-861"/>
    <s v="Sr. Account Representative"/>
    <x v="2"/>
    <x v="0"/>
    <x v="0"/>
    <n v="46"/>
    <x v="1"/>
    <x v="735"/>
    <n v="72131"/>
    <n v="0"/>
    <n v="72131"/>
    <x v="1"/>
    <x v="6"/>
    <n v="0"/>
  </r>
  <r>
    <s v="Emp-862"/>
    <s v="Manager"/>
    <x v="4"/>
    <x v="1"/>
    <x v="1"/>
    <n v="64"/>
    <x v="0"/>
    <x v="736"/>
    <n v="104668"/>
    <n v="0.08"/>
    <n v="113041.44"/>
    <x v="0"/>
    <x v="7"/>
    <n v="0"/>
  </r>
  <r>
    <s v="Emp-863"/>
    <s v="Sr. Analyst"/>
    <x v="2"/>
    <x v="1"/>
    <x v="0"/>
    <n v="53"/>
    <x v="1"/>
    <x v="660"/>
    <n v="89769"/>
    <n v="0"/>
    <n v="89769"/>
    <x v="0"/>
    <x v="0"/>
    <n v="0"/>
  </r>
  <r>
    <s v="Emp-864"/>
    <s v="Manager"/>
    <x v="2"/>
    <x v="3"/>
    <x v="0"/>
    <n v="27"/>
    <x v="2"/>
    <x v="737"/>
    <n v="127616"/>
    <n v="7.0000000000000007E-2"/>
    <n v="136549.12"/>
    <x v="0"/>
    <x v="7"/>
    <n v="0"/>
  </r>
  <r>
    <s v="Emp-865"/>
    <s v="Manager"/>
    <x v="4"/>
    <x v="3"/>
    <x v="1"/>
    <n v="45"/>
    <x v="1"/>
    <x v="738"/>
    <n v="109883"/>
    <n v="7.0000000000000007E-2"/>
    <n v="117574.81"/>
    <x v="0"/>
    <x v="7"/>
    <n v="0"/>
  </r>
  <r>
    <s v="Emp-866"/>
    <s v="Business Partner"/>
    <x v="4"/>
    <x v="1"/>
    <x v="0"/>
    <n v="25"/>
    <x v="2"/>
    <x v="739"/>
    <n v="47974"/>
    <n v="0"/>
    <n v="47974"/>
    <x v="1"/>
    <x v="1"/>
    <n v="0"/>
  </r>
  <r>
    <s v="Emp-867"/>
    <s v="Sr. Manger"/>
    <x v="0"/>
    <x v="2"/>
    <x v="0"/>
    <n v="43"/>
    <x v="3"/>
    <x v="740"/>
    <n v="120321"/>
    <n v="0.12"/>
    <n v="134759.51999999999"/>
    <x v="0"/>
    <x v="5"/>
    <n v="0"/>
  </r>
  <r>
    <s v="Emp-868"/>
    <s v="IT Coordinator"/>
    <x v="0"/>
    <x v="1"/>
    <x v="0"/>
    <n v="61"/>
    <x v="0"/>
    <x v="741"/>
    <n v="57446"/>
    <n v="0"/>
    <n v="57446"/>
    <x v="0"/>
    <x v="3"/>
    <n v="0"/>
  </r>
  <r>
    <s v="Emp-869"/>
    <s v="Director"/>
    <x v="3"/>
    <x v="0"/>
    <x v="0"/>
    <n v="42"/>
    <x v="3"/>
    <x v="742"/>
    <n v="174099"/>
    <n v="0.26"/>
    <n v="219364.74"/>
    <x v="0"/>
    <x v="5"/>
    <n v="0"/>
  </r>
  <r>
    <s v="Emp-870"/>
    <s v="Sr. Manger"/>
    <x v="1"/>
    <x v="1"/>
    <x v="1"/>
    <n v="63"/>
    <x v="0"/>
    <x v="743"/>
    <n v="128703"/>
    <n v="0.13"/>
    <n v="145434.39000000001"/>
    <x v="0"/>
    <x v="5"/>
    <n v="0"/>
  </r>
  <r>
    <s v="Emp-871"/>
    <s v="Field Engineer"/>
    <x v="5"/>
    <x v="3"/>
    <x v="0"/>
    <n v="32"/>
    <x v="2"/>
    <x v="744"/>
    <n v="65247"/>
    <n v="0"/>
    <n v="65247"/>
    <x v="0"/>
    <x v="3"/>
    <n v="0"/>
  </r>
  <r>
    <s v="Emp-872"/>
    <s v="Quality Engineer"/>
    <x v="5"/>
    <x v="0"/>
    <x v="1"/>
    <n v="27"/>
    <x v="2"/>
    <x v="745"/>
    <n v="64247"/>
    <n v="0"/>
    <n v="64247"/>
    <x v="2"/>
    <x v="9"/>
    <n v="0"/>
  </r>
  <r>
    <s v="Emp-873"/>
    <s v="Manager"/>
    <x v="4"/>
    <x v="0"/>
    <x v="0"/>
    <n v="33"/>
    <x v="2"/>
    <x v="280"/>
    <n v="118253"/>
    <n v="0.08"/>
    <n v="127713.24"/>
    <x v="0"/>
    <x v="5"/>
    <n v="0"/>
  </r>
  <r>
    <s v="Emp-874"/>
    <s v="Operations Engineer"/>
    <x v="5"/>
    <x v="1"/>
    <x v="0"/>
    <n v="45"/>
    <x v="1"/>
    <x v="746"/>
    <n v="109422"/>
    <n v="0"/>
    <n v="109422"/>
    <x v="1"/>
    <x v="1"/>
    <n v="0"/>
  </r>
  <r>
    <s v="Emp-875"/>
    <s v="Manager"/>
    <x v="4"/>
    <x v="3"/>
    <x v="1"/>
    <n v="41"/>
    <x v="3"/>
    <x v="747"/>
    <n v="126950"/>
    <n v="0.1"/>
    <n v="139645"/>
    <x v="0"/>
    <x v="2"/>
    <n v="0"/>
  </r>
  <r>
    <s v="Emp-876"/>
    <s v="Enterprise Architect"/>
    <x v="0"/>
    <x v="1"/>
    <x v="0"/>
    <n v="36"/>
    <x v="3"/>
    <x v="748"/>
    <n v="97500"/>
    <n v="0"/>
    <n v="97500"/>
    <x v="0"/>
    <x v="4"/>
    <n v="0"/>
  </r>
  <r>
    <s v="Emp-877"/>
    <s v="IT Coordinator"/>
    <x v="0"/>
    <x v="1"/>
    <x v="1"/>
    <n v="25"/>
    <x v="2"/>
    <x v="735"/>
    <n v="41844"/>
    <n v="0"/>
    <n v="41844"/>
    <x v="1"/>
    <x v="1"/>
    <n v="0"/>
  </r>
  <r>
    <s v="Emp-878"/>
    <s v="Analyst II"/>
    <x v="3"/>
    <x v="0"/>
    <x v="1"/>
    <n v="43"/>
    <x v="3"/>
    <x v="749"/>
    <n v="58875"/>
    <n v="0"/>
    <n v="58875"/>
    <x v="1"/>
    <x v="11"/>
    <n v="0"/>
  </r>
  <r>
    <s v="Emp-879"/>
    <s v="Account Representative"/>
    <x v="2"/>
    <x v="1"/>
    <x v="0"/>
    <n v="37"/>
    <x v="3"/>
    <x v="750"/>
    <n v="64204"/>
    <n v="0"/>
    <n v="64204"/>
    <x v="0"/>
    <x v="7"/>
    <n v="1"/>
  </r>
  <r>
    <s v="Emp-880"/>
    <s v="Analyst II"/>
    <x v="2"/>
    <x v="3"/>
    <x v="0"/>
    <n v="42"/>
    <x v="3"/>
    <x v="751"/>
    <n v="67743"/>
    <n v="0"/>
    <n v="67743"/>
    <x v="1"/>
    <x v="10"/>
    <n v="1"/>
  </r>
  <r>
    <s v="Emp-881"/>
    <s v="Sr. Account Representative"/>
    <x v="2"/>
    <x v="2"/>
    <x v="0"/>
    <n v="60"/>
    <x v="0"/>
    <x v="752"/>
    <n v="71677"/>
    <n v="0"/>
    <n v="71677"/>
    <x v="0"/>
    <x v="7"/>
    <n v="0"/>
  </r>
  <r>
    <s v="Emp-882"/>
    <s v="IT Coordinator"/>
    <x v="0"/>
    <x v="2"/>
    <x v="1"/>
    <n v="61"/>
    <x v="0"/>
    <x v="753"/>
    <n v="40063"/>
    <n v="0"/>
    <n v="40063"/>
    <x v="0"/>
    <x v="4"/>
    <n v="0"/>
  </r>
  <r>
    <s v="Emp-883"/>
    <s v="IT Coordinator"/>
    <x v="0"/>
    <x v="1"/>
    <x v="0"/>
    <n v="55"/>
    <x v="0"/>
    <x v="754"/>
    <n v="40124"/>
    <n v="0"/>
    <n v="40124"/>
    <x v="0"/>
    <x v="5"/>
    <n v="0"/>
  </r>
  <r>
    <s v="Emp-884"/>
    <s v="Automation Engineer"/>
    <x v="5"/>
    <x v="1"/>
    <x v="1"/>
    <n v="57"/>
    <x v="0"/>
    <x v="755"/>
    <n v="103183"/>
    <n v="0"/>
    <n v="103183"/>
    <x v="0"/>
    <x v="5"/>
    <n v="1"/>
  </r>
  <r>
    <s v="Emp-885"/>
    <s v="System Administrator "/>
    <x v="0"/>
    <x v="3"/>
    <x v="1"/>
    <n v="54"/>
    <x v="1"/>
    <x v="756"/>
    <n v="95239"/>
    <n v="0"/>
    <n v="95239"/>
    <x v="0"/>
    <x v="3"/>
    <n v="0"/>
  </r>
  <r>
    <s v="Emp-886"/>
    <s v="Development Engineer"/>
    <x v="5"/>
    <x v="1"/>
    <x v="0"/>
    <n v="29"/>
    <x v="2"/>
    <x v="757"/>
    <n v="75012"/>
    <n v="0"/>
    <n v="75012"/>
    <x v="0"/>
    <x v="2"/>
    <n v="0"/>
  </r>
  <r>
    <s v="Emp-887"/>
    <s v="Network Architect"/>
    <x v="0"/>
    <x v="1"/>
    <x v="0"/>
    <n v="33"/>
    <x v="2"/>
    <x v="758"/>
    <n v="96366"/>
    <n v="0"/>
    <n v="96366"/>
    <x v="1"/>
    <x v="11"/>
    <n v="0"/>
  </r>
  <r>
    <s v="Emp-888"/>
    <s v="Analyst"/>
    <x v="6"/>
    <x v="3"/>
    <x v="0"/>
    <n v="39"/>
    <x v="3"/>
    <x v="759"/>
    <n v="40897"/>
    <n v="0"/>
    <n v="40897"/>
    <x v="0"/>
    <x v="0"/>
    <n v="0"/>
  </r>
  <r>
    <s v="Emp-889"/>
    <s v="Manager"/>
    <x v="1"/>
    <x v="0"/>
    <x v="0"/>
    <n v="37"/>
    <x v="3"/>
    <x v="760"/>
    <n v="124928"/>
    <n v="0.06"/>
    <n v="132423.67999999999"/>
    <x v="1"/>
    <x v="1"/>
    <n v="0"/>
  </r>
  <r>
    <s v="Emp-890"/>
    <s v="Manager"/>
    <x v="1"/>
    <x v="2"/>
    <x v="0"/>
    <n v="51"/>
    <x v="1"/>
    <x v="761"/>
    <n v="108221"/>
    <n v="0.05"/>
    <n v="113632.05"/>
    <x v="2"/>
    <x v="8"/>
    <n v="0"/>
  </r>
  <r>
    <s v="Emp-891"/>
    <s v="Sr. Business Partner"/>
    <x v="4"/>
    <x v="3"/>
    <x v="1"/>
    <n v="46"/>
    <x v="1"/>
    <x v="762"/>
    <n v="75579"/>
    <n v="0"/>
    <n v="75579"/>
    <x v="0"/>
    <x v="0"/>
    <n v="0"/>
  </r>
  <r>
    <s v="Emp-892"/>
    <s v="Sr. Manger"/>
    <x v="4"/>
    <x v="1"/>
    <x v="1"/>
    <n v="41"/>
    <x v="3"/>
    <x v="763"/>
    <n v="129903"/>
    <n v="0.13"/>
    <n v="146790.39000000001"/>
    <x v="2"/>
    <x v="12"/>
    <n v="0"/>
  </r>
  <r>
    <s v="Emp-893"/>
    <s v="Director"/>
    <x v="1"/>
    <x v="0"/>
    <x v="0"/>
    <n v="25"/>
    <x v="2"/>
    <x v="441"/>
    <n v="186870"/>
    <n v="0.2"/>
    <n v="224244"/>
    <x v="1"/>
    <x v="6"/>
    <n v="0"/>
  </r>
  <r>
    <s v="Emp-894"/>
    <s v="Analyst II"/>
    <x v="2"/>
    <x v="0"/>
    <x v="1"/>
    <n v="37"/>
    <x v="3"/>
    <x v="764"/>
    <n v="57531"/>
    <n v="0"/>
    <n v="57531"/>
    <x v="0"/>
    <x v="2"/>
    <n v="0"/>
  </r>
  <r>
    <s v="Emp-895"/>
    <s v="Analyst"/>
    <x v="1"/>
    <x v="0"/>
    <x v="1"/>
    <n v="46"/>
    <x v="1"/>
    <x v="765"/>
    <n v="55894"/>
    <n v="0"/>
    <n v="55894"/>
    <x v="0"/>
    <x v="0"/>
    <n v="0"/>
  </r>
  <r>
    <s v="Emp-896"/>
    <s v="Field Engineer"/>
    <x v="5"/>
    <x v="1"/>
    <x v="0"/>
    <n v="42"/>
    <x v="3"/>
    <x v="766"/>
    <n v="72903"/>
    <n v="0"/>
    <n v="72903"/>
    <x v="0"/>
    <x v="3"/>
    <n v="0"/>
  </r>
  <r>
    <s v="Emp-897"/>
    <s v="Analyst"/>
    <x v="1"/>
    <x v="3"/>
    <x v="1"/>
    <n v="37"/>
    <x v="3"/>
    <x v="744"/>
    <n v="45369"/>
    <n v="0"/>
    <n v="45369"/>
    <x v="1"/>
    <x v="10"/>
    <n v="0"/>
  </r>
  <r>
    <s v="Emp-898"/>
    <s v="Manager"/>
    <x v="1"/>
    <x v="2"/>
    <x v="1"/>
    <n v="60"/>
    <x v="0"/>
    <x v="767"/>
    <n v="106578"/>
    <n v="0.09"/>
    <n v="116170.02"/>
    <x v="0"/>
    <x v="4"/>
    <n v="0"/>
  </r>
  <r>
    <s v="Emp-899"/>
    <s v="Sr. Business Partner"/>
    <x v="4"/>
    <x v="0"/>
    <x v="0"/>
    <n v="52"/>
    <x v="1"/>
    <x v="768"/>
    <n v="92994"/>
    <n v="0"/>
    <n v="92994"/>
    <x v="0"/>
    <x v="2"/>
    <n v="0"/>
  </r>
  <r>
    <s v="Emp-900"/>
    <s v="Sr. Analyst"/>
    <x v="2"/>
    <x v="2"/>
    <x v="1"/>
    <n v="59"/>
    <x v="0"/>
    <x v="769"/>
    <n v="83685"/>
    <n v="0"/>
    <n v="83685"/>
    <x v="1"/>
    <x v="10"/>
    <n v="0"/>
  </r>
  <r>
    <s v="Emp-901"/>
    <s v="Cloud Infrastructure Architect"/>
    <x v="0"/>
    <x v="0"/>
    <x v="1"/>
    <n v="48"/>
    <x v="1"/>
    <x v="770"/>
    <n v="99335"/>
    <n v="0"/>
    <n v="99335"/>
    <x v="0"/>
    <x v="3"/>
    <n v="0"/>
  </r>
  <r>
    <s v="Emp-902"/>
    <s v="Sr. Manger"/>
    <x v="4"/>
    <x v="1"/>
    <x v="1"/>
    <n v="42"/>
    <x v="3"/>
    <x v="771"/>
    <n v="131179"/>
    <n v="0.15"/>
    <n v="150855.85"/>
    <x v="0"/>
    <x v="7"/>
    <n v="0"/>
  </r>
  <r>
    <s v="Emp-903"/>
    <s v="Computer Systems Manager"/>
    <x v="0"/>
    <x v="2"/>
    <x v="1"/>
    <n v="35"/>
    <x v="3"/>
    <x v="772"/>
    <n v="73899"/>
    <n v="0.05"/>
    <n v="77593.95"/>
    <x v="1"/>
    <x v="11"/>
    <n v="0"/>
  </r>
  <r>
    <s v="Emp-904"/>
    <s v="Vice President"/>
    <x v="3"/>
    <x v="1"/>
    <x v="1"/>
    <n v="64"/>
    <x v="0"/>
    <x v="773"/>
    <n v="252325"/>
    <n v="0.4"/>
    <n v="353255"/>
    <x v="0"/>
    <x v="7"/>
    <n v="0"/>
  </r>
  <r>
    <s v="Emp-905"/>
    <s v="Analyst II"/>
    <x v="1"/>
    <x v="0"/>
    <x v="0"/>
    <n v="30"/>
    <x v="2"/>
    <x v="774"/>
    <n v="52697"/>
    <n v="0"/>
    <n v="52697"/>
    <x v="0"/>
    <x v="0"/>
    <n v="0"/>
  </r>
  <r>
    <s v="Emp-906"/>
    <s v="Operations Engineer"/>
    <x v="5"/>
    <x v="2"/>
    <x v="0"/>
    <n v="29"/>
    <x v="2"/>
    <x v="775"/>
    <n v="123588"/>
    <n v="0"/>
    <n v="123588"/>
    <x v="2"/>
    <x v="12"/>
    <n v="0"/>
  </r>
  <r>
    <s v="Emp-907"/>
    <s v="Vice President"/>
    <x v="3"/>
    <x v="3"/>
    <x v="0"/>
    <n v="47"/>
    <x v="1"/>
    <x v="205"/>
    <n v="243568"/>
    <n v="0.33"/>
    <n v="323945.44"/>
    <x v="0"/>
    <x v="5"/>
    <n v="0"/>
  </r>
  <r>
    <s v="Emp-908"/>
    <s v="Director"/>
    <x v="2"/>
    <x v="0"/>
    <x v="1"/>
    <n v="49"/>
    <x v="1"/>
    <x v="776"/>
    <n v="199176"/>
    <n v="0.24"/>
    <n v="246978.24"/>
    <x v="0"/>
    <x v="3"/>
    <n v="0"/>
  </r>
  <r>
    <s v="Emp-909"/>
    <s v="Technical Architect"/>
    <x v="0"/>
    <x v="2"/>
    <x v="0"/>
    <n v="56"/>
    <x v="0"/>
    <x v="777"/>
    <n v="82806"/>
    <n v="0"/>
    <n v="82806"/>
    <x v="0"/>
    <x v="0"/>
    <n v="0"/>
  </r>
  <r>
    <s v="Emp-910"/>
    <s v="Director"/>
    <x v="6"/>
    <x v="2"/>
    <x v="0"/>
    <n v="53"/>
    <x v="1"/>
    <x v="778"/>
    <n v="164399"/>
    <n v="0.25"/>
    <n v="205498.75"/>
    <x v="0"/>
    <x v="0"/>
    <n v="0"/>
  </r>
  <r>
    <s v="Emp-911"/>
    <s v="Sr. Manger"/>
    <x v="4"/>
    <x v="1"/>
    <x v="0"/>
    <n v="32"/>
    <x v="2"/>
    <x v="779"/>
    <n v="154956"/>
    <n v="0.13"/>
    <n v="175100.28"/>
    <x v="0"/>
    <x v="3"/>
    <n v="0"/>
  </r>
  <r>
    <s v="Emp-912"/>
    <s v="Sr. Manger"/>
    <x v="6"/>
    <x v="1"/>
    <x v="1"/>
    <n v="32"/>
    <x v="2"/>
    <x v="780"/>
    <n v="143970"/>
    <n v="0.12"/>
    <n v="161246.39999999999"/>
    <x v="0"/>
    <x v="0"/>
    <n v="1"/>
  </r>
  <r>
    <s v="Emp-913"/>
    <s v="Director"/>
    <x v="2"/>
    <x v="3"/>
    <x v="1"/>
    <n v="52"/>
    <x v="1"/>
    <x v="775"/>
    <n v="163143"/>
    <n v="0.28000000000000003"/>
    <n v="208823.04000000001"/>
    <x v="2"/>
    <x v="12"/>
    <n v="0"/>
  </r>
  <r>
    <s v="Emp-914"/>
    <s v="Sr. Analyst"/>
    <x v="3"/>
    <x v="2"/>
    <x v="0"/>
    <n v="38"/>
    <x v="3"/>
    <x v="154"/>
    <n v="89390"/>
    <n v="0"/>
    <n v="89390"/>
    <x v="0"/>
    <x v="0"/>
    <n v="0"/>
  </r>
  <r>
    <s v="Emp-915"/>
    <s v="Network Architect"/>
    <x v="0"/>
    <x v="1"/>
    <x v="1"/>
    <n v="41"/>
    <x v="3"/>
    <x v="781"/>
    <n v="67468"/>
    <n v="0"/>
    <n v="67468"/>
    <x v="0"/>
    <x v="4"/>
    <n v="0"/>
  </r>
  <r>
    <s v="Emp-916"/>
    <s v="Engineering Manager"/>
    <x v="5"/>
    <x v="1"/>
    <x v="0"/>
    <n v="49"/>
    <x v="1"/>
    <x v="782"/>
    <n v="100810"/>
    <n v="0.12"/>
    <n v="112907.2"/>
    <x v="2"/>
    <x v="9"/>
    <n v="0"/>
  </r>
  <r>
    <s v="Emp-917"/>
    <s v="Sr. Analyst"/>
    <x v="1"/>
    <x v="1"/>
    <x v="0"/>
    <n v="35"/>
    <x v="3"/>
    <x v="363"/>
    <n v="74779"/>
    <n v="0"/>
    <n v="74779"/>
    <x v="0"/>
    <x v="3"/>
    <n v="0"/>
  </r>
  <r>
    <s v="Emp-918"/>
    <s v="Network Engineer"/>
    <x v="0"/>
    <x v="3"/>
    <x v="0"/>
    <n v="29"/>
    <x v="2"/>
    <x v="783"/>
    <n v="63985"/>
    <n v="0"/>
    <n v="63985"/>
    <x v="0"/>
    <x v="4"/>
    <n v="0"/>
  </r>
  <r>
    <s v="Emp-919"/>
    <s v="Solutions Architect"/>
    <x v="0"/>
    <x v="1"/>
    <x v="0"/>
    <n v="64"/>
    <x v="0"/>
    <x v="784"/>
    <n v="77903"/>
    <n v="0"/>
    <n v="77903"/>
    <x v="0"/>
    <x v="0"/>
    <n v="0"/>
  </r>
  <r>
    <s v="Emp-920"/>
    <s v="Director"/>
    <x v="6"/>
    <x v="3"/>
    <x v="1"/>
    <n v="33"/>
    <x v="2"/>
    <x v="785"/>
    <n v="164396"/>
    <n v="0.28999999999999998"/>
    <n v="212070.84"/>
    <x v="0"/>
    <x v="7"/>
    <n v="0"/>
  </r>
  <r>
    <s v="Emp-921"/>
    <s v="IT Systems Architect"/>
    <x v="0"/>
    <x v="3"/>
    <x v="1"/>
    <n v="29"/>
    <x v="2"/>
    <x v="786"/>
    <n v="71234"/>
    <n v="0"/>
    <n v="71234"/>
    <x v="0"/>
    <x v="0"/>
    <n v="0"/>
  </r>
  <r>
    <s v="Emp-922"/>
    <s v="Manager"/>
    <x v="1"/>
    <x v="3"/>
    <x v="1"/>
    <n v="63"/>
    <x v="0"/>
    <x v="787"/>
    <n v="122487"/>
    <n v="0.08"/>
    <n v="132285.96"/>
    <x v="1"/>
    <x v="6"/>
    <n v="0"/>
  </r>
  <r>
    <s v="Emp-923"/>
    <s v="Manager"/>
    <x v="4"/>
    <x v="2"/>
    <x v="0"/>
    <n v="32"/>
    <x v="2"/>
    <x v="788"/>
    <n v="101870"/>
    <n v="0.1"/>
    <n v="112057"/>
    <x v="0"/>
    <x v="3"/>
    <n v="0"/>
  </r>
  <r>
    <s v="Emp-924"/>
    <s v="Systems Analyst"/>
    <x v="0"/>
    <x v="0"/>
    <x v="1"/>
    <n v="64"/>
    <x v="0"/>
    <x v="789"/>
    <n v="40316"/>
    <n v="0"/>
    <n v="40316"/>
    <x v="2"/>
    <x v="8"/>
    <n v="0"/>
  </r>
  <r>
    <s v="Emp-925"/>
    <s v="Manager"/>
    <x v="0"/>
    <x v="0"/>
    <x v="0"/>
    <n v="55"/>
    <x v="0"/>
    <x v="790"/>
    <n v="115145"/>
    <n v="0.05"/>
    <n v="120902.25"/>
    <x v="1"/>
    <x v="1"/>
    <n v="0"/>
  </r>
  <r>
    <s v="Emp-926"/>
    <s v="Cloud Infrastructure Architect"/>
    <x v="0"/>
    <x v="1"/>
    <x v="0"/>
    <n v="43"/>
    <x v="3"/>
    <x v="791"/>
    <n v="62335"/>
    <n v="0"/>
    <n v="62335"/>
    <x v="2"/>
    <x v="8"/>
    <n v="0"/>
  </r>
  <r>
    <s v="Emp-927"/>
    <s v="Analyst"/>
    <x v="1"/>
    <x v="1"/>
    <x v="1"/>
    <n v="56"/>
    <x v="0"/>
    <x v="792"/>
    <n v="41561"/>
    <n v="0"/>
    <n v="41561"/>
    <x v="0"/>
    <x v="5"/>
    <n v="0"/>
  </r>
  <r>
    <s v="Emp-928"/>
    <s v="Sr. Manger"/>
    <x v="1"/>
    <x v="2"/>
    <x v="0"/>
    <n v="37"/>
    <x v="3"/>
    <x v="765"/>
    <n v="131183"/>
    <n v="0.14000000000000001"/>
    <n v="149548.62"/>
    <x v="1"/>
    <x v="6"/>
    <n v="1"/>
  </r>
  <r>
    <s v="Emp-929"/>
    <s v="Technical Architect"/>
    <x v="0"/>
    <x v="1"/>
    <x v="0"/>
    <n v="45"/>
    <x v="1"/>
    <x v="793"/>
    <n v="92655"/>
    <n v="0"/>
    <n v="92655"/>
    <x v="1"/>
    <x v="11"/>
    <n v="0"/>
  </r>
  <r>
    <s v="Emp-930"/>
    <s v="Sr. Manger"/>
    <x v="2"/>
    <x v="1"/>
    <x v="0"/>
    <n v="49"/>
    <x v="1"/>
    <x v="794"/>
    <n v="157057"/>
    <n v="0.12"/>
    <n v="175903.84"/>
    <x v="0"/>
    <x v="4"/>
    <n v="0"/>
  </r>
  <r>
    <s v="Emp-931"/>
    <s v="Enterprise Architect"/>
    <x v="0"/>
    <x v="2"/>
    <x v="0"/>
    <n v="61"/>
    <x v="0"/>
    <x v="795"/>
    <n v="64462"/>
    <n v="0"/>
    <n v="64462"/>
    <x v="0"/>
    <x v="2"/>
    <n v="0"/>
  </r>
  <r>
    <s v="Emp-932"/>
    <s v="Quality Engineer"/>
    <x v="5"/>
    <x v="3"/>
    <x v="0"/>
    <n v="41"/>
    <x v="3"/>
    <x v="796"/>
    <n v="79352"/>
    <n v="0"/>
    <n v="79352"/>
    <x v="0"/>
    <x v="0"/>
    <n v="0"/>
  </r>
  <r>
    <s v="Emp-933"/>
    <s v="Sr. Manger"/>
    <x v="6"/>
    <x v="2"/>
    <x v="0"/>
    <n v="55"/>
    <x v="0"/>
    <x v="797"/>
    <n v="157812"/>
    <n v="0.11"/>
    <n v="175171.32"/>
    <x v="0"/>
    <x v="4"/>
    <n v="0"/>
  </r>
  <r>
    <s v="Emp-934"/>
    <s v="Quality Engineer"/>
    <x v="5"/>
    <x v="3"/>
    <x v="1"/>
    <n v="27"/>
    <x v="2"/>
    <x v="798"/>
    <n v="80745"/>
    <n v="0"/>
    <n v="80745"/>
    <x v="0"/>
    <x v="2"/>
    <n v="0"/>
  </r>
  <r>
    <s v="Emp-935"/>
    <s v="System Administrator "/>
    <x v="0"/>
    <x v="1"/>
    <x v="0"/>
    <n v="57"/>
    <x v="0"/>
    <x v="799"/>
    <n v="75354"/>
    <n v="0"/>
    <n v="75354"/>
    <x v="0"/>
    <x v="5"/>
    <n v="1"/>
  </r>
  <r>
    <s v="Emp-936"/>
    <s v="Engineering Manager"/>
    <x v="5"/>
    <x v="0"/>
    <x v="1"/>
    <n v="56"/>
    <x v="0"/>
    <x v="800"/>
    <n v="78938"/>
    <n v="0.14000000000000001"/>
    <n v="89989.32"/>
    <x v="0"/>
    <x v="3"/>
    <n v="0"/>
  </r>
  <r>
    <s v="Emp-937"/>
    <s v="Operations Engineer"/>
    <x v="5"/>
    <x v="3"/>
    <x v="1"/>
    <n v="59"/>
    <x v="0"/>
    <x v="801"/>
    <n v="96313"/>
    <n v="0"/>
    <n v="96313"/>
    <x v="0"/>
    <x v="5"/>
    <n v="0"/>
  </r>
  <r>
    <s v="Emp-938"/>
    <s v="Director"/>
    <x v="5"/>
    <x v="2"/>
    <x v="1"/>
    <n v="45"/>
    <x v="1"/>
    <x v="802"/>
    <n v="153767"/>
    <n v="0.27"/>
    <n v="195284.09"/>
    <x v="0"/>
    <x v="3"/>
    <n v="0"/>
  </r>
  <r>
    <s v="Emp-939"/>
    <s v="Manager"/>
    <x v="6"/>
    <x v="0"/>
    <x v="0"/>
    <n v="42"/>
    <x v="3"/>
    <x v="301"/>
    <n v="103423"/>
    <n v="0.06"/>
    <n v="109628.38"/>
    <x v="0"/>
    <x v="7"/>
    <n v="0"/>
  </r>
  <r>
    <s v="Emp-940"/>
    <s v="Controls Engineer"/>
    <x v="5"/>
    <x v="3"/>
    <x v="0"/>
    <n v="25"/>
    <x v="2"/>
    <x v="803"/>
    <n v="86464"/>
    <n v="0"/>
    <n v="86464"/>
    <x v="1"/>
    <x v="6"/>
    <n v="0"/>
  </r>
  <r>
    <s v="Emp-941"/>
    <s v="Controls Engineer"/>
    <x v="5"/>
    <x v="3"/>
    <x v="0"/>
    <n v="29"/>
    <x v="2"/>
    <x v="804"/>
    <n v="80516"/>
    <n v="0"/>
    <n v="80516"/>
    <x v="2"/>
    <x v="12"/>
    <n v="0"/>
  </r>
  <r>
    <s v="Emp-942"/>
    <s v="Manager"/>
    <x v="4"/>
    <x v="2"/>
    <x v="0"/>
    <n v="33"/>
    <x v="2"/>
    <x v="805"/>
    <n v="105390"/>
    <n v="0.06"/>
    <n v="111713.4"/>
    <x v="0"/>
    <x v="7"/>
    <n v="0"/>
  </r>
  <r>
    <s v="Emp-943"/>
    <s v="Cloud Infrastructure Architect"/>
    <x v="0"/>
    <x v="1"/>
    <x v="0"/>
    <n v="50"/>
    <x v="1"/>
    <x v="806"/>
    <n v="83418"/>
    <n v="0"/>
    <n v="83418"/>
    <x v="1"/>
    <x v="6"/>
    <n v="0"/>
  </r>
  <r>
    <s v="Emp-944"/>
    <s v="Solutions Architect"/>
    <x v="0"/>
    <x v="2"/>
    <x v="0"/>
    <n v="45"/>
    <x v="1"/>
    <x v="807"/>
    <n v="66660"/>
    <n v="0"/>
    <n v="66660"/>
    <x v="0"/>
    <x v="5"/>
    <n v="0"/>
  </r>
  <r>
    <s v="Emp-945"/>
    <s v="Manager"/>
    <x v="4"/>
    <x v="2"/>
    <x v="1"/>
    <n v="59"/>
    <x v="0"/>
    <x v="808"/>
    <n v="101985"/>
    <n v="7.0000000000000007E-2"/>
    <n v="109123.95"/>
    <x v="0"/>
    <x v="4"/>
    <n v="0"/>
  </r>
  <r>
    <s v="Emp-946"/>
    <s v="Vice President"/>
    <x v="1"/>
    <x v="3"/>
    <x v="1"/>
    <n v="29"/>
    <x v="2"/>
    <x v="809"/>
    <n v="199504"/>
    <n v="0.3"/>
    <n v="259355.2"/>
    <x v="0"/>
    <x v="5"/>
    <n v="0"/>
  </r>
  <r>
    <s v="Emp-947"/>
    <s v="Sr. Manger"/>
    <x v="2"/>
    <x v="3"/>
    <x v="0"/>
    <n v="52"/>
    <x v="1"/>
    <x v="810"/>
    <n v="147966"/>
    <n v="0.11"/>
    <n v="164242.26"/>
    <x v="2"/>
    <x v="9"/>
    <n v="1"/>
  </r>
  <r>
    <s v="Emp-948"/>
    <s v="Business Partner"/>
    <x v="4"/>
    <x v="2"/>
    <x v="1"/>
    <n v="58"/>
    <x v="0"/>
    <x v="811"/>
    <n v="41728"/>
    <n v="0"/>
    <n v="41728"/>
    <x v="1"/>
    <x v="1"/>
    <n v="0"/>
  </r>
  <r>
    <s v="Emp-949"/>
    <s v="Sr. Analyst"/>
    <x v="3"/>
    <x v="2"/>
    <x v="1"/>
    <n v="62"/>
    <x v="0"/>
    <x v="812"/>
    <n v="94422"/>
    <n v="0"/>
    <n v="94422"/>
    <x v="0"/>
    <x v="3"/>
    <n v="0"/>
  </r>
  <r>
    <s v="Emp-950"/>
    <s v="Director"/>
    <x v="2"/>
    <x v="3"/>
    <x v="1"/>
    <n v="31"/>
    <x v="2"/>
    <x v="813"/>
    <n v="191026"/>
    <n v="0.16"/>
    <n v="221590.16"/>
    <x v="0"/>
    <x v="7"/>
    <n v="0"/>
  </r>
  <r>
    <s v="Emp-951"/>
    <s v="Vice President"/>
    <x v="0"/>
    <x v="0"/>
    <x v="1"/>
    <n v="42"/>
    <x v="3"/>
    <x v="802"/>
    <n v="186725"/>
    <n v="0.32"/>
    <n v="246477"/>
    <x v="2"/>
    <x v="8"/>
    <n v="0"/>
  </r>
  <r>
    <s v="Emp-952"/>
    <s v="Business Partner"/>
    <x v="4"/>
    <x v="0"/>
    <x v="0"/>
    <n v="56"/>
    <x v="0"/>
    <x v="814"/>
    <n v="52800"/>
    <n v="0"/>
    <n v="52800"/>
    <x v="0"/>
    <x v="3"/>
    <n v="0"/>
  </r>
  <r>
    <s v="Emp-953"/>
    <s v="Operations Engineer"/>
    <x v="5"/>
    <x v="2"/>
    <x v="1"/>
    <n v="54"/>
    <x v="1"/>
    <x v="815"/>
    <n v="113982"/>
    <n v="0"/>
    <n v="113982"/>
    <x v="0"/>
    <x v="0"/>
    <n v="0"/>
  </r>
  <r>
    <s v="Emp-954"/>
    <s v="Account Representative"/>
    <x v="2"/>
    <x v="0"/>
    <x v="0"/>
    <n v="54"/>
    <x v="1"/>
    <x v="816"/>
    <n v="56239"/>
    <n v="0"/>
    <n v="56239"/>
    <x v="1"/>
    <x v="1"/>
    <n v="0"/>
  </r>
  <r>
    <s v="Emp-955"/>
    <s v="Analyst"/>
    <x v="2"/>
    <x v="1"/>
    <x v="1"/>
    <n v="26"/>
    <x v="2"/>
    <x v="817"/>
    <n v="44732"/>
    <n v="0"/>
    <n v="44732"/>
    <x v="2"/>
    <x v="9"/>
    <n v="0"/>
  </r>
  <r>
    <s v="Emp-956"/>
    <s v="Director"/>
    <x v="6"/>
    <x v="3"/>
    <x v="1"/>
    <n v="49"/>
    <x v="1"/>
    <x v="818"/>
    <n v="153961"/>
    <n v="0.25"/>
    <n v="192451.25"/>
    <x v="1"/>
    <x v="6"/>
    <n v="0"/>
  </r>
  <r>
    <s v="Emp-957"/>
    <s v="Network Architect"/>
    <x v="0"/>
    <x v="2"/>
    <x v="0"/>
    <n v="45"/>
    <x v="1"/>
    <x v="819"/>
    <n v="68337"/>
    <n v="0"/>
    <n v="68337"/>
    <x v="1"/>
    <x v="1"/>
    <n v="0"/>
  </r>
  <r>
    <s v="Emp-958"/>
    <s v="Sr. Manger"/>
    <x v="4"/>
    <x v="3"/>
    <x v="1"/>
    <n v="45"/>
    <x v="1"/>
    <x v="820"/>
    <n v="145093"/>
    <n v="0.12"/>
    <n v="162504.16"/>
    <x v="0"/>
    <x v="2"/>
    <n v="0"/>
  </r>
  <r>
    <s v="Emp-959"/>
    <s v="IT Systems Architect"/>
    <x v="0"/>
    <x v="2"/>
    <x v="0"/>
    <n v="26"/>
    <x v="2"/>
    <x v="59"/>
    <n v="74170"/>
    <n v="0"/>
    <n v="74170"/>
    <x v="0"/>
    <x v="5"/>
    <n v="0"/>
  </r>
  <r>
    <s v="Emp-960"/>
    <s v="Field Engineer"/>
    <x v="5"/>
    <x v="0"/>
    <x v="1"/>
    <n v="59"/>
    <x v="0"/>
    <x v="821"/>
    <n v="62605"/>
    <n v="0"/>
    <n v="62605"/>
    <x v="0"/>
    <x v="5"/>
    <n v="0"/>
  </r>
  <r>
    <s v="Emp-961"/>
    <s v="Manager"/>
    <x v="0"/>
    <x v="2"/>
    <x v="0"/>
    <n v="51"/>
    <x v="1"/>
    <x v="822"/>
    <n v="107195"/>
    <n v="0.09"/>
    <n v="116842.55"/>
    <x v="0"/>
    <x v="5"/>
    <n v="0"/>
  </r>
  <r>
    <s v="Emp-962"/>
    <s v="Sr. Manger"/>
    <x v="6"/>
    <x v="2"/>
    <x v="1"/>
    <n v="45"/>
    <x v="1"/>
    <x v="823"/>
    <n v="127422"/>
    <n v="0.15"/>
    <n v="146535.29999999999"/>
    <x v="0"/>
    <x v="7"/>
    <n v="0"/>
  </r>
  <r>
    <s v="Emp-963"/>
    <s v="Director"/>
    <x v="3"/>
    <x v="0"/>
    <x v="0"/>
    <n v="35"/>
    <x v="3"/>
    <x v="824"/>
    <n v="161269"/>
    <n v="0.27"/>
    <n v="204811.63"/>
    <x v="0"/>
    <x v="4"/>
    <n v="0"/>
  </r>
  <r>
    <s v="Emp-964"/>
    <s v="Vice President"/>
    <x v="6"/>
    <x v="3"/>
    <x v="0"/>
    <n v="32"/>
    <x v="2"/>
    <x v="825"/>
    <n v="203445"/>
    <n v="0.34"/>
    <n v="272616.3"/>
    <x v="2"/>
    <x v="8"/>
    <n v="0"/>
  </r>
  <r>
    <s v="Emp-965"/>
    <s v="Sr. Manger"/>
    <x v="4"/>
    <x v="0"/>
    <x v="0"/>
    <n v="37"/>
    <x v="3"/>
    <x v="826"/>
    <n v="131353"/>
    <n v="0.11"/>
    <n v="145801.82999999999"/>
    <x v="1"/>
    <x v="6"/>
    <n v="0"/>
  </r>
  <r>
    <s v="Emp-966"/>
    <s v="Service Desk Analyst"/>
    <x v="0"/>
    <x v="1"/>
    <x v="1"/>
    <n v="45"/>
    <x v="1"/>
    <x v="827"/>
    <n v="88182"/>
    <n v="0"/>
    <n v="88182"/>
    <x v="1"/>
    <x v="11"/>
    <n v="0"/>
  </r>
  <r>
    <s v="Emp-967"/>
    <s v="Enterprise Architect"/>
    <x v="0"/>
    <x v="2"/>
    <x v="1"/>
    <n v="61"/>
    <x v="0"/>
    <x v="828"/>
    <n v="75780"/>
    <n v="0"/>
    <n v="75780"/>
    <x v="0"/>
    <x v="0"/>
    <n v="0"/>
  </r>
  <r>
    <s v="Emp-968"/>
    <s v="Analyst II"/>
    <x v="2"/>
    <x v="0"/>
    <x v="0"/>
    <n v="45"/>
    <x v="1"/>
    <x v="829"/>
    <n v="52621"/>
    <n v="0"/>
    <n v="52621"/>
    <x v="1"/>
    <x v="10"/>
    <n v="0"/>
  </r>
  <r>
    <s v="Emp-969"/>
    <s v="Engineering Manager"/>
    <x v="5"/>
    <x v="0"/>
    <x v="1"/>
    <n v="60"/>
    <x v="0"/>
    <x v="830"/>
    <n v="106079"/>
    <n v="0.14000000000000001"/>
    <n v="120930.06"/>
    <x v="0"/>
    <x v="5"/>
    <n v="1"/>
  </r>
  <r>
    <s v="Emp-970"/>
    <s v="Cloud Infrastructure Architect"/>
    <x v="0"/>
    <x v="3"/>
    <x v="1"/>
    <n v="30"/>
    <x v="2"/>
    <x v="699"/>
    <n v="92058"/>
    <n v="0"/>
    <n v="92058"/>
    <x v="0"/>
    <x v="5"/>
    <n v="0"/>
  </r>
  <r>
    <s v="Emp-971"/>
    <s v="Field Engineer"/>
    <x v="5"/>
    <x v="1"/>
    <x v="1"/>
    <n v="64"/>
    <x v="0"/>
    <x v="831"/>
    <n v="67114"/>
    <n v="0"/>
    <n v="67114"/>
    <x v="0"/>
    <x v="3"/>
    <n v="0"/>
  </r>
  <r>
    <s v="Emp-972"/>
    <s v="Analyst II"/>
    <x v="1"/>
    <x v="0"/>
    <x v="0"/>
    <n v="25"/>
    <x v="2"/>
    <x v="832"/>
    <n v="56565"/>
    <n v="0"/>
    <n v="56565"/>
    <x v="2"/>
    <x v="12"/>
    <n v="0"/>
  </r>
  <r>
    <s v="Emp-973"/>
    <s v="HRIS Analyst"/>
    <x v="4"/>
    <x v="1"/>
    <x v="0"/>
    <n v="61"/>
    <x v="0"/>
    <x v="833"/>
    <n v="64937"/>
    <n v="0"/>
    <n v="64937"/>
    <x v="0"/>
    <x v="3"/>
    <n v="0"/>
  </r>
  <r>
    <s v="Emp-974"/>
    <s v="Manager"/>
    <x v="6"/>
    <x v="1"/>
    <x v="0"/>
    <n v="65"/>
    <x v="4"/>
    <x v="834"/>
    <n v="127626"/>
    <n v="0.1"/>
    <n v="140388.6"/>
    <x v="0"/>
    <x v="4"/>
    <n v="0"/>
  </r>
  <r>
    <s v="Emp-975"/>
    <s v="Network Architect"/>
    <x v="0"/>
    <x v="3"/>
    <x v="1"/>
    <n v="61"/>
    <x v="0"/>
    <x v="835"/>
    <n v="88478"/>
    <n v="0"/>
    <n v="88478"/>
    <x v="0"/>
    <x v="5"/>
    <n v="0"/>
  </r>
  <r>
    <s v="Emp-976"/>
    <s v="Computer Systems Manager"/>
    <x v="0"/>
    <x v="2"/>
    <x v="0"/>
    <n v="48"/>
    <x v="1"/>
    <x v="836"/>
    <n v="91679"/>
    <n v="7.0000000000000007E-2"/>
    <n v="98096.53"/>
    <x v="1"/>
    <x v="1"/>
    <n v="0"/>
  </r>
  <r>
    <s v="Emp-977"/>
    <s v="Director"/>
    <x v="2"/>
    <x v="3"/>
    <x v="1"/>
    <n v="58"/>
    <x v="0"/>
    <x v="837"/>
    <n v="199848"/>
    <n v="0.16"/>
    <n v="231823.68"/>
    <x v="1"/>
    <x v="1"/>
    <n v="0"/>
  </r>
  <r>
    <s v="Emp-978"/>
    <s v="Network Engineer"/>
    <x v="0"/>
    <x v="1"/>
    <x v="1"/>
    <n v="34"/>
    <x v="2"/>
    <x v="838"/>
    <n v="61944"/>
    <n v="0"/>
    <n v="61944"/>
    <x v="1"/>
    <x v="6"/>
    <n v="0"/>
  </r>
  <r>
    <s v="Emp-979"/>
    <s v="Sr. Manger"/>
    <x v="2"/>
    <x v="2"/>
    <x v="0"/>
    <n v="30"/>
    <x v="2"/>
    <x v="839"/>
    <n v="154624"/>
    <n v="0.15"/>
    <n v="177817.60000000001"/>
    <x v="0"/>
    <x v="5"/>
    <n v="0"/>
  </r>
  <r>
    <s v="Emp-980"/>
    <s v="Sr. Analyst"/>
    <x v="3"/>
    <x v="0"/>
    <x v="1"/>
    <n v="50"/>
    <x v="1"/>
    <x v="66"/>
    <n v="79447"/>
    <n v="0"/>
    <n v="79447"/>
    <x v="1"/>
    <x v="6"/>
    <n v="0"/>
  </r>
  <r>
    <s v="Emp-981"/>
    <s v="Sr. Analyst"/>
    <x v="2"/>
    <x v="1"/>
    <x v="1"/>
    <n v="51"/>
    <x v="1"/>
    <x v="840"/>
    <n v="71111"/>
    <n v="0"/>
    <n v="71111"/>
    <x v="2"/>
    <x v="9"/>
    <n v="0"/>
  </r>
  <r>
    <s v="Emp-982"/>
    <s v="Sr. Manger"/>
    <x v="2"/>
    <x v="0"/>
    <x v="1"/>
    <n v="53"/>
    <x v="1"/>
    <x v="841"/>
    <n v="159538"/>
    <n v="0.11"/>
    <n v="177087.18"/>
    <x v="0"/>
    <x v="4"/>
    <n v="0"/>
  </r>
  <r>
    <s v="Emp-983"/>
    <s v="Controls Engineer"/>
    <x v="5"/>
    <x v="3"/>
    <x v="0"/>
    <n v="47"/>
    <x v="1"/>
    <x v="842"/>
    <n v="111404"/>
    <n v="0"/>
    <n v="111404"/>
    <x v="2"/>
    <x v="9"/>
    <n v="0"/>
  </r>
  <r>
    <s v="Emp-984"/>
    <s v="Director"/>
    <x v="6"/>
    <x v="2"/>
    <x v="1"/>
    <n v="25"/>
    <x v="2"/>
    <x v="843"/>
    <n v="172007"/>
    <n v="0.26"/>
    <n v="216728.82"/>
    <x v="0"/>
    <x v="4"/>
    <n v="0"/>
  </r>
  <r>
    <s v="Emp-985"/>
    <s v="Vice President"/>
    <x v="6"/>
    <x v="1"/>
    <x v="0"/>
    <n v="37"/>
    <x v="3"/>
    <x v="844"/>
    <n v="219474"/>
    <n v="0.36"/>
    <n v="298484.64"/>
    <x v="2"/>
    <x v="8"/>
    <n v="0"/>
  </r>
  <r>
    <s v="Emp-986"/>
    <s v="Director"/>
    <x v="1"/>
    <x v="3"/>
    <x v="1"/>
    <n v="41"/>
    <x v="3"/>
    <x v="845"/>
    <n v="174415"/>
    <n v="0.23"/>
    <n v="214530.45"/>
    <x v="0"/>
    <x v="4"/>
    <n v="0"/>
  </r>
  <r>
    <s v="Emp-987"/>
    <s v="Network Architect"/>
    <x v="0"/>
    <x v="2"/>
    <x v="0"/>
    <n v="36"/>
    <x v="3"/>
    <x v="846"/>
    <n v="90333"/>
    <n v="0"/>
    <n v="90333"/>
    <x v="2"/>
    <x v="9"/>
    <n v="0"/>
  </r>
  <r>
    <s v="Emp-988"/>
    <s v="HRIS Analyst"/>
    <x v="4"/>
    <x v="2"/>
    <x v="1"/>
    <n v="25"/>
    <x v="2"/>
    <x v="846"/>
    <n v="67299"/>
    <n v="0"/>
    <n v="67299"/>
    <x v="0"/>
    <x v="3"/>
    <n v="0"/>
  </r>
  <r>
    <s v="Emp-989"/>
    <s v="Systems Analyst"/>
    <x v="0"/>
    <x v="0"/>
    <x v="0"/>
    <n v="52"/>
    <x v="1"/>
    <x v="847"/>
    <n v="45286"/>
    <n v="0"/>
    <n v="45286"/>
    <x v="0"/>
    <x v="2"/>
    <n v="0"/>
  </r>
  <r>
    <s v="Emp-990"/>
    <s v="Director"/>
    <x v="6"/>
    <x v="0"/>
    <x v="1"/>
    <n v="48"/>
    <x v="1"/>
    <x v="848"/>
    <n v="194723"/>
    <n v="0.25"/>
    <n v="243403.75"/>
    <x v="0"/>
    <x v="3"/>
    <n v="0"/>
  </r>
  <r>
    <s v="Emp-991"/>
    <s v="Manager"/>
    <x v="2"/>
    <x v="0"/>
    <x v="1"/>
    <n v="49"/>
    <x v="1"/>
    <x v="849"/>
    <n v="109850"/>
    <n v="7.0000000000000007E-2"/>
    <n v="117539.5"/>
    <x v="1"/>
    <x v="10"/>
    <n v="1"/>
  </r>
  <r>
    <s v="Emp-992"/>
    <s v="Business Partner"/>
    <x v="4"/>
    <x v="0"/>
    <x v="0"/>
    <n v="62"/>
    <x v="0"/>
    <x v="850"/>
    <n v="45295"/>
    <n v="0"/>
    <n v="45295"/>
    <x v="2"/>
    <x v="12"/>
    <n v="0"/>
  </r>
  <r>
    <s v="Emp-993"/>
    <s v="Network Administrator"/>
    <x v="0"/>
    <x v="1"/>
    <x v="0"/>
    <n v="36"/>
    <x v="3"/>
    <x v="851"/>
    <n v="61310"/>
    <n v="0"/>
    <n v="61310"/>
    <x v="0"/>
    <x v="3"/>
    <n v="0"/>
  </r>
  <r>
    <s v="Emp-994"/>
    <s v="System Administrator "/>
    <x v="0"/>
    <x v="0"/>
    <x v="1"/>
    <n v="55"/>
    <x v="0"/>
    <x v="852"/>
    <n v="87851"/>
    <n v="0"/>
    <n v="87851"/>
    <x v="1"/>
    <x v="1"/>
    <n v="0"/>
  </r>
  <r>
    <s v="Emp-995"/>
    <s v="Business Partner"/>
    <x v="4"/>
    <x v="2"/>
    <x v="0"/>
    <n v="31"/>
    <x v="2"/>
    <x v="496"/>
    <n v="47913"/>
    <n v="0"/>
    <n v="47913"/>
    <x v="0"/>
    <x v="0"/>
    <n v="0"/>
  </r>
  <r>
    <s v="Emp-996"/>
    <s v="Business Partner"/>
    <x v="4"/>
    <x v="2"/>
    <x v="0"/>
    <n v="53"/>
    <x v="1"/>
    <x v="853"/>
    <n v="46727"/>
    <n v="0"/>
    <n v="46727"/>
    <x v="0"/>
    <x v="7"/>
    <n v="1"/>
  </r>
  <r>
    <s v="Emp-997"/>
    <s v="Sr. Manger"/>
    <x v="4"/>
    <x v="2"/>
    <x v="1"/>
    <n v="27"/>
    <x v="2"/>
    <x v="606"/>
    <n v="133400"/>
    <n v="0.11"/>
    <n v="148074"/>
    <x v="0"/>
    <x v="3"/>
    <n v="0"/>
  </r>
  <r>
    <s v="Emp-998"/>
    <s v="Solutions Architect"/>
    <x v="0"/>
    <x v="2"/>
    <x v="0"/>
    <n v="39"/>
    <x v="3"/>
    <x v="854"/>
    <n v="90535"/>
    <n v="0"/>
    <n v="90535"/>
    <x v="0"/>
    <x v="4"/>
    <n v="0"/>
  </r>
  <r>
    <s v="Emp-999"/>
    <s v="Sr. Analyst"/>
    <x v="6"/>
    <x v="2"/>
    <x v="1"/>
    <n v="55"/>
    <x v="0"/>
    <x v="855"/>
    <n v="93343"/>
    <n v="0"/>
    <n v="93343"/>
    <x v="1"/>
    <x v="1"/>
    <n v="0"/>
  </r>
  <r>
    <s v="Emp-1000"/>
    <s v="HRIS Analyst"/>
    <x v="4"/>
    <x v="3"/>
    <x v="0"/>
    <n v="44"/>
    <x v="3"/>
    <x v="856"/>
    <n v="63705"/>
    <n v="0"/>
    <n v="63705"/>
    <x v="0"/>
    <x v="4"/>
    <n v="0"/>
  </r>
  <r>
    <s v="Emp-1001"/>
    <s v="Vice President"/>
    <x v="2"/>
    <x v="3"/>
    <x v="1"/>
    <n v="48"/>
    <x v="1"/>
    <x v="857"/>
    <n v="258081"/>
    <n v="0.3"/>
    <n v="335505.3"/>
    <x v="0"/>
    <x v="2"/>
    <n v="0"/>
  </r>
  <r>
    <s v="Emp-1002"/>
    <s v="Business Partner"/>
    <x v="4"/>
    <x v="0"/>
    <x v="1"/>
    <n v="48"/>
    <x v="1"/>
    <x v="858"/>
    <n v="54654"/>
    <n v="0"/>
    <n v="54654"/>
    <x v="0"/>
    <x v="3"/>
    <n v="0"/>
  </r>
  <r>
    <s v="Emp-1003"/>
    <s v="Analyst"/>
    <x v="2"/>
    <x v="1"/>
    <x v="1"/>
    <n v="54"/>
    <x v="1"/>
    <x v="859"/>
    <n v="58006"/>
    <n v="0"/>
    <n v="58006"/>
    <x v="0"/>
    <x v="0"/>
    <n v="0"/>
  </r>
  <r>
    <s v="Emp-1004"/>
    <s v="Sr. Manger"/>
    <x v="1"/>
    <x v="1"/>
    <x v="0"/>
    <n v="42"/>
    <x v="3"/>
    <x v="860"/>
    <n v="150034"/>
    <n v="0.12"/>
    <n v="168038.08"/>
    <x v="1"/>
    <x v="10"/>
    <n v="0"/>
  </r>
  <r>
    <s v="Emp-1005"/>
    <s v="Director"/>
    <x v="4"/>
    <x v="2"/>
    <x v="0"/>
    <n v="38"/>
    <x v="3"/>
    <x v="861"/>
    <n v="198562"/>
    <n v="0.22"/>
    <n v="242245.64"/>
    <x v="0"/>
    <x v="0"/>
    <n v="0"/>
  </r>
  <r>
    <s v="Emp-1006"/>
    <s v="Account Representative"/>
    <x v="2"/>
    <x v="0"/>
    <x v="0"/>
    <n v="40"/>
    <x v="3"/>
    <x v="862"/>
    <n v="62411"/>
    <n v="0"/>
    <n v="62411"/>
    <x v="0"/>
    <x v="4"/>
    <n v="1"/>
  </r>
  <r>
    <s v="Emp-1007"/>
    <s v="Engineering Manager"/>
    <x v="5"/>
    <x v="0"/>
    <x v="1"/>
    <n v="57"/>
    <x v="0"/>
    <x v="863"/>
    <n v="111299"/>
    <n v="0.12"/>
    <n v="124654.88"/>
    <x v="0"/>
    <x v="4"/>
    <n v="0"/>
  </r>
  <r>
    <s v="Emp-1008"/>
    <s v="Analyst"/>
    <x v="6"/>
    <x v="0"/>
    <x v="0"/>
    <n v="43"/>
    <x v="3"/>
    <x v="864"/>
    <n v="41545"/>
    <n v="0"/>
    <n v="41545"/>
    <x v="0"/>
    <x v="4"/>
    <n v="0"/>
  </r>
  <r>
    <s v="Emp-1009"/>
    <s v="Network Engineer"/>
    <x v="0"/>
    <x v="1"/>
    <x v="1"/>
    <n v="26"/>
    <x v="2"/>
    <x v="865"/>
    <n v="74467"/>
    <n v="0"/>
    <n v="74467"/>
    <x v="0"/>
    <x v="7"/>
    <n v="1"/>
  </r>
  <r>
    <s v="Emp-1010"/>
    <s v="Manager"/>
    <x v="3"/>
    <x v="0"/>
    <x v="1"/>
    <n v="44"/>
    <x v="3"/>
    <x v="358"/>
    <n v="117545"/>
    <n v="0.06"/>
    <n v="124597.7"/>
    <x v="0"/>
    <x v="3"/>
    <n v="0"/>
  </r>
  <r>
    <s v="Emp-1011"/>
    <s v="Manager"/>
    <x v="4"/>
    <x v="2"/>
    <x v="1"/>
    <n v="50"/>
    <x v="1"/>
    <x v="866"/>
    <n v="117226"/>
    <n v="0.08"/>
    <n v="126604.08"/>
    <x v="0"/>
    <x v="3"/>
    <n v="0"/>
  </r>
  <r>
    <s v="Emp-1012"/>
    <s v="Analyst"/>
    <x v="3"/>
    <x v="3"/>
    <x v="0"/>
    <n v="26"/>
    <x v="2"/>
    <x v="867"/>
    <n v="55767"/>
    <n v="0"/>
    <n v="55767"/>
    <x v="0"/>
    <x v="3"/>
    <n v="0"/>
  </r>
  <r>
    <s v="Emp-1013"/>
    <s v="Analyst II"/>
    <x v="2"/>
    <x v="1"/>
    <x v="0"/>
    <n v="29"/>
    <x v="2"/>
    <x v="868"/>
    <n v="60930"/>
    <n v="0"/>
    <n v="60930"/>
    <x v="0"/>
    <x v="5"/>
    <n v="0"/>
  </r>
  <r>
    <s v="Emp-1014"/>
    <s v="Director"/>
    <x v="2"/>
    <x v="2"/>
    <x v="0"/>
    <n v="27"/>
    <x v="2"/>
    <x v="869"/>
    <n v="154973"/>
    <n v="0.28999999999999998"/>
    <n v="199915.16999999998"/>
    <x v="2"/>
    <x v="12"/>
    <n v="0"/>
  </r>
  <r>
    <s v="Emp-1015"/>
    <s v="Cloud Infrastructure Architect"/>
    <x v="0"/>
    <x v="1"/>
    <x v="0"/>
    <n v="33"/>
    <x v="2"/>
    <x v="870"/>
    <n v="69332"/>
    <n v="0"/>
    <n v="69332"/>
    <x v="0"/>
    <x v="7"/>
    <n v="0"/>
  </r>
  <r>
    <s v="Emp-1016"/>
    <s v="Controls Engineer"/>
    <x v="5"/>
    <x v="0"/>
    <x v="0"/>
    <n v="59"/>
    <x v="0"/>
    <x v="871"/>
    <n v="119699"/>
    <n v="0"/>
    <n v="119699"/>
    <x v="1"/>
    <x v="6"/>
    <n v="0"/>
  </r>
  <r>
    <s v="Emp-1017"/>
    <s v="Director"/>
    <x v="4"/>
    <x v="2"/>
    <x v="0"/>
    <n v="40"/>
    <x v="3"/>
    <x v="872"/>
    <n v="198176"/>
    <n v="0.17"/>
    <n v="231865.92"/>
    <x v="2"/>
    <x v="8"/>
    <n v="0"/>
  </r>
  <r>
    <s v="Emp-1018"/>
    <s v="Analyst II"/>
    <x v="1"/>
    <x v="0"/>
    <x v="0"/>
    <n v="45"/>
    <x v="1"/>
    <x v="873"/>
    <n v="58586"/>
    <n v="0"/>
    <n v="58586"/>
    <x v="2"/>
    <x v="12"/>
    <n v="0"/>
  </r>
  <r>
    <s v="Emp-1019"/>
    <s v="Sr. Account Representative"/>
    <x v="2"/>
    <x v="3"/>
    <x v="1"/>
    <n v="38"/>
    <x v="3"/>
    <x v="874"/>
    <n v="74010"/>
    <n v="0"/>
    <n v="74010"/>
    <x v="0"/>
    <x v="2"/>
    <n v="0"/>
  </r>
  <r>
    <s v="Emp-1020"/>
    <s v="Sr. Account Representative"/>
    <x v="2"/>
    <x v="2"/>
    <x v="1"/>
    <n v="32"/>
    <x v="2"/>
    <x v="632"/>
    <n v="96598"/>
    <n v="0"/>
    <n v="96598"/>
    <x v="0"/>
    <x v="3"/>
    <n v="0"/>
  </r>
  <r>
    <s v="Emp-1021"/>
    <s v="Manager"/>
    <x v="2"/>
    <x v="2"/>
    <x v="0"/>
    <n v="64"/>
    <x v="0"/>
    <x v="875"/>
    <n v="106444"/>
    <n v="0.05"/>
    <n v="111766.2"/>
    <x v="0"/>
    <x v="3"/>
    <n v="0"/>
  </r>
  <r>
    <s v="Emp-1022"/>
    <s v="Director"/>
    <x v="1"/>
    <x v="3"/>
    <x v="1"/>
    <n v="31"/>
    <x v="2"/>
    <x v="876"/>
    <n v="156931"/>
    <n v="0.28000000000000003"/>
    <n v="200871.67999999999"/>
    <x v="0"/>
    <x v="0"/>
    <n v="0"/>
  </r>
  <r>
    <s v="Emp-1023"/>
    <s v="Director"/>
    <x v="6"/>
    <x v="0"/>
    <x v="0"/>
    <n v="43"/>
    <x v="3"/>
    <x v="877"/>
    <n v="171360"/>
    <n v="0.23"/>
    <n v="210772.8"/>
    <x v="2"/>
    <x v="8"/>
    <n v="0"/>
  </r>
  <r>
    <s v="Emp-1024"/>
    <s v="Enterprise Architect"/>
    <x v="0"/>
    <x v="0"/>
    <x v="0"/>
    <n v="45"/>
    <x v="1"/>
    <x v="878"/>
    <n v="64505"/>
    <n v="0"/>
    <n v="64505"/>
    <x v="0"/>
    <x v="4"/>
    <n v="0"/>
  </r>
  <r>
    <s v="Emp-1025"/>
    <s v="Engineering Manager"/>
    <x v="5"/>
    <x v="2"/>
    <x v="1"/>
    <n v="32"/>
    <x v="2"/>
    <x v="879"/>
    <n v="102298"/>
    <n v="0.13"/>
    <n v="115596.74"/>
    <x v="2"/>
    <x v="9"/>
    <n v="0"/>
  </r>
  <r>
    <s v="Emp-1026"/>
    <s v="Sr. Manger"/>
    <x v="2"/>
    <x v="3"/>
    <x v="0"/>
    <n v="27"/>
    <x v="2"/>
    <x v="880"/>
    <n v="133297"/>
    <n v="0.13"/>
    <n v="150625.60999999999"/>
    <x v="2"/>
    <x v="9"/>
    <n v="0"/>
  </r>
  <r>
    <s v="Emp-1027"/>
    <s v="Sr. Manger"/>
    <x v="4"/>
    <x v="2"/>
    <x v="0"/>
    <n v="25"/>
    <x v="2"/>
    <x v="881"/>
    <n v="155080"/>
    <n v="0.1"/>
    <n v="170588"/>
    <x v="0"/>
    <x v="5"/>
    <n v="0"/>
  </r>
  <r>
    <s v="Emp-1028"/>
    <s v="Sr. Analyst"/>
    <x v="2"/>
    <x v="2"/>
    <x v="1"/>
    <n v="31"/>
    <x v="2"/>
    <x v="882"/>
    <n v="81828"/>
    <n v="0"/>
    <n v="81828"/>
    <x v="0"/>
    <x v="4"/>
    <n v="0"/>
  </r>
  <r>
    <s v="Emp-1029"/>
    <s v="Sr. Manger"/>
    <x v="6"/>
    <x v="3"/>
    <x v="0"/>
    <n v="65"/>
    <x v="4"/>
    <x v="883"/>
    <n v="149417"/>
    <n v="0.13"/>
    <n v="168841.21"/>
    <x v="1"/>
    <x v="11"/>
    <n v="0"/>
  </r>
  <r>
    <s v="Emp-1030"/>
    <s v="Manager"/>
    <x v="2"/>
    <x v="3"/>
    <x v="1"/>
    <n v="50"/>
    <x v="1"/>
    <x v="884"/>
    <n v="113269"/>
    <n v="0.09"/>
    <n v="123463.20999999999"/>
    <x v="2"/>
    <x v="12"/>
    <n v="0"/>
  </r>
  <r>
    <s v="Emp-1031"/>
    <s v="Sr. Manger"/>
    <x v="0"/>
    <x v="1"/>
    <x v="1"/>
    <n v="46"/>
    <x v="1"/>
    <x v="885"/>
    <n v="136716"/>
    <n v="0.12"/>
    <n v="153121.91999999998"/>
    <x v="0"/>
    <x v="5"/>
    <n v="0"/>
  </r>
  <r>
    <s v="Emp-1032"/>
    <s v="Sr. Manger"/>
    <x v="2"/>
    <x v="2"/>
    <x v="1"/>
    <n v="54"/>
    <x v="1"/>
    <x v="571"/>
    <n v="122644"/>
    <n v="0.12"/>
    <n v="137361.28"/>
    <x v="0"/>
    <x v="5"/>
    <n v="0"/>
  </r>
  <r>
    <s v="Emp-1033"/>
    <s v="Manager"/>
    <x v="2"/>
    <x v="0"/>
    <x v="0"/>
    <n v="50"/>
    <x v="1"/>
    <x v="886"/>
    <n v="106428"/>
    <n v="7.0000000000000007E-2"/>
    <n v="113877.96"/>
    <x v="0"/>
    <x v="2"/>
    <n v="0"/>
  </r>
  <r>
    <s v="Emp-1034"/>
    <s v="Vice President"/>
    <x v="1"/>
    <x v="3"/>
    <x v="1"/>
    <n v="36"/>
    <x v="3"/>
    <x v="887"/>
    <n v="238236"/>
    <n v="0.31"/>
    <n v="312089.16000000003"/>
    <x v="0"/>
    <x v="0"/>
    <n v="0"/>
  </r>
  <r>
    <s v="Emp-1035"/>
    <s v="Director"/>
    <x v="1"/>
    <x v="3"/>
    <x v="0"/>
    <n v="64"/>
    <x v="0"/>
    <x v="888"/>
    <n v="153253"/>
    <n v="0.24"/>
    <n v="190033.72"/>
    <x v="0"/>
    <x v="5"/>
    <n v="0"/>
  </r>
  <r>
    <s v="Emp-1036"/>
    <s v="Manager"/>
    <x v="3"/>
    <x v="1"/>
    <x v="0"/>
    <n v="34"/>
    <x v="2"/>
    <x v="889"/>
    <n v="103707"/>
    <n v="0.09"/>
    <n v="113040.63"/>
    <x v="0"/>
    <x v="7"/>
    <n v="0"/>
  </r>
  <r>
    <s v="Emp-1037"/>
    <s v="Vice President"/>
    <x v="3"/>
    <x v="2"/>
    <x v="0"/>
    <n v="41"/>
    <x v="3"/>
    <x v="890"/>
    <n v="245360"/>
    <n v="0.37"/>
    <n v="336143.2"/>
    <x v="0"/>
    <x v="5"/>
    <n v="0"/>
  </r>
  <r>
    <s v="Emp-1038"/>
    <s v="Development Engineer"/>
    <x v="5"/>
    <x v="2"/>
    <x v="1"/>
    <n v="25"/>
    <x v="2"/>
    <x v="891"/>
    <n v="67275"/>
    <n v="0"/>
    <n v="67275"/>
    <x v="0"/>
    <x v="7"/>
    <n v="0"/>
  </r>
  <r>
    <s v="Emp-1039"/>
    <s v="Manager"/>
    <x v="0"/>
    <x v="1"/>
    <x v="1"/>
    <n v="45"/>
    <x v="1"/>
    <x v="892"/>
    <n v="101288"/>
    <n v="0.1"/>
    <n v="111416.8"/>
    <x v="0"/>
    <x v="3"/>
    <n v="0"/>
  </r>
  <r>
    <s v="Emp-1040"/>
    <s v="Director"/>
    <x v="4"/>
    <x v="2"/>
    <x v="0"/>
    <n v="52"/>
    <x v="1"/>
    <x v="893"/>
    <n v="177443"/>
    <n v="0.25"/>
    <n v="221803.75"/>
    <x v="2"/>
    <x v="12"/>
    <n v="0"/>
  </r>
  <r>
    <s v="Emp-1041"/>
    <s v="Cloud Infrastructure Architect"/>
    <x v="0"/>
    <x v="1"/>
    <x v="0"/>
    <n v="37"/>
    <x v="3"/>
    <x v="894"/>
    <n v="91400"/>
    <n v="0"/>
    <n v="91400"/>
    <x v="0"/>
    <x v="2"/>
    <n v="0"/>
  </r>
  <r>
    <s v="Emp-1042"/>
    <s v="Vice President"/>
    <x v="4"/>
    <x v="3"/>
    <x v="1"/>
    <n v="44"/>
    <x v="3"/>
    <x v="895"/>
    <n v="181247"/>
    <n v="0.33"/>
    <n v="241058.51"/>
    <x v="2"/>
    <x v="12"/>
    <n v="0"/>
  </r>
  <r>
    <s v="Emp-1043"/>
    <s v="Sr. Manger"/>
    <x v="4"/>
    <x v="0"/>
    <x v="1"/>
    <n v="42"/>
    <x v="3"/>
    <x v="896"/>
    <n v="135558"/>
    <n v="0.14000000000000001"/>
    <n v="154536.12"/>
    <x v="0"/>
    <x v="3"/>
    <n v="0"/>
  </r>
  <r>
    <s v="Emp-1044"/>
    <s v="Analyst"/>
    <x v="3"/>
    <x v="2"/>
    <x v="1"/>
    <n v="49"/>
    <x v="1"/>
    <x v="897"/>
    <n v="56878"/>
    <n v="0"/>
    <n v="56878"/>
    <x v="0"/>
    <x v="0"/>
    <n v="0"/>
  </r>
  <r>
    <s v="Emp-1045"/>
    <s v="IT Systems Architect"/>
    <x v="0"/>
    <x v="2"/>
    <x v="1"/>
    <n v="34"/>
    <x v="2"/>
    <x v="898"/>
    <n v="94735"/>
    <n v="0"/>
    <n v="94735"/>
    <x v="1"/>
    <x v="10"/>
    <n v="0"/>
  </r>
  <r>
    <s v="Emp-1046"/>
    <s v="Analyst II"/>
    <x v="2"/>
    <x v="1"/>
    <x v="1"/>
    <n v="39"/>
    <x v="3"/>
    <x v="899"/>
    <n v="51234"/>
    <n v="0"/>
    <n v="51234"/>
    <x v="0"/>
    <x v="0"/>
    <n v="0"/>
  </r>
  <r>
    <s v="Emp-1047"/>
    <s v="Vice President"/>
    <x v="4"/>
    <x v="2"/>
    <x v="1"/>
    <n v="31"/>
    <x v="2"/>
    <x v="900"/>
    <n v="230025"/>
    <n v="0.34"/>
    <n v="308233.5"/>
    <x v="0"/>
    <x v="3"/>
    <n v="0"/>
  </r>
  <r>
    <s v="Emp-1048"/>
    <s v="Sr. Manger"/>
    <x v="4"/>
    <x v="2"/>
    <x v="0"/>
    <n v="36"/>
    <x v="3"/>
    <x v="901"/>
    <n v="134006"/>
    <n v="0.13"/>
    <n v="151426.78"/>
    <x v="1"/>
    <x v="10"/>
    <n v="0"/>
  </r>
  <r>
    <s v="Emp-1049"/>
    <s v="Manager"/>
    <x v="1"/>
    <x v="3"/>
    <x v="0"/>
    <n v="61"/>
    <x v="0"/>
    <x v="902"/>
    <n v="103096"/>
    <n v="7.0000000000000007E-2"/>
    <n v="110312.72"/>
    <x v="1"/>
    <x v="10"/>
    <n v="0"/>
  </r>
  <r>
    <s v="Emp-1050"/>
    <s v="Analyst"/>
    <x v="3"/>
    <x v="1"/>
    <x v="1"/>
    <n v="29"/>
    <x v="2"/>
    <x v="903"/>
    <n v="58703"/>
    <n v="0"/>
    <n v="58703"/>
    <x v="0"/>
    <x v="7"/>
    <n v="0"/>
  </r>
  <r>
    <s v="Emp-1051"/>
    <s v="Sr. Manger"/>
    <x v="0"/>
    <x v="2"/>
    <x v="1"/>
    <n v="33"/>
    <x v="2"/>
    <x v="904"/>
    <n v="132544"/>
    <n v="0.1"/>
    <n v="145798.39999999999"/>
    <x v="2"/>
    <x v="9"/>
    <n v="0"/>
  </r>
  <r>
    <s v="Emp-1052"/>
    <s v="Manager"/>
    <x v="1"/>
    <x v="1"/>
    <x v="1"/>
    <n v="32"/>
    <x v="2"/>
    <x v="905"/>
    <n v="126671"/>
    <n v="0.09"/>
    <n v="138071.39000000001"/>
    <x v="0"/>
    <x v="4"/>
    <n v="0"/>
  </r>
  <r>
    <s v="Emp-1053"/>
    <s v="Account Representative"/>
    <x v="2"/>
    <x v="0"/>
    <x v="0"/>
    <n v="33"/>
    <x v="2"/>
    <x v="906"/>
    <n v="56405"/>
    <n v="0"/>
    <n v="56405"/>
    <x v="0"/>
    <x v="2"/>
    <n v="0"/>
  </r>
  <r>
    <s v="Emp-1054"/>
    <s v="Computer Systems Manager"/>
    <x v="0"/>
    <x v="2"/>
    <x v="0"/>
    <n v="36"/>
    <x v="3"/>
    <x v="907"/>
    <n v="88730"/>
    <n v="0.08"/>
    <n v="95828.4"/>
    <x v="1"/>
    <x v="1"/>
    <n v="0"/>
  </r>
  <r>
    <s v="Emp-1055"/>
    <s v="Analyst II"/>
    <x v="1"/>
    <x v="1"/>
    <x v="1"/>
    <n v="39"/>
    <x v="3"/>
    <x v="908"/>
    <n v="62861"/>
    <n v="0"/>
    <n v="62861"/>
    <x v="0"/>
    <x v="0"/>
    <n v="0"/>
  </r>
  <r>
    <s v="Emp-1056"/>
    <s v="Director"/>
    <x v="4"/>
    <x v="3"/>
    <x v="0"/>
    <n v="53"/>
    <x v="1"/>
    <x v="909"/>
    <n v="151246"/>
    <n v="0.21"/>
    <n v="183007.66"/>
    <x v="2"/>
    <x v="12"/>
    <n v="0"/>
  </r>
  <r>
    <s v="Emp-1057"/>
    <s v="Sr. Manger"/>
    <x v="0"/>
    <x v="1"/>
    <x v="0"/>
    <n v="53"/>
    <x v="1"/>
    <x v="910"/>
    <n v="154388"/>
    <n v="0.1"/>
    <n v="169826.8"/>
    <x v="0"/>
    <x v="0"/>
    <n v="0"/>
  </r>
  <r>
    <s v="Emp-1058"/>
    <s v="Director"/>
    <x v="4"/>
    <x v="1"/>
    <x v="0"/>
    <n v="54"/>
    <x v="1"/>
    <x v="911"/>
    <n v="162978"/>
    <n v="0.17"/>
    <n v="190684.26"/>
    <x v="0"/>
    <x v="4"/>
    <n v="1"/>
  </r>
  <r>
    <s v="Emp-1059"/>
    <s v="Solutions Architect"/>
    <x v="0"/>
    <x v="2"/>
    <x v="1"/>
    <n v="55"/>
    <x v="0"/>
    <x v="912"/>
    <n v="80170"/>
    <n v="0"/>
    <n v="80170"/>
    <x v="0"/>
    <x v="4"/>
    <n v="0"/>
  </r>
  <r>
    <s v="Emp-1060"/>
    <s v="Sr. Analyst"/>
    <x v="3"/>
    <x v="1"/>
    <x v="0"/>
    <n v="44"/>
    <x v="3"/>
    <x v="913"/>
    <n v="98520"/>
    <n v="0"/>
    <n v="98520"/>
    <x v="0"/>
    <x v="4"/>
    <n v="0"/>
  </r>
  <r>
    <s v="Emp-1061"/>
    <s v="Manager"/>
    <x v="1"/>
    <x v="1"/>
    <x v="1"/>
    <n v="52"/>
    <x v="1"/>
    <x v="914"/>
    <n v="116527"/>
    <n v="7.0000000000000007E-2"/>
    <n v="124683.89"/>
    <x v="0"/>
    <x v="3"/>
    <n v="0"/>
  </r>
  <r>
    <s v="Emp-1062"/>
    <s v="Director"/>
    <x v="2"/>
    <x v="0"/>
    <x v="1"/>
    <n v="27"/>
    <x v="2"/>
    <x v="915"/>
    <n v="174607"/>
    <n v="0.28999999999999998"/>
    <n v="225243.03"/>
    <x v="0"/>
    <x v="7"/>
    <n v="0"/>
  </r>
  <r>
    <s v="Emp-1063"/>
    <s v="Analyst II"/>
    <x v="3"/>
    <x v="0"/>
    <x v="1"/>
    <n v="58"/>
    <x v="0"/>
    <x v="916"/>
    <n v="64202"/>
    <n v="0"/>
    <n v="64202"/>
    <x v="0"/>
    <x v="7"/>
    <n v="0"/>
  </r>
  <r>
    <s v="Emp-1064"/>
    <s v="Analyst II"/>
    <x v="3"/>
    <x v="3"/>
    <x v="1"/>
    <n v="49"/>
    <x v="1"/>
    <x v="917"/>
    <n v="50883"/>
    <n v="0"/>
    <n v="50883"/>
    <x v="1"/>
    <x v="1"/>
    <n v="1"/>
  </r>
  <r>
    <s v="Emp-1065"/>
    <s v="Network Architect"/>
    <x v="0"/>
    <x v="2"/>
    <x v="0"/>
    <n v="36"/>
    <x v="3"/>
    <x v="918"/>
    <n v="94618"/>
    <n v="0"/>
    <n v="94618"/>
    <x v="0"/>
    <x v="7"/>
    <n v="0"/>
  </r>
  <r>
    <s v="Emp-1066"/>
    <s v="Director"/>
    <x v="6"/>
    <x v="0"/>
    <x v="1"/>
    <n v="26"/>
    <x v="2"/>
    <x v="183"/>
    <n v="151556"/>
    <n v="0.2"/>
    <n v="181867.2"/>
    <x v="0"/>
    <x v="4"/>
    <n v="0"/>
  </r>
  <r>
    <s v="Emp-1067"/>
    <s v="Development Engineer"/>
    <x v="5"/>
    <x v="0"/>
    <x v="0"/>
    <n v="37"/>
    <x v="3"/>
    <x v="919"/>
    <n v="80659"/>
    <n v="0"/>
    <n v="80659"/>
    <x v="0"/>
    <x v="3"/>
    <n v="0"/>
  </r>
  <r>
    <s v="Emp-1068"/>
    <s v="Director"/>
    <x v="4"/>
    <x v="2"/>
    <x v="1"/>
    <n v="47"/>
    <x v="1"/>
    <x v="920"/>
    <n v="195385"/>
    <n v="0.21"/>
    <n v="236415.85"/>
    <x v="1"/>
    <x v="11"/>
    <n v="0"/>
  </r>
  <r>
    <s v="Emp-1069"/>
    <s v="Systems Analyst"/>
    <x v="0"/>
    <x v="2"/>
    <x v="1"/>
    <n v="29"/>
    <x v="2"/>
    <x v="921"/>
    <n v="52693"/>
    <n v="0"/>
    <n v="52693"/>
    <x v="2"/>
    <x v="9"/>
    <n v="0"/>
  </r>
  <r>
    <s v="Emp-1070"/>
    <s v="Network Administrator"/>
    <x v="0"/>
    <x v="0"/>
    <x v="0"/>
    <n v="58"/>
    <x v="0"/>
    <x v="922"/>
    <n v="72045"/>
    <n v="0"/>
    <n v="72045"/>
    <x v="0"/>
    <x v="3"/>
    <n v="0"/>
  </r>
  <r>
    <s v="Emp-1071"/>
    <s v="Analyst II"/>
    <x v="6"/>
    <x v="1"/>
    <x v="1"/>
    <n v="47"/>
    <x v="1"/>
    <x v="923"/>
    <n v="62749"/>
    <n v="0"/>
    <n v="62749"/>
    <x v="2"/>
    <x v="8"/>
    <n v="0"/>
  </r>
  <r>
    <s v="Emp-1072"/>
    <s v="Sr. Manger"/>
    <x v="6"/>
    <x v="2"/>
    <x v="1"/>
    <n v="52"/>
    <x v="1"/>
    <x v="666"/>
    <n v="154884"/>
    <n v="0.1"/>
    <n v="170372.4"/>
    <x v="1"/>
    <x v="6"/>
    <n v="0"/>
  </r>
  <r>
    <s v="Emp-1073"/>
    <s v="Network Architect"/>
    <x v="0"/>
    <x v="0"/>
    <x v="1"/>
    <n v="61"/>
    <x v="0"/>
    <x v="924"/>
    <n v="96566"/>
    <n v="0"/>
    <n v="96566"/>
    <x v="0"/>
    <x v="7"/>
    <n v="0"/>
  </r>
  <r>
    <s v="Emp-1074"/>
    <s v="Systems Analyst"/>
    <x v="0"/>
    <x v="0"/>
    <x v="1"/>
    <n v="45"/>
    <x v="1"/>
    <x v="925"/>
    <n v="54994"/>
    <n v="0"/>
    <n v="54994"/>
    <x v="0"/>
    <x v="7"/>
    <n v="0"/>
  </r>
  <r>
    <s v="Emp-1075"/>
    <s v="Network Administrator"/>
    <x v="0"/>
    <x v="3"/>
    <x v="0"/>
    <n v="40"/>
    <x v="3"/>
    <x v="926"/>
    <n v="61523"/>
    <n v="0"/>
    <n v="61523"/>
    <x v="0"/>
    <x v="7"/>
    <n v="0"/>
  </r>
  <r>
    <s v="Emp-1076"/>
    <s v="Vice President"/>
    <x v="4"/>
    <x v="3"/>
    <x v="1"/>
    <n v="45"/>
    <x v="1"/>
    <x v="927"/>
    <n v="190512"/>
    <n v="0.32"/>
    <n v="251475.84"/>
    <x v="0"/>
    <x v="7"/>
    <n v="0"/>
  </r>
  <r>
    <s v="Emp-1077"/>
    <s v="Controls Engineer"/>
    <x v="5"/>
    <x v="2"/>
    <x v="0"/>
    <n v="37"/>
    <x v="3"/>
    <x v="928"/>
    <n v="124827"/>
    <n v="0"/>
    <n v="124827"/>
    <x v="1"/>
    <x v="10"/>
    <n v="0"/>
  </r>
  <r>
    <s v="Emp-1078"/>
    <s v="Manager"/>
    <x v="3"/>
    <x v="1"/>
    <x v="1"/>
    <n v="57"/>
    <x v="0"/>
    <x v="929"/>
    <n v="101577"/>
    <n v="0.05"/>
    <n v="106655.85"/>
    <x v="0"/>
    <x v="2"/>
    <n v="0"/>
  </r>
  <r>
    <s v="Emp-1079"/>
    <s v="Manager"/>
    <x v="3"/>
    <x v="1"/>
    <x v="0"/>
    <n v="44"/>
    <x v="3"/>
    <x v="930"/>
    <n v="105223"/>
    <n v="0.1"/>
    <n v="115745.3"/>
    <x v="0"/>
    <x v="3"/>
    <n v="0"/>
  </r>
  <r>
    <s v="Emp-1080"/>
    <s v="IT Systems Architect"/>
    <x v="0"/>
    <x v="3"/>
    <x v="1"/>
    <n v="48"/>
    <x v="1"/>
    <x v="931"/>
    <n v="94815"/>
    <n v="0"/>
    <n v="94815"/>
    <x v="0"/>
    <x v="2"/>
    <n v="0"/>
  </r>
  <r>
    <s v="Emp-1081"/>
    <s v="Manager"/>
    <x v="3"/>
    <x v="2"/>
    <x v="0"/>
    <n v="25"/>
    <x v="2"/>
    <x v="257"/>
    <n v="114893"/>
    <n v="0.06"/>
    <n v="121786.58"/>
    <x v="1"/>
    <x v="11"/>
    <n v="0"/>
  </r>
  <r>
    <s v="Emp-1082"/>
    <s v="Sr. Analyst"/>
    <x v="6"/>
    <x v="2"/>
    <x v="0"/>
    <n v="35"/>
    <x v="3"/>
    <x v="932"/>
    <n v="80622"/>
    <n v="0"/>
    <n v="80622"/>
    <x v="0"/>
    <x v="5"/>
    <n v="0"/>
  </r>
  <r>
    <s v="Emp-1083"/>
    <s v="Vice President"/>
    <x v="0"/>
    <x v="2"/>
    <x v="0"/>
    <n v="57"/>
    <x v="0"/>
    <x v="933"/>
    <n v="246589"/>
    <n v="0.33"/>
    <n v="327963.37"/>
    <x v="0"/>
    <x v="3"/>
    <n v="1"/>
  </r>
  <r>
    <s v="Emp-1084"/>
    <s v="Manager"/>
    <x v="6"/>
    <x v="2"/>
    <x v="1"/>
    <n v="49"/>
    <x v="1"/>
    <x v="163"/>
    <n v="119397"/>
    <n v="0.09"/>
    <n v="130142.73"/>
    <x v="1"/>
    <x v="10"/>
    <n v="1"/>
  </r>
  <r>
    <s v="Emp-1085"/>
    <s v="Director"/>
    <x v="2"/>
    <x v="3"/>
    <x v="0"/>
    <n v="25"/>
    <x v="2"/>
    <x v="934"/>
    <n v="150666"/>
    <n v="0.23"/>
    <n v="185319.18"/>
    <x v="1"/>
    <x v="11"/>
    <n v="0"/>
  </r>
  <r>
    <s v="Emp-1086"/>
    <s v="Sr. Manger"/>
    <x v="0"/>
    <x v="0"/>
    <x v="0"/>
    <n v="46"/>
    <x v="1"/>
    <x v="935"/>
    <n v="148035"/>
    <n v="0.14000000000000001"/>
    <n v="168759.9"/>
    <x v="0"/>
    <x v="3"/>
    <n v="0"/>
  </r>
  <r>
    <s v="Emp-1087"/>
    <s v="Director"/>
    <x v="1"/>
    <x v="3"/>
    <x v="1"/>
    <n v="60"/>
    <x v="0"/>
    <x v="936"/>
    <n v="158898"/>
    <n v="0.18"/>
    <n v="187499.64"/>
    <x v="0"/>
    <x v="4"/>
    <n v="0"/>
  </r>
  <r>
    <s v="Emp-1088"/>
    <s v="Field Engineer"/>
    <x v="5"/>
    <x v="3"/>
    <x v="0"/>
    <n v="45"/>
    <x v="1"/>
    <x v="937"/>
    <n v="89659"/>
    <n v="0"/>
    <n v="89659"/>
    <x v="1"/>
    <x v="10"/>
    <n v="0"/>
  </r>
  <r>
    <s v="Emp-1089"/>
    <s v="Director"/>
    <x v="2"/>
    <x v="2"/>
    <x v="0"/>
    <n v="39"/>
    <x v="3"/>
    <x v="938"/>
    <n v="171487"/>
    <n v="0.23"/>
    <n v="210929.01"/>
    <x v="0"/>
    <x v="3"/>
    <n v="0"/>
  </r>
  <r>
    <s v="Emp-1090"/>
    <s v="Vice President"/>
    <x v="2"/>
    <x v="1"/>
    <x v="0"/>
    <n v="43"/>
    <x v="3"/>
    <x v="939"/>
    <n v="258498"/>
    <n v="0.35"/>
    <n v="348972.3"/>
    <x v="0"/>
    <x v="7"/>
    <n v="0"/>
  </r>
  <r>
    <s v="Emp-1091"/>
    <s v="Sr. Manger"/>
    <x v="0"/>
    <x v="0"/>
    <x v="1"/>
    <n v="37"/>
    <x v="3"/>
    <x v="802"/>
    <n v="146961"/>
    <n v="0.11"/>
    <n v="163126.71"/>
    <x v="0"/>
    <x v="7"/>
    <n v="0"/>
  </r>
  <r>
    <s v="Emp-1092"/>
    <s v="Sr. Business Partner"/>
    <x v="4"/>
    <x v="0"/>
    <x v="1"/>
    <n v="48"/>
    <x v="1"/>
    <x v="940"/>
    <n v="85369"/>
    <n v="0"/>
    <n v="85369"/>
    <x v="2"/>
    <x v="8"/>
    <n v="1"/>
  </r>
  <r>
    <s v="Emp-1093"/>
    <s v="Technical Architect"/>
    <x v="0"/>
    <x v="1"/>
    <x v="1"/>
    <n v="30"/>
    <x v="2"/>
    <x v="941"/>
    <n v="67489"/>
    <n v="0"/>
    <n v="67489"/>
    <x v="0"/>
    <x v="2"/>
    <n v="0"/>
  </r>
  <r>
    <s v="Emp-1094"/>
    <s v="Director"/>
    <x v="0"/>
    <x v="1"/>
    <x v="0"/>
    <n v="46"/>
    <x v="1"/>
    <x v="942"/>
    <n v="166259"/>
    <n v="0.17"/>
    <n v="194523.03"/>
    <x v="0"/>
    <x v="2"/>
    <n v="0"/>
  </r>
  <r>
    <s v="Emp-1095"/>
    <s v="Systems Analyst"/>
    <x v="0"/>
    <x v="3"/>
    <x v="0"/>
    <n v="55"/>
    <x v="0"/>
    <x v="943"/>
    <n v="47032"/>
    <n v="0"/>
    <n v="47032"/>
    <x v="0"/>
    <x v="7"/>
    <n v="0"/>
  </r>
  <r>
    <s v="Emp-1096"/>
    <s v="Sr. Analyst"/>
    <x v="6"/>
    <x v="2"/>
    <x v="1"/>
    <n v="33"/>
    <x v="2"/>
    <x v="944"/>
    <n v="98427"/>
    <n v="0"/>
    <n v="98427"/>
    <x v="0"/>
    <x v="7"/>
    <n v="0"/>
  </r>
  <r>
    <s v="Emp-1097"/>
    <s v="Analyst"/>
    <x v="1"/>
    <x v="2"/>
    <x v="0"/>
    <n v="44"/>
    <x v="3"/>
    <x v="945"/>
    <n v="47387"/>
    <n v="0"/>
    <n v="47387"/>
    <x v="1"/>
    <x v="11"/>
    <n v="1"/>
  </r>
  <r>
    <s v="Emp-1098"/>
    <s v="Director"/>
    <x v="6"/>
    <x v="2"/>
    <x v="1"/>
    <n v="31"/>
    <x v="2"/>
    <x v="946"/>
    <n v="176710"/>
    <n v="0.15"/>
    <n v="203216.5"/>
    <x v="0"/>
    <x v="4"/>
    <n v="0"/>
  </r>
  <r>
    <s v="Emp-1099"/>
    <s v="Sr. Analyst"/>
    <x v="1"/>
    <x v="2"/>
    <x v="0"/>
    <n v="33"/>
    <x v="2"/>
    <x v="947"/>
    <n v="95960"/>
    <n v="0"/>
    <n v="95960"/>
    <x v="1"/>
    <x v="11"/>
    <n v="0"/>
  </r>
  <r>
    <s v="Emp-1100"/>
    <s v="Vice President"/>
    <x v="3"/>
    <x v="3"/>
    <x v="0"/>
    <n v="63"/>
    <x v="0"/>
    <x v="948"/>
    <n v="216195"/>
    <n v="0.31"/>
    <n v="283215.45"/>
    <x v="0"/>
    <x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2702A-56BF-427E-BE64-CA4FF1ECD2A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inct City">
  <location ref="G4:G18" firstHeaderRow="1" firstDataRow="1" firstDataCol="1"/>
  <pivotFields count="17">
    <pivotField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axis="axisRow" showAll="0">
      <items count="14">
        <item x="5"/>
        <item x="10"/>
        <item x="11"/>
        <item x="2"/>
        <item x="1"/>
        <item x="7"/>
        <item x="8"/>
        <item x="4"/>
        <item x="3"/>
        <item x="9"/>
        <item x="12"/>
        <item x="0"/>
        <item x="6"/>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2"/>
  </rowFields>
  <rowItems count="14">
    <i>
      <x/>
    </i>
    <i>
      <x v="1"/>
    </i>
    <i>
      <x v="2"/>
    </i>
    <i>
      <x v="3"/>
    </i>
    <i>
      <x v="4"/>
    </i>
    <i>
      <x v="5"/>
    </i>
    <i>
      <x v="6"/>
    </i>
    <i>
      <x v="7"/>
    </i>
    <i>
      <x v="8"/>
    </i>
    <i>
      <x v="9"/>
    </i>
    <i>
      <x v="10"/>
    </i>
    <i>
      <x v="11"/>
    </i>
    <i>
      <x v="12"/>
    </i>
    <i t="grand">
      <x/>
    </i>
  </rowItems>
  <colItems count="1">
    <i/>
  </colItems>
  <formats count="6">
    <format dxfId="851">
      <pivotArea field="12" type="button" dataOnly="0" labelOnly="1" outline="0" axis="axisRow" fieldPosition="0"/>
    </format>
    <format dxfId="850">
      <pivotArea dataOnly="0" labelOnly="1" fieldPosition="0">
        <references count="1">
          <reference field="12" count="0"/>
        </references>
      </pivotArea>
    </format>
    <format dxfId="849">
      <pivotArea type="all" dataOnly="0" outline="0" fieldPosition="0"/>
    </format>
    <format dxfId="848">
      <pivotArea field="12" type="button" dataOnly="0" labelOnly="1" outline="0" axis="axisRow" fieldPosition="0"/>
    </format>
    <format dxfId="847">
      <pivotArea dataOnly="0" labelOnly="1" fieldPosition="0">
        <references count="1">
          <reference field="12" count="0"/>
        </references>
      </pivotArea>
    </format>
    <format dxfId="84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3A4FD-0CB0-4C35-B94F-80995386C816}"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5:P36" firstHeaderRow="1" firstDataRow="1" firstDataCol="1"/>
  <pivotFields count="17">
    <pivotField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s>
    </pivotField>
  </pivotFields>
  <rowFields count="1">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Exit Status" fld="13" baseField="0" baseItem="0"/>
  </dataFields>
  <formats count="6">
    <format dxfId="809">
      <pivotArea type="all" dataOnly="0" outline="0" fieldPosition="0"/>
    </format>
    <format dxfId="808">
      <pivotArea outline="0" collapsedLevelsAreSubtotals="1" fieldPosition="0"/>
    </format>
    <format dxfId="807">
      <pivotArea field="16" type="button" dataOnly="0" labelOnly="1" outline="0" axis="axisRow" fieldPosition="0"/>
    </format>
    <format dxfId="806">
      <pivotArea dataOnly="0" labelOnly="1" fieldPosition="0">
        <references count="1">
          <reference field="16" count="30">
            <x v="1"/>
            <x v="2"/>
            <x v="3"/>
            <x v="4"/>
            <x v="5"/>
            <x v="6"/>
            <x v="7"/>
            <x v="8"/>
            <x v="9"/>
            <x v="10"/>
            <x v="11"/>
            <x v="12"/>
            <x v="13"/>
            <x v="14"/>
            <x v="15"/>
            <x v="16"/>
            <x v="17"/>
            <x v="18"/>
            <x v="19"/>
            <x v="20"/>
            <x v="21"/>
            <x v="22"/>
            <x v="23"/>
            <x v="24"/>
            <x v="25"/>
            <x v="26"/>
            <x v="27"/>
            <x v="28"/>
            <x v="29"/>
            <x v="30"/>
          </reference>
        </references>
      </pivotArea>
    </format>
    <format dxfId="805">
      <pivotArea dataOnly="0" labelOnly="1" grandRow="1" outline="0" fieldPosition="0"/>
    </format>
    <format dxfId="80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793E9-629D-4336-B7FA-949460D6983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7:H23"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axis="axisRow"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6">
    <i>
      <x/>
    </i>
    <i>
      <x v="1"/>
    </i>
    <i>
      <x v="2"/>
    </i>
    <i>
      <x v="3"/>
    </i>
    <i>
      <x v="4"/>
    </i>
    <i t="grand">
      <x/>
    </i>
  </rowItems>
  <colItems count="1">
    <i/>
  </colItems>
  <dataFields count="1">
    <dataField name="Count of Emp_ID" fld="0" subtotal="count" baseField="0" baseItem="0"/>
  </dataFields>
  <formats count="6">
    <format dxfId="815">
      <pivotArea type="all" dataOnly="0" outline="0" fieldPosition="0"/>
    </format>
    <format dxfId="814">
      <pivotArea outline="0" collapsedLevelsAreSubtotals="1" fieldPosition="0"/>
    </format>
    <format dxfId="813">
      <pivotArea field="6" type="button" dataOnly="0" labelOnly="1" outline="0" axis="axisRow" fieldPosition="0"/>
    </format>
    <format dxfId="812">
      <pivotArea dataOnly="0" labelOnly="1" fieldPosition="0">
        <references count="1">
          <reference field="6" count="0"/>
        </references>
      </pivotArea>
    </format>
    <format dxfId="811">
      <pivotArea dataOnly="0" labelOnly="1" grandRow="1" outline="0" fieldPosition="0"/>
    </format>
    <format dxfId="81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1577C2-D989-4286-87EA-21EEB1632ED1}"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7:L48"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mp_ID" fld="0" subtotal="count" baseField="16" baseItem="1"/>
  </dataFields>
  <formats count="6">
    <format dxfId="821">
      <pivotArea type="all" dataOnly="0" outline="0" fieldPosition="0"/>
    </format>
    <format dxfId="820">
      <pivotArea outline="0" collapsedLevelsAreSubtotals="1" fieldPosition="0"/>
    </format>
    <format dxfId="819">
      <pivotArea field="16" type="button" dataOnly="0" labelOnly="1" outline="0" axis="axisRow" fieldPosition="0"/>
    </format>
    <format dxfId="818">
      <pivotArea dataOnly="0" labelOnly="1" fieldPosition="0">
        <references count="1">
          <reference field="16" count="30">
            <x v="1"/>
            <x v="2"/>
            <x v="3"/>
            <x v="4"/>
            <x v="5"/>
            <x v="6"/>
            <x v="7"/>
            <x v="8"/>
            <x v="9"/>
            <x v="10"/>
            <x v="11"/>
            <x v="12"/>
            <x v="13"/>
            <x v="14"/>
            <x v="15"/>
            <x v="16"/>
            <x v="17"/>
            <x v="18"/>
            <x v="19"/>
            <x v="20"/>
            <x v="21"/>
            <x v="22"/>
            <x v="23"/>
            <x v="24"/>
            <x v="25"/>
            <x v="26"/>
            <x v="27"/>
            <x v="28"/>
            <x v="29"/>
            <x v="30"/>
          </reference>
        </references>
      </pivotArea>
    </format>
    <format dxfId="817">
      <pivotArea dataOnly="0" labelOnly="1" grandRow="1" outline="0" fieldPosition="0"/>
    </format>
    <format dxfId="81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7D0046-F09A-40F8-A6A0-F8EE6519A76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5:H13" firstHeaderRow="1" firstDataRow="1" firstDataCol="1"/>
  <pivotFields count="17">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8">
    <i>
      <x/>
    </i>
    <i>
      <x v="1"/>
    </i>
    <i>
      <x v="2"/>
    </i>
    <i>
      <x v="3"/>
    </i>
    <i>
      <x v="4"/>
    </i>
    <i>
      <x v="5"/>
    </i>
    <i>
      <x v="6"/>
    </i>
    <i t="grand">
      <x/>
    </i>
  </rowItems>
  <colItems count="1">
    <i/>
  </colItems>
  <dataFields count="1">
    <dataField name="Sum of Total Salary" fld="10" baseField="0" baseItem="0"/>
  </dataFields>
  <formats count="12">
    <format dxfId="833">
      <pivotArea type="all" dataOnly="0" outline="0" fieldPosition="0"/>
    </format>
    <format dxfId="832">
      <pivotArea outline="0" collapsedLevelsAreSubtotals="1" fieldPosition="0"/>
    </format>
    <format dxfId="831">
      <pivotArea field="2" type="button" dataOnly="0" labelOnly="1" outline="0" axis="axisRow" fieldPosition="0"/>
    </format>
    <format dxfId="830">
      <pivotArea dataOnly="0" labelOnly="1" fieldPosition="0">
        <references count="1">
          <reference field="2" count="0"/>
        </references>
      </pivotArea>
    </format>
    <format dxfId="829">
      <pivotArea dataOnly="0" labelOnly="1" grandRow="1" outline="0" fieldPosition="0"/>
    </format>
    <format dxfId="828">
      <pivotArea dataOnly="0" labelOnly="1" outline="0" axis="axisValues" fieldPosition="0"/>
    </format>
    <format dxfId="827">
      <pivotArea type="all" dataOnly="0" outline="0" fieldPosition="0"/>
    </format>
    <format dxfId="826">
      <pivotArea outline="0" collapsedLevelsAreSubtotals="1" fieldPosition="0"/>
    </format>
    <format dxfId="825">
      <pivotArea field="2" type="button" dataOnly="0" labelOnly="1" outline="0" axis="axisRow" fieldPosition="0"/>
    </format>
    <format dxfId="824">
      <pivotArea dataOnly="0" labelOnly="1" fieldPosition="0">
        <references count="1">
          <reference field="2" count="0"/>
        </references>
      </pivotArea>
    </format>
    <format dxfId="823">
      <pivotArea dataOnly="0" labelOnly="1" grandRow="1" outline="0" fieldPosition="0"/>
    </format>
    <format dxfId="82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9BC018-9F47-44F2-811B-F7C8D6A8939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L13" firstHeaderRow="1" firstDataRow="1" firstDataCol="1"/>
  <pivotFields count="17">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8">
    <i>
      <x/>
    </i>
    <i>
      <x v="1"/>
    </i>
    <i>
      <x v="2"/>
    </i>
    <i>
      <x v="3"/>
    </i>
    <i>
      <x v="4"/>
    </i>
    <i>
      <x v="5"/>
    </i>
    <i>
      <x v="6"/>
    </i>
    <i t="grand">
      <x/>
    </i>
  </rowItems>
  <colItems count="1">
    <i/>
  </colItems>
  <dataFields count="1">
    <dataField name="Average of Bonus %" fld="9" subtotal="average" baseField="2" baseItem="0"/>
  </dataFields>
  <formats count="6">
    <format dxfId="839">
      <pivotArea type="all" dataOnly="0" outline="0" fieldPosition="0"/>
    </format>
    <format dxfId="838">
      <pivotArea outline="0" collapsedLevelsAreSubtotals="1" fieldPosition="0"/>
    </format>
    <format dxfId="837">
      <pivotArea field="2" type="button" dataOnly="0" labelOnly="1" outline="0" axis="axisRow" fieldPosition="0"/>
    </format>
    <format dxfId="836">
      <pivotArea dataOnly="0" labelOnly="1" fieldPosition="0">
        <references count="1">
          <reference field="2" count="0"/>
        </references>
      </pivotArea>
    </format>
    <format dxfId="835">
      <pivotArea dataOnly="0" labelOnly="1" grandRow="1" outline="0" fieldPosition="0"/>
    </format>
    <format dxfId="834">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0F39A-2DCA-4457-91F4-DA866DB145A4}"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6:H40" firstHeaderRow="1" firstDataRow="1" firstDataCol="1"/>
  <pivotFields count="17">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i>
    <i>
      <x v="1"/>
    </i>
    <i>
      <x v="2"/>
    </i>
    <i t="grand">
      <x/>
    </i>
  </rowItems>
  <colItems count="1">
    <i/>
  </colItems>
  <dataFields count="1">
    <dataField name="Count of Emp_ID" fld="0" subtotal="count" baseField="0" baseItem="0"/>
  </dataFields>
  <formats count="6">
    <format dxfId="845">
      <pivotArea type="all" dataOnly="0" outline="0" fieldPosition="0"/>
    </format>
    <format dxfId="844">
      <pivotArea outline="0" collapsedLevelsAreSubtotals="1" fieldPosition="0"/>
    </format>
    <format dxfId="843">
      <pivotArea field="11" type="button" dataOnly="0" labelOnly="1" outline="0" axis="axisRow" fieldPosition="0"/>
    </format>
    <format dxfId="842">
      <pivotArea dataOnly="0" labelOnly="1" fieldPosition="0">
        <references count="1">
          <reference field="11" count="0"/>
        </references>
      </pivotArea>
    </format>
    <format dxfId="841">
      <pivotArea dataOnly="0" labelOnly="1" grandRow="1" outline="0" fieldPosition="0"/>
    </format>
    <format dxfId="840">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510959-BBC0-4B9F-A00C-7F63495B9BD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7:H32" firstHeaderRow="1" firstDataRow="1" firstDataCol="1"/>
  <pivotFields count="17">
    <pivotField dataField="1" showAll="0"/>
    <pivotField showAll="0"/>
    <pivotField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5">
    <i>
      <x/>
    </i>
    <i>
      <x v="1"/>
    </i>
    <i>
      <x v="2"/>
    </i>
    <i>
      <x v="3"/>
    </i>
    <i t="grand">
      <x/>
    </i>
  </rowItems>
  <colItems count="1">
    <i/>
  </colItems>
  <dataFields count="1">
    <dataField name="Count of Emp_ID" fld="0" subtotal="count" baseField="0" baseItem="0"/>
  </dataFields>
  <formats count="6">
    <format dxfId="798">
      <pivotArea type="all" dataOnly="0" outline="0" fieldPosition="0"/>
    </format>
    <format dxfId="799">
      <pivotArea outline="0" collapsedLevelsAreSubtotals="1" fieldPosition="0"/>
    </format>
    <format dxfId="800">
      <pivotArea field="3" type="button" dataOnly="0" labelOnly="1" outline="0" axis="axisRow" fieldPosition="0"/>
    </format>
    <format dxfId="801">
      <pivotArea dataOnly="0" labelOnly="1" fieldPosition="0">
        <references count="1">
          <reference field="3" count="0"/>
        </references>
      </pivotArea>
    </format>
    <format dxfId="802">
      <pivotArea dataOnly="0" labelOnly="1" grandRow="1" outline="0" fieldPosition="0"/>
    </format>
    <format dxfId="803">
      <pivotArea dataOnly="0" labelOnly="1" outline="0" axis="axisValues"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965853-D7FD-4C18-B80E-65BB03A5E3E8}" autoFormatId="16" applyNumberFormats="0" applyBorderFormats="0" applyFontFormats="0" applyPatternFormats="0" applyAlignmentFormats="0" applyWidthHeightFormats="0">
  <queryTableRefresh nextId="15">
    <queryTableFields count="14">
      <queryTableField id="1" name="Emp_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Category" tableColumnId="7"/>
      <queryTableField id="8" name="Hire Date" tableColumnId="8"/>
      <queryTableField id="9" name="Annual Salary" tableColumnId="9"/>
      <queryTableField id="10" name="Bonus %" tableColumnId="10"/>
      <queryTableField id="11" name="Total Salary" tableColumnId="11"/>
      <queryTableField id="12" name="Country" tableColumnId="12"/>
      <queryTableField id="13" name="City" tableColumnId="13"/>
      <queryTableField id="14" name="Exit 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765146-9621-40EF-85E4-08DD0FAA6BB8}" sourceName="Department">
  <pivotTables>
    <pivotTable tabId="3" name="PivotTable6"/>
    <pivotTable tabId="1" name="PivotTable1"/>
    <pivotTable tabId="3" name="PivotTable1"/>
    <pivotTable tabId="3" name="PivotTable3"/>
    <pivotTable tabId="3" name="PivotTable4"/>
    <pivotTable tabId="3" name="PivotTable5"/>
    <pivotTable tabId="3" name="PivotTable7"/>
    <pivotTable tabId="3" name="PivotTable8"/>
  </pivotTables>
  <data>
    <tabular pivotCacheId="1966730697">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B8851B-324D-450B-B375-D40B46EEE939}" sourceName="Country">
  <pivotTables>
    <pivotTable tabId="3" name="PivotTable6"/>
    <pivotTable tabId="1" name="PivotTable1"/>
    <pivotTable tabId="3" name="PivotTable1"/>
    <pivotTable tabId="3" name="PivotTable3"/>
    <pivotTable tabId="3" name="PivotTable4"/>
    <pivotTable tabId="3" name="PivotTable5"/>
    <pivotTable tabId="3" name="PivotTable7"/>
    <pivotTable tabId="3" name="PivotTable8"/>
  </pivotTables>
  <data>
    <tabular pivotCacheId="196673069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6605593-7C70-4094-A823-FA0ED047A903}" cache="Slicer_Department" caption="Department" style="SlicerStyleLight6" rowHeight="234950"/>
  <slicer name="Country" xr10:uid="{E58E38AA-A9EE-488C-A6FB-30F024B62FFE}" cache="Slicer_Country" caption="Country"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9EED0-2F73-4D8A-983E-D48EB90D0902}" name="data" displayName="data" ref="A1:N1001" tableType="queryTable" totalsRowShown="0">
  <autoFilter ref="A1:N1001" xr:uid="{14E9EED0-2F73-4D8A-983E-D48EB90D0902}"/>
  <tableColumns count="14">
    <tableColumn id="1" xr3:uid="{9C2A50EB-F099-41D5-B2EB-96819FC610BB}" uniqueName="1" name="Emp_ID" queryTableFieldId="1" dataDxfId="860"/>
    <tableColumn id="2" xr3:uid="{67AA68D0-8A0E-4518-9D7B-FB14135733A8}" uniqueName="2" name="Job Title" queryTableFieldId="2" dataDxfId="859"/>
    <tableColumn id="3" xr3:uid="{D0769F80-6489-4946-9520-DD727FF1CD2D}" uniqueName="3" name="Department" queryTableFieldId="3" dataDxfId="858"/>
    <tableColumn id="4" xr3:uid="{83BB4A1F-DB74-4C4C-9951-C7606ED6818A}" uniqueName="4" name="Business Unit" queryTableFieldId="4" dataDxfId="857"/>
    <tableColumn id="5" xr3:uid="{A0EC0B20-755F-40CA-B720-6DC91E431EEE}" uniqueName="5" name="Gender" queryTableFieldId="5" dataDxfId="856"/>
    <tableColumn id="6" xr3:uid="{E1720E4C-A46E-4FE1-8341-8530FFD40195}" uniqueName="6" name="Age" queryTableFieldId="6"/>
    <tableColumn id="7" xr3:uid="{D9441C35-5645-4830-88E0-74AD02E2D0CF}" uniqueName="7" name="Age Category" queryTableFieldId="7" dataDxfId="855"/>
    <tableColumn id="8" xr3:uid="{1B507C0F-93FB-4233-B5C4-3C002A9F2CCF}" uniqueName="8" name="Hire Date" queryTableFieldId="8" dataDxfId="854"/>
    <tableColumn id="9" xr3:uid="{1B26D84B-3E51-49B4-9E22-2D11FA1F5DED}" uniqueName="9" name="Annual Salary" queryTableFieldId="9"/>
    <tableColumn id="10" xr3:uid="{14AD3FD7-856E-4958-BED9-9FD3000BDF8B}" uniqueName="10" name="Bonus %" queryTableFieldId="10"/>
    <tableColumn id="11" xr3:uid="{5A457A61-863F-4819-A041-7E31955F31D7}" uniqueName="11" name="Total Salary" queryTableFieldId="11"/>
    <tableColumn id="12" xr3:uid="{E8267B1E-7CC0-4819-80E1-E5F1696C5754}" uniqueName="12" name="Country" queryTableFieldId="12" dataDxfId="853"/>
    <tableColumn id="13" xr3:uid="{7A8EC121-D0BD-465E-8F44-494655A8E159}" uniqueName="13" name="City" queryTableFieldId="13" dataDxfId="852"/>
    <tableColumn id="14" xr3:uid="{31E8329C-D900-43A1-8ECE-989CB80F1FA9}" uniqueName="14" name="Exit Status" queryTableField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6E49-447B-4D41-B0E8-53C42F6F5400}">
  <sheetPr codeName="Sheet1"/>
  <dimension ref="A1:N1001"/>
  <sheetViews>
    <sheetView tabSelected="1" workbookViewId="0">
      <selection activeCell="P9" sqref="P9"/>
    </sheetView>
  </sheetViews>
  <sheetFormatPr defaultRowHeight="14.4" x14ac:dyDescent="0.3"/>
  <cols>
    <col min="1" max="1" width="9.7773437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4.44140625" bestFit="1" customWidth="1"/>
    <col min="8" max="8" width="10.88671875" bestFit="1" customWidth="1"/>
    <col min="9" max="9" width="14.77734375" bestFit="1" customWidth="1"/>
    <col min="10" max="10" width="10.33203125" bestFit="1" customWidth="1"/>
    <col min="11" max="11" width="13" bestFit="1" customWidth="1"/>
    <col min="12" max="12" width="11.88671875" bestFit="1" customWidth="1"/>
    <col min="13" max="13" width="12.44140625" bestFit="1" customWidth="1"/>
    <col min="14" max="14" width="11.88671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v>55</v>
      </c>
      <c r="G2" t="s">
        <v>19</v>
      </c>
      <c r="H2" s="1">
        <v>42468</v>
      </c>
      <c r="I2">
        <v>100000</v>
      </c>
      <c r="J2">
        <v>0.15</v>
      </c>
      <c r="K2">
        <v>115000</v>
      </c>
      <c r="L2" t="s">
        <v>20</v>
      </c>
      <c r="M2" t="s">
        <v>21</v>
      </c>
      <c r="N2">
        <v>1</v>
      </c>
    </row>
    <row r="3" spans="1:14" x14ac:dyDescent="0.3">
      <c r="A3" t="s">
        <v>22</v>
      </c>
      <c r="B3" t="s">
        <v>23</v>
      </c>
      <c r="C3" t="s">
        <v>16</v>
      </c>
      <c r="D3" t="s">
        <v>24</v>
      </c>
      <c r="E3" t="s">
        <v>25</v>
      </c>
      <c r="F3">
        <v>59</v>
      </c>
      <c r="G3" t="s">
        <v>19</v>
      </c>
      <c r="H3" s="1">
        <v>35763</v>
      </c>
      <c r="I3">
        <v>99975</v>
      </c>
      <c r="J3">
        <v>0</v>
      </c>
      <c r="K3">
        <v>99975</v>
      </c>
      <c r="L3" t="s">
        <v>26</v>
      </c>
      <c r="M3" t="s">
        <v>27</v>
      </c>
      <c r="N3">
        <v>0</v>
      </c>
    </row>
    <row r="4" spans="1:14" x14ac:dyDescent="0.3">
      <c r="A4" t="s">
        <v>28</v>
      </c>
      <c r="B4" t="s">
        <v>29</v>
      </c>
      <c r="C4" t="s">
        <v>30</v>
      </c>
      <c r="D4" t="s">
        <v>31</v>
      </c>
      <c r="E4" t="s">
        <v>18</v>
      </c>
      <c r="F4">
        <v>50</v>
      </c>
      <c r="G4" t="s">
        <v>32</v>
      </c>
      <c r="H4" s="1">
        <v>39016</v>
      </c>
      <c r="I4">
        <v>163099</v>
      </c>
      <c r="J4">
        <v>0.2</v>
      </c>
      <c r="K4">
        <v>195718.8</v>
      </c>
      <c r="L4" t="s">
        <v>20</v>
      </c>
      <c r="M4" t="s">
        <v>33</v>
      </c>
      <c r="N4">
        <v>0</v>
      </c>
    </row>
    <row r="5" spans="1:14" x14ac:dyDescent="0.3">
      <c r="A5" t="s">
        <v>34</v>
      </c>
      <c r="B5" t="s">
        <v>35</v>
      </c>
      <c r="C5" t="s">
        <v>16</v>
      </c>
      <c r="D5" t="s">
        <v>24</v>
      </c>
      <c r="E5" t="s">
        <v>18</v>
      </c>
      <c r="F5">
        <v>26</v>
      </c>
      <c r="G5" t="s">
        <v>36</v>
      </c>
      <c r="H5" s="1">
        <v>43735</v>
      </c>
      <c r="I5">
        <v>84913</v>
      </c>
      <c r="J5">
        <v>7.0000000000000007E-2</v>
      </c>
      <c r="K5">
        <v>90856.91</v>
      </c>
      <c r="L5" t="s">
        <v>20</v>
      </c>
      <c r="M5" t="s">
        <v>33</v>
      </c>
      <c r="N5">
        <v>0</v>
      </c>
    </row>
    <row r="6" spans="1:14" x14ac:dyDescent="0.3">
      <c r="A6" t="s">
        <v>37</v>
      </c>
      <c r="B6" t="s">
        <v>38</v>
      </c>
      <c r="C6" t="s">
        <v>30</v>
      </c>
      <c r="D6" t="s">
        <v>24</v>
      </c>
      <c r="E6" t="s">
        <v>25</v>
      </c>
      <c r="F6">
        <v>55</v>
      </c>
      <c r="G6" t="s">
        <v>19</v>
      </c>
      <c r="H6" s="1">
        <v>35023</v>
      </c>
      <c r="I6">
        <v>95409</v>
      </c>
      <c r="J6">
        <v>0</v>
      </c>
      <c r="K6">
        <v>95409</v>
      </c>
      <c r="L6" t="s">
        <v>20</v>
      </c>
      <c r="M6" t="s">
        <v>39</v>
      </c>
      <c r="N6">
        <v>0</v>
      </c>
    </row>
    <row r="7" spans="1:14" x14ac:dyDescent="0.3">
      <c r="A7" t="s">
        <v>40</v>
      </c>
      <c r="B7" t="s">
        <v>41</v>
      </c>
      <c r="C7" t="s">
        <v>42</v>
      </c>
      <c r="D7" t="s">
        <v>43</v>
      </c>
      <c r="E7" t="s">
        <v>25</v>
      </c>
      <c r="F7">
        <v>57</v>
      </c>
      <c r="G7" t="s">
        <v>19</v>
      </c>
      <c r="H7" s="1">
        <v>42759</v>
      </c>
      <c r="I7">
        <v>50994</v>
      </c>
      <c r="J7">
        <v>0</v>
      </c>
      <c r="K7">
        <v>50994</v>
      </c>
      <c r="L7" t="s">
        <v>26</v>
      </c>
      <c r="M7" t="s">
        <v>27</v>
      </c>
      <c r="N7">
        <v>0</v>
      </c>
    </row>
    <row r="8" spans="1:14" x14ac:dyDescent="0.3">
      <c r="A8" t="s">
        <v>44</v>
      </c>
      <c r="B8" t="s">
        <v>45</v>
      </c>
      <c r="C8" t="s">
        <v>16</v>
      </c>
      <c r="D8" t="s">
        <v>43</v>
      </c>
      <c r="E8" t="s">
        <v>18</v>
      </c>
      <c r="F8">
        <v>27</v>
      </c>
      <c r="G8" t="s">
        <v>36</v>
      </c>
      <c r="H8" s="1">
        <v>44013</v>
      </c>
      <c r="I8">
        <v>119746</v>
      </c>
      <c r="J8">
        <v>0.1</v>
      </c>
      <c r="K8">
        <v>131720.6</v>
      </c>
      <c r="L8" t="s">
        <v>20</v>
      </c>
      <c r="M8" t="s">
        <v>39</v>
      </c>
      <c r="N8">
        <v>0</v>
      </c>
    </row>
    <row r="9" spans="1:14" x14ac:dyDescent="0.3">
      <c r="A9" t="s">
        <v>46</v>
      </c>
      <c r="B9" t="s">
        <v>47</v>
      </c>
      <c r="C9" t="s">
        <v>30</v>
      </c>
      <c r="D9" t="s">
        <v>24</v>
      </c>
      <c r="E9" t="s">
        <v>25</v>
      </c>
      <c r="F9">
        <v>25</v>
      </c>
      <c r="G9" t="s">
        <v>36</v>
      </c>
      <c r="H9" s="1">
        <v>43967</v>
      </c>
      <c r="I9">
        <v>41336</v>
      </c>
      <c r="J9">
        <v>0</v>
      </c>
      <c r="K9">
        <v>41336</v>
      </c>
      <c r="L9" t="s">
        <v>20</v>
      </c>
      <c r="M9" t="s">
        <v>48</v>
      </c>
      <c r="N9">
        <v>1</v>
      </c>
    </row>
    <row r="10" spans="1:14" x14ac:dyDescent="0.3">
      <c r="A10" t="s">
        <v>49</v>
      </c>
      <c r="B10" t="s">
        <v>45</v>
      </c>
      <c r="C10" t="s">
        <v>50</v>
      </c>
      <c r="D10" t="s">
        <v>24</v>
      </c>
      <c r="E10" t="s">
        <v>25</v>
      </c>
      <c r="F10">
        <v>29</v>
      </c>
      <c r="G10" t="s">
        <v>36</v>
      </c>
      <c r="H10" s="1">
        <v>43490</v>
      </c>
      <c r="I10">
        <v>113527</v>
      </c>
      <c r="J10">
        <v>0.06</v>
      </c>
      <c r="K10">
        <v>120338.62</v>
      </c>
      <c r="L10" t="s">
        <v>20</v>
      </c>
      <c r="M10" t="s">
        <v>51</v>
      </c>
      <c r="N10">
        <v>0</v>
      </c>
    </row>
    <row r="11" spans="1:14" x14ac:dyDescent="0.3">
      <c r="A11" t="s">
        <v>52</v>
      </c>
      <c r="B11" t="s">
        <v>38</v>
      </c>
      <c r="C11" t="s">
        <v>30</v>
      </c>
      <c r="D11" t="s">
        <v>31</v>
      </c>
      <c r="E11" t="s">
        <v>18</v>
      </c>
      <c r="F11">
        <v>34</v>
      </c>
      <c r="G11" t="s">
        <v>36</v>
      </c>
      <c r="H11" s="1">
        <v>43264</v>
      </c>
      <c r="I11">
        <v>77203</v>
      </c>
      <c r="J11">
        <v>0</v>
      </c>
      <c r="K11">
        <v>77203</v>
      </c>
      <c r="L11" t="s">
        <v>20</v>
      </c>
      <c r="M11" t="s">
        <v>33</v>
      </c>
      <c r="N11">
        <v>0</v>
      </c>
    </row>
    <row r="12" spans="1:14" x14ac:dyDescent="0.3">
      <c r="A12" t="s">
        <v>53</v>
      </c>
      <c r="B12" t="s">
        <v>15</v>
      </c>
      <c r="C12" t="s">
        <v>54</v>
      </c>
      <c r="D12" t="s">
        <v>24</v>
      </c>
      <c r="E12" t="s">
        <v>18</v>
      </c>
      <c r="F12">
        <v>36</v>
      </c>
      <c r="G12" t="s">
        <v>55</v>
      </c>
      <c r="H12" s="1">
        <v>39855</v>
      </c>
      <c r="I12">
        <v>157333</v>
      </c>
      <c r="J12">
        <v>0.15</v>
      </c>
      <c r="K12">
        <v>180932.95</v>
      </c>
      <c r="L12" t="s">
        <v>20</v>
      </c>
      <c r="M12" t="s">
        <v>48</v>
      </c>
      <c r="N12">
        <v>0</v>
      </c>
    </row>
    <row r="13" spans="1:14" x14ac:dyDescent="0.3">
      <c r="A13" t="s">
        <v>56</v>
      </c>
      <c r="B13" t="s">
        <v>57</v>
      </c>
      <c r="C13" t="s">
        <v>58</v>
      </c>
      <c r="D13" t="s">
        <v>31</v>
      </c>
      <c r="E13" t="s">
        <v>18</v>
      </c>
      <c r="F13">
        <v>27</v>
      </c>
      <c r="G13" t="s">
        <v>36</v>
      </c>
      <c r="H13" s="1">
        <v>44490</v>
      </c>
      <c r="I13">
        <v>109851</v>
      </c>
      <c r="J13">
        <v>0</v>
      </c>
      <c r="K13">
        <v>109851</v>
      </c>
      <c r="L13" t="s">
        <v>20</v>
      </c>
      <c r="M13" t="s">
        <v>21</v>
      </c>
      <c r="N13">
        <v>0</v>
      </c>
    </row>
    <row r="14" spans="1:14" x14ac:dyDescent="0.3">
      <c r="A14" t="s">
        <v>59</v>
      </c>
      <c r="B14" t="s">
        <v>45</v>
      </c>
      <c r="C14" t="s">
        <v>54</v>
      </c>
      <c r="D14" t="s">
        <v>24</v>
      </c>
      <c r="E14" t="s">
        <v>25</v>
      </c>
      <c r="F14">
        <v>59</v>
      </c>
      <c r="G14" t="s">
        <v>19</v>
      </c>
      <c r="H14" s="1">
        <v>36233</v>
      </c>
      <c r="I14">
        <v>105086</v>
      </c>
      <c r="J14">
        <v>0.09</v>
      </c>
      <c r="K14">
        <v>114543.74</v>
      </c>
      <c r="L14" t="s">
        <v>20</v>
      </c>
      <c r="M14" t="s">
        <v>51</v>
      </c>
      <c r="N14">
        <v>0</v>
      </c>
    </row>
    <row r="15" spans="1:14" x14ac:dyDescent="0.3">
      <c r="A15" t="s">
        <v>60</v>
      </c>
      <c r="B15" t="s">
        <v>15</v>
      </c>
      <c r="C15" t="s">
        <v>30</v>
      </c>
      <c r="D15" t="s">
        <v>17</v>
      </c>
      <c r="E15" t="s">
        <v>18</v>
      </c>
      <c r="F15">
        <v>51</v>
      </c>
      <c r="G15" t="s">
        <v>32</v>
      </c>
      <c r="H15" s="1">
        <v>44357</v>
      </c>
      <c r="I15">
        <v>146742</v>
      </c>
      <c r="J15">
        <v>0.1</v>
      </c>
      <c r="K15">
        <v>161416.20000000001</v>
      </c>
      <c r="L15" t="s">
        <v>26</v>
      </c>
      <c r="M15" t="s">
        <v>61</v>
      </c>
      <c r="N15">
        <v>0</v>
      </c>
    </row>
    <row r="16" spans="1:14" x14ac:dyDescent="0.3">
      <c r="A16" t="s">
        <v>62</v>
      </c>
      <c r="B16" t="s">
        <v>38</v>
      </c>
      <c r="C16" t="s">
        <v>50</v>
      </c>
      <c r="D16" t="s">
        <v>31</v>
      </c>
      <c r="E16" t="s">
        <v>25</v>
      </c>
      <c r="F16">
        <v>31</v>
      </c>
      <c r="G16" t="s">
        <v>36</v>
      </c>
      <c r="H16" s="1">
        <v>43043</v>
      </c>
      <c r="I16">
        <v>97078</v>
      </c>
      <c r="J16">
        <v>0</v>
      </c>
      <c r="K16">
        <v>97078</v>
      </c>
      <c r="L16" t="s">
        <v>20</v>
      </c>
      <c r="M16" t="s">
        <v>51</v>
      </c>
      <c r="N16">
        <v>1</v>
      </c>
    </row>
    <row r="17" spans="1:14" x14ac:dyDescent="0.3">
      <c r="A17" t="s">
        <v>63</v>
      </c>
      <c r="B17" t="s">
        <v>64</v>
      </c>
      <c r="C17" t="s">
        <v>65</v>
      </c>
      <c r="D17" t="s">
        <v>17</v>
      </c>
      <c r="E17" t="s">
        <v>18</v>
      </c>
      <c r="F17">
        <v>41</v>
      </c>
      <c r="G17" t="s">
        <v>55</v>
      </c>
      <c r="H17" s="1">
        <v>41346</v>
      </c>
      <c r="I17">
        <v>249270</v>
      </c>
      <c r="J17">
        <v>0.3</v>
      </c>
      <c r="K17">
        <v>324051</v>
      </c>
      <c r="L17" t="s">
        <v>20</v>
      </c>
      <c r="M17" t="s">
        <v>21</v>
      </c>
      <c r="N17">
        <v>0</v>
      </c>
    </row>
    <row r="18" spans="1:14" x14ac:dyDescent="0.3">
      <c r="A18" t="s">
        <v>66</v>
      </c>
      <c r="B18" t="s">
        <v>29</v>
      </c>
      <c r="C18" t="s">
        <v>30</v>
      </c>
      <c r="D18" t="s">
        <v>17</v>
      </c>
      <c r="E18" t="s">
        <v>18</v>
      </c>
      <c r="F18">
        <v>65</v>
      </c>
      <c r="G18" t="s">
        <v>67</v>
      </c>
      <c r="H18" s="1">
        <v>37319</v>
      </c>
      <c r="I18">
        <v>175837</v>
      </c>
      <c r="J18">
        <v>0.2</v>
      </c>
      <c r="K18">
        <v>211004.4</v>
      </c>
      <c r="L18" t="s">
        <v>20</v>
      </c>
      <c r="M18" t="s">
        <v>39</v>
      </c>
      <c r="N18">
        <v>0</v>
      </c>
    </row>
    <row r="19" spans="1:14" x14ac:dyDescent="0.3">
      <c r="A19" t="s">
        <v>68</v>
      </c>
      <c r="B19" t="s">
        <v>15</v>
      </c>
      <c r="C19" t="s">
        <v>65</v>
      </c>
      <c r="D19" t="s">
        <v>31</v>
      </c>
      <c r="E19" t="s">
        <v>18</v>
      </c>
      <c r="F19">
        <v>64</v>
      </c>
      <c r="G19" t="s">
        <v>19</v>
      </c>
      <c r="H19" s="1">
        <v>37956</v>
      </c>
      <c r="I19">
        <v>154828</v>
      </c>
      <c r="J19">
        <v>0.13</v>
      </c>
      <c r="K19">
        <v>174955.64</v>
      </c>
      <c r="L19" t="s">
        <v>20</v>
      </c>
      <c r="M19" t="s">
        <v>21</v>
      </c>
      <c r="N19">
        <v>0</v>
      </c>
    </row>
    <row r="20" spans="1:14" x14ac:dyDescent="0.3">
      <c r="A20" t="s">
        <v>69</v>
      </c>
      <c r="B20" t="s">
        <v>29</v>
      </c>
      <c r="C20" t="s">
        <v>16</v>
      </c>
      <c r="D20" t="s">
        <v>43</v>
      </c>
      <c r="E20" t="s">
        <v>25</v>
      </c>
      <c r="F20">
        <v>64</v>
      </c>
      <c r="G20" t="s">
        <v>19</v>
      </c>
      <c r="H20" s="1">
        <v>41581</v>
      </c>
      <c r="I20">
        <v>186503</v>
      </c>
      <c r="J20">
        <v>0.24</v>
      </c>
      <c r="K20">
        <v>231263.72</v>
      </c>
      <c r="L20" t="s">
        <v>20</v>
      </c>
      <c r="M20" t="s">
        <v>70</v>
      </c>
      <c r="N20">
        <v>0</v>
      </c>
    </row>
    <row r="21" spans="1:14" x14ac:dyDescent="0.3">
      <c r="A21" t="s">
        <v>71</v>
      </c>
      <c r="B21" t="s">
        <v>29</v>
      </c>
      <c r="C21" t="s">
        <v>42</v>
      </c>
      <c r="D21" t="s">
        <v>17</v>
      </c>
      <c r="E21" t="s">
        <v>25</v>
      </c>
      <c r="F21">
        <v>45</v>
      </c>
      <c r="G21" t="s">
        <v>32</v>
      </c>
      <c r="H21" s="1">
        <v>37446</v>
      </c>
      <c r="I21">
        <v>166331</v>
      </c>
      <c r="J21">
        <v>0.18</v>
      </c>
      <c r="K21">
        <v>196270.58</v>
      </c>
      <c r="L21" t="s">
        <v>26</v>
      </c>
      <c r="M21" t="s">
        <v>27</v>
      </c>
      <c r="N21">
        <v>0</v>
      </c>
    </row>
    <row r="22" spans="1:14" x14ac:dyDescent="0.3">
      <c r="A22" t="s">
        <v>72</v>
      </c>
      <c r="B22" t="s">
        <v>15</v>
      </c>
      <c r="C22" t="s">
        <v>16</v>
      </c>
      <c r="D22" t="s">
        <v>24</v>
      </c>
      <c r="E22" t="s">
        <v>25</v>
      </c>
      <c r="F22">
        <v>56</v>
      </c>
      <c r="G22" t="s">
        <v>19</v>
      </c>
      <c r="H22" s="1">
        <v>40917</v>
      </c>
      <c r="I22">
        <v>146140</v>
      </c>
      <c r="J22">
        <v>0.1</v>
      </c>
      <c r="K22">
        <v>160754</v>
      </c>
      <c r="L22" t="s">
        <v>73</v>
      </c>
      <c r="M22" t="s">
        <v>74</v>
      </c>
      <c r="N22">
        <v>0</v>
      </c>
    </row>
    <row r="23" spans="1:14" x14ac:dyDescent="0.3">
      <c r="A23" t="s">
        <v>75</v>
      </c>
      <c r="B23" t="s">
        <v>29</v>
      </c>
      <c r="C23" t="s">
        <v>42</v>
      </c>
      <c r="D23" t="s">
        <v>24</v>
      </c>
      <c r="E23" t="s">
        <v>18</v>
      </c>
      <c r="F23">
        <v>36</v>
      </c>
      <c r="G23" t="s">
        <v>55</v>
      </c>
      <c r="H23" s="1">
        <v>44288</v>
      </c>
      <c r="I23">
        <v>151703</v>
      </c>
      <c r="J23">
        <v>0.21</v>
      </c>
      <c r="K23">
        <v>183560.63</v>
      </c>
      <c r="L23" t="s">
        <v>20</v>
      </c>
      <c r="M23" t="s">
        <v>48</v>
      </c>
      <c r="N23">
        <v>0</v>
      </c>
    </row>
    <row r="24" spans="1:14" x14ac:dyDescent="0.3">
      <c r="A24" t="s">
        <v>76</v>
      </c>
      <c r="B24" t="s">
        <v>29</v>
      </c>
      <c r="C24" t="s">
        <v>16</v>
      </c>
      <c r="D24" t="s">
        <v>17</v>
      </c>
      <c r="E24" t="s">
        <v>25</v>
      </c>
      <c r="F24">
        <v>59</v>
      </c>
      <c r="G24" t="s">
        <v>19</v>
      </c>
      <c r="H24" s="1">
        <v>37400</v>
      </c>
      <c r="I24">
        <v>172787</v>
      </c>
      <c r="J24">
        <v>0.28000000000000003</v>
      </c>
      <c r="K24">
        <v>221167.36000000002</v>
      </c>
      <c r="L24" t="s">
        <v>73</v>
      </c>
      <c r="M24" t="s">
        <v>77</v>
      </c>
      <c r="N24">
        <v>0</v>
      </c>
    </row>
    <row r="25" spans="1:14" x14ac:dyDescent="0.3">
      <c r="A25" t="s">
        <v>78</v>
      </c>
      <c r="B25" t="s">
        <v>47</v>
      </c>
      <c r="C25" t="s">
        <v>42</v>
      </c>
      <c r="D25" t="s">
        <v>31</v>
      </c>
      <c r="E25" t="s">
        <v>25</v>
      </c>
      <c r="F25">
        <v>37</v>
      </c>
      <c r="G25" t="s">
        <v>55</v>
      </c>
      <c r="H25" s="1">
        <v>43713</v>
      </c>
      <c r="I25">
        <v>49998</v>
      </c>
      <c r="J25">
        <v>0</v>
      </c>
      <c r="K25">
        <v>49998</v>
      </c>
      <c r="L25" t="s">
        <v>20</v>
      </c>
      <c r="M25" t="s">
        <v>21</v>
      </c>
      <c r="N25">
        <v>0</v>
      </c>
    </row>
    <row r="26" spans="1:14" x14ac:dyDescent="0.3">
      <c r="A26" t="s">
        <v>79</v>
      </c>
      <c r="B26" t="s">
        <v>64</v>
      </c>
      <c r="C26" t="s">
        <v>42</v>
      </c>
      <c r="D26" t="s">
        <v>31</v>
      </c>
      <c r="E26" t="s">
        <v>25</v>
      </c>
      <c r="F26">
        <v>44</v>
      </c>
      <c r="G26" t="s">
        <v>55</v>
      </c>
      <c r="H26" s="1">
        <v>41700</v>
      </c>
      <c r="I26">
        <v>207172</v>
      </c>
      <c r="J26">
        <v>0.31</v>
      </c>
      <c r="K26">
        <v>271395.32</v>
      </c>
      <c r="L26" t="s">
        <v>26</v>
      </c>
      <c r="M26" t="s">
        <v>27</v>
      </c>
      <c r="N26">
        <v>0</v>
      </c>
    </row>
    <row r="27" spans="1:14" x14ac:dyDescent="0.3">
      <c r="A27" t="s">
        <v>80</v>
      </c>
      <c r="B27" t="s">
        <v>29</v>
      </c>
      <c r="C27" t="s">
        <v>54</v>
      </c>
      <c r="D27" t="s">
        <v>31</v>
      </c>
      <c r="E27" t="s">
        <v>25</v>
      </c>
      <c r="F27">
        <v>41</v>
      </c>
      <c r="G27" t="s">
        <v>55</v>
      </c>
      <c r="H27" s="1">
        <v>42111</v>
      </c>
      <c r="I27">
        <v>152239</v>
      </c>
      <c r="J27">
        <v>0.23</v>
      </c>
      <c r="K27">
        <v>187253.97</v>
      </c>
      <c r="L27" t="s">
        <v>20</v>
      </c>
      <c r="M27" t="s">
        <v>70</v>
      </c>
      <c r="N27">
        <v>0</v>
      </c>
    </row>
    <row r="28" spans="1:14" x14ac:dyDescent="0.3">
      <c r="A28" t="s">
        <v>81</v>
      </c>
      <c r="B28" t="s">
        <v>82</v>
      </c>
      <c r="C28" t="s">
        <v>58</v>
      </c>
      <c r="D28" t="s">
        <v>43</v>
      </c>
      <c r="E28" t="s">
        <v>18</v>
      </c>
      <c r="F28">
        <v>56</v>
      </c>
      <c r="G28" t="s">
        <v>19</v>
      </c>
      <c r="H28" s="1">
        <v>38388</v>
      </c>
      <c r="I28">
        <v>98581</v>
      </c>
      <c r="J28">
        <v>0</v>
      </c>
      <c r="K28">
        <v>98581</v>
      </c>
      <c r="L28" t="s">
        <v>73</v>
      </c>
      <c r="M28" t="s">
        <v>77</v>
      </c>
      <c r="N28">
        <v>0</v>
      </c>
    </row>
    <row r="29" spans="1:14" x14ac:dyDescent="0.3">
      <c r="A29" t="s">
        <v>83</v>
      </c>
      <c r="B29" t="s">
        <v>64</v>
      </c>
      <c r="C29" t="s">
        <v>58</v>
      </c>
      <c r="D29" t="s">
        <v>31</v>
      </c>
      <c r="E29" t="s">
        <v>25</v>
      </c>
      <c r="F29">
        <v>43</v>
      </c>
      <c r="G29" t="s">
        <v>55</v>
      </c>
      <c r="H29" s="1">
        <v>38145</v>
      </c>
      <c r="I29">
        <v>246231</v>
      </c>
      <c r="J29">
        <v>0.31</v>
      </c>
      <c r="K29">
        <v>322562.61</v>
      </c>
      <c r="L29" t="s">
        <v>20</v>
      </c>
      <c r="M29" t="s">
        <v>21</v>
      </c>
      <c r="N29">
        <v>0</v>
      </c>
    </row>
    <row r="30" spans="1:14" x14ac:dyDescent="0.3">
      <c r="A30" t="s">
        <v>84</v>
      </c>
      <c r="B30" t="s">
        <v>85</v>
      </c>
      <c r="C30" t="s">
        <v>58</v>
      </c>
      <c r="D30" t="s">
        <v>31</v>
      </c>
      <c r="E30" t="s">
        <v>25</v>
      </c>
      <c r="F30">
        <v>64</v>
      </c>
      <c r="G30" t="s">
        <v>19</v>
      </c>
      <c r="H30" s="1">
        <v>35403</v>
      </c>
      <c r="I30">
        <v>99354</v>
      </c>
      <c r="J30">
        <v>0.12</v>
      </c>
      <c r="K30">
        <v>111276.48</v>
      </c>
      <c r="L30" t="s">
        <v>26</v>
      </c>
      <c r="M30" t="s">
        <v>86</v>
      </c>
      <c r="N30">
        <v>0</v>
      </c>
    </row>
    <row r="31" spans="1:14" x14ac:dyDescent="0.3">
      <c r="A31" t="s">
        <v>87</v>
      </c>
      <c r="B31" t="s">
        <v>64</v>
      </c>
      <c r="C31" t="s">
        <v>16</v>
      </c>
      <c r="D31" t="s">
        <v>43</v>
      </c>
      <c r="E31" t="s">
        <v>25</v>
      </c>
      <c r="F31">
        <v>63</v>
      </c>
      <c r="G31" t="s">
        <v>19</v>
      </c>
      <c r="H31" s="1">
        <v>41040</v>
      </c>
      <c r="I31">
        <v>231141</v>
      </c>
      <c r="J31">
        <v>0.34</v>
      </c>
      <c r="K31">
        <v>309728.94</v>
      </c>
      <c r="L31" t="s">
        <v>26</v>
      </c>
      <c r="M31" t="s">
        <v>86</v>
      </c>
      <c r="N31">
        <v>0</v>
      </c>
    </row>
    <row r="32" spans="1:14" x14ac:dyDescent="0.3">
      <c r="A32" t="s">
        <v>88</v>
      </c>
      <c r="B32" t="s">
        <v>89</v>
      </c>
      <c r="C32" t="s">
        <v>16</v>
      </c>
      <c r="D32" t="s">
        <v>17</v>
      </c>
      <c r="E32" t="s">
        <v>25</v>
      </c>
      <c r="F32">
        <v>28</v>
      </c>
      <c r="G32" t="s">
        <v>36</v>
      </c>
      <c r="H32" s="1">
        <v>42911</v>
      </c>
      <c r="I32">
        <v>54775</v>
      </c>
      <c r="J32">
        <v>0</v>
      </c>
      <c r="K32">
        <v>54775</v>
      </c>
      <c r="L32" t="s">
        <v>20</v>
      </c>
      <c r="M32" t="s">
        <v>70</v>
      </c>
      <c r="N32">
        <v>0</v>
      </c>
    </row>
    <row r="33" spans="1:14" x14ac:dyDescent="0.3">
      <c r="A33" t="s">
        <v>90</v>
      </c>
      <c r="B33" t="s">
        <v>47</v>
      </c>
      <c r="C33" t="s">
        <v>30</v>
      </c>
      <c r="D33" t="s">
        <v>24</v>
      </c>
      <c r="E33" t="s">
        <v>25</v>
      </c>
      <c r="F33">
        <v>65</v>
      </c>
      <c r="G33" t="s">
        <v>67</v>
      </c>
      <c r="H33" s="1">
        <v>38123</v>
      </c>
      <c r="I33">
        <v>55499</v>
      </c>
      <c r="J33">
        <v>0</v>
      </c>
      <c r="K33">
        <v>55499</v>
      </c>
      <c r="L33" t="s">
        <v>73</v>
      </c>
      <c r="M33" t="s">
        <v>74</v>
      </c>
      <c r="N33">
        <v>0</v>
      </c>
    </row>
    <row r="34" spans="1:14" x14ac:dyDescent="0.3">
      <c r="A34" t="s">
        <v>91</v>
      </c>
      <c r="B34" t="s">
        <v>92</v>
      </c>
      <c r="C34" t="s">
        <v>42</v>
      </c>
      <c r="D34" t="s">
        <v>17</v>
      </c>
      <c r="E34" t="s">
        <v>25</v>
      </c>
      <c r="F34">
        <v>61</v>
      </c>
      <c r="G34" t="s">
        <v>19</v>
      </c>
      <c r="H34" s="1">
        <v>39640</v>
      </c>
      <c r="I34">
        <v>66521</v>
      </c>
      <c r="J34">
        <v>0</v>
      </c>
      <c r="K34">
        <v>66521</v>
      </c>
      <c r="L34" t="s">
        <v>20</v>
      </c>
      <c r="M34" t="s">
        <v>21</v>
      </c>
      <c r="N34">
        <v>0</v>
      </c>
    </row>
    <row r="35" spans="1:14" x14ac:dyDescent="0.3">
      <c r="A35" t="s">
        <v>93</v>
      </c>
      <c r="B35" t="s">
        <v>41</v>
      </c>
      <c r="C35" t="s">
        <v>42</v>
      </c>
      <c r="D35" t="s">
        <v>31</v>
      </c>
      <c r="E35" t="s">
        <v>25</v>
      </c>
      <c r="F35">
        <v>30</v>
      </c>
      <c r="G35" t="s">
        <v>36</v>
      </c>
      <c r="H35" s="1">
        <v>42642</v>
      </c>
      <c r="I35">
        <v>59100</v>
      </c>
      <c r="J35">
        <v>0</v>
      </c>
      <c r="K35">
        <v>59100</v>
      </c>
      <c r="L35" t="s">
        <v>26</v>
      </c>
      <c r="M35" t="s">
        <v>27</v>
      </c>
      <c r="N35">
        <v>0</v>
      </c>
    </row>
    <row r="36" spans="1:14" x14ac:dyDescent="0.3">
      <c r="A36" t="s">
        <v>94</v>
      </c>
      <c r="B36" t="s">
        <v>47</v>
      </c>
      <c r="C36" t="s">
        <v>30</v>
      </c>
      <c r="D36" t="s">
        <v>17</v>
      </c>
      <c r="E36" t="s">
        <v>18</v>
      </c>
      <c r="F36">
        <v>27</v>
      </c>
      <c r="G36" t="s">
        <v>36</v>
      </c>
      <c r="H36" s="1">
        <v>43226</v>
      </c>
      <c r="I36">
        <v>49011</v>
      </c>
      <c r="J36">
        <v>0</v>
      </c>
      <c r="K36">
        <v>49011</v>
      </c>
      <c r="L36" t="s">
        <v>20</v>
      </c>
      <c r="M36" t="s">
        <v>33</v>
      </c>
      <c r="N36">
        <v>0</v>
      </c>
    </row>
    <row r="37" spans="1:14" x14ac:dyDescent="0.3">
      <c r="A37" t="s">
        <v>95</v>
      </c>
      <c r="B37" t="s">
        <v>96</v>
      </c>
      <c r="C37" t="s">
        <v>16</v>
      </c>
      <c r="D37" t="s">
        <v>24</v>
      </c>
      <c r="E37" t="s">
        <v>18</v>
      </c>
      <c r="F37">
        <v>32</v>
      </c>
      <c r="G37" t="s">
        <v>36</v>
      </c>
      <c r="H37" s="1">
        <v>41681</v>
      </c>
      <c r="I37">
        <v>99575</v>
      </c>
      <c r="J37">
        <v>0</v>
      </c>
      <c r="K37">
        <v>99575</v>
      </c>
      <c r="L37" t="s">
        <v>20</v>
      </c>
      <c r="M37" t="s">
        <v>51</v>
      </c>
      <c r="N37">
        <v>0</v>
      </c>
    </row>
    <row r="38" spans="1:14" x14ac:dyDescent="0.3">
      <c r="A38" t="s">
        <v>97</v>
      </c>
      <c r="B38" t="s">
        <v>57</v>
      </c>
      <c r="C38" t="s">
        <v>58</v>
      </c>
      <c r="D38" t="s">
        <v>24</v>
      </c>
      <c r="E38" t="s">
        <v>18</v>
      </c>
      <c r="F38">
        <v>34</v>
      </c>
      <c r="G38" t="s">
        <v>36</v>
      </c>
      <c r="H38" s="1">
        <v>43815</v>
      </c>
      <c r="I38">
        <v>99989</v>
      </c>
      <c r="J38">
        <v>0</v>
      </c>
      <c r="K38">
        <v>99989</v>
      </c>
      <c r="L38" t="s">
        <v>26</v>
      </c>
      <c r="M38" t="s">
        <v>98</v>
      </c>
      <c r="N38">
        <v>0</v>
      </c>
    </row>
    <row r="39" spans="1:14" x14ac:dyDescent="0.3">
      <c r="A39" t="s">
        <v>99</v>
      </c>
      <c r="B39" t="s">
        <v>64</v>
      </c>
      <c r="C39" t="s">
        <v>65</v>
      </c>
      <c r="D39" t="s">
        <v>17</v>
      </c>
      <c r="E39" t="s">
        <v>25</v>
      </c>
      <c r="F39">
        <v>27</v>
      </c>
      <c r="G39" t="s">
        <v>36</v>
      </c>
      <c r="H39" s="1">
        <v>43758</v>
      </c>
      <c r="I39">
        <v>256420</v>
      </c>
      <c r="J39">
        <v>0.3</v>
      </c>
      <c r="K39">
        <v>333346</v>
      </c>
      <c r="L39" t="s">
        <v>20</v>
      </c>
      <c r="M39" t="s">
        <v>39</v>
      </c>
      <c r="N39">
        <v>0</v>
      </c>
    </row>
    <row r="40" spans="1:14" x14ac:dyDescent="0.3">
      <c r="A40" t="s">
        <v>100</v>
      </c>
      <c r="B40" t="s">
        <v>23</v>
      </c>
      <c r="C40" t="s">
        <v>16</v>
      </c>
      <c r="D40" t="s">
        <v>24</v>
      </c>
      <c r="E40" t="s">
        <v>18</v>
      </c>
      <c r="F40">
        <v>35</v>
      </c>
      <c r="G40" t="s">
        <v>55</v>
      </c>
      <c r="H40" s="1">
        <v>41409</v>
      </c>
      <c r="I40">
        <v>78940</v>
      </c>
      <c r="J40">
        <v>0</v>
      </c>
      <c r="K40">
        <v>78940</v>
      </c>
      <c r="L40" t="s">
        <v>20</v>
      </c>
      <c r="M40" t="s">
        <v>48</v>
      </c>
      <c r="N40">
        <v>0</v>
      </c>
    </row>
    <row r="41" spans="1:14" x14ac:dyDescent="0.3">
      <c r="A41" t="s">
        <v>101</v>
      </c>
      <c r="B41" t="s">
        <v>96</v>
      </c>
      <c r="C41" t="s">
        <v>16</v>
      </c>
      <c r="D41" t="s">
        <v>43</v>
      </c>
      <c r="E41" t="s">
        <v>18</v>
      </c>
      <c r="F41">
        <v>57</v>
      </c>
      <c r="G41" t="s">
        <v>19</v>
      </c>
      <c r="H41" s="1">
        <v>34337</v>
      </c>
      <c r="I41">
        <v>82872</v>
      </c>
      <c r="J41">
        <v>0</v>
      </c>
      <c r="K41">
        <v>82872</v>
      </c>
      <c r="L41" t="s">
        <v>73</v>
      </c>
      <c r="M41" t="s">
        <v>74</v>
      </c>
      <c r="N41">
        <v>0</v>
      </c>
    </row>
    <row r="42" spans="1:14" x14ac:dyDescent="0.3">
      <c r="A42" t="s">
        <v>102</v>
      </c>
      <c r="B42" t="s">
        <v>103</v>
      </c>
      <c r="C42" t="s">
        <v>54</v>
      </c>
      <c r="D42" t="s">
        <v>31</v>
      </c>
      <c r="E42" t="s">
        <v>25</v>
      </c>
      <c r="F42">
        <v>30</v>
      </c>
      <c r="G42" t="s">
        <v>36</v>
      </c>
      <c r="H42" s="1">
        <v>42884</v>
      </c>
      <c r="I42">
        <v>86317</v>
      </c>
      <c r="J42">
        <v>0</v>
      </c>
      <c r="K42">
        <v>86317</v>
      </c>
      <c r="L42" t="s">
        <v>26</v>
      </c>
      <c r="M42" t="s">
        <v>98</v>
      </c>
      <c r="N42">
        <v>1</v>
      </c>
    </row>
    <row r="43" spans="1:14" x14ac:dyDescent="0.3">
      <c r="A43" t="s">
        <v>104</v>
      </c>
      <c r="B43" t="s">
        <v>45</v>
      </c>
      <c r="C43" t="s">
        <v>65</v>
      </c>
      <c r="D43" t="s">
        <v>31</v>
      </c>
      <c r="E43" t="s">
        <v>18</v>
      </c>
      <c r="F43">
        <v>53</v>
      </c>
      <c r="G43" t="s">
        <v>32</v>
      </c>
      <c r="H43" s="1">
        <v>41601</v>
      </c>
      <c r="I43">
        <v>113135</v>
      </c>
      <c r="J43">
        <v>0.05</v>
      </c>
      <c r="K43">
        <v>118791.75</v>
      </c>
      <c r="L43" t="s">
        <v>20</v>
      </c>
      <c r="M43" t="s">
        <v>51</v>
      </c>
      <c r="N43">
        <v>0</v>
      </c>
    </row>
    <row r="44" spans="1:14" x14ac:dyDescent="0.3">
      <c r="A44" t="s">
        <v>105</v>
      </c>
      <c r="B44" t="s">
        <v>64</v>
      </c>
      <c r="C44" t="s">
        <v>16</v>
      </c>
      <c r="D44" t="s">
        <v>31</v>
      </c>
      <c r="E44" t="s">
        <v>25</v>
      </c>
      <c r="F44">
        <v>52</v>
      </c>
      <c r="G44" t="s">
        <v>32</v>
      </c>
      <c r="H44" s="1">
        <v>38664</v>
      </c>
      <c r="I44">
        <v>199808</v>
      </c>
      <c r="J44">
        <v>0.32</v>
      </c>
      <c r="K44">
        <v>263746.56</v>
      </c>
      <c r="L44" t="s">
        <v>20</v>
      </c>
      <c r="M44" t="s">
        <v>21</v>
      </c>
      <c r="N44">
        <v>0</v>
      </c>
    </row>
    <row r="45" spans="1:14" x14ac:dyDescent="0.3">
      <c r="A45" t="s">
        <v>106</v>
      </c>
      <c r="B45" t="s">
        <v>41</v>
      </c>
      <c r="C45" t="s">
        <v>42</v>
      </c>
      <c r="D45" t="s">
        <v>31</v>
      </c>
      <c r="E45" t="s">
        <v>25</v>
      </c>
      <c r="F45">
        <v>37</v>
      </c>
      <c r="G45" t="s">
        <v>55</v>
      </c>
      <c r="H45" s="1">
        <v>41592</v>
      </c>
      <c r="I45">
        <v>56037</v>
      </c>
      <c r="J45">
        <v>0</v>
      </c>
      <c r="K45">
        <v>56037</v>
      </c>
      <c r="L45" t="s">
        <v>26</v>
      </c>
      <c r="M45" t="s">
        <v>61</v>
      </c>
      <c r="N45">
        <v>0</v>
      </c>
    </row>
    <row r="46" spans="1:14" x14ac:dyDescent="0.3">
      <c r="A46" t="s">
        <v>107</v>
      </c>
      <c r="B46" t="s">
        <v>15</v>
      </c>
      <c r="C46" t="s">
        <v>65</v>
      </c>
      <c r="D46" t="s">
        <v>17</v>
      </c>
      <c r="E46" t="s">
        <v>18</v>
      </c>
      <c r="F46">
        <v>29</v>
      </c>
      <c r="G46" t="s">
        <v>36</v>
      </c>
      <c r="H46" s="1">
        <v>43609</v>
      </c>
      <c r="I46">
        <v>122350</v>
      </c>
      <c r="J46">
        <v>0.12</v>
      </c>
      <c r="K46">
        <v>137032</v>
      </c>
      <c r="L46" t="s">
        <v>20</v>
      </c>
      <c r="M46" t="s">
        <v>39</v>
      </c>
      <c r="N46">
        <v>0</v>
      </c>
    </row>
    <row r="47" spans="1:14" x14ac:dyDescent="0.3">
      <c r="A47" t="s">
        <v>108</v>
      </c>
      <c r="B47" t="s">
        <v>96</v>
      </c>
      <c r="C47" t="s">
        <v>16</v>
      </c>
      <c r="D47" t="s">
        <v>17</v>
      </c>
      <c r="E47" t="s">
        <v>25</v>
      </c>
      <c r="F47">
        <v>40</v>
      </c>
      <c r="G47" t="s">
        <v>55</v>
      </c>
      <c r="H47" s="1">
        <v>40486</v>
      </c>
      <c r="I47">
        <v>92952</v>
      </c>
      <c r="J47">
        <v>0</v>
      </c>
      <c r="K47">
        <v>92952</v>
      </c>
      <c r="L47" t="s">
        <v>20</v>
      </c>
      <c r="M47" t="s">
        <v>21</v>
      </c>
      <c r="N47">
        <v>0</v>
      </c>
    </row>
    <row r="48" spans="1:14" x14ac:dyDescent="0.3">
      <c r="A48" t="s">
        <v>109</v>
      </c>
      <c r="B48" t="s">
        <v>35</v>
      </c>
      <c r="C48" t="s">
        <v>16</v>
      </c>
      <c r="D48" t="s">
        <v>43</v>
      </c>
      <c r="E48" t="s">
        <v>25</v>
      </c>
      <c r="F48">
        <v>32</v>
      </c>
      <c r="G48" t="s">
        <v>36</v>
      </c>
      <c r="H48" s="1">
        <v>41353</v>
      </c>
      <c r="I48">
        <v>79921</v>
      </c>
      <c r="J48">
        <v>0.05</v>
      </c>
      <c r="K48">
        <v>83917.05</v>
      </c>
      <c r="L48" t="s">
        <v>20</v>
      </c>
      <c r="M48" t="s">
        <v>51</v>
      </c>
      <c r="N48">
        <v>0</v>
      </c>
    </row>
    <row r="49" spans="1:14" x14ac:dyDescent="0.3">
      <c r="A49" t="s">
        <v>110</v>
      </c>
      <c r="B49" t="s">
        <v>29</v>
      </c>
      <c r="C49" t="s">
        <v>16</v>
      </c>
      <c r="D49" t="s">
        <v>17</v>
      </c>
      <c r="E49" t="s">
        <v>18</v>
      </c>
      <c r="F49">
        <v>37</v>
      </c>
      <c r="G49" t="s">
        <v>55</v>
      </c>
      <c r="H49" s="1">
        <v>40076</v>
      </c>
      <c r="I49">
        <v>167199</v>
      </c>
      <c r="J49">
        <v>0.2</v>
      </c>
      <c r="K49">
        <v>200638.8</v>
      </c>
      <c r="L49" t="s">
        <v>20</v>
      </c>
      <c r="M49" t="s">
        <v>21</v>
      </c>
      <c r="N49">
        <v>0</v>
      </c>
    </row>
    <row r="50" spans="1:14" x14ac:dyDescent="0.3">
      <c r="A50" t="s">
        <v>111</v>
      </c>
      <c r="B50" t="s">
        <v>82</v>
      </c>
      <c r="C50" t="s">
        <v>58</v>
      </c>
      <c r="D50" t="s">
        <v>17</v>
      </c>
      <c r="E50" t="s">
        <v>25</v>
      </c>
      <c r="F50">
        <v>52</v>
      </c>
      <c r="G50" t="s">
        <v>32</v>
      </c>
      <c r="H50" s="1">
        <v>41199</v>
      </c>
      <c r="I50">
        <v>71476</v>
      </c>
      <c r="J50">
        <v>0</v>
      </c>
      <c r="K50">
        <v>71476</v>
      </c>
      <c r="L50" t="s">
        <v>20</v>
      </c>
      <c r="M50" t="s">
        <v>39</v>
      </c>
      <c r="N50">
        <v>0</v>
      </c>
    </row>
    <row r="51" spans="1:14" x14ac:dyDescent="0.3">
      <c r="A51" t="s">
        <v>112</v>
      </c>
      <c r="B51" t="s">
        <v>29</v>
      </c>
      <c r="C51" t="s">
        <v>58</v>
      </c>
      <c r="D51" t="s">
        <v>24</v>
      </c>
      <c r="E51" t="s">
        <v>18</v>
      </c>
      <c r="F51">
        <v>45</v>
      </c>
      <c r="G51" t="s">
        <v>32</v>
      </c>
      <c r="H51" s="1">
        <v>41941</v>
      </c>
      <c r="I51">
        <v>189420</v>
      </c>
      <c r="J51">
        <v>0.2</v>
      </c>
      <c r="K51">
        <v>227304</v>
      </c>
      <c r="L51" t="s">
        <v>20</v>
      </c>
      <c r="M51" t="s">
        <v>21</v>
      </c>
      <c r="N51">
        <v>0</v>
      </c>
    </row>
    <row r="52" spans="1:14" x14ac:dyDescent="0.3">
      <c r="A52" t="s">
        <v>113</v>
      </c>
      <c r="B52" t="s">
        <v>114</v>
      </c>
      <c r="C52" t="s">
        <v>54</v>
      </c>
      <c r="D52" t="s">
        <v>17</v>
      </c>
      <c r="E52" t="s">
        <v>18</v>
      </c>
      <c r="F52">
        <v>64</v>
      </c>
      <c r="G52" t="s">
        <v>19</v>
      </c>
      <c r="H52" s="1">
        <v>37184</v>
      </c>
      <c r="I52">
        <v>64057</v>
      </c>
      <c r="J52">
        <v>0</v>
      </c>
      <c r="K52">
        <v>64057</v>
      </c>
      <c r="L52" t="s">
        <v>20</v>
      </c>
      <c r="M52" t="s">
        <v>39</v>
      </c>
      <c r="N52">
        <v>0</v>
      </c>
    </row>
    <row r="53" spans="1:14" x14ac:dyDescent="0.3">
      <c r="A53" t="s">
        <v>115</v>
      </c>
      <c r="B53" t="s">
        <v>92</v>
      </c>
      <c r="C53" t="s">
        <v>65</v>
      </c>
      <c r="D53" t="s">
        <v>24</v>
      </c>
      <c r="E53" t="s">
        <v>18</v>
      </c>
      <c r="F53">
        <v>27</v>
      </c>
      <c r="G53" t="s">
        <v>36</v>
      </c>
      <c r="H53" s="1">
        <v>44460</v>
      </c>
      <c r="I53">
        <v>68728</v>
      </c>
      <c r="J53">
        <v>0</v>
      </c>
      <c r="K53">
        <v>68728</v>
      </c>
      <c r="L53" t="s">
        <v>20</v>
      </c>
      <c r="M53" t="s">
        <v>39</v>
      </c>
      <c r="N53">
        <v>0</v>
      </c>
    </row>
    <row r="54" spans="1:14" x14ac:dyDescent="0.3">
      <c r="A54" t="s">
        <v>116</v>
      </c>
      <c r="B54" t="s">
        <v>15</v>
      </c>
      <c r="C54" t="s">
        <v>16</v>
      </c>
      <c r="D54" t="s">
        <v>24</v>
      </c>
      <c r="E54" t="s">
        <v>18</v>
      </c>
      <c r="F54">
        <v>25</v>
      </c>
      <c r="G54" t="s">
        <v>36</v>
      </c>
      <c r="H54" s="1">
        <v>44379</v>
      </c>
      <c r="I54">
        <v>125633</v>
      </c>
      <c r="J54">
        <v>0.11</v>
      </c>
      <c r="K54">
        <v>139452.63</v>
      </c>
      <c r="L54" t="s">
        <v>26</v>
      </c>
      <c r="M54" t="s">
        <v>86</v>
      </c>
      <c r="N54">
        <v>0</v>
      </c>
    </row>
    <row r="55" spans="1:14" x14ac:dyDescent="0.3">
      <c r="A55" t="s">
        <v>117</v>
      </c>
      <c r="B55" t="s">
        <v>92</v>
      </c>
      <c r="C55" t="s">
        <v>65</v>
      </c>
      <c r="D55" t="s">
        <v>24</v>
      </c>
      <c r="E55" t="s">
        <v>25</v>
      </c>
      <c r="F55">
        <v>35</v>
      </c>
      <c r="G55" t="s">
        <v>55</v>
      </c>
      <c r="H55" s="1">
        <v>40678</v>
      </c>
      <c r="I55">
        <v>66889</v>
      </c>
      <c r="J55">
        <v>0</v>
      </c>
      <c r="K55">
        <v>66889</v>
      </c>
      <c r="L55" t="s">
        <v>20</v>
      </c>
      <c r="M55" t="s">
        <v>70</v>
      </c>
      <c r="N55">
        <v>0</v>
      </c>
    </row>
    <row r="56" spans="1:14" x14ac:dyDescent="0.3">
      <c r="A56" t="s">
        <v>118</v>
      </c>
      <c r="B56" t="s">
        <v>29</v>
      </c>
      <c r="C56" t="s">
        <v>50</v>
      </c>
      <c r="D56" t="s">
        <v>17</v>
      </c>
      <c r="E56" t="s">
        <v>18</v>
      </c>
      <c r="F56">
        <v>36</v>
      </c>
      <c r="G56" t="s">
        <v>55</v>
      </c>
      <c r="H56" s="1">
        <v>42276</v>
      </c>
      <c r="I56">
        <v>178700</v>
      </c>
      <c r="J56">
        <v>0.28999999999999998</v>
      </c>
      <c r="K56">
        <v>230523</v>
      </c>
      <c r="L56" t="s">
        <v>20</v>
      </c>
      <c r="M56" t="s">
        <v>21</v>
      </c>
      <c r="N56">
        <v>0</v>
      </c>
    </row>
    <row r="57" spans="1:14" x14ac:dyDescent="0.3">
      <c r="A57" t="s">
        <v>119</v>
      </c>
      <c r="B57" t="s">
        <v>120</v>
      </c>
      <c r="C57" t="s">
        <v>58</v>
      </c>
      <c r="D57" t="s">
        <v>17</v>
      </c>
      <c r="E57" t="s">
        <v>18</v>
      </c>
      <c r="F57">
        <v>33</v>
      </c>
      <c r="G57" t="s">
        <v>36</v>
      </c>
      <c r="H57" s="1">
        <v>43456</v>
      </c>
      <c r="I57">
        <v>83990</v>
      </c>
      <c r="J57">
        <v>0</v>
      </c>
      <c r="K57">
        <v>83990</v>
      </c>
      <c r="L57" t="s">
        <v>20</v>
      </c>
      <c r="M57" t="s">
        <v>33</v>
      </c>
      <c r="N57">
        <v>0</v>
      </c>
    </row>
    <row r="58" spans="1:14" x14ac:dyDescent="0.3">
      <c r="A58" t="s">
        <v>121</v>
      </c>
      <c r="B58" t="s">
        <v>122</v>
      </c>
      <c r="C58" t="s">
        <v>58</v>
      </c>
      <c r="D58" t="s">
        <v>43</v>
      </c>
      <c r="E58" t="s">
        <v>18</v>
      </c>
      <c r="F58">
        <v>52</v>
      </c>
      <c r="G58" t="s">
        <v>32</v>
      </c>
      <c r="H58" s="1">
        <v>38696</v>
      </c>
      <c r="I58">
        <v>102043</v>
      </c>
      <c r="J58">
        <v>0</v>
      </c>
      <c r="K58">
        <v>102043</v>
      </c>
      <c r="L58" t="s">
        <v>20</v>
      </c>
      <c r="M58" t="s">
        <v>33</v>
      </c>
      <c r="N58">
        <v>0</v>
      </c>
    </row>
    <row r="59" spans="1:14" x14ac:dyDescent="0.3">
      <c r="A59" t="s">
        <v>123</v>
      </c>
      <c r="B59" t="s">
        <v>124</v>
      </c>
      <c r="C59" t="s">
        <v>58</v>
      </c>
      <c r="D59" t="s">
        <v>24</v>
      </c>
      <c r="E59" t="s">
        <v>18</v>
      </c>
      <c r="F59">
        <v>46</v>
      </c>
      <c r="G59" t="s">
        <v>32</v>
      </c>
      <c r="H59" s="1">
        <v>37041</v>
      </c>
      <c r="I59">
        <v>90678</v>
      </c>
      <c r="J59">
        <v>0</v>
      </c>
      <c r="K59">
        <v>90678</v>
      </c>
      <c r="L59" t="s">
        <v>20</v>
      </c>
      <c r="M59" t="s">
        <v>70</v>
      </c>
      <c r="N59">
        <v>0</v>
      </c>
    </row>
    <row r="60" spans="1:14" x14ac:dyDescent="0.3">
      <c r="A60" t="s">
        <v>125</v>
      </c>
      <c r="B60" t="s">
        <v>126</v>
      </c>
      <c r="C60" t="s">
        <v>54</v>
      </c>
      <c r="D60" t="s">
        <v>24</v>
      </c>
      <c r="E60" t="s">
        <v>18</v>
      </c>
      <c r="F60">
        <v>46</v>
      </c>
      <c r="G60" t="s">
        <v>32</v>
      </c>
      <c r="H60" s="1">
        <v>39681</v>
      </c>
      <c r="I60">
        <v>59067</v>
      </c>
      <c r="J60">
        <v>0</v>
      </c>
      <c r="K60">
        <v>59067</v>
      </c>
      <c r="L60" t="s">
        <v>20</v>
      </c>
      <c r="M60" t="s">
        <v>48</v>
      </c>
      <c r="N60">
        <v>0</v>
      </c>
    </row>
    <row r="61" spans="1:14" x14ac:dyDescent="0.3">
      <c r="A61" t="s">
        <v>127</v>
      </c>
      <c r="B61" t="s">
        <v>15</v>
      </c>
      <c r="C61" t="s">
        <v>65</v>
      </c>
      <c r="D61" t="s">
        <v>17</v>
      </c>
      <c r="E61" t="s">
        <v>25</v>
      </c>
      <c r="F61">
        <v>45</v>
      </c>
      <c r="G61" t="s">
        <v>32</v>
      </c>
      <c r="H61" s="1">
        <v>44266</v>
      </c>
      <c r="I61">
        <v>135062</v>
      </c>
      <c r="J61">
        <v>0.15</v>
      </c>
      <c r="K61">
        <v>155321.29999999999</v>
      </c>
      <c r="L61" t="s">
        <v>26</v>
      </c>
      <c r="M61" t="s">
        <v>98</v>
      </c>
      <c r="N61">
        <v>0</v>
      </c>
    </row>
    <row r="62" spans="1:14" x14ac:dyDescent="0.3">
      <c r="A62" t="s">
        <v>128</v>
      </c>
      <c r="B62" t="s">
        <v>15</v>
      </c>
      <c r="C62" t="s">
        <v>16</v>
      </c>
      <c r="D62" t="s">
        <v>43</v>
      </c>
      <c r="E62" t="s">
        <v>18</v>
      </c>
      <c r="F62">
        <v>55</v>
      </c>
      <c r="G62" t="s">
        <v>19</v>
      </c>
      <c r="H62" s="1">
        <v>38945</v>
      </c>
      <c r="I62">
        <v>159044</v>
      </c>
      <c r="J62">
        <v>0.1</v>
      </c>
      <c r="K62">
        <v>174948.4</v>
      </c>
      <c r="L62" t="s">
        <v>73</v>
      </c>
      <c r="M62" t="s">
        <v>74</v>
      </c>
      <c r="N62">
        <v>0</v>
      </c>
    </row>
    <row r="63" spans="1:14" x14ac:dyDescent="0.3">
      <c r="A63" t="s">
        <v>129</v>
      </c>
      <c r="B63" t="s">
        <v>38</v>
      </c>
      <c r="C63" t="s">
        <v>50</v>
      </c>
      <c r="D63" t="s">
        <v>24</v>
      </c>
      <c r="E63" t="s">
        <v>18</v>
      </c>
      <c r="F63">
        <v>44</v>
      </c>
      <c r="G63" t="s">
        <v>55</v>
      </c>
      <c r="H63" s="1">
        <v>43467</v>
      </c>
      <c r="I63">
        <v>74691</v>
      </c>
      <c r="J63">
        <v>0</v>
      </c>
      <c r="K63">
        <v>74691</v>
      </c>
      <c r="L63" t="s">
        <v>73</v>
      </c>
      <c r="M63" t="s">
        <v>74</v>
      </c>
      <c r="N63">
        <v>1</v>
      </c>
    </row>
    <row r="64" spans="1:14" x14ac:dyDescent="0.3">
      <c r="A64" t="s">
        <v>130</v>
      </c>
      <c r="B64" t="s">
        <v>85</v>
      </c>
      <c r="C64" t="s">
        <v>58</v>
      </c>
      <c r="D64" t="s">
        <v>43</v>
      </c>
      <c r="E64" t="s">
        <v>18</v>
      </c>
      <c r="F64">
        <v>44</v>
      </c>
      <c r="G64" t="s">
        <v>55</v>
      </c>
      <c r="H64" s="1">
        <v>39800</v>
      </c>
      <c r="I64">
        <v>92753</v>
      </c>
      <c r="J64">
        <v>0.13</v>
      </c>
      <c r="K64">
        <v>104810.89</v>
      </c>
      <c r="L64" t="s">
        <v>20</v>
      </c>
      <c r="M64" t="s">
        <v>51</v>
      </c>
      <c r="N64">
        <v>1</v>
      </c>
    </row>
    <row r="65" spans="1:14" x14ac:dyDescent="0.3">
      <c r="A65" t="s">
        <v>131</v>
      </c>
      <c r="B65" t="s">
        <v>64</v>
      </c>
      <c r="C65" t="s">
        <v>54</v>
      </c>
      <c r="D65" t="s">
        <v>31</v>
      </c>
      <c r="E65" t="s">
        <v>25</v>
      </c>
      <c r="F65">
        <v>45</v>
      </c>
      <c r="G65" t="s">
        <v>32</v>
      </c>
      <c r="H65" s="1">
        <v>41493</v>
      </c>
      <c r="I65">
        <v>236946</v>
      </c>
      <c r="J65">
        <v>0.37</v>
      </c>
      <c r="K65">
        <v>324616.02</v>
      </c>
      <c r="L65" t="s">
        <v>20</v>
      </c>
      <c r="M65" t="s">
        <v>21</v>
      </c>
      <c r="N65">
        <v>0</v>
      </c>
    </row>
    <row r="66" spans="1:14" x14ac:dyDescent="0.3">
      <c r="A66" t="s">
        <v>132</v>
      </c>
      <c r="B66" t="s">
        <v>47</v>
      </c>
      <c r="C66" t="s">
        <v>30</v>
      </c>
      <c r="D66" t="s">
        <v>43</v>
      </c>
      <c r="E66" t="s">
        <v>18</v>
      </c>
      <c r="F66">
        <v>36</v>
      </c>
      <c r="G66" t="s">
        <v>55</v>
      </c>
      <c r="H66" s="1">
        <v>44435</v>
      </c>
      <c r="I66">
        <v>48906</v>
      </c>
      <c r="J66">
        <v>0</v>
      </c>
      <c r="K66">
        <v>48906</v>
      </c>
      <c r="L66" t="s">
        <v>20</v>
      </c>
      <c r="M66" t="s">
        <v>48</v>
      </c>
      <c r="N66">
        <v>0</v>
      </c>
    </row>
    <row r="67" spans="1:14" x14ac:dyDescent="0.3">
      <c r="A67" t="s">
        <v>133</v>
      </c>
      <c r="B67" t="s">
        <v>38</v>
      </c>
      <c r="C67" t="s">
        <v>42</v>
      </c>
      <c r="D67" t="s">
        <v>43</v>
      </c>
      <c r="E67" t="s">
        <v>18</v>
      </c>
      <c r="F67">
        <v>38</v>
      </c>
      <c r="G67" t="s">
        <v>55</v>
      </c>
      <c r="H67" s="1">
        <v>39474</v>
      </c>
      <c r="I67">
        <v>80024</v>
      </c>
      <c r="J67">
        <v>0</v>
      </c>
      <c r="K67">
        <v>80024</v>
      </c>
      <c r="L67" t="s">
        <v>20</v>
      </c>
      <c r="M67" t="s">
        <v>70</v>
      </c>
      <c r="N67">
        <v>0</v>
      </c>
    </row>
    <row r="68" spans="1:14" x14ac:dyDescent="0.3">
      <c r="A68" t="s">
        <v>134</v>
      </c>
      <c r="B68" t="s">
        <v>114</v>
      </c>
      <c r="C68" t="s">
        <v>54</v>
      </c>
      <c r="D68" t="s">
        <v>31</v>
      </c>
      <c r="E68" t="s">
        <v>18</v>
      </c>
      <c r="F68">
        <v>41</v>
      </c>
      <c r="G68" t="s">
        <v>55</v>
      </c>
      <c r="H68" s="1">
        <v>40109</v>
      </c>
      <c r="I68">
        <v>54415</v>
      </c>
      <c r="J68">
        <v>0</v>
      </c>
      <c r="K68">
        <v>54415</v>
      </c>
      <c r="L68" t="s">
        <v>20</v>
      </c>
      <c r="M68" t="s">
        <v>21</v>
      </c>
      <c r="N68">
        <v>1</v>
      </c>
    </row>
    <row r="69" spans="1:14" x14ac:dyDescent="0.3">
      <c r="A69" t="s">
        <v>135</v>
      </c>
      <c r="B69" t="s">
        <v>45</v>
      </c>
      <c r="C69" t="s">
        <v>65</v>
      </c>
      <c r="D69" t="s">
        <v>17</v>
      </c>
      <c r="E69" t="s">
        <v>18</v>
      </c>
      <c r="F69">
        <v>30</v>
      </c>
      <c r="G69" t="s">
        <v>36</v>
      </c>
      <c r="H69" s="1">
        <v>42484</v>
      </c>
      <c r="I69">
        <v>120341</v>
      </c>
      <c r="J69">
        <v>7.0000000000000007E-2</v>
      </c>
      <c r="K69">
        <v>128764.87</v>
      </c>
      <c r="L69" t="s">
        <v>20</v>
      </c>
      <c r="M69" t="s">
        <v>21</v>
      </c>
      <c r="N69">
        <v>0</v>
      </c>
    </row>
    <row r="70" spans="1:14" x14ac:dyDescent="0.3">
      <c r="A70" t="s">
        <v>136</v>
      </c>
      <c r="B70" t="s">
        <v>64</v>
      </c>
      <c r="C70" t="s">
        <v>16</v>
      </c>
      <c r="D70" t="s">
        <v>31</v>
      </c>
      <c r="E70" t="s">
        <v>18</v>
      </c>
      <c r="F70">
        <v>43</v>
      </c>
      <c r="G70" t="s">
        <v>55</v>
      </c>
      <c r="H70" s="1">
        <v>40029</v>
      </c>
      <c r="I70">
        <v>208415</v>
      </c>
      <c r="J70">
        <v>0.35</v>
      </c>
      <c r="K70">
        <v>281360.25</v>
      </c>
      <c r="L70" t="s">
        <v>20</v>
      </c>
      <c r="M70" t="s">
        <v>21</v>
      </c>
      <c r="N70">
        <v>0</v>
      </c>
    </row>
    <row r="71" spans="1:14" x14ac:dyDescent="0.3">
      <c r="A71" t="s">
        <v>137</v>
      </c>
      <c r="B71" t="s">
        <v>138</v>
      </c>
      <c r="C71" t="s">
        <v>16</v>
      </c>
      <c r="D71" t="s">
        <v>31</v>
      </c>
      <c r="E71" t="s">
        <v>18</v>
      </c>
      <c r="F71">
        <v>32</v>
      </c>
      <c r="G71" t="s">
        <v>36</v>
      </c>
      <c r="H71" s="1">
        <v>43835</v>
      </c>
      <c r="I71">
        <v>78844</v>
      </c>
      <c r="J71">
        <v>0</v>
      </c>
      <c r="K71">
        <v>78844</v>
      </c>
      <c r="L71" t="s">
        <v>20</v>
      </c>
      <c r="M71" t="s">
        <v>21</v>
      </c>
      <c r="N71">
        <v>0</v>
      </c>
    </row>
    <row r="72" spans="1:14" x14ac:dyDescent="0.3">
      <c r="A72" t="s">
        <v>139</v>
      </c>
      <c r="B72" t="s">
        <v>120</v>
      </c>
      <c r="C72" t="s">
        <v>58</v>
      </c>
      <c r="D72" t="s">
        <v>24</v>
      </c>
      <c r="E72" t="s">
        <v>25</v>
      </c>
      <c r="F72">
        <v>58</v>
      </c>
      <c r="G72" t="s">
        <v>19</v>
      </c>
      <c r="H72" s="1">
        <v>37399</v>
      </c>
      <c r="I72">
        <v>76354</v>
      </c>
      <c r="J72">
        <v>0</v>
      </c>
      <c r="K72">
        <v>76354</v>
      </c>
      <c r="L72" t="s">
        <v>20</v>
      </c>
      <c r="M72" t="s">
        <v>39</v>
      </c>
      <c r="N72">
        <v>1</v>
      </c>
    </row>
    <row r="73" spans="1:14" x14ac:dyDescent="0.3">
      <c r="A73" t="s">
        <v>140</v>
      </c>
      <c r="B73" t="s">
        <v>29</v>
      </c>
      <c r="C73" t="s">
        <v>30</v>
      </c>
      <c r="D73" t="s">
        <v>31</v>
      </c>
      <c r="E73" t="s">
        <v>18</v>
      </c>
      <c r="F73">
        <v>37</v>
      </c>
      <c r="G73" t="s">
        <v>55</v>
      </c>
      <c r="H73" s="1">
        <v>43493</v>
      </c>
      <c r="I73">
        <v>165927</v>
      </c>
      <c r="J73">
        <v>0.2</v>
      </c>
      <c r="K73">
        <v>199112.4</v>
      </c>
      <c r="L73" t="s">
        <v>20</v>
      </c>
      <c r="M73" t="s">
        <v>39</v>
      </c>
      <c r="N73">
        <v>0</v>
      </c>
    </row>
    <row r="74" spans="1:14" x14ac:dyDescent="0.3">
      <c r="A74" t="s">
        <v>141</v>
      </c>
      <c r="B74" t="s">
        <v>45</v>
      </c>
      <c r="C74" t="s">
        <v>50</v>
      </c>
      <c r="D74" t="s">
        <v>31</v>
      </c>
      <c r="E74" t="s">
        <v>18</v>
      </c>
      <c r="F74">
        <v>38</v>
      </c>
      <c r="G74" t="s">
        <v>55</v>
      </c>
      <c r="H74" s="1">
        <v>44516</v>
      </c>
      <c r="I74">
        <v>109812</v>
      </c>
      <c r="J74">
        <v>0.09</v>
      </c>
      <c r="K74">
        <v>119695.08</v>
      </c>
      <c r="L74" t="s">
        <v>73</v>
      </c>
      <c r="M74" t="s">
        <v>74</v>
      </c>
      <c r="N74">
        <v>0</v>
      </c>
    </row>
    <row r="75" spans="1:14" x14ac:dyDescent="0.3">
      <c r="A75" t="s">
        <v>142</v>
      </c>
      <c r="B75" t="s">
        <v>57</v>
      </c>
      <c r="C75" t="s">
        <v>58</v>
      </c>
      <c r="D75" t="s">
        <v>43</v>
      </c>
      <c r="E75" t="s">
        <v>25</v>
      </c>
      <c r="F75">
        <v>55</v>
      </c>
      <c r="G75" t="s">
        <v>19</v>
      </c>
      <c r="H75" s="1">
        <v>36041</v>
      </c>
      <c r="I75">
        <v>86299</v>
      </c>
      <c r="J75">
        <v>0</v>
      </c>
      <c r="K75">
        <v>86299</v>
      </c>
      <c r="L75" t="s">
        <v>20</v>
      </c>
      <c r="M75" t="s">
        <v>21</v>
      </c>
      <c r="N75">
        <v>0</v>
      </c>
    </row>
    <row r="76" spans="1:14" x14ac:dyDescent="0.3">
      <c r="A76" t="s">
        <v>143</v>
      </c>
      <c r="B76" t="s">
        <v>64</v>
      </c>
      <c r="C76" t="s">
        <v>65</v>
      </c>
      <c r="D76" t="s">
        <v>17</v>
      </c>
      <c r="E76" t="s">
        <v>25</v>
      </c>
      <c r="F76">
        <v>57</v>
      </c>
      <c r="G76" t="s">
        <v>19</v>
      </c>
      <c r="H76" s="1">
        <v>37828</v>
      </c>
      <c r="I76">
        <v>206624</v>
      </c>
      <c r="J76">
        <v>0.4</v>
      </c>
      <c r="K76">
        <v>289273.59999999998</v>
      </c>
      <c r="L76" t="s">
        <v>73</v>
      </c>
      <c r="M76" t="s">
        <v>144</v>
      </c>
      <c r="N76">
        <v>0</v>
      </c>
    </row>
    <row r="77" spans="1:14" x14ac:dyDescent="0.3">
      <c r="A77" t="s">
        <v>145</v>
      </c>
      <c r="B77" t="s">
        <v>89</v>
      </c>
      <c r="C77" t="s">
        <v>16</v>
      </c>
      <c r="D77" t="s">
        <v>24</v>
      </c>
      <c r="E77" t="s">
        <v>25</v>
      </c>
      <c r="F77">
        <v>36</v>
      </c>
      <c r="G77" t="s">
        <v>55</v>
      </c>
      <c r="H77" s="1">
        <v>40535</v>
      </c>
      <c r="I77">
        <v>53215</v>
      </c>
      <c r="J77">
        <v>0</v>
      </c>
      <c r="K77">
        <v>53215</v>
      </c>
      <c r="L77" t="s">
        <v>73</v>
      </c>
      <c r="M77" t="s">
        <v>144</v>
      </c>
      <c r="N77">
        <v>1</v>
      </c>
    </row>
    <row r="78" spans="1:14" x14ac:dyDescent="0.3">
      <c r="A78" t="s">
        <v>146</v>
      </c>
      <c r="B78" t="s">
        <v>147</v>
      </c>
      <c r="C78" t="s">
        <v>58</v>
      </c>
      <c r="D78" t="s">
        <v>17</v>
      </c>
      <c r="E78" t="s">
        <v>18</v>
      </c>
      <c r="F78">
        <v>30</v>
      </c>
      <c r="G78" t="s">
        <v>36</v>
      </c>
      <c r="H78" s="1">
        <v>42877</v>
      </c>
      <c r="I78">
        <v>86858</v>
      </c>
      <c r="J78">
        <v>0</v>
      </c>
      <c r="K78">
        <v>86858</v>
      </c>
      <c r="L78" t="s">
        <v>26</v>
      </c>
      <c r="M78" t="s">
        <v>27</v>
      </c>
      <c r="N78">
        <v>1</v>
      </c>
    </row>
    <row r="79" spans="1:14" x14ac:dyDescent="0.3">
      <c r="A79" t="s">
        <v>148</v>
      </c>
      <c r="B79" t="s">
        <v>35</v>
      </c>
      <c r="C79" t="s">
        <v>16</v>
      </c>
      <c r="D79" t="s">
        <v>24</v>
      </c>
      <c r="E79" t="s">
        <v>25</v>
      </c>
      <c r="F79">
        <v>40</v>
      </c>
      <c r="G79" t="s">
        <v>55</v>
      </c>
      <c r="H79" s="1">
        <v>39265</v>
      </c>
      <c r="I79">
        <v>93971</v>
      </c>
      <c r="J79">
        <v>0.08</v>
      </c>
      <c r="K79">
        <v>101488.68</v>
      </c>
      <c r="L79" t="s">
        <v>26</v>
      </c>
      <c r="M79" t="s">
        <v>27</v>
      </c>
      <c r="N79">
        <v>0</v>
      </c>
    </row>
    <row r="80" spans="1:14" x14ac:dyDescent="0.3">
      <c r="A80" t="s">
        <v>149</v>
      </c>
      <c r="B80" t="s">
        <v>92</v>
      </c>
      <c r="C80" t="s">
        <v>30</v>
      </c>
      <c r="D80" t="s">
        <v>43</v>
      </c>
      <c r="E80" t="s">
        <v>25</v>
      </c>
      <c r="F80">
        <v>34</v>
      </c>
      <c r="G80" t="s">
        <v>36</v>
      </c>
      <c r="H80" s="1">
        <v>42182</v>
      </c>
      <c r="I80">
        <v>57008</v>
      </c>
      <c r="J80">
        <v>0</v>
      </c>
      <c r="K80">
        <v>57008</v>
      </c>
      <c r="L80" t="s">
        <v>20</v>
      </c>
      <c r="M80" t="s">
        <v>39</v>
      </c>
      <c r="N80">
        <v>0</v>
      </c>
    </row>
    <row r="81" spans="1:14" x14ac:dyDescent="0.3">
      <c r="A81" t="s">
        <v>150</v>
      </c>
      <c r="B81" t="s">
        <v>15</v>
      </c>
      <c r="C81" t="s">
        <v>30</v>
      </c>
      <c r="D81" t="s">
        <v>24</v>
      </c>
      <c r="E81" t="s">
        <v>25</v>
      </c>
      <c r="F81">
        <v>60</v>
      </c>
      <c r="G81" t="s">
        <v>19</v>
      </c>
      <c r="H81" s="1">
        <v>42270</v>
      </c>
      <c r="I81">
        <v>141899</v>
      </c>
      <c r="J81">
        <v>0.15</v>
      </c>
      <c r="K81">
        <v>163183.85</v>
      </c>
      <c r="L81" t="s">
        <v>20</v>
      </c>
      <c r="M81" t="s">
        <v>39</v>
      </c>
      <c r="N81">
        <v>0</v>
      </c>
    </row>
    <row r="82" spans="1:14" x14ac:dyDescent="0.3">
      <c r="A82" t="s">
        <v>151</v>
      </c>
      <c r="B82" t="s">
        <v>92</v>
      </c>
      <c r="C82" t="s">
        <v>65</v>
      </c>
      <c r="D82" t="s">
        <v>43</v>
      </c>
      <c r="E82" t="s">
        <v>25</v>
      </c>
      <c r="F82">
        <v>41</v>
      </c>
      <c r="G82" t="s">
        <v>55</v>
      </c>
      <c r="H82" s="1">
        <v>42626</v>
      </c>
      <c r="I82">
        <v>64847</v>
      </c>
      <c r="J82">
        <v>0</v>
      </c>
      <c r="K82">
        <v>64847</v>
      </c>
      <c r="L82" t="s">
        <v>20</v>
      </c>
      <c r="M82" t="s">
        <v>48</v>
      </c>
      <c r="N82">
        <v>0</v>
      </c>
    </row>
    <row r="83" spans="1:14" x14ac:dyDescent="0.3">
      <c r="A83" t="s">
        <v>152</v>
      </c>
      <c r="B83" t="s">
        <v>85</v>
      </c>
      <c r="C83" t="s">
        <v>58</v>
      </c>
      <c r="D83" t="s">
        <v>17</v>
      </c>
      <c r="E83" t="s">
        <v>25</v>
      </c>
      <c r="F83">
        <v>53</v>
      </c>
      <c r="G83" t="s">
        <v>32</v>
      </c>
      <c r="H83" s="1">
        <v>33702</v>
      </c>
      <c r="I83">
        <v>116878</v>
      </c>
      <c r="J83">
        <v>0.11</v>
      </c>
      <c r="K83">
        <v>129734.58</v>
      </c>
      <c r="L83" t="s">
        <v>20</v>
      </c>
      <c r="M83" t="s">
        <v>48</v>
      </c>
      <c r="N83">
        <v>0</v>
      </c>
    </row>
    <row r="84" spans="1:14" x14ac:dyDescent="0.3">
      <c r="A84" t="s">
        <v>153</v>
      </c>
      <c r="B84" t="s">
        <v>82</v>
      </c>
      <c r="C84" t="s">
        <v>58</v>
      </c>
      <c r="D84" t="s">
        <v>31</v>
      </c>
      <c r="E84" t="s">
        <v>25</v>
      </c>
      <c r="F84">
        <v>45</v>
      </c>
      <c r="G84" t="s">
        <v>32</v>
      </c>
      <c r="H84" s="1">
        <v>38388</v>
      </c>
      <c r="I84">
        <v>70505</v>
      </c>
      <c r="J84">
        <v>0</v>
      </c>
      <c r="K84">
        <v>70505</v>
      </c>
      <c r="L84" t="s">
        <v>20</v>
      </c>
      <c r="M84" t="s">
        <v>51</v>
      </c>
      <c r="N84">
        <v>0</v>
      </c>
    </row>
    <row r="85" spans="1:14" x14ac:dyDescent="0.3">
      <c r="A85" t="s">
        <v>154</v>
      </c>
      <c r="B85" t="s">
        <v>29</v>
      </c>
      <c r="C85" t="s">
        <v>58</v>
      </c>
      <c r="D85" t="s">
        <v>17</v>
      </c>
      <c r="E85" t="s">
        <v>18</v>
      </c>
      <c r="F85">
        <v>30</v>
      </c>
      <c r="G85" t="s">
        <v>36</v>
      </c>
      <c r="H85" s="1">
        <v>42512</v>
      </c>
      <c r="I85">
        <v>189702</v>
      </c>
      <c r="J85">
        <v>0.28000000000000003</v>
      </c>
      <c r="K85">
        <v>242818.56</v>
      </c>
      <c r="L85" t="s">
        <v>73</v>
      </c>
      <c r="M85" t="s">
        <v>74</v>
      </c>
      <c r="N85">
        <v>1</v>
      </c>
    </row>
    <row r="86" spans="1:14" x14ac:dyDescent="0.3">
      <c r="A86" t="s">
        <v>155</v>
      </c>
      <c r="B86" t="s">
        <v>29</v>
      </c>
      <c r="C86" t="s">
        <v>50</v>
      </c>
      <c r="D86" t="s">
        <v>31</v>
      </c>
      <c r="E86" t="s">
        <v>25</v>
      </c>
      <c r="F86">
        <v>26</v>
      </c>
      <c r="G86" t="s">
        <v>36</v>
      </c>
      <c r="H86" s="1">
        <v>44040</v>
      </c>
      <c r="I86">
        <v>180664</v>
      </c>
      <c r="J86">
        <v>0.27</v>
      </c>
      <c r="K86">
        <v>229443.28</v>
      </c>
      <c r="L86" t="s">
        <v>20</v>
      </c>
      <c r="M86" t="s">
        <v>33</v>
      </c>
      <c r="N86">
        <v>0</v>
      </c>
    </row>
    <row r="87" spans="1:14" x14ac:dyDescent="0.3">
      <c r="A87" t="s">
        <v>156</v>
      </c>
      <c r="B87" t="s">
        <v>126</v>
      </c>
      <c r="C87" t="s">
        <v>54</v>
      </c>
      <c r="D87" t="s">
        <v>24</v>
      </c>
      <c r="E87" t="s">
        <v>18</v>
      </c>
      <c r="F87">
        <v>45</v>
      </c>
      <c r="G87" t="s">
        <v>32</v>
      </c>
      <c r="H87" s="1">
        <v>37972</v>
      </c>
      <c r="I87">
        <v>48345</v>
      </c>
      <c r="J87">
        <v>0</v>
      </c>
      <c r="K87">
        <v>48345</v>
      </c>
      <c r="L87" t="s">
        <v>26</v>
      </c>
      <c r="M87" t="s">
        <v>98</v>
      </c>
      <c r="N87">
        <v>0</v>
      </c>
    </row>
    <row r="88" spans="1:14" x14ac:dyDescent="0.3">
      <c r="A88" t="s">
        <v>157</v>
      </c>
      <c r="B88" t="s">
        <v>29</v>
      </c>
      <c r="C88" t="s">
        <v>54</v>
      </c>
      <c r="D88" t="s">
        <v>24</v>
      </c>
      <c r="E88" t="s">
        <v>25</v>
      </c>
      <c r="F88">
        <v>42</v>
      </c>
      <c r="G88" t="s">
        <v>55</v>
      </c>
      <c r="H88" s="1">
        <v>41655</v>
      </c>
      <c r="I88">
        <v>152214</v>
      </c>
      <c r="J88">
        <v>0.3</v>
      </c>
      <c r="K88">
        <v>197878.2</v>
      </c>
      <c r="L88" t="s">
        <v>26</v>
      </c>
      <c r="M88" t="s">
        <v>86</v>
      </c>
      <c r="N88">
        <v>0</v>
      </c>
    </row>
    <row r="89" spans="1:14" x14ac:dyDescent="0.3">
      <c r="A89" t="s">
        <v>158</v>
      </c>
      <c r="B89" t="s">
        <v>138</v>
      </c>
      <c r="C89" t="s">
        <v>16</v>
      </c>
      <c r="D89" t="s">
        <v>43</v>
      </c>
      <c r="E89" t="s">
        <v>18</v>
      </c>
      <c r="F89">
        <v>41</v>
      </c>
      <c r="G89" t="s">
        <v>55</v>
      </c>
      <c r="H89" s="1">
        <v>39931</v>
      </c>
      <c r="I89">
        <v>69803</v>
      </c>
      <c r="J89">
        <v>0</v>
      </c>
      <c r="K89">
        <v>69803</v>
      </c>
      <c r="L89" t="s">
        <v>73</v>
      </c>
      <c r="M89" t="s">
        <v>74</v>
      </c>
      <c r="N89">
        <v>0</v>
      </c>
    </row>
    <row r="90" spans="1:14" x14ac:dyDescent="0.3">
      <c r="A90" t="s">
        <v>159</v>
      </c>
      <c r="B90" t="s">
        <v>160</v>
      </c>
      <c r="C90" t="s">
        <v>16</v>
      </c>
      <c r="D90" t="s">
        <v>43</v>
      </c>
      <c r="E90" t="s">
        <v>18</v>
      </c>
      <c r="F90">
        <v>48</v>
      </c>
      <c r="G90" t="s">
        <v>32</v>
      </c>
      <c r="H90" s="1">
        <v>43650</v>
      </c>
      <c r="I90">
        <v>76588</v>
      </c>
      <c r="J90">
        <v>0</v>
      </c>
      <c r="K90">
        <v>76588</v>
      </c>
      <c r="L90" t="s">
        <v>73</v>
      </c>
      <c r="M90" t="s">
        <v>77</v>
      </c>
      <c r="N90">
        <v>0</v>
      </c>
    </row>
    <row r="91" spans="1:14" x14ac:dyDescent="0.3">
      <c r="A91" t="s">
        <v>161</v>
      </c>
      <c r="B91" t="s">
        <v>162</v>
      </c>
      <c r="C91" t="s">
        <v>16</v>
      </c>
      <c r="D91" t="s">
        <v>24</v>
      </c>
      <c r="E91" t="s">
        <v>25</v>
      </c>
      <c r="F91">
        <v>29</v>
      </c>
      <c r="G91" t="s">
        <v>36</v>
      </c>
      <c r="H91" s="1">
        <v>43444</v>
      </c>
      <c r="I91">
        <v>84596</v>
      </c>
      <c r="J91">
        <v>0</v>
      </c>
      <c r="K91">
        <v>84596</v>
      </c>
      <c r="L91" t="s">
        <v>20</v>
      </c>
      <c r="M91" t="s">
        <v>48</v>
      </c>
      <c r="N91">
        <v>0</v>
      </c>
    </row>
    <row r="92" spans="1:14" x14ac:dyDescent="0.3">
      <c r="A92" t="s">
        <v>163</v>
      </c>
      <c r="B92" t="s">
        <v>45</v>
      </c>
      <c r="C92" t="s">
        <v>65</v>
      </c>
      <c r="D92" t="s">
        <v>17</v>
      </c>
      <c r="E92" t="s">
        <v>25</v>
      </c>
      <c r="F92">
        <v>27</v>
      </c>
      <c r="G92" t="s">
        <v>36</v>
      </c>
      <c r="H92" s="1">
        <v>43368</v>
      </c>
      <c r="I92">
        <v>114441</v>
      </c>
      <c r="J92">
        <v>0.1</v>
      </c>
      <c r="K92">
        <v>125885.1</v>
      </c>
      <c r="L92" t="s">
        <v>26</v>
      </c>
      <c r="M92" t="s">
        <v>27</v>
      </c>
      <c r="N92">
        <v>1</v>
      </c>
    </row>
    <row r="93" spans="1:14" x14ac:dyDescent="0.3">
      <c r="A93" t="s">
        <v>164</v>
      </c>
      <c r="B93" t="s">
        <v>15</v>
      </c>
      <c r="C93" t="s">
        <v>30</v>
      </c>
      <c r="D93" t="s">
        <v>31</v>
      </c>
      <c r="E93" t="s">
        <v>18</v>
      </c>
      <c r="F93">
        <v>33</v>
      </c>
      <c r="G93" t="s">
        <v>36</v>
      </c>
      <c r="H93" s="1">
        <v>43211</v>
      </c>
      <c r="I93">
        <v>140402</v>
      </c>
      <c r="J93">
        <v>0.15</v>
      </c>
      <c r="K93">
        <v>161462.29999999999</v>
      </c>
      <c r="L93" t="s">
        <v>26</v>
      </c>
      <c r="M93" t="s">
        <v>86</v>
      </c>
      <c r="N93">
        <v>0</v>
      </c>
    </row>
    <row r="94" spans="1:14" x14ac:dyDescent="0.3">
      <c r="A94" t="s">
        <v>165</v>
      </c>
      <c r="B94" t="s">
        <v>92</v>
      </c>
      <c r="C94" t="s">
        <v>30</v>
      </c>
      <c r="D94" t="s">
        <v>43</v>
      </c>
      <c r="E94" t="s">
        <v>18</v>
      </c>
      <c r="F94">
        <v>26</v>
      </c>
      <c r="G94" t="s">
        <v>36</v>
      </c>
      <c r="H94" s="1">
        <v>43578</v>
      </c>
      <c r="I94">
        <v>59817</v>
      </c>
      <c r="J94">
        <v>0</v>
      </c>
      <c r="K94">
        <v>59817</v>
      </c>
      <c r="L94" t="s">
        <v>73</v>
      </c>
      <c r="M94" t="s">
        <v>144</v>
      </c>
      <c r="N94">
        <v>0</v>
      </c>
    </row>
    <row r="95" spans="1:14" x14ac:dyDescent="0.3">
      <c r="A95" t="s">
        <v>166</v>
      </c>
      <c r="B95" t="s">
        <v>41</v>
      </c>
      <c r="C95" t="s">
        <v>42</v>
      </c>
      <c r="D95" t="s">
        <v>24</v>
      </c>
      <c r="E95" t="s">
        <v>25</v>
      </c>
      <c r="F95">
        <v>31</v>
      </c>
      <c r="G95" t="s">
        <v>36</v>
      </c>
      <c r="H95" s="1">
        <v>42938</v>
      </c>
      <c r="I95">
        <v>55854</v>
      </c>
      <c r="J95">
        <v>0</v>
      </c>
      <c r="K95">
        <v>55854</v>
      </c>
      <c r="L95" t="s">
        <v>20</v>
      </c>
      <c r="M95" t="s">
        <v>51</v>
      </c>
      <c r="N95">
        <v>0</v>
      </c>
    </row>
    <row r="96" spans="1:14" x14ac:dyDescent="0.3">
      <c r="A96" t="s">
        <v>167</v>
      </c>
      <c r="B96" t="s">
        <v>103</v>
      </c>
      <c r="C96" t="s">
        <v>54</v>
      </c>
      <c r="D96" t="s">
        <v>17</v>
      </c>
      <c r="E96" t="s">
        <v>25</v>
      </c>
      <c r="F96">
        <v>53</v>
      </c>
      <c r="G96" t="s">
        <v>32</v>
      </c>
      <c r="H96" s="1">
        <v>37576</v>
      </c>
      <c r="I96">
        <v>95998</v>
      </c>
      <c r="J96">
        <v>0</v>
      </c>
      <c r="K96">
        <v>95998</v>
      </c>
      <c r="L96" t="s">
        <v>20</v>
      </c>
      <c r="M96" t="s">
        <v>21</v>
      </c>
      <c r="N96">
        <v>0</v>
      </c>
    </row>
    <row r="97" spans="1:14" x14ac:dyDescent="0.3">
      <c r="A97" t="s">
        <v>168</v>
      </c>
      <c r="B97" t="s">
        <v>15</v>
      </c>
      <c r="C97" t="s">
        <v>42</v>
      </c>
      <c r="D97" t="s">
        <v>24</v>
      </c>
      <c r="E97" t="s">
        <v>18</v>
      </c>
      <c r="F97">
        <v>34</v>
      </c>
      <c r="G97" t="s">
        <v>36</v>
      </c>
      <c r="H97" s="1">
        <v>42116</v>
      </c>
      <c r="I97">
        <v>154941</v>
      </c>
      <c r="J97">
        <v>0.13</v>
      </c>
      <c r="K97">
        <v>175083.33000000002</v>
      </c>
      <c r="L97" t="s">
        <v>20</v>
      </c>
      <c r="M97" t="s">
        <v>39</v>
      </c>
      <c r="N97">
        <v>0</v>
      </c>
    </row>
    <row r="98" spans="1:14" x14ac:dyDescent="0.3">
      <c r="A98" t="s">
        <v>169</v>
      </c>
      <c r="B98" t="s">
        <v>64</v>
      </c>
      <c r="C98" t="s">
        <v>30</v>
      </c>
      <c r="D98" t="s">
        <v>31</v>
      </c>
      <c r="E98" t="s">
        <v>18</v>
      </c>
      <c r="F98">
        <v>54</v>
      </c>
      <c r="G98" t="s">
        <v>32</v>
      </c>
      <c r="H98" s="1">
        <v>40734</v>
      </c>
      <c r="I98">
        <v>247022</v>
      </c>
      <c r="J98">
        <v>0.3</v>
      </c>
      <c r="K98">
        <v>321128.59999999998</v>
      </c>
      <c r="L98" t="s">
        <v>26</v>
      </c>
      <c r="M98" t="s">
        <v>86</v>
      </c>
      <c r="N98">
        <v>0</v>
      </c>
    </row>
    <row r="99" spans="1:14" x14ac:dyDescent="0.3">
      <c r="A99" t="s">
        <v>170</v>
      </c>
      <c r="B99" t="s">
        <v>160</v>
      </c>
      <c r="C99" t="s">
        <v>16</v>
      </c>
      <c r="D99" t="s">
        <v>24</v>
      </c>
      <c r="E99" t="s">
        <v>18</v>
      </c>
      <c r="F99">
        <v>32</v>
      </c>
      <c r="G99" t="s">
        <v>36</v>
      </c>
      <c r="H99" s="1">
        <v>44474</v>
      </c>
      <c r="I99">
        <v>88072</v>
      </c>
      <c r="J99">
        <v>0</v>
      </c>
      <c r="K99">
        <v>88072</v>
      </c>
      <c r="L99" t="s">
        <v>73</v>
      </c>
      <c r="M99" t="s">
        <v>144</v>
      </c>
      <c r="N99">
        <v>0</v>
      </c>
    </row>
    <row r="100" spans="1:14" x14ac:dyDescent="0.3">
      <c r="A100" t="s">
        <v>171</v>
      </c>
      <c r="B100" t="s">
        <v>35</v>
      </c>
      <c r="C100" t="s">
        <v>16</v>
      </c>
      <c r="D100" t="s">
        <v>17</v>
      </c>
      <c r="E100" t="s">
        <v>25</v>
      </c>
      <c r="F100">
        <v>28</v>
      </c>
      <c r="G100" t="s">
        <v>36</v>
      </c>
      <c r="H100" s="1">
        <v>43977</v>
      </c>
      <c r="I100">
        <v>67925</v>
      </c>
      <c r="J100">
        <v>0.08</v>
      </c>
      <c r="K100">
        <v>73359</v>
      </c>
      <c r="L100" t="s">
        <v>26</v>
      </c>
      <c r="M100" t="s">
        <v>61</v>
      </c>
      <c r="N100">
        <v>0</v>
      </c>
    </row>
    <row r="101" spans="1:14" x14ac:dyDescent="0.3">
      <c r="A101" t="s">
        <v>172</v>
      </c>
      <c r="B101" t="s">
        <v>64</v>
      </c>
      <c r="C101" t="s">
        <v>42</v>
      </c>
      <c r="D101" t="s">
        <v>24</v>
      </c>
      <c r="E101" t="s">
        <v>18</v>
      </c>
      <c r="F101">
        <v>31</v>
      </c>
      <c r="G101" t="s">
        <v>36</v>
      </c>
      <c r="H101" s="1">
        <v>44063</v>
      </c>
      <c r="I101">
        <v>219693</v>
      </c>
      <c r="J101">
        <v>0.3</v>
      </c>
      <c r="K101">
        <v>285600.90000000002</v>
      </c>
      <c r="L101" t="s">
        <v>20</v>
      </c>
      <c r="M101" t="s">
        <v>51</v>
      </c>
      <c r="N101">
        <v>0</v>
      </c>
    </row>
    <row r="102" spans="1:14" x14ac:dyDescent="0.3">
      <c r="A102" t="s">
        <v>173</v>
      </c>
      <c r="B102" t="s">
        <v>147</v>
      </c>
      <c r="C102" t="s">
        <v>58</v>
      </c>
      <c r="D102" t="s">
        <v>17</v>
      </c>
      <c r="E102" t="s">
        <v>18</v>
      </c>
      <c r="F102">
        <v>45</v>
      </c>
      <c r="G102" t="s">
        <v>32</v>
      </c>
      <c r="H102" s="1">
        <v>41386</v>
      </c>
      <c r="I102">
        <v>61773</v>
      </c>
      <c r="J102">
        <v>0</v>
      </c>
      <c r="K102">
        <v>61773</v>
      </c>
      <c r="L102" t="s">
        <v>20</v>
      </c>
      <c r="M102" t="s">
        <v>21</v>
      </c>
      <c r="N102">
        <v>0</v>
      </c>
    </row>
    <row r="103" spans="1:14" x14ac:dyDescent="0.3">
      <c r="A103" t="s">
        <v>174</v>
      </c>
      <c r="B103" t="s">
        <v>35</v>
      </c>
      <c r="C103" t="s">
        <v>16</v>
      </c>
      <c r="D103" t="s">
        <v>31</v>
      </c>
      <c r="E103" t="s">
        <v>18</v>
      </c>
      <c r="F103">
        <v>48</v>
      </c>
      <c r="G103" t="s">
        <v>32</v>
      </c>
      <c r="H103" s="1">
        <v>39091</v>
      </c>
      <c r="I103">
        <v>74546</v>
      </c>
      <c r="J103">
        <v>0.09</v>
      </c>
      <c r="K103">
        <v>81255.14</v>
      </c>
      <c r="L103" t="s">
        <v>20</v>
      </c>
      <c r="M103" t="s">
        <v>21</v>
      </c>
      <c r="N103">
        <v>0</v>
      </c>
    </row>
    <row r="104" spans="1:14" x14ac:dyDescent="0.3">
      <c r="A104" t="s">
        <v>175</v>
      </c>
      <c r="B104" t="s">
        <v>176</v>
      </c>
      <c r="C104" t="s">
        <v>58</v>
      </c>
      <c r="D104" t="s">
        <v>31</v>
      </c>
      <c r="E104" t="s">
        <v>25</v>
      </c>
      <c r="F104">
        <v>56</v>
      </c>
      <c r="G104" t="s">
        <v>19</v>
      </c>
      <c r="H104" s="1">
        <v>42031</v>
      </c>
      <c r="I104">
        <v>62575</v>
      </c>
      <c r="J104">
        <v>0</v>
      </c>
      <c r="K104">
        <v>62575</v>
      </c>
      <c r="L104" t="s">
        <v>20</v>
      </c>
      <c r="M104" t="s">
        <v>48</v>
      </c>
      <c r="N104">
        <v>0</v>
      </c>
    </row>
    <row r="105" spans="1:14" x14ac:dyDescent="0.3">
      <c r="A105" t="s">
        <v>177</v>
      </c>
      <c r="B105" t="s">
        <v>29</v>
      </c>
      <c r="C105" t="s">
        <v>54</v>
      </c>
      <c r="D105" t="s">
        <v>43</v>
      </c>
      <c r="E105" t="s">
        <v>18</v>
      </c>
      <c r="F105">
        <v>27</v>
      </c>
      <c r="G105" t="s">
        <v>36</v>
      </c>
      <c r="H105" s="1">
        <v>44250</v>
      </c>
      <c r="I105">
        <v>199041</v>
      </c>
      <c r="J105">
        <v>0.16</v>
      </c>
      <c r="K105">
        <v>230887.56</v>
      </c>
      <c r="L105" t="s">
        <v>26</v>
      </c>
      <c r="M105" t="s">
        <v>86</v>
      </c>
      <c r="N105">
        <v>0</v>
      </c>
    </row>
    <row r="106" spans="1:14" x14ac:dyDescent="0.3">
      <c r="A106" t="s">
        <v>178</v>
      </c>
      <c r="B106" t="s">
        <v>92</v>
      </c>
      <c r="C106" t="s">
        <v>50</v>
      </c>
      <c r="D106" t="s">
        <v>31</v>
      </c>
      <c r="E106" t="s">
        <v>25</v>
      </c>
      <c r="F106">
        <v>55</v>
      </c>
      <c r="G106" t="s">
        <v>19</v>
      </c>
      <c r="H106" s="1">
        <v>39177</v>
      </c>
      <c r="I106">
        <v>52310</v>
      </c>
      <c r="J106">
        <v>0</v>
      </c>
      <c r="K106">
        <v>52310</v>
      </c>
      <c r="L106" t="s">
        <v>20</v>
      </c>
      <c r="M106" t="s">
        <v>48</v>
      </c>
      <c r="N106">
        <v>1</v>
      </c>
    </row>
    <row r="107" spans="1:14" x14ac:dyDescent="0.3">
      <c r="A107" t="s">
        <v>179</v>
      </c>
      <c r="B107" t="s">
        <v>15</v>
      </c>
      <c r="C107" t="s">
        <v>30</v>
      </c>
      <c r="D107" t="s">
        <v>31</v>
      </c>
      <c r="E107" t="s">
        <v>25</v>
      </c>
      <c r="F107">
        <v>64</v>
      </c>
      <c r="G107" t="s">
        <v>19</v>
      </c>
      <c r="H107" s="1">
        <v>41454</v>
      </c>
      <c r="I107">
        <v>159571</v>
      </c>
      <c r="J107">
        <v>0.1</v>
      </c>
      <c r="K107">
        <v>175528.1</v>
      </c>
      <c r="L107" t="s">
        <v>20</v>
      </c>
      <c r="M107" t="s">
        <v>70</v>
      </c>
      <c r="N107">
        <v>0</v>
      </c>
    </row>
    <row r="108" spans="1:14" x14ac:dyDescent="0.3">
      <c r="A108" t="s">
        <v>180</v>
      </c>
      <c r="B108" t="s">
        <v>120</v>
      </c>
      <c r="C108" t="s">
        <v>58</v>
      </c>
      <c r="D108" t="s">
        <v>17</v>
      </c>
      <c r="E108" t="s">
        <v>18</v>
      </c>
      <c r="F108">
        <v>50</v>
      </c>
      <c r="G108" t="s">
        <v>32</v>
      </c>
      <c r="H108" s="1">
        <v>35726</v>
      </c>
      <c r="I108">
        <v>91763</v>
      </c>
      <c r="J108">
        <v>0</v>
      </c>
      <c r="K108">
        <v>91763</v>
      </c>
      <c r="L108" t="s">
        <v>20</v>
      </c>
      <c r="M108" t="s">
        <v>51</v>
      </c>
      <c r="N108">
        <v>0</v>
      </c>
    </row>
    <row r="109" spans="1:14" x14ac:dyDescent="0.3">
      <c r="A109" t="s">
        <v>181</v>
      </c>
      <c r="B109" t="s">
        <v>176</v>
      </c>
      <c r="C109" t="s">
        <v>58</v>
      </c>
      <c r="D109" t="s">
        <v>43</v>
      </c>
      <c r="E109" t="s">
        <v>18</v>
      </c>
      <c r="F109">
        <v>51</v>
      </c>
      <c r="G109" t="s">
        <v>32</v>
      </c>
      <c r="H109" s="1">
        <v>35055</v>
      </c>
      <c r="I109">
        <v>96475</v>
      </c>
      <c r="J109">
        <v>0</v>
      </c>
      <c r="K109">
        <v>96475</v>
      </c>
      <c r="L109" t="s">
        <v>20</v>
      </c>
      <c r="M109" t="s">
        <v>51</v>
      </c>
      <c r="N109">
        <v>0</v>
      </c>
    </row>
    <row r="110" spans="1:14" x14ac:dyDescent="0.3">
      <c r="A110" t="s">
        <v>182</v>
      </c>
      <c r="B110" t="s">
        <v>57</v>
      </c>
      <c r="C110" t="s">
        <v>58</v>
      </c>
      <c r="D110" t="s">
        <v>24</v>
      </c>
      <c r="E110" t="s">
        <v>25</v>
      </c>
      <c r="F110">
        <v>36</v>
      </c>
      <c r="G110" t="s">
        <v>55</v>
      </c>
      <c r="H110" s="1">
        <v>42706</v>
      </c>
      <c r="I110">
        <v>113781</v>
      </c>
      <c r="J110">
        <v>0</v>
      </c>
      <c r="K110">
        <v>113781</v>
      </c>
      <c r="L110" t="s">
        <v>20</v>
      </c>
      <c r="M110" t="s">
        <v>70</v>
      </c>
      <c r="N110">
        <v>0</v>
      </c>
    </row>
    <row r="111" spans="1:14" x14ac:dyDescent="0.3">
      <c r="A111" t="s">
        <v>183</v>
      </c>
      <c r="B111" t="s">
        <v>29</v>
      </c>
      <c r="C111" t="s">
        <v>30</v>
      </c>
      <c r="D111" t="s">
        <v>17</v>
      </c>
      <c r="E111" t="s">
        <v>25</v>
      </c>
      <c r="F111">
        <v>42</v>
      </c>
      <c r="G111" t="s">
        <v>55</v>
      </c>
      <c r="H111" s="1">
        <v>37636</v>
      </c>
      <c r="I111">
        <v>166599</v>
      </c>
      <c r="J111">
        <v>0.26</v>
      </c>
      <c r="K111">
        <v>209914.74</v>
      </c>
      <c r="L111" t="s">
        <v>20</v>
      </c>
      <c r="M111" t="s">
        <v>21</v>
      </c>
      <c r="N111">
        <v>0</v>
      </c>
    </row>
    <row r="112" spans="1:14" x14ac:dyDescent="0.3">
      <c r="A112" t="s">
        <v>184</v>
      </c>
      <c r="B112" t="s">
        <v>185</v>
      </c>
      <c r="C112" t="s">
        <v>42</v>
      </c>
      <c r="D112" t="s">
        <v>43</v>
      </c>
      <c r="E112" t="s">
        <v>18</v>
      </c>
      <c r="F112">
        <v>41</v>
      </c>
      <c r="G112" t="s">
        <v>55</v>
      </c>
      <c r="H112" s="1">
        <v>38398</v>
      </c>
      <c r="I112">
        <v>95372</v>
      </c>
      <c r="J112">
        <v>0</v>
      </c>
      <c r="K112">
        <v>95372</v>
      </c>
      <c r="L112" t="s">
        <v>26</v>
      </c>
      <c r="M112" t="s">
        <v>61</v>
      </c>
      <c r="N112">
        <v>0</v>
      </c>
    </row>
    <row r="113" spans="1:14" x14ac:dyDescent="0.3">
      <c r="A113" t="s">
        <v>186</v>
      </c>
      <c r="B113" t="s">
        <v>29</v>
      </c>
      <c r="C113" t="s">
        <v>16</v>
      </c>
      <c r="D113" t="s">
        <v>17</v>
      </c>
      <c r="E113" t="s">
        <v>18</v>
      </c>
      <c r="F113">
        <v>29</v>
      </c>
      <c r="G113" t="s">
        <v>36</v>
      </c>
      <c r="H113" s="1">
        <v>44052</v>
      </c>
      <c r="I113">
        <v>161203</v>
      </c>
      <c r="J113">
        <v>0.15</v>
      </c>
      <c r="K113">
        <v>185383.45</v>
      </c>
      <c r="L113" t="s">
        <v>26</v>
      </c>
      <c r="M113" t="s">
        <v>98</v>
      </c>
      <c r="N113">
        <v>0</v>
      </c>
    </row>
    <row r="114" spans="1:14" x14ac:dyDescent="0.3">
      <c r="A114" t="s">
        <v>187</v>
      </c>
      <c r="B114" t="s">
        <v>188</v>
      </c>
      <c r="C114" t="s">
        <v>16</v>
      </c>
      <c r="D114" t="s">
        <v>24</v>
      </c>
      <c r="E114" t="s">
        <v>18</v>
      </c>
      <c r="F114">
        <v>44</v>
      </c>
      <c r="G114" t="s">
        <v>55</v>
      </c>
      <c r="H114" s="1">
        <v>39064</v>
      </c>
      <c r="I114">
        <v>74738</v>
      </c>
      <c r="J114">
        <v>0</v>
      </c>
      <c r="K114">
        <v>74738</v>
      </c>
      <c r="L114" t="s">
        <v>20</v>
      </c>
      <c r="M114" t="s">
        <v>48</v>
      </c>
      <c r="N114">
        <v>0</v>
      </c>
    </row>
    <row r="115" spans="1:14" x14ac:dyDescent="0.3">
      <c r="A115" t="s">
        <v>189</v>
      </c>
      <c r="B115" t="s">
        <v>29</v>
      </c>
      <c r="C115" t="s">
        <v>42</v>
      </c>
      <c r="D115" t="s">
        <v>17</v>
      </c>
      <c r="E115" t="s">
        <v>18</v>
      </c>
      <c r="F115">
        <v>41</v>
      </c>
      <c r="G115" t="s">
        <v>55</v>
      </c>
      <c r="H115" s="1">
        <v>43322</v>
      </c>
      <c r="I115">
        <v>171173</v>
      </c>
      <c r="J115">
        <v>0.21</v>
      </c>
      <c r="K115">
        <v>207119.33000000002</v>
      </c>
      <c r="L115" t="s">
        <v>20</v>
      </c>
      <c r="M115" t="s">
        <v>70</v>
      </c>
      <c r="N115">
        <v>0</v>
      </c>
    </row>
    <row r="116" spans="1:14" x14ac:dyDescent="0.3">
      <c r="A116" t="s">
        <v>190</v>
      </c>
      <c r="B116" t="s">
        <v>64</v>
      </c>
      <c r="C116" t="s">
        <v>42</v>
      </c>
      <c r="D116" t="s">
        <v>43</v>
      </c>
      <c r="E116" t="s">
        <v>25</v>
      </c>
      <c r="F116">
        <v>61</v>
      </c>
      <c r="G116" t="s">
        <v>19</v>
      </c>
      <c r="H116" s="1">
        <v>43732</v>
      </c>
      <c r="I116">
        <v>201464</v>
      </c>
      <c r="J116">
        <v>0.37</v>
      </c>
      <c r="K116">
        <v>276005.68</v>
      </c>
      <c r="L116" t="s">
        <v>20</v>
      </c>
      <c r="M116" t="s">
        <v>33</v>
      </c>
      <c r="N116">
        <v>0</v>
      </c>
    </row>
    <row r="117" spans="1:14" x14ac:dyDescent="0.3">
      <c r="A117" t="s">
        <v>191</v>
      </c>
      <c r="B117" t="s">
        <v>29</v>
      </c>
      <c r="C117" t="s">
        <v>54</v>
      </c>
      <c r="D117" t="s">
        <v>43</v>
      </c>
      <c r="E117" t="s">
        <v>25</v>
      </c>
      <c r="F117">
        <v>50</v>
      </c>
      <c r="G117" t="s">
        <v>32</v>
      </c>
      <c r="H117" s="1">
        <v>35998</v>
      </c>
      <c r="I117">
        <v>174895</v>
      </c>
      <c r="J117">
        <v>0.15</v>
      </c>
      <c r="K117">
        <v>201129.25</v>
      </c>
      <c r="L117" t="s">
        <v>20</v>
      </c>
      <c r="M117" t="s">
        <v>33</v>
      </c>
      <c r="N117">
        <v>0</v>
      </c>
    </row>
    <row r="118" spans="1:14" x14ac:dyDescent="0.3">
      <c r="A118" t="s">
        <v>192</v>
      </c>
      <c r="B118" t="s">
        <v>15</v>
      </c>
      <c r="C118" t="s">
        <v>16</v>
      </c>
      <c r="D118" t="s">
        <v>24</v>
      </c>
      <c r="E118" t="s">
        <v>18</v>
      </c>
      <c r="F118">
        <v>49</v>
      </c>
      <c r="G118" t="s">
        <v>32</v>
      </c>
      <c r="H118" s="1">
        <v>38825</v>
      </c>
      <c r="I118">
        <v>134486</v>
      </c>
      <c r="J118">
        <v>0.14000000000000001</v>
      </c>
      <c r="K118">
        <v>153314.04</v>
      </c>
      <c r="L118" t="s">
        <v>20</v>
      </c>
      <c r="M118" t="s">
        <v>51</v>
      </c>
      <c r="N118">
        <v>0</v>
      </c>
    </row>
    <row r="119" spans="1:14" x14ac:dyDescent="0.3">
      <c r="A119" t="s">
        <v>193</v>
      </c>
      <c r="B119" t="s">
        <v>38</v>
      </c>
      <c r="C119" t="s">
        <v>30</v>
      </c>
      <c r="D119" t="s">
        <v>24</v>
      </c>
      <c r="E119" t="s">
        <v>18</v>
      </c>
      <c r="F119">
        <v>60</v>
      </c>
      <c r="G119" t="s">
        <v>19</v>
      </c>
      <c r="H119" s="1">
        <v>39137</v>
      </c>
      <c r="I119">
        <v>71699</v>
      </c>
      <c r="J119">
        <v>0</v>
      </c>
      <c r="K119">
        <v>71699</v>
      </c>
      <c r="L119" t="s">
        <v>73</v>
      </c>
      <c r="M119" t="s">
        <v>74</v>
      </c>
      <c r="N119">
        <v>0</v>
      </c>
    </row>
    <row r="120" spans="1:14" x14ac:dyDescent="0.3">
      <c r="A120" t="s">
        <v>194</v>
      </c>
      <c r="B120" t="s">
        <v>38</v>
      </c>
      <c r="C120" t="s">
        <v>65</v>
      </c>
      <c r="D120" t="s">
        <v>43</v>
      </c>
      <c r="E120" t="s">
        <v>18</v>
      </c>
      <c r="F120">
        <v>42</v>
      </c>
      <c r="G120" t="s">
        <v>55</v>
      </c>
      <c r="H120" s="1">
        <v>44198</v>
      </c>
      <c r="I120">
        <v>94430</v>
      </c>
      <c r="J120">
        <v>0</v>
      </c>
      <c r="K120">
        <v>94430</v>
      </c>
      <c r="L120" t="s">
        <v>20</v>
      </c>
      <c r="M120" t="s">
        <v>21</v>
      </c>
      <c r="N120">
        <v>0</v>
      </c>
    </row>
    <row r="121" spans="1:14" x14ac:dyDescent="0.3">
      <c r="A121" t="s">
        <v>195</v>
      </c>
      <c r="B121" t="s">
        <v>45</v>
      </c>
      <c r="C121" t="s">
        <v>30</v>
      </c>
      <c r="D121" t="s">
        <v>43</v>
      </c>
      <c r="E121" t="s">
        <v>25</v>
      </c>
      <c r="F121">
        <v>39</v>
      </c>
      <c r="G121" t="s">
        <v>55</v>
      </c>
      <c r="H121" s="1">
        <v>40192</v>
      </c>
      <c r="I121">
        <v>103504</v>
      </c>
      <c r="J121">
        <v>7.0000000000000007E-2</v>
      </c>
      <c r="K121">
        <v>110749.28</v>
      </c>
      <c r="L121" t="s">
        <v>26</v>
      </c>
      <c r="M121" t="s">
        <v>98</v>
      </c>
      <c r="N121">
        <v>0</v>
      </c>
    </row>
    <row r="122" spans="1:14" x14ac:dyDescent="0.3">
      <c r="A122" t="s">
        <v>196</v>
      </c>
      <c r="B122" t="s">
        <v>96</v>
      </c>
      <c r="C122" t="s">
        <v>16</v>
      </c>
      <c r="D122" t="s">
        <v>24</v>
      </c>
      <c r="E122" t="s">
        <v>18</v>
      </c>
      <c r="F122">
        <v>55</v>
      </c>
      <c r="G122" t="s">
        <v>19</v>
      </c>
      <c r="H122" s="1">
        <v>38573</v>
      </c>
      <c r="I122">
        <v>92771</v>
      </c>
      <c r="J122">
        <v>0</v>
      </c>
      <c r="K122">
        <v>92771</v>
      </c>
      <c r="L122" t="s">
        <v>20</v>
      </c>
      <c r="M122" t="s">
        <v>48</v>
      </c>
      <c r="N122">
        <v>0</v>
      </c>
    </row>
    <row r="123" spans="1:14" x14ac:dyDescent="0.3">
      <c r="A123" t="s">
        <v>197</v>
      </c>
      <c r="B123" t="s">
        <v>92</v>
      </c>
      <c r="C123" t="s">
        <v>30</v>
      </c>
      <c r="D123" t="s">
        <v>31</v>
      </c>
      <c r="E123" t="s">
        <v>18</v>
      </c>
      <c r="F123">
        <v>39</v>
      </c>
      <c r="G123" t="s">
        <v>55</v>
      </c>
      <c r="H123" s="1">
        <v>38813</v>
      </c>
      <c r="I123">
        <v>71531</v>
      </c>
      <c r="J123">
        <v>0</v>
      </c>
      <c r="K123">
        <v>71531</v>
      </c>
      <c r="L123" t="s">
        <v>20</v>
      </c>
      <c r="M123" t="s">
        <v>70</v>
      </c>
      <c r="N123">
        <v>0</v>
      </c>
    </row>
    <row r="124" spans="1:14" x14ac:dyDescent="0.3">
      <c r="A124" t="s">
        <v>198</v>
      </c>
      <c r="B124" t="s">
        <v>138</v>
      </c>
      <c r="C124" t="s">
        <v>16</v>
      </c>
      <c r="D124" t="s">
        <v>31</v>
      </c>
      <c r="E124" t="s">
        <v>25</v>
      </c>
      <c r="F124">
        <v>28</v>
      </c>
      <c r="G124" t="s">
        <v>36</v>
      </c>
      <c r="H124" s="1">
        <v>43530</v>
      </c>
      <c r="I124">
        <v>90304</v>
      </c>
      <c r="J124">
        <v>0</v>
      </c>
      <c r="K124">
        <v>90304</v>
      </c>
      <c r="L124" t="s">
        <v>20</v>
      </c>
      <c r="M124" t="s">
        <v>33</v>
      </c>
      <c r="N124">
        <v>0</v>
      </c>
    </row>
    <row r="125" spans="1:14" x14ac:dyDescent="0.3">
      <c r="A125" t="s">
        <v>199</v>
      </c>
      <c r="B125" t="s">
        <v>45</v>
      </c>
      <c r="C125" t="s">
        <v>65</v>
      </c>
      <c r="D125" t="s">
        <v>24</v>
      </c>
      <c r="E125" t="s">
        <v>18</v>
      </c>
      <c r="F125">
        <v>65</v>
      </c>
      <c r="G125" t="s">
        <v>67</v>
      </c>
      <c r="H125" s="1">
        <v>40793</v>
      </c>
      <c r="I125">
        <v>104903</v>
      </c>
      <c r="J125">
        <v>0.1</v>
      </c>
      <c r="K125">
        <v>115393.3</v>
      </c>
      <c r="L125" t="s">
        <v>20</v>
      </c>
      <c r="M125" t="s">
        <v>70</v>
      </c>
      <c r="N125">
        <v>0</v>
      </c>
    </row>
    <row r="126" spans="1:14" x14ac:dyDescent="0.3">
      <c r="A126" t="s">
        <v>200</v>
      </c>
      <c r="B126" t="s">
        <v>47</v>
      </c>
      <c r="C126" t="s">
        <v>30</v>
      </c>
      <c r="D126" t="s">
        <v>43</v>
      </c>
      <c r="E126" t="s">
        <v>18</v>
      </c>
      <c r="F126">
        <v>52</v>
      </c>
      <c r="G126" t="s">
        <v>32</v>
      </c>
      <c r="H126" s="1">
        <v>43515</v>
      </c>
      <c r="I126">
        <v>55859</v>
      </c>
      <c r="J126">
        <v>0</v>
      </c>
      <c r="K126">
        <v>55859</v>
      </c>
      <c r="L126" t="s">
        <v>26</v>
      </c>
      <c r="M126" t="s">
        <v>86</v>
      </c>
      <c r="N126">
        <v>0</v>
      </c>
    </row>
    <row r="127" spans="1:14" x14ac:dyDescent="0.3">
      <c r="A127" t="s">
        <v>201</v>
      </c>
      <c r="B127" t="s">
        <v>124</v>
      </c>
      <c r="C127" t="s">
        <v>58</v>
      </c>
      <c r="D127" t="s">
        <v>43</v>
      </c>
      <c r="E127" t="s">
        <v>18</v>
      </c>
      <c r="F127">
        <v>62</v>
      </c>
      <c r="G127" t="s">
        <v>19</v>
      </c>
      <c r="H127" s="1">
        <v>39002</v>
      </c>
      <c r="I127">
        <v>79785</v>
      </c>
      <c r="J127">
        <v>0</v>
      </c>
      <c r="K127">
        <v>79785</v>
      </c>
      <c r="L127" t="s">
        <v>20</v>
      </c>
      <c r="M127" t="s">
        <v>51</v>
      </c>
      <c r="N127">
        <v>0</v>
      </c>
    </row>
    <row r="128" spans="1:14" x14ac:dyDescent="0.3">
      <c r="A128" t="s">
        <v>202</v>
      </c>
      <c r="B128" t="s">
        <v>38</v>
      </c>
      <c r="C128" t="s">
        <v>65</v>
      </c>
      <c r="D128" t="s">
        <v>43</v>
      </c>
      <c r="E128" t="s">
        <v>18</v>
      </c>
      <c r="F128">
        <v>39</v>
      </c>
      <c r="G128" t="s">
        <v>55</v>
      </c>
      <c r="H128" s="1">
        <v>39391</v>
      </c>
      <c r="I128">
        <v>99017</v>
      </c>
      <c r="J128">
        <v>0</v>
      </c>
      <c r="K128">
        <v>99017</v>
      </c>
      <c r="L128" t="s">
        <v>26</v>
      </c>
      <c r="M128" t="s">
        <v>86</v>
      </c>
      <c r="N128">
        <v>0</v>
      </c>
    </row>
    <row r="129" spans="1:14" x14ac:dyDescent="0.3">
      <c r="A129" t="s">
        <v>203</v>
      </c>
      <c r="B129" t="s">
        <v>204</v>
      </c>
      <c r="C129" t="s">
        <v>16</v>
      </c>
      <c r="D129" t="s">
        <v>24</v>
      </c>
      <c r="E129" t="s">
        <v>18</v>
      </c>
      <c r="F129">
        <v>63</v>
      </c>
      <c r="G129" t="s">
        <v>19</v>
      </c>
      <c r="H129" s="1">
        <v>33695</v>
      </c>
      <c r="I129">
        <v>53809</v>
      </c>
      <c r="J129">
        <v>0</v>
      </c>
      <c r="K129">
        <v>53809</v>
      </c>
      <c r="L129" t="s">
        <v>20</v>
      </c>
      <c r="M129" t="s">
        <v>39</v>
      </c>
      <c r="N129">
        <v>0</v>
      </c>
    </row>
    <row r="130" spans="1:14" x14ac:dyDescent="0.3">
      <c r="A130" t="s">
        <v>205</v>
      </c>
      <c r="B130" t="s">
        <v>120</v>
      </c>
      <c r="C130" t="s">
        <v>58</v>
      </c>
      <c r="D130" t="s">
        <v>31</v>
      </c>
      <c r="E130" t="s">
        <v>25</v>
      </c>
      <c r="F130">
        <v>27</v>
      </c>
      <c r="G130" t="s">
        <v>36</v>
      </c>
      <c r="H130" s="1">
        <v>43937</v>
      </c>
      <c r="I130">
        <v>71864</v>
      </c>
      <c r="J130">
        <v>0</v>
      </c>
      <c r="K130">
        <v>71864</v>
      </c>
      <c r="L130" t="s">
        <v>26</v>
      </c>
      <c r="M130" t="s">
        <v>98</v>
      </c>
      <c r="N130">
        <v>0</v>
      </c>
    </row>
    <row r="131" spans="1:14" x14ac:dyDescent="0.3">
      <c r="A131" t="s">
        <v>206</v>
      </c>
      <c r="B131" t="s">
        <v>64</v>
      </c>
      <c r="C131" t="s">
        <v>30</v>
      </c>
      <c r="D131" t="s">
        <v>43</v>
      </c>
      <c r="E131" t="s">
        <v>18</v>
      </c>
      <c r="F131">
        <v>37</v>
      </c>
      <c r="G131" t="s">
        <v>55</v>
      </c>
      <c r="H131" s="1">
        <v>40883</v>
      </c>
      <c r="I131">
        <v>225558</v>
      </c>
      <c r="J131">
        <v>0.33</v>
      </c>
      <c r="K131">
        <v>299992.14</v>
      </c>
      <c r="L131" t="s">
        <v>26</v>
      </c>
      <c r="M131" t="s">
        <v>61</v>
      </c>
      <c r="N131">
        <v>0</v>
      </c>
    </row>
    <row r="132" spans="1:14" x14ac:dyDescent="0.3">
      <c r="A132" t="s">
        <v>207</v>
      </c>
      <c r="B132" t="s">
        <v>15</v>
      </c>
      <c r="C132" t="s">
        <v>16</v>
      </c>
      <c r="D132" t="s">
        <v>24</v>
      </c>
      <c r="E132" t="s">
        <v>25</v>
      </c>
      <c r="F132">
        <v>37</v>
      </c>
      <c r="G132" t="s">
        <v>55</v>
      </c>
      <c r="H132" s="1">
        <v>41695</v>
      </c>
      <c r="I132">
        <v>128984</v>
      </c>
      <c r="J132">
        <v>0.12</v>
      </c>
      <c r="K132">
        <v>144462.07999999999</v>
      </c>
      <c r="L132" t="s">
        <v>20</v>
      </c>
      <c r="M132" t="s">
        <v>48</v>
      </c>
      <c r="N132">
        <v>1</v>
      </c>
    </row>
    <row r="133" spans="1:14" x14ac:dyDescent="0.3">
      <c r="A133" t="s">
        <v>208</v>
      </c>
      <c r="B133" t="s">
        <v>120</v>
      </c>
      <c r="C133" t="s">
        <v>58</v>
      </c>
      <c r="D133" t="s">
        <v>31</v>
      </c>
      <c r="E133" t="s">
        <v>25</v>
      </c>
      <c r="F133">
        <v>46</v>
      </c>
      <c r="G133" t="s">
        <v>32</v>
      </c>
      <c r="H133" s="1">
        <v>36331</v>
      </c>
      <c r="I133">
        <v>96997</v>
      </c>
      <c r="J133">
        <v>0</v>
      </c>
      <c r="K133">
        <v>96997</v>
      </c>
      <c r="L133" t="s">
        <v>73</v>
      </c>
      <c r="M133" t="s">
        <v>144</v>
      </c>
      <c r="N133">
        <v>0</v>
      </c>
    </row>
    <row r="134" spans="1:14" x14ac:dyDescent="0.3">
      <c r="A134" t="s">
        <v>209</v>
      </c>
      <c r="B134" t="s">
        <v>29</v>
      </c>
      <c r="C134" t="s">
        <v>54</v>
      </c>
      <c r="D134" t="s">
        <v>24</v>
      </c>
      <c r="E134" t="s">
        <v>18</v>
      </c>
      <c r="F134">
        <v>54</v>
      </c>
      <c r="G134" t="s">
        <v>32</v>
      </c>
      <c r="H134" s="1">
        <v>43122</v>
      </c>
      <c r="I134">
        <v>176294</v>
      </c>
      <c r="J134">
        <v>0.28000000000000003</v>
      </c>
      <c r="K134">
        <v>225656.32000000001</v>
      </c>
      <c r="L134" t="s">
        <v>20</v>
      </c>
      <c r="M134" t="s">
        <v>51</v>
      </c>
      <c r="N134">
        <v>0</v>
      </c>
    </row>
    <row r="135" spans="1:14" x14ac:dyDescent="0.3">
      <c r="A135" t="s">
        <v>210</v>
      </c>
      <c r="B135" t="s">
        <v>47</v>
      </c>
      <c r="C135" t="s">
        <v>42</v>
      </c>
      <c r="D135" t="s">
        <v>17</v>
      </c>
      <c r="E135" t="s">
        <v>18</v>
      </c>
      <c r="F135">
        <v>30</v>
      </c>
      <c r="G135" t="s">
        <v>36</v>
      </c>
      <c r="H135" s="1">
        <v>44241</v>
      </c>
      <c r="I135">
        <v>48340</v>
      </c>
      <c r="J135">
        <v>0</v>
      </c>
      <c r="K135">
        <v>48340</v>
      </c>
      <c r="L135" t="s">
        <v>26</v>
      </c>
      <c r="M135" t="s">
        <v>86</v>
      </c>
      <c r="N135">
        <v>0</v>
      </c>
    </row>
    <row r="136" spans="1:14" x14ac:dyDescent="0.3">
      <c r="A136" t="s">
        <v>211</v>
      </c>
      <c r="B136" t="s">
        <v>64</v>
      </c>
      <c r="C136" t="s">
        <v>58</v>
      </c>
      <c r="D136" t="s">
        <v>43</v>
      </c>
      <c r="E136" t="s">
        <v>18</v>
      </c>
      <c r="F136">
        <v>28</v>
      </c>
      <c r="G136" t="s">
        <v>36</v>
      </c>
      <c r="H136" s="1">
        <v>42922</v>
      </c>
      <c r="I136">
        <v>240488</v>
      </c>
      <c r="J136">
        <v>0.4</v>
      </c>
      <c r="K136">
        <v>336683.2</v>
      </c>
      <c r="L136" t="s">
        <v>73</v>
      </c>
      <c r="M136" t="s">
        <v>77</v>
      </c>
      <c r="N136">
        <v>0</v>
      </c>
    </row>
    <row r="137" spans="1:14" x14ac:dyDescent="0.3">
      <c r="A137" t="s">
        <v>212</v>
      </c>
      <c r="B137" t="s">
        <v>96</v>
      </c>
      <c r="C137" t="s">
        <v>16</v>
      </c>
      <c r="D137" t="s">
        <v>24</v>
      </c>
      <c r="E137" t="s">
        <v>25</v>
      </c>
      <c r="F137">
        <v>40</v>
      </c>
      <c r="G137" t="s">
        <v>55</v>
      </c>
      <c r="H137" s="1">
        <v>40565</v>
      </c>
      <c r="I137">
        <v>97339</v>
      </c>
      <c r="J137">
        <v>0</v>
      </c>
      <c r="K137">
        <v>97339</v>
      </c>
      <c r="L137" t="s">
        <v>20</v>
      </c>
      <c r="M137" t="s">
        <v>51</v>
      </c>
      <c r="N137">
        <v>0</v>
      </c>
    </row>
    <row r="138" spans="1:14" x14ac:dyDescent="0.3">
      <c r="A138" t="s">
        <v>213</v>
      </c>
      <c r="B138" t="s">
        <v>64</v>
      </c>
      <c r="C138" t="s">
        <v>54</v>
      </c>
      <c r="D138" t="s">
        <v>24</v>
      </c>
      <c r="E138" t="s">
        <v>18</v>
      </c>
      <c r="F138">
        <v>49</v>
      </c>
      <c r="G138" t="s">
        <v>32</v>
      </c>
      <c r="H138" s="1">
        <v>37680</v>
      </c>
      <c r="I138">
        <v>211291</v>
      </c>
      <c r="J138">
        <v>0.37</v>
      </c>
      <c r="K138">
        <v>289468.67</v>
      </c>
      <c r="L138" t="s">
        <v>26</v>
      </c>
      <c r="M138" t="s">
        <v>27</v>
      </c>
      <c r="N138">
        <v>0</v>
      </c>
    </row>
    <row r="139" spans="1:14" x14ac:dyDescent="0.3">
      <c r="A139" t="s">
        <v>214</v>
      </c>
      <c r="B139" t="s">
        <v>64</v>
      </c>
      <c r="C139" t="s">
        <v>42</v>
      </c>
      <c r="D139" t="s">
        <v>17</v>
      </c>
      <c r="E139" t="s">
        <v>25</v>
      </c>
      <c r="F139">
        <v>39</v>
      </c>
      <c r="G139" t="s">
        <v>55</v>
      </c>
      <c r="H139" s="1">
        <v>40778</v>
      </c>
      <c r="I139">
        <v>249506</v>
      </c>
      <c r="J139">
        <v>0.3</v>
      </c>
      <c r="K139">
        <v>324357.8</v>
      </c>
      <c r="L139" t="s">
        <v>73</v>
      </c>
      <c r="M139" t="s">
        <v>77</v>
      </c>
      <c r="N139">
        <v>0</v>
      </c>
    </row>
    <row r="140" spans="1:14" x14ac:dyDescent="0.3">
      <c r="A140" t="s">
        <v>215</v>
      </c>
      <c r="B140" t="s">
        <v>82</v>
      </c>
      <c r="C140" t="s">
        <v>58</v>
      </c>
      <c r="D140" t="s">
        <v>31</v>
      </c>
      <c r="E140" t="s">
        <v>25</v>
      </c>
      <c r="F140">
        <v>61</v>
      </c>
      <c r="G140" t="s">
        <v>19</v>
      </c>
      <c r="H140" s="1">
        <v>37582</v>
      </c>
      <c r="I140">
        <v>80950</v>
      </c>
      <c r="J140">
        <v>0</v>
      </c>
      <c r="K140">
        <v>80950</v>
      </c>
      <c r="L140" t="s">
        <v>26</v>
      </c>
      <c r="M140" t="s">
        <v>27</v>
      </c>
      <c r="N140">
        <v>0</v>
      </c>
    </row>
    <row r="141" spans="1:14" x14ac:dyDescent="0.3">
      <c r="A141" t="s">
        <v>216</v>
      </c>
      <c r="B141" t="s">
        <v>122</v>
      </c>
      <c r="C141" t="s">
        <v>58</v>
      </c>
      <c r="D141" t="s">
        <v>17</v>
      </c>
      <c r="E141" t="s">
        <v>18</v>
      </c>
      <c r="F141">
        <v>46</v>
      </c>
      <c r="G141" t="s">
        <v>32</v>
      </c>
      <c r="H141" s="1">
        <v>44206</v>
      </c>
      <c r="I141">
        <v>86538</v>
      </c>
      <c r="J141">
        <v>0</v>
      </c>
      <c r="K141">
        <v>86538</v>
      </c>
      <c r="L141" t="s">
        <v>26</v>
      </c>
      <c r="M141" t="s">
        <v>98</v>
      </c>
      <c r="N141">
        <v>0</v>
      </c>
    </row>
    <row r="142" spans="1:14" x14ac:dyDescent="0.3">
      <c r="A142" t="s">
        <v>217</v>
      </c>
      <c r="B142" t="s">
        <v>38</v>
      </c>
      <c r="C142" t="s">
        <v>65</v>
      </c>
      <c r="D142" t="s">
        <v>31</v>
      </c>
      <c r="E142" t="s">
        <v>18</v>
      </c>
      <c r="F142">
        <v>35</v>
      </c>
      <c r="G142" t="s">
        <v>55</v>
      </c>
      <c r="H142" s="1">
        <v>43715</v>
      </c>
      <c r="I142">
        <v>70992</v>
      </c>
      <c r="J142">
        <v>0</v>
      </c>
      <c r="K142">
        <v>70992</v>
      </c>
      <c r="L142" t="s">
        <v>20</v>
      </c>
      <c r="M142" t="s">
        <v>51</v>
      </c>
      <c r="N142">
        <v>0</v>
      </c>
    </row>
    <row r="143" spans="1:14" x14ac:dyDescent="0.3">
      <c r="A143" t="s">
        <v>218</v>
      </c>
      <c r="B143" t="s">
        <v>64</v>
      </c>
      <c r="C143" t="s">
        <v>58</v>
      </c>
      <c r="D143" t="s">
        <v>43</v>
      </c>
      <c r="E143" t="s">
        <v>25</v>
      </c>
      <c r="F143">
        <v>33</v>
      </c>
      <c r="G143" t="s">
        <v>36</v>
      </c>
      <c r="H143" s="1">
        <v>42173</v>
      </c>
      <c r="I143">
        <v>205314</v>
      </c>
      <c r="J143">
        <v>0.3</v>
      </c>
      <c r="K143">
        <v>266908.2</v>
      </c>
      <c r="L143" t="s">
        <v>20</v>
      </c>
      <c r="M143" t="s">
        <v>70</v>
      </c>
      <c r="N143">
        <v>0</v>
      </c>
    </row>
    <row r="144" spans="1:14" x14ac:dyDescent="0.3">
      <c r="A144" t="s">
        <v>219</v>
      </c>
      <c r="B144" t="s">
        <v>64</v>
      </c>
      <c r="C144" t="s">
        <v>54</v>
      </c>
      <c r="D144" t="s">
        <v>43</v>
      </c>
      <c r="E144" t="s">
        <v>18</v>
      </c>
      <c r="F144">
        <v>61</v>
      </c>
      <c r="G144" t="s">
        <v>19</v>
      </c>
      <c r="H144" s="1">
        <v>42804</v>
      </c>
      <c r="I144">
        <v>196951</v>
      </c>
      <c r="J144">
        <v>0.33</v>
      </c>
      <c r="K144">
        <v>261944.83000000002</v>
      </c>
      <c r="L144" t="s">
        <v>26</v>
      </c>
      <c r="M144" t="s">
        <v>86</v>
      </c>
      <c r="N144">
        <v>0</v>
      </c>
    </row>
    <row r="145" spans="1:14" x14ac:dyDescent="0.3">
      <c r="A145" t="s">
        <v>220</v>
      </c>
      <c r="B145" t="s">
        <v>162</v>
      </c>
      <c r="C145" t="s">
        <v>16</v>
      </c>
      <c r="D145" t="s">
        <v>31</v>
      </c>
      <c r="E145" t="s">
        <v>25</v>
      </c>
      <c r="F145">
        <v>45</v>
      </c>
      <c r="G145" t="s">
        <v>32</v>
      </c>
      <c r="H145" s="1">
        <v>38613</v>
      </c>
      <c r="I145">
        <v>67686</v>
      </c>
      <c r="J145">
        <v>0</v>
      </c>
      <c r="K145">
        <v>67686</v>
      </c>
      <c r="L145" t="s">
        <v>26</v>
      </c>
      <c r="M145" t="s">
        <v>86</v>
      </c>
      <c r="N145">
        <v>0</v>
      </c>
    </row>
    <row r="146" spans="1:14" x14ac:dyDescent="0.3">
      <c r="A146" t="s">
        <v>221</v>
      </c>
      <c r="B146" t="s">
        <v>23</v>
      </c>
      <c r="C146" t="s">
        <v>16</v>
      </c>
      <c r="D146" t="s">
        <v>17</v>
      </c>
      <c r="E146" t="s">
        <v>25</v>
      </c>
      <c r="F146">
        <v>51</v>
      </c>
      <c r="G146" t="s">
        <v>32</v>
      </c>
      <c r="H146" s="1">
        <v>39553</v>
      </c>
      <c r="I146">
        <v>86431</v>
      </c>
      <c r="J146">
        <v>0</v>
      </c>
      <c r="K146">
        <v>86431</v>
      </c>
      <c r="L146" t="s">
        <v>20</v>
      </c>
      <c r="M146" t="s">
        <v>70</v>
      </c>
      <c r="N146">
        <v>0</v>
      </c>
    </row>
    <row r="147" spans="1:14" x14ac:dyDescent="0.3">
      <c r="A147" t="s">
        <v>222</v>
      </c>
      <c r="B147" t="s">
        <v>45</v>
      </c>
      <c r="C147" t="s">
        <v>54</v>
      </c>
      <c r="D147" t="s">
        <v>24</v>
      </c>
      <c r="E147" t="s">
        <v>25</v>
      </c>
      <c r="F147">
        <v>55</v>
      </c>
      <c r="G147" t="s">
        <v>19</v>
      </c>
      <c r="H147" s="1">
        <v>35019</v>
      </c>
      <c r="I147">
        <v>125936</v>
      </c>
      <c r="J147">
        <v>0.08</v>
      </c>
      <c r="K147">
        <v>136010.88</v>
      </c>
      <c r="L147" t="s">
        <v>26</v>
      </c>
      <c r="M147" t="s">
        <v>27</v>
      </c>
      <c r="N147">
        <v>0</v>
      </c>
    </row>
    <row r="148" spans="1:14" x14ac:dyDescent="0.3">
      <c r="A148" t="s">
        <v>223</v>
      </c>
      <c r="B148" t="s">
        <v>15</v>
      </c>
      <c r="C148" t="s">
        <v>42</v>
      </c>
      <c r="D148" t="s">
        <v>43</v>
      </c>
      <c r="E148" t="s">
        <v>18</v>
      </c>
      <c r="F148">
        <v>46</v>
      </c>
      <c r="G148" t="s">
        <v>32</v>
      </c>
      <c r="H148" s="1">
        <v>41473</v>
      </c>
      <c r="I148">
        <v>149712</v>
      </c>
      <c r="J148">
        <v>0.14000000000000001</v>
      </c>
      <c r="K148">
        <v>170671.68</v>
      </c>
      <c r="L148" t="s">
        <v>20</v>
      </c>
      <c r="M148" t="s">
        <v>70</v>
      </c>
      <c r="N148">
        <v>0</v>
      </c>
    </row>
    <row r="149" spans="1:14" x14ac:dyDescent="0.3">
      <c r="A149" t="s">
        <v>224</v>
      </c>
      <c r="B149" t="s">
        <v>120</v>
      </c>
      <c r="C149" t="s">
        <v>58</v>
      </c>
      <c r="D149" t="s">
        <v>31</v>
      </c>
      <c r="E149" t="s">
        <v>25</v>
      </c>
      <c r="F149">
        <v>30</v>
      </c>
      <c r="G149" t="s">
        <v>36</v>
      </c>
      <c r="H149" s="1">
        <v>44471</v>
      </c>
      <c r="I149">
        <v>88758</v>
      </c>
      <c r="J149">
        <v>0</v>
      </c>
      <c r="K149">
        <v>88758</v>
      </c>
      <c r="L149" t="s">
        <v>20</v>
      </c>
      <c r="M149" t="s">
        <v>21</v>
      </c>
      <c r="N149">
        <v>0</v>
      </c>
    </row>
    <row r="150" spans="1:14" x14ac:dyDescent="0.3">
      <c r="A150" t="s">
        <v>225</v>
      </c>
      <c r="B150" t="s">
        <v>226</v>
      </c>
      <c r="C150" t="s">
        <v>16</v>
      </c>
      <c r="D150" t="s">
        <v>17</v>
      </c>
      <c r="E150" t="s">
        <v>25</v>
      </c>
      <c r="F150">
        <v>54</v>
      </c>
      <c r="G150" t="s">
        <v>32</v>
      </c>
      <c r="H150" s="1">
        <v>41468</v>
      </c>
      <c r="I150">
        <v>83639</v>
      </c>
      <c r="J150">
        <v>0</v>
      </c>
      <c r="K150">
        <v>83639</v>
      </c>
      <c r="L150" t="s">
        <v>26</v>
      </c>
      <c r="M150" t="s">
        <v>86</v>
      </c>
      <c r="N150">
        <v>0</v>
      </c>
    </row>
    <row r="151" spans="1:14" x14ac:dyDescent="0.3">
      <c r="A151" t="s">
        <v>227</v>
      </c>
      <c r="B151" t="s">
        <v>160</v>
      </c>
      <c r="C151" t="s">
        <v>16</v>
      </c>
      <c r="D151" t="s">
        <v>17</v>
      </c>
      <c r="E151" t="s">
        <v>18</v>
      </c>
      <c r="F151">
        <v>54</v>
      </c>
      <c r="G151" t="s">
        <v>32</v>
      </c>
      <c r="H151" s="1">
        <v>35933</v>
      </c>
      <c r="I151">
        <v>68268</v>
      </c>
      <c r="J151">
        <v>0</v>
      </c>
      <c r="K151">
        <v>68268</v>
      </c>
      <c r="L151" t="s">
        <v>20</v>
      </c>
      <c r="M151" t="s">
        <v>39</v>
      </c>
      <c r="N151">
        <v>0</v>
      </c>
    </row>
    <row r="152" spans="1:14" x14ac:dyDescent="0.3">
      <c r="A152" t="s">
        <v>228</v>
      </c>
      <c r="B152" t="s">
        <v>120</v>
      </c>
      <c r="C152" t="s">
        <v>58</v>
      </c>
      <c r="D152" t="s">
        <v>24</v>
      </c>
      <c r="E152" t="s">
        <v>25</v>
      </c>
      <c r="F152">
        <v>45</v>
      </c>
      <c r="G152" t="s">
        <v>32</v>
      </c>
      <c r="H152" s="1">
        <v>37313</v>
      </c>
      <c r="I152">
        <v>75819</v>
      </c>
      <c r="J152">
        <v>0</v>
      </c>
      <c r="K152">
        <v>75819</v>
      </c>
      <c r="L152" t="s">
        <v>73</v>
      </c>
      <c r="M152" t="s">
        <v>144</v>
      </c>
      <c r="N152">
        <v>0</v>
      </c>
    </row>
    <row r="153" spans="1:14" x14ac:dyDescent="0.3">
      <c r="A153" t="s">
        <v>229</v>
      </c>
      <c r="B153" t="s">
        <v>38</v>
      </c>
      <c r="C153" t="s">
        <v>42</v>
      </c>
      <c r="D153" t="s">
        <v>31</v>
      </c>
      <c r="E153" t="s">
        <v>18</v>
      </c>
      <c r="F153">
        <v>49</v>
      </c>
      <c r="G153" t="s">
        <v>32</v>
      </c>
      <c r="H153" s="1">
        <v>35200</v>
      </c>
      <c r="I153">
        <v>86658</v>
      </c>
      <c r="J153">
        <v>0</v>
      </c>
      <c r="K153">
        <v>86658</v>
      </c>
      <c r="L153" t="s">
        <v>20</v>
      </c>
      <c r="M153" t="s">
        <v>39</v>
      </c>
      <c r="N153">
        <v>0</v>
      </c>
    </row>
    <row r="154" spans="1:14" x14ac:dyDescent="0.3">
      <c r="A154" t="s">
        <v>230</v>
      </c>
      <c r="B154" t="s">
        <v>92</v>
      </c>
      <c r="C154" t="s">
        <v>30</v>
      </c>
      <c r="D154" t="s">
        <v>17</v>
      </c>
      <c r="E154" t="s">
        <v>25</v>
      </c>
      <c r="F154">
        <v>55</v>
      </c>
      <c r="G154" t="s">
        <v>19</v>
      </c>
      <c r="H154" s="1">
        <v>41714</v>
      </c>
      <c r="I154">
        <v>74552</v>
      </c>
      <c r="J154">
        <v>0</v>
      </c>
      <c r="K154">
        <v>74552</v>
      </c>
      <c r="L154" t="s">
        <v>26</v>
      </c>
      <c r="M154" t="s">
        <v>98</v>
      </c>
      <c r="N154">
        <v>0</v>
      </c>
    </row>
    <row r="155" spans="1:14" x14ac:dyDescent="0.3">
      <c r="A155" t="s">
        <v>231</v>
      </c>
      <c r="B155" t="s">
        <v>96</v>
      </c>
      <c r="C155" t="s">
        <v>16</v>
      </c>
      <c r="D155" t="s">
        <v>24</v>
      </c>
      <c r="E155" t="s">
        <v>18</v>
      </c>
      <c r="F155">
        <v>62</v>
      </c>
      <c r="G155" t="s">
        <v>19</v>
      </c>
      <c r="H155" s="1">
        <v>39887</v>
      </c>
      <c r="I155">
        <v>82839</v>
      </c>
      <c r="J155">
        <v>0</v>
      </c>
      <c r="K155">
        <v>82839</v>
      </c>
      <c r="L155" t="s">
        <v>20</v>
      </c>
      <c r="M155" t="s">
        <v>48</v>
      </c>
      <c r="N155">
        <v>0</v>
      </c>
    </row>
    <row r="156" spans="1:14" x14ac:dyDescent="0.3">
      <c r="A156" t="s">
        <v>232</v>
      </c>
      <c r="B156" t="s">
        <v>160</v>
      </c>
      <c r="C156" t="s">
        <v>16</v>
      </c>
      <c r="D156" t="s">
        <v>31</v>
      </c>
      <c r="E156" t="s">
        <v>18</v>
      </c>
      <c r="F156">
        <v>28</v>
      </c>
      <c r="G156" t="s">
        <v>36</v>
      </c>
      <c r="H156" s="1">
        <v>44477</v>
      </c>
      <c r="I156">
        <v>64475</v>
      </c>
      <c r="J156">
        <v>0</v>
      </c>
      <c r="K156">
        <v>64475</v>
      </c>
      <c r="L156" t="s">
        <v>20</v>
      </c>
      <c r="M156" t="s">
        <v>39</v>
      </c>
      <c r="N156">
        <v>0</v>
      </c>
    </row>
    <row r="157" spans="1:14" x14ac:dyDescent="0.3">
      <c r="A157" t="s">
        <v>233</v>
      </c>
      <c r="B157" t="s">
        <v>160</v>
      </c>
      <c r="C157" t="s">
        <v>16</v>
      </c>
      <c r="D157" t="s">
        <v>24</v>
      </c>
      <c r="E157" t="s">
        <v>25</v>
      </c>
      <c r="F157">
        <v>33</v>
      </c>
      <c r="G157" t="s">
        <v>36</v>
      </c>
      <c r="H157" s="1">
        <v>44036</v>
      </c>
      <c r="I157">
        <v>69453</v>
      </c>
      <c r="J157">
        <v>0</v>
      </c>
      <c r="K157">
        <v>69453</v>
      </c>
      <c r="L157" t="s">
        <v>26</v>
      </c>
      <c r="M157" t="s">
        <v>98</v>
      </c>
      <c r="N157">
        <v>0</v>
      </c>
    </row>
    <row r="158" spans="1:14" x14ac:dyDescent="0.3">
      <c r="A158" t="s">
        <v>234</v>
      </c>
      <c r="B158" t="s">
        <v>45</v>
      </c>
      <c r="C158" t="s">
        <v>16</v>
      </c>
      <c r="D158" t="s">
        <v>43</v>
      </c>
      <c r="E158" t="s">
        <v>25</v>
      </c>
      <c r="F158">
        <v>32</v>
      </c>
      <c r="G158" t="s">
        <v>36</v>
      </c>
      <c r="H158" s="1">
        <v>41642</v>
      </c>
      <c r="I158">
        <v>127148</v>
      </c>
      <c r="J158">
        <v>0.1</v>
      </c>
      <c r="K158">
        <v>139862.79999999999</v>
      </c>
      <c r="L158" t="s">
        <v>20</v>
      </c>
      <c r="M158" t="s">
        <v>48</v>
      </c>
      <c r="N158">
        <v>0</v>
      </c>
    </row>
    <row r="159" spans="1:14" x14ac:dyDescent="0.3">
      <c r="A159" t="s">
        <v>235</v>
      </c>
      <c r="B159" t="s">
        <v>64</v>
      </c>
      <c r="C159" t="s">
        <v>30</v>
      </c>
      <c r="D159" t="s">
        <v>31</v>
      </c>
      <c r="E159" t="s">
        <v>18</v>
      </c>
      <c r="F159">
        <v>32</v>
      </c>
      <c r="G159" t="s">
        <v>36</v>
      </c>
      <c r="H159" s="1">
        <v>43102</v>
      </c>
      <c r="I159">
        <v>190253</v>
      </c>
      <c r="J159">
        <v>0.33</v>
      </c>
      <c r="K159">
        <v>253036.49</v>
      </c>
      <c r="L159" t="s">
        <v>20</v>
      </c>
      <c r="M159" t="s">
        <v>51</v>
      </c>
      <c r="N159">
        <v>0</v>
      </c>
    </row>
    <row r="160" spans="1:14" x14ac:dyDescent="0.3">
      <c r="A160" t="s">
        <v>236</v>
      </c>
      <c r="B160" t="s">
        <v>45</v>
      </c>
      <c r="C160" t="s">
        <v>50</v>
      </c>
      <c r="D160" t="s">
        <v>17</v>
      </c>
      <c r="E160" t="s">
        <v>25</v>
      </c>
      <c r="F160">
        <v>55</v>
      </c>
      <c r="G160" t="s">
        <v>19</v>
      </c>
      <c r="H160" s="1">
        <v>36644</v>
      </c>
      <c r="I160">
        <v>115798</v>
      </c>
      <c r="J160">
        <v>0.05</v>
      </c>
      <c r="K160">
        <v>121587.9</v>
      </c>
      <c r="L160" t="s">
        <v>20</v>
      </c>
      <c r="M160" t="s">
        <v>48</v>
      </c>
      <c r="N160">
        <v>0</v>
      </c>
    </row>
    <row r="161" spans="1:14" x14ac:dyDescent="0.3">
      <c r="A161" t="s">
        <v>237</v>
      </c>
      <c r="B161" t="s">
        <v>103</v>
      </c>
      <c r="C161" t="s">
        <v>54</v>
      </c>
      <c r="D161" t="s">
        <v>17</v>
      </c>
      <c r="E161" t="s">
        <v>18</v>
      </c>
      <c r="F161">
        <v>58</v>
      </c>
      <c r="G161" t="s">
        <v>19</v>
      </c>
      <c r="H161" s="1">
        <v>34567</v>
      </c>
      <c r="I161">
        <v>93102</v>
      </c>
      <c r="J161">
        <v>0</v>
      </c>
      <c r="K161">
        <v>93102</v>
      </c>
      <c r="L161" t="s">
        <v>20</v>
      </c>
      <c r="M161" t="s">
        <v>21</v>
      </c>
      <c r="N161">
        <v>1</v>
      </c>
    </row>
    <row r="162" spans="1:14" x14ac:dyDescent="0.3">
      <c r="A162" t="s">
        <v>238</v>
      </c>
      <c r="B162" t="s">
        <v>85</v>
      </c>
      <c r="C162" t="s">
        <v>58</v>
      </c>
      <c r="D162" t="s">
        <v>31</v>
      </c>
      <c r="E162" t="s">
        <v>25</v>
      </c>
      <c r="F162">
        <v>34</v>
      </c>
      <c r="G162" t="s">
        <v>36</v>
      </c>
      <c r="H162" s="1">
        <v>43055</v>
      </c>
      <c r="I162">
        <v>110054</v>
      </c>
      <c r="J162">
        <v>0.15</v>
      </c>
      <c r="K162">
        <v>126562.1</v>
      </c>
      <c r="L162" t="s">
        <v>20</v>
      </c>
      <c r="M162" t="s">
        <v>48</v>
      </c>
      <c r="N162">
        <v>0</v>
      </c>
    </row>
    <row r="163" spans="1:14" x14ac:dyDescent="0.3">
      <c r="A163" t="s">
        <v>239</v>
      </c>
      <c r="B163" t="s">
        <v>82</v>
      </c>
      <c r="C163" t="s">
        <v>58</v>
      </c>
      <c r="D163" t="s">
        <v>17</v>
      </c>
      <c r="E163" t="s">
        <v>18</v>
      </c>
      <c r="F163">
        <v>27</v>
      </c>
      <c r="G163" t="s">
        <v>36</v>
      </c>
      <c r="H163" s="1">
        <v>44224</v>
      </c>
      <c r="I163">
        <v>95786</v>
      </c>
      <c r="J163">
        <v>0</v>
      </c>
      <c r="K163">
        <v>95786</v>
      </c>
      <c r="L163" t="s">
        <v>20</v>
      </c>
      <c r="M163" t="s">
        <v>33</v>
      </c>
      <c r="N163">
        <v>0</v>
      </c>
    </row>
    <row r="164" spans="1:14" x14ac:dyDescent="0.3">
      <c r="A164" t="s">
        <v>240</v>
      </c>
      <c r="B164" t="s">
        <v>38</v>
      </c>
      <c r="C164" t="s">
        <v>42</v>
      </c>
      <c r="D164" t="s">
        <v>31</v>
      </c>
      <c r="E164" t="s">
        <v>25</v>
      </c>
      <c r="F164">
        <v>61</v>
      </c>
      <c r="G164" t="s">
        <v>19</v>
      </c>
      <c r="H164" s="1">
        <v>42858</v>
      </c>
      <c r="I164">
        <v>90855</v>
      </c>
      <c r="J164">
        <v>0</v>
      </c>
      <c r="K164">
        <v>90855</v>
      </c>
      <c r="L164" t="s">
        <v>73</v>
      </c>
      <c r="M164" t="s">
        <v>144</v>
      </c>
      <c r="N164">
        <v>0</v>
      </c>
    </row>
    <row r="165" spans="1:14" x14ac:dyDescent="0.3">
      <c r="A165" t="s">
        <v>241</v>
      </c>
      <c r="B165" t="s">
        <v>96</v>
      </c>
      <c r="C165" t="s">
        <v>16</v>
      </c>
      <c r="D165" t="s">
        <v>24</v>
      </c>
      <c r="E165" t="s">
        <v>25</v>
      </c>
      <c r="F165">
        <v>47</v>
      </c>
      <c r="G165" t="s">
        <v>32</v>
      </c>
      <c r="H165" s="1">
        <v>36233</v>
      </c>
      <c r="I165">
        <v>92897</v>
      </c>
      <c r="J165">
        <v>0</v>
      </c>
      <c r="K165">
        <v>92897</v>
      </c>
      <c r="L165" t="s">
        <v>73</v>
      </c>
      <c r="M165" t="s">
        <v>144</v>
      </c>
      <c r="N165">
        <v>0</v>
      </c>
    </row>
    <row r="166" spans="1:14" x14ac:dyDescent="0.3">
      <c r="A166" t="s">
        <v>242</v>
      </c>
      <c r="B166" t="s">
        <v>64</v>
      </c>
      <c r="C166" t="s">
        <v>65</v>
      </c>
      <c r="D166" t="s">
        <v>31</v>
      </c>
      <c r="E166" t="s">
        <v>25</v>
      </c>
      <c r="F166">
        <v>40</v>
      </c>
      <c r="G166" t="s">
        <v>55</v>
      </c>
      <c r="H166" s="1">
        <v>39872</v>
      </c>
      <c r="I166">
        <v>242919</v>
      </c>
      <c r="J166">
        <v>0.31</v>
      </c>
      <c r="K166">
        <v>318223.89</v>
      </c>
      <c r="L166" t="s">
        <v>26</v>
      </c>
      <c r="M166" t="s">
        <v>27</v>
      </c>
      <c r="N166">
        <v>0</v>
      </c>
    </row>
    <row r="167" spans="1:14" x14ac:dyDescent="0.3">
      <c r="A167" t="s">
        <v>243</v>
      </c>
      <c r="B167" t="s">
        <v>29</v>
      </c>
      <c r="C167" t="s">
        <v>58</v>
      </c>
      <c r="D167" t="s">
        <v>31</v>
      </c>
      <c r="E167" t="s">
        <v>25</v>
      </c>
      <c r="F167">
        <v>30</v>
      </c>
      <c r="G167" t="s">
        <v>36</v>
      </c>
      <c r="H167" s="1">
        <v>43240</v>
      </c>
      <c r="I167">
        <v>184368</v>
      </c>
      <c r="J167">
        <v>0.28999999999999998</v>
      </c>
      <c r="K167">
        <v>237834.72</v>
      </c>
      <c r="L167" t="s">
        <v>20</v>
      </c>
      <c r="M167" t="s">
        <v>51</v>
      </c>
      <c r="N167">
        <v>0</v>
      </c>
    </row>
    <row r="168" spans="1:14" x14ac:dyDescent="0.3">
      <c r="A168" t="s">
        <v>244</v>
      </c>
      <c r="B168" t="s">
        <v>15</v>
      </c>
      <c r="C168" t="s">
        <v>30</v>
      </c>
      <c r="D168" t="s">
        <v>43</v>
      </c>
      <c r="E168" t="s">
        <v>25</v>
      </c>
      <c r="F168">
        <v>45</v>
      </c>
      <c r="G168" t="s">
        <v>32</v>
      </c>
      <c r="H168" s="1">
        <v>44554</v>
      </c>
      <c r="I168">
        <v>144754</v>
      </c>
      <c r="J168">
        <v>0.15</v>
      </c>
      <c r="K168">
        <v>166467.1</v>
      </c>
      <c r="L168" t="s">
        <v>20</v>
      </c>
      <c r="M168" t="s">
        <v>39</v>
      </c>
      <c r="N168">
        <v>0</v>
      </c>
    </row>
    <row r="169" spans="1:14" x14ac:dyDescent="0.3">
      <c r="A169" t="s">
        <v>245</v>
      </c>
      <c r="B169" t="s">
        <v>185</v>
      </c>
      <c r="C169" t="s">
        <v>42</v>
      </c>
      <c r="D169" t="s">
        <v>17</v>
      </c>
      <c r="E169" t="s">
        <v>18</v>
      </c>
      <c r="F169">
        <v>30</v>
      </c>
      <c r="G169" t="s">
        <v>36</v>
      </c>
      <c r="H169" s="1">
        <v>42722</v>
      </c>
      <c r="I169">
        <v>89458</v>
      </c>
      <c r="J169">
        <v>0</v>
      </c>
      <c r="K169">
        <v>89458</v>
      </c>
      <c r="L169" t="s">
        <v>20</v>
      </c>
      <c r="M169" t="s">
        <v>51</v>
      </c>
      <c r="N169">
        <v>0</v>
      </c>
    </row>
    <row r="170" spans="1:14" x14ac:dyDescent="0.3">
      <c r="A170" t="s">
        <v>246</v>
      </c>
      <c r="B170" t="s">
        <v>64</v>
      </c>
      <c r="C170" t="s">
        <v>50</v>
      </c>
      <c r="D170" t="s">
        <v>43</v>
      </c>
      <c r="E170" t="s">
        <v>18</v>
      </c>
      <c r="F170">
        <v>56</v>
      </c>
      <c r="G170" t="s">
        <v>19</v>
      </c>
      <c r="H170" s="1">
        <v>41714</v>
      </c>
      <c r="I170">
        <v>190815</v>
      </c>
      <c r="J170">
        <v>0.4</v>
      </c>
      <c r="K170">
        <v>267141</v>
      </c>
      <c r="L170" t="s">
        <v>20</v>
      </c>
      <c r="M170" t="s">
        <v>51</v>
      </c>
      <c r="N170">
        <v>0</v>
      </c>
    </row>
    <row r="171" spans="1:14" x14ac:dyDescent="0.3">
      <c r="A171" t="s">
        <v>247</v>
      </c>
      <c r="B171" t="s">
        <v>15</v>
      </c>
      <c r="C171" t="s">
        <v>42</v>
      </c>
      <c r="D171" t="s">
        <v>17</v>
      </c>
      <c r="E171" t="s">
        <v>18</v>
      </c>
      <c r="F171">
        <v>62</v>
      </c>
      <c r="G171" t="s">
        <v>19</v>
      </c>
      <c r="H171" s="1">
        <v>36374</v>
      </c>
      <c r="I171">
        <v>137995</v>
      </c>
      <c r="J171">
        <v>0.14000000000000001</v>
      </c>
      <c r="K171">
        <v>157314.29999999999</v>
      </c>
      <c r="L171" t="s">
        <v>20</v>
      </c>
      <c r="M171" t="s">
        <v>51</v>
      </c>
      <c r="N171">
        <v>0</v>
      </c>
    </row>
    <row r="172" spans="1:14" x14ac:dyDescent="0.3">
      <c r="A172" t="s">
        <v>248</v>
      </c>
      <c r="B172" t="s">
        <v>103</v>
      </c>
      <c r="C172" t="s">
        <v>54</v>
      </c>
      <c r="D172" t="s">
        <v>24</v>
      </c>
      <c r="E172" t="s">
        <v>18</v>
      </c>
      <c r="F172">
        <v>45</v>
      </c>
      <c r="G172" t="s">
        <v>32</v>
      </c>
      <c r="H172" s="1">
        <v>39437</v>
      </c>
      <c r="I172">
        <v>93840</v>
      </c>
      <c r="J172">
        <v>0</v>
      </c>
      <c r="K172">
        <v>93840</v>
      </c>
      <c r="L172" t="s">
        <v>73</v>
      </c>
      <c r="M172" t="s">
        <v>74</v>
      </c>
      <c r="N172">
        <v>0</v>
      </c>
    </row>
    <row r="173" spans="1:14" x14ac:dyDescent="0.3">
      <c r="A173" t="s">
        <v>249</v>
      </c>
      <c r="B173" t="s">
        <v>23</v>
      </c>
      <c r="C173" t="s">
        <v>16</v>
      </c>
      <c r="D173" t="s">
        <v>17</v>
      </c>
      <c r="E173" t="s">
        <v>25</v>
      </c>
      <c r="F173">
        <v>46</v>
      </c>
      <c r="G173" t="s">
        <v>32</v>
      </c>
      <c r="H173" s="1">
        <v>44495</v>
      </c>
      <c r="I173">
        <v>94790</v>
      </c>
      <c r="J173">
        <v>0</v>
      </c>
      <c r="K173">
        <v>94790</v>
      </c>
      <c r="L173" t="s">
        <v>26</v>
      </c>
      <c r="M173" t="s">
        <v>27</v>
      </c>
      <c r="N173">
        <v>0</v>
      </c>
    </row>
    <row r="174" spans="1:14" x14ac:dyDescent="0.3">
      <c r="A174" t="s">
        <v>250</v>
      </c>
      <c r="B174" t="s">
        <v>64</v>
      </c>
      <c r="C174" t="s">
        <v>54</v>
      </c>
      <c r="D174" t="s">
        <v>17</v>
      </c>
      <c r="E174" t="s">
        <v>25</v>
      </c>
      <c r="F174">
        <v>48</v>
      </c>
      <c r="G174" t="s">
        <v>32</v>
      </c>
      <c r="H174" s="1">
        <v>41706</v>
      </c>
      <c r="I174">
        <v>197367</v>
      </c>
      <c r="J174">
        <v>0.39</v>
      </c>
      <c r="K174">
        <v>274340.13</v>
      </c>
      <c r="L174" t="s">
        <v>20</v>
      </c>
      <c r="M174" t="s">
        <v>51</v>
      </c>
      <c r="N174">
        <v>0</v>
      </c>
    </row>
    <row r="175" spans="1:14" x14ac:dyDescent="0.3">
      <c r="A175" t="s">
        <v>251</v>
      </c>
      <c r="B175" t="s">
        <v>29</v>
      </c>
      <c r="C175" t="s">
        <v>50</v>
      </c>
      <c r="D175" t="s">
        <v>24</v>
      </c>
      <c r="E175" t="s">
        <v>18</v>
      </c>
      <c r="F175">
        <v>27</v>
      </c>
      <c r="G175" t="s">
        <v>36</v>
      </c>
      <c r="H175" s="1">
        <v>43276</v>
      </c>
      <c r="I175">
        <v>174097</v>
      </c>
      <c r="J175">
        <v>0.21</v>
      </c>
      <c r="K175">
        <v>210657.37</v>
      </c>
      <c r="L175" t="s">
        <v>20</v>
      </c>
      <c r="M175" t="s">
        <v>39</v>
      </c>
      <c r="N175">
        <v>0</v>
      </c>
    </row>
    <row r="176" spans="1:14" x14ac:dyDescent="0.3">
      <c r="A176" t="s">
        <v>252</v>
      </c>
      <c r="B176" t="s">
        <v>45</v>
      </c>
      <c r="C176" t="s">
        <v>16</v>
      </c>
      <c r="D176" t="s">
        <v>31</v>
      </c>
      <c r="E176" t="s">
        <v>25</v>
      </c>
      <c r="F176">
        <v>53</v>
      </c>
      <c r="G176" t="s">
        <v>32</v>
      </c>
      <c r="H176" s="1">
        <v>39021</v>
      </c>
      <c r="I176">
        <v>120128</v>
      </c>
      <c r="J176">
        <v>0.1</v>
      </c>
      <c r="K176">
        <v>132140.79999999999</v>
      </c>
      <c r="L176" t="s">
        <v>20</v>
      </c>
      <c r="M176" t="s">
        <v>51</v>
      </c>
      <c r="N176">
        <v>0</v>
      </c>
    </row>
    <row r="177" spans="1:14" x14ac:dyDescent="0.3">
      <c r="A177" t="s">
        <v>253</v>
      </c>
      <c r="B177" t="s">
        <v>45</v>
      </c>
      <c r="C177" t="s">
        <v>65</v>
      </c>
      <c r="D177" t="s">
        <v>24</v>
      </c>
      <c r="E177" t="s">
        <v>18</v>
      </c>
      <c r="F177">
        <v>59</v>
      </c>
      <c r="G177" t="s">
        <v>19</v>
      </c>
      <c r="H177" s="1">
        <v>39197</v>
      </c>
      <c r="I177">
        <v>129708</v>
      </c>
      <c r="J177">
        <v>0.05</v>
      </c>
      <c r="K177">
        <v>136193.4</v>
      </c>
      <c r="L177" t="s">
        <v>20</v>
      </c>
      <c r="M177" t="s">
        <v>48</v>
      </c>
      <c r="N177">
        <v>0</v>
      </c>
    </row>
    <row r="178" spans="1:14" x14ac:dyDescent="0.3">
      <c r="A178" t="s">
        <v>254</v>
      </c>
      <c r="B178" t="s">
        <v>45</v>
      </c>
      <c r="C178" t="s">
        <v>65</v>
      </c>
      <c r="D178" t="s">
        <v>17</v>
      </c>
      <c r="E178" t="s">
        <v>25</v>
      </c>
      <c r="F178">
        <v>55</v>
      </c>
      <c r="G178" t="s">
        <v>19</v>
      </c>
      <c r="H178" s="1">
        <v>34595</v>
      </c>
      <c r="I178">
        <v>102270</v>
      </c>
      <c r="J178">
        <v>0.1</v>
      </c>
      <c r="K178">
        <v>112497</v>
      </c>
      <c r="L178" t="s">
        <v>20</v>
      </c>
      <c r="M178" t="s">
        <v>33</v>
      </c>
      <c r="N178">
        <v>0</v>
      </c>
    </row>
    <row r="179" spans="1:14" x14ac:dyDescent="0.3">
      <c r="A179" t="s">
        <v>255</v>
      </c>
      <c r="B179" t="s">
        <v>64</v>
      </c>
      <c r="C179" t="s">
        <v>30</v>
      </c>
      <c r="D179" t="s">
        <v>31</v>
      </c>
      <c r="E179" t="s">
        <v>18</v>
      </c>
      <c r="F179">
        <v>43</v>
      </c>
      <c r="G179" t="s">
        <v>55</v>
      </c>
      <c r="H179" s="1">
        <v>38564</v>
      </c>
      <c r="I179">
        <v>249686</v>
      </c>
      <c r="J179">
        <v>0.31</v>
      </c>
      <c r="K179">
        <v>327088.66000000003</v>
      </c>
      <c r="L179" t="s">
        <v>26</v>
      </c>
      <c r="M179" t="s">
        <v>27</v>
      </c>
      <c r="N179">
        <v>0</v>
      </c>
    </row>
    <row r="180" spans="1:14" x14ac:dyDescent="0.3">
      <c r="A180" t="s">
        <v>256</v>
      </c>
      <c r="B180" t="s">
        <v>47</v>
      </c>
      <c r="C180" t="s">
        <v>30</v>
      </c>
      <c r="D180" t="s">
        <v>24</v>
      </c>
      <c r="E180" t="s">
        <v>18</v>
      </c>
      <c r="F180">
        <v>55</v>
      </c>
      <c r="G180" t="s">
        <v>19</v>
      </c>
      <c r="H180" s="1">
        <v>37343</v>
      </c>
      <c r="I180">
        <v>50475</v>
      </c>
      <c r="J180">
        <v>0</v>
      </c>
      <c r="K180">
        <v>50475</v>
      </c>
      <c r="L180" t="s">
        <v>20</v>
      </c>
      <c r="M180" t="s">
        <v>70</v>
      </c>
      <c r="N180">
        <v>0</v>
      </c>
    </row>
    <row r="181" spans="1:14" x14ac:dyDescent="0.3">
      <c r="A181" t="s">
        <v>257</v>
      </c>
      <c r="B181" t="s">
        <v>45</v>
      </c>
      <c r="C181" t="s">
        <v>65</v>
      </c>
      <c r="D181" t="s">
        <v>17</v>
      </c>
      <c r="E181" t="s">
        <v>25</v>
      </c>
      <c r="F181">
        <v>51</v>
      </c>
      <c r="G181" t="s">
        <v>32</v>
      </c>
      <c r="H181" s="1">
        <v>44014</v>
      </c>
      <c r="I181">
        <v>100099</v>
      </c>
      <c r="J181">
        <v>0.08</v>
      </c>
      <c r="K181">
        <v>108106.92</v>
      </c>
      <c r="L181" t="s">
        <v>20</v>
      </c>
      <c r="M181" t="s">
        <v>48</v>
      </c>
      <c r="N181">
        <v>0</v>
      </c>
    </row>
    <row r="182" spans="1:14" x14ac:dyDescent="0.3">
      <c r="A182" t="s">
        <v>258</v>
      </c>
      <c r="B182" t="s">
        <v>89</v>
      </c>
      <c r="C182" t="s">
        <v>16</v>
      </c>
      <c r="D182" t="s">
        <v>24</v>
      </c>
      <c r="E182" t="s">
        <v>18</v>
      </c>
      <c r="F182">
        <v>54</v>
      </c>
      <c r="G182" t="s">
        <v>32</v>
      </c>
      <c r="H182" s="1">
        <v>42731</v>
      </c>
      <c r="I182">
        <v>41673</v>
      </c>
      <c r="J182">
        <v>0</v>
      </c>
      <c r="K182">
        <v>41673</v>
      </c>
      <c r="L182" t="s">
        <v>20</v>
      </c>
      <c r="M182" t="s">
        <v>48</v>
      </c>
      <c r="N182">
        <v>0</v>
      </c>
    </row>
    <row r="183" spans="1:14" x14ac:dyDescent="0.3">
      <c r="A183" t="s">
        <v>259</v>
      </c>
      <c r="B183" t="s">
        <v>38</v>
      </c>
      <c r="C183" t="s">
        <v>65</v>
      </c>
      <c r="D183" t="s">
        <v>31</v>
      </c>
      <c r="E183" t="s">
        <v>18</v>
      </c>
      <c r="F183">
        <v>47</v>
      </c>
      <c r="G183" t="s">
        <v>32</v>
      </c>
      <c r="H183" s="1">
        <v>42928</v>
      </c>
      <c r="I183">
        <v>70996</v>
      </c>
      <c r="J183">
        <v>0</v>
      </c>
      <c r="K183">
        <v>70996</v>
      </c>
      <c r="L183" t="s">
        <v>26</v>
      </c>
      <c r="M183" t="s">
        <v>98</v>
      </c>
      <c r="N183">
        <v>0</v>
      </c>
    </row>
    <row r="184" spans="1:14" x14ac:dyDescent="0.3">
      <c r="A184" t="s">
        <v>260</v>
      </c>
      <c r="B184" t="s">
        <v>47</v>
      </c>
      <c r="C184" t="s">
        <v>65</v>
      </c>
      <c r="D184" t="s">
        <v>43</v>
      </c>
      <c r="E184" t="s">
        <v>25</v>
      </c>
      <c r="F184">
        <v>55</v>
      </c>
      <c r="G184" t="s">
        <v>19</v>
      </c>
      <c r="H184" s="1">
        <v>38328</v>
      </c>
      <c r="I184">
        <v>40752</v>
      </c>
      <c r="J184">
        <v>0</v>
      </c>
      <c r="K184">
        <v>40752</v>
      </c>
      <c r="L184" t="s">
        <v>20</v>
      </c>
      <c r="M184" t="s">
        <v>39</v>
      </c>
      <c r="N184">
        <v>0</v>
      </c>
    </row>
    <row r="185" spans="1:14" x14ac:dyDescent="0.3">
      <c r="A185" t="s">
        <v>261</v>
      </c>
      <c r="B185" t="s">
        <v>162</v>
      </c>
      <c r="C185" t="s">
        <v>16</v>
      </c>
      <c r="D185" t="s">
        <v>24</v>
      </c>
      <c r="E185" t="s">
        <v>18</v>
      </c>
      <c r="F185">
        <v>50</v>
      </c>
      <c r="G185" t="s">
        <v>32</v>
      </c>
      <c r="H185" s="1">
        <v>36914</v>
      </c>
      <c r="I185">
        <v>97537</v>
      </c>
      <c r="J185">
        <v>0</v>
      </c>
      <c r="K185">
        <v>97537</v>
      </c>
      <c r="L185" t="s">
        <v>26</v>
      </c>
      <c r="M185" t="s">
        <v>98</v>
      </c>
      <c r="N185">
        <v>0</v>
      </c>
    </row>
    <row r="186" spans="1:14" x14ac:dyDescent="0.3">
      <c r="A186" t="s">
        <v>262</v>
      </c>
      <c r="B186" t="s">
        <v>263</v>
      </c>
      <c r="C186" t="s">
        <v>16</v>
      </c>
      <c r="D186" t="s">
        <v>17</v>
      </c>
      <c r="E186" t="s">
        <v>25</v>
      </c>
      <c r="F186">
        <v>31</v>
      </c>
      <c r="G186" t="s">
        <v>36</v>
      </c>
      <c r="H186" s="1">
        <v>44086</v>
      </c>
      <c r="I186">
        <v>96567</v>
      </c>
      <c r="J186">
        <v>0</v>
      </c>
      <c r="K186">
        <v>96567</v>
      </c>
      <c r="L186" t="s">
        <v>26</v>
      </c>
      <c r="M186" t="s">
        <v>61</v>
      </c>
      <c r="N186">
        <v>0</v>
      </c>
    </row>
    <row r="187" spans="1:14" x14ac:dyDescent="0.3">
      <c r="A187" t="s">
        <v>264</v>
      </c>
      <c r="B187" t="s">
        <v>204</v>
      </c>
      <c r="C187" t="s">
        <v>16</v>
      </c>
      <c r="D187" t="s">
        <v>31</v>
      </c>
      <c r="E187" t="s">
        <v>25</v>
      </c>
      <c r="F187">
        <v>47</v>
      </c>
      <c r="G187" t="s">
        <v>32</v>
      </c>
      <c r="H187" s="1">
        <v>36229</v>
      </c>
      <c r="I187">
        <v>49404</v>
      </c>
      <c r="J187">
        <v>0</v>
      </c>
      <c r="K187">
        <v>49404</v>
      </c>
      <c r="L187" t="s">
        <v>26</v>
      </c>
      <c r="M187" t="s">
        <v>86</v>
      </c>
      <c r="N187">
        <v>0</v>
      </c>
    </row>
    <row r="188" spans="1:14" x14ac:dyDescent="0.3">
      <c r="A188" t="s">
        <v>265</v>
      </c>
      <c r="B188" t="s">
        <v>263</v>
      </c>
      <c r="C188" t="s">
        <v>16</v>
      </c>
      <c r="D188" t="s">
        <v>17</v>
      </c>
      <c r="E188" t="s">
        <v>25</v>
      </c>
      <c r="F188">
        <v>29</v>
      </c>
      <c r="G188" t="s">
        <v>36</v>
      </c>
      <c r="H188" s="1">
        <v>43753</v>
      </c>
      <c r="I188">
        <v>66819</v>
      </c>
      <c r="J188">
        <v>0</v>
      </c>
      <c r="K188">
        <v>66819</v>
      </c>
      <c r="L188" t="s">
        <v>73</v>
      </c>
      <c r="M188" t="s">
        <v>77</v>
      </c>
      <c r="N188">
        <v>0</v>
      </c>
    </row>
    <row r="189" spans="1:14" x14ac:dyDescent="0.3">
      <c r="A189" t="s">
        <v>266</v>
      </c>
      <c r="B189" t="s">
        <v>47</v>
      </c>
      <c r="C189" t="s">
        <v>65</v>
      </c>
      <c r="D189" t="s">
        <v>31</v>
      </c>
      <c r="E189" t="s">
        <v>25</v>
      </c>
      <c r="F189">
        <v>38</v>
      </c>
      <c r="G189" t="s">
        <v>55</v>
      </c>
      <c r="H189" s="1">
        <v>42492</v>
      </c>
      <c r="I189">
        <v>50784</v>
      </c>
      <c r="J189">
        <v>0</v>
      </c>
      <c r="K189">
        <v>50784</v>
      </c>
      <c r="L189" t="s">
        <v>73</v>
      </c>
      <c r="M189" t="s">
        <v>77</v>
      </c>
      <c r="N189">
        <v>0</v>
      </c>
    </row>
    <row r="190" spans="1:14" x14ac:dyDescent="0.3">
      <c r="A190" t="s">
        <v>267</v>
      </c>
      <c r="B190" t="s">
        <v>15</v>
      </c>
      <c r="C190" t="s">
        <v>54</v>
      </c>
      <c r="D190" t="s">
        <v>17</v>
      </c>
      <c r="E190" t="s">
        <v>25</v>
      </c>
      <c r="F190">
        <v>29</v>
      </c>
      <c r="G190" t="s">
        <v>36</v>
      </c>
      <c r="H190" s="1">
        <v>43594</v>
      </c>
      <c r="I190">
        <v>125828</v>
      </c>
      <c r="J190">
        <v>0.15</v>
      </c>
      <c r="K190">
        <v>144702.20000000001</v>
      </c>
      <c r="L190" t="s">
        <v>73</v>
      </c>
      <c r="M190" t="s">
        <v>144</v>
      </c>
      <c r="N190">
        <v>0</v>
      </c>
    </row>
    <row r="191" spans="1:14" x14ac:dyDescent="0.3">
      <c r="A191" t="s">
        <v>268</v>
      </c>
      <c r="B191" t="s">
        <v>103</v>
      </c>
      <c r="C191" t="s">
        <v>54</v>
      </c>
      <c r="D191" t="s">
        <v>24</v>
      </c>
      <c r="E191" t="s">
        <v>25</v>
      </c>
      <c r="F191">
        <v>33</v>
      </c>
      <c r="G191" t="s">
        <v>36</v>
      </c>
      <c r="H191" s="1">
        <v>42951</v>
      </c>
      <c r="I191">
        <v>92610</v>
      </c>
      <c r="J191">
        <v>0</v>
      </c>
      <c r="K191">
        <v>92610</v>
      </c>
      <c r="L191" t="s">
        <v>20</v>
      </c>
      <c r="M191" t="s">
        <v>70</v>
      </c>
      <c r="N191">
        <v>0</v>
      </c>
    </row>
    <row r="192" spans="1:14" x14ac:dyDescent="0.3">
      <c r="A192" t="s">
        <v>269</v>
      </c>
      <c r="B192" t="s">
        <v>15</v>
      </c>
      <c r="C192" t="s">
        <v>42</v>
      </c>
      <c r="D192" t="s">
        <v>31</v>
      </c>
      <c r="E192" t="s">
        <v>25</v>
      </c>
      <c r="F192">
        <v>50</v>
      </c>
      <c r="G192" t="s">
        <v>32</v>
      </c>
      <c r="H192" s="1">
        <v>37705</v>
      </c>
      <c r="I192">
        <v>123405</v>
      </c>
      <c r="J192">
        <v>0.13</v>
      </c>
      <c r="K192">
        <v>139447.65</v>
      </c>
      <c r="L192" t="s">
        <v>20</v>
      </c>
      <c r="M192" t="s">
        <v>70</v>
      </c>
      <c r="N192">
        <v>0</v>
      </c>
    </row>
    <row r="193" spans="1:14" x14ac:dyDescent="0.3">
      <c r="A193" t="s">
        <v>270</v>
      </c>
      <c r="B193" t="s">
        <v>41</v>
      </c>
      <c r="C193" t="s">
        <v>42</v>
      </c>
      <c r="D193" t="s">
        <v>24</v>
      </c>
      <c r="E193" t="s">
        <v>18</v>
      </c>
      <c r="F193">
        <v>46</v>
      </c>
      <c r="G193" t="s">
        <v>32</v>
      </c>
      <c r="H193" s="1">
        <v>38066</v>
      </c>
      <c r="I193">
        <v>73004</v>
      </c>
      <c r="J193">
        <v>0</v>
      </c>
      <c r="K193">
        <v>73004</v>
      </c>
      <c r="L193" t="s">
        <v>26</v>
      </c>
      <c r="M193" t="s">
        <v>86</v>
      </c>
      <c r="N193">
        <v>0</v>
      </c>
    </row>
    <row r="194" spans="1:14" x14ac:dyDescent="0.3">
      <c r="A194" t="s">
        <v>271</v>
      </c>
      <c r="B194" t="s">
        <v>85</v>
      </c>
      <c r="C194" t="s">
        <v>58</v>
      </c>
      <c r="D194" t="s">
        <v>43</v>
      </c>
      <c r="E194" t="s">
        <v>25</v>
      </c>
      <c r="F194">
        <v>57</v>
      </c>
      <c r="G194" t="s">
        <v>19</v>
      </c>
      <c r="H194" s="1">
        <v>36275</v>
      </c>
      <c r="I194">
        <v>95061</v>
      </c>
      <c r="J194">
        <v>0.1</v>
      </c>
      <c r="K194">
        <v>104567.1</v>
      </c>
      <c r="L194" t="s">
        <v>26</v>
      </c>
      <c r="M194" t="s">
        <v>61</v>
      </c>
      <c r="N194">
        <v>0</v>
      </c>
    </row>
    <row r="195" spans="1:14" x14ac:dyDescent="0.3">
      <c r="A195" t="s">
        <v>272</v>
      </c>
      <c r="B195" t="s">
        <v>29</v>
      </c>
      <c r="C195" t="s">
        <v>42</v>
      </c>
      <c r="D195" t="s">
        <v>43</v>
      </c>
      <c r="E195" t="s">
        <v>18</v>
      </c>
      <c r="F195">
        <v>49</v>
      </c>
      <c r="G195" t="s">
        <v>32</v>
      </c>
      <c r="H195" s="1">
        <v>35887</v>
      </c>
      <c r="I195">
        <v>160832</v>
      </c>
      <c r="J195">
        <v>0.3</v>
      </c>
      <c r="K195">
        <v>209081.60000000001</v>
      </c>
      <c r="L195" t="s">
        <v>20</v>
      </c>
      <c r="M195" t="s">
        <v>39</v>
      </c>
      <c r="N195">
        <v>0</v>
      </c>
    </row>
    <row r="196" spans="1:14" x14ac:dyDescent="0.3">
      <c r="A196" t="s">
        <v>273</v>
      </c>
      <c r="B196" t="s">
        <v>274</v>
      </c>
      <c r="C196" t="s">
        <v>16</v>
      </c>
      <c r="D196" t="s">
        <v>24</v>
      </c>
      <c r="E196" t="s">
        <v>25</v>
      </c>
      <c r="F196">
        <v>54</v>
      </c>
      <c r="G196" t="s">
        <v>32</v>
      </c>
      <c r="H196" s="1">
        <v>40540</v>
      </c>
      <c r="I196">
        <v>64417</v>
      </c>
      <c r="J196">
        <v>0</v>
      </c>
      <c r="K196">
        <v>64417</v>
      </c>
      <c r="L196" t="s">
        <v>20</v>
      </c>
      <c r="M196" t="s">
        <v>70</v>
      </c>
      <c r="N196">
        <v>0</v>
      </c>
    </row>
    <row r="197" spans="1:14" x14ac:dyDescent="0.3">
      <c r="A197" t="s">
        <v>275</v>
      </c>
      <c r="B197" t="s">
        <v>45</v>
      </c>
      <c r="C197" t="s">
        <v>42</v>
      </c>
      <c r="D197" t="s">
        <v>43</v>
      </c>
      <c r="E197" t="s">
        <v>25</v>
      </c>
      <c r="F197">
        <v>28</v>
      </c>
      <c r="G197" t="s">
        <v>36</v>
      </c>
      <c r="H197" s="1">
        <v>44274</v>
      </c>
      <c r="I197">
        <v>127543</v>
      </c>
      <c r="J197">
        <v>0.06</v>
      </c>
      <c r="K197">
        <v>135195.57999999999</v>
      </c>
      <c r="L197" t="s">
        <v>26</v>
      </c>
      <c r="M197" t="s">
        <v>61</v>
      </c>
      <c r="N197">
        <v>0</v>
      </c>
    </row>
    <row r="198" spans="1:14" x14ac:dyDescent="0.3">
      <c r="A198" t="s">
        <v>276</v>
      </c>
      <c r="B198" t="s">
        <v>47</v>
      </c>
      <c r="C198" t="s">
        <v>65</v>
      </c>
      <c r="D198" t="s">
        <v>24</v>
      </c>
      <c r="E198" t="s">
        <v>25</v>
      </c>
      <c r="F198">
        <v>30</v>
      </c>
      <c r="G198" t="s">
        <v>36</v>
      </c>
      <c r="H198" s="1">
        <v>43272</v>
      </c>
      <c r="I198">
        <v>56154</v>
      </c>
      <c r="J198">
        <v>0</v>
      </c>
      <c r="K198">
        <v>56154</v>
      </c>
      <c r="L198" t="s">
        <v>73</v>
      </c>
      <c r="M198" t="s">
        <v>144</v>
      </c>
      <c r="N198">
        <v>0</v>
      </c>
    </row>
    <row r="199" spans="1:14" x14ac:dyDescent="0.3">
      <c r="A199" t="s">
        <v>277</v>
      </c>
      <c r="B199" t="s">
        <v>64</v>
      </c>
      <c r="C199" t="s">
        <v>42</v>
      </c>
      <c r="D199" t="s">
        <v>24</v>
      </c>
      <c r="E199" t="s">
        <v>18</v>
      </c>
      <c r="F199">
        <v>36</v>
      </c>
      <c r="G199" t="s">
        <v>55</v>
      </c>
      <c r="H199" s="1">
        <v>41692</v>
      </c>
      <c r="I199">
        <v>218530</v>
      </c>
      <c r="J199">
        <v>0.3</v>
      </c>
      <c r="K199">
        <v>284089</v>
      </c>
      <c r="L199" t="s">
        <v>26</v>
      </c>
      <c r="M199" t="s">
        <v>61</v>
      </c>
      <c r="N199">
        <v>0</v>
      </c>
    </row>
    <row r="200" spans="1:14" x14ac:dyDescent="0.3">
      <c r="A200" t="s">
        <v>278</v>
      </c>
      <c r="B200" t="s">
        <v>274</v>
      </c>
      <c r="C200" t="s">
        <v>16</v>
      </c>
      <c r="D200" t="s">
        <v>24</v>
      </c>
      <c r="E200" t="s">
        <v>18</v>
      </c>
      <c r="F200">
        <v>36</v>
      </c>
      <c r="G200" t="s">
        <v>55</v>
      </c>
      <c r="H200" s="1">
        <v>43818</v>
      </c>
      <c r="I200">
        <v>91954</v>
      </c>
      <c r="J200">
        <v>0</v>
      </c>
      <c r="K200">
        <v>91954</v>
      </c>
      <c r="L200" t="s">
        <v>20</v>
      </c>
      <c r="M200" t="s">
        <v>70</v>
      </c>
      <c r="N200">
        <v>0</v>
      </c>
    </row>
    <row r="201" spans="1:14" x14ac:dyDescent="0.3">
      <c r="A201" t="s">
        <v>279</v>
      </c>
      <c r="B201" t="s">
        <v>64</v>
      </c>
      <c r="C201" t="s">
        <v>65</v>
      </c>
      <c r="D201" t="s">
        <v>43</v>
      </c>
      <c r="E201" t="s">
        <v>18</v>
      </c>
      <c r="F201">
        <v>30</v>
      </c>
      <c r="G201" t="s">
        <v>36</v>
      </c>
      <c r="H201" s="1">
        <v>42634</v>
      </c>
      <c r="I201">
        <v>221217</v>
      </c>
      <c r="J201">
        <v>0.32</v>
      </c>
      <c r="K201">
        <v>292006.44</v>
      </c>
      <c r="L201" t="s">
        <v>20</v>
      </c>
      <c r="M201" t="s">
        <v>70</v>
      </c>
      <c r="N201">
        <v>1</v>
      </c>
    </row>
    <row r="202" spans="1:14" x14ac:dyDescent="0.3">
      <c r="A202" t="s">
        <v>280</v>
      </c>
      <c r="B202" t="s">
        <v>188</v>
      </c>
      <c r="C202" t="s">
        <v>16</v>
      </c>
      <c r="D202" t="s">
        <v>24</v>
      </c>
      <c r="E202" t="s">
        <v>25</v>
      </c>
      <c r="F202">
        <v>29</v>
      </c>
      <c r="G202" t="s">
        <v>36</v>
      </c>
      <c r="H202" s="1">
        <v>42866</v>
      </c>
      <c r="I202">
        <v>87536</v>
      </c>
      <c r="J202">
        <v>0</v>
      </c>
      <c r="K202">
        <v>87536</v>
      </c>
      <c r="L202" t="s">
        <v>20</v>
      </c>
      <c r="M202" t="s">
        <v>21</v>
      </c>
      <c r="N202">
        <v>0</v>
      </c>
    </row>
    <row r="203" spans="1:14" x14ac:dyDescent="0.3">
      <c r="A203" t="s">
        <v>281</v>
      </c>
      <c r="B203" t="s">
        <v>47</v>
      </c>
      <c r="C203" t="s">
        <v>42</v>
      </c>
      <c r="D203" t="s">
        <v>43</v>
      </c>
      <c r="E203" t="s">
        <v>18</v>
      </c>
      <c r="F203">
        <v>47</v>
      </c>
      <c r="G203" t="s">
        <v>32</v>
      </c>
      <c r="H203" s="1">
        <v>42164</v>
      </c>
      <c r="I203">
        <v>41429</v>
      </c>
      <c r="J203">
        <v>0</v>
      </c>
      <c r="K203">
        <v>41429</v>
      </c>
      <c r="L203" t="s">
        <v>20</v>
      </c>
      <c r="M203" t="s">
        <v>21</v>
      </c>
      <c r="N203">
        <v>0</v>
      </c>
    </row>
    <row r="204" spans="1:14" x14ac:dyDescent="0.3">
      <c r="A204" t="s">
        <v>282</v>
      </c>
      <c r="B204" t="s">
        <v>64</v>
      </c>
      <c r="C204" t="s">
        <v>58</v>
      </c>
      <c r="D204" t="s">
        <v>24</v>
      </c>
      <c r="E204" t="s">
        <v>25</v>
      </c>
      <c r="F204">
        <v>35</v>
      </c>
      <c r="G204" t="s">
        <v>55</v>
      </c>
      <c r="H204" s="1">
        <v>40826</v>
      </c>
      <c r="I204">
        <v>245482</v>
      </c>
      <c r="J204">
        <v>0.39</v>
      </c>
      <c r="K204">
        <v>341219.98</v>
      </c>
      <c r="L204" t="s">
        <v>20</v>
      </c>
      <c r="M204" t="s">
        <v>21</v>
      </c>
      <c r="N204">
        <v>0</v>
      </c>
    </row>
    <row r="205" spans="1:14" x14ac:dyDescent="0.3">
      <c r="A205" t="s">
        <v>283</v>
      </c>
      <c r="B205" t="s">
        <v>176</v>
      </c>
      <c r="C205" t="s">
        <v>58</v>
      </c>
      <c r="D205" t="s">
        <v>24</v>
      </c>
      <c r="E205" t="s">
        <v>18</v>
      </c>
      <c r="F205">
        <v>25</v>
      </c>
      <c r="G205" t="s">
        <v>36</v>
      </c>
      <c r="H205" s="1">
        <v>43850</v>
      </c>
      <c r="I205">
        <v>71359</v>
      </c>
      <c r="J205">
        <v>0</v>
      </c>
      <c r="K205">
        <v>71359</v>
      </c>
      <c r="L205" t="s">
        <v>20</v>
      </c>
      <c r="M205" t="s">
        <v>39</v>
      </c>
      <c r="N205">
        <v>0</v>
      </c>
    </row>
    <row r="206" spans="1:14" x14ac:dyDescent="0.3">
      <c r="A206" t="s">
        <v>284</v>
      </c>
      <c r="B206" t="s">
        <v>29</v>
      </c>
      <c r="C206" t="s">
        <v>58</v>
      </c>
      <c r="D206" t="s">
        <v>31</v>
      </c>
      <c r="E206" t="s">
        <v>25</v>
      </c>
      <c r="F206">
        <v>45</v>
      </c>
      <c r="G206" t="s">
        <v>32</v>
      </c>
      <c r="H206" s="1">
        <v>41879</v>
      </c>
      <c r="I206">
        <v>183161</v>
      </c>
      <c r="J206">
        <v>0.22</v>
      </c>
      <c r="K206">
        <v>223456.41999999998</v>
      </c>
      <c r="L206" t="s">
        <v>20</v>
      </c>
      <c r="M206" t="s">
        <v>48</v>
      </c>
      <c r="N206">
        <v>0</v>
      </c>
    </row>
    <row r="207" spans="1:14" x14ac:dyDescent="0.3">
      <c r="A207" t="s">
        <v>285</v>
      </c>
      <c r="B207" t="s">
        <v>286</v>
      </c>
      <c r="C207" t="s">
        <v>16</v>
      </c>
      <c r="D207" t="s">
        <v>43</v>
      </c>
      <c r="E207" t="s">
        <v>25</v>
      </c>
      <c r="F207">
        <v>58</v>
      </c>
      <c r="G207" t="s">
        <v>19</v>
      </c>
      <c r="H207" s="1">
        <v>34176</v>
      </c>
      <c r="I207">
        <v>69260</v>
      </c>
      <c r="J207">
        <v>0</v>
      </c>
      <c r="K207">
        <v>69260</v>
      </c>
      <c r="L207" t="s">
        <v>20</v>
      </c>
      <c r="M207" t="s">
        <v>39</v>
      </c>
      <c r="N207">
        <v>0</v>
      </c>
    </row>
    <row r="208" spans="1:14" x14ac:dyDescent="0.3">
      <c r="A208" t="s">
        <v>287</v>
      </c>
      <c r="B208" t="s">
        <v>124</v>
      </c>
      <c r="C208" t="s">
        <v>58</v>
      </c>
      <c r="D208" t="s">
        <v>31</v>
      </c>
      <c r="E208" t="s">
        <v>25</v>
      </c>
      <c r="F208">
        <v>51</v>
      </c>
      <c r="G208" t="s">
        <v>32</v>
      </c>
      <c r="H208" s="1">
        <v>36442</v>
      </c>
      <c r="I208">
        <v>95639</v>
      </c>
      <c r="J208">
        <v>0</v>
      </c>
      <c r="K208">
        <v>95639</v>
      </c>
      <c r="L208" t="s">
        <v>20</v>
      </c>
      <c r="M208" t="s">
        <v>51</v>
      </c>
      <c r="N208">
        <v>0</v>
      </c>
    </row>
    <row r="209" spans="1:14" x14ac:dyDescent="0.3">
      <c r="A209" t="s">
        <v>288</v>
      </c>
      <c r="B209" t="s">
        <v>45</v>
      </c>
      <c r="C209" t="s">
        <v>54</v>
      </c>
      <c r="D209" t="s">
        <v>17</v>
      </c>
      <c r="E209" t="s">
        <v>25</v>
      </c>
      <c r="F209">
        <v>48</v>
      </c>
      <c r="G209" t="s">
        <v>32</v>
      </c>
      <c r="H209" s="1">
        <v>38168</v>
      </c>
      <c r="I209">
        <v>120660</v>
      </c>
      <c r="J209">
        <v>7.0000000000000007E-2</v>
      </c>
      <c r="K209">
        <v>129106.2</v>
      </c>
      <c r="L209" t="s">
        <v>26</v>
      </c>
      <c r="M209" t="s">
        <v>98</v>
      </c>
      <c r="N209">
        <v>0</v>
      </c>
    </row>
    <row r="210" spans="1:14" x14ac:dyDescent="0.3">
      <c r="A210" t="s">
        <v>289</v>
      </c>
      <c r="B210" t="s">
        <v>38</v>
      </c>
      <c r="C210" t="s">
        <v>42</v>
      </c>
      <c r="D210" t="s">
        <v>43</v>
      </c>
      <c r="E210" t="s">
        <v>25</v>
      </c>
      <c r="F210">
        <v>36</v>
      </c>
      <c r="G210" t="s">
        <v>55</v>
      </c>
      <c r="H210" s="1">
        <v>44556</v>
      </c>
      <c r="I210">
        <v>75119</v>
      </c>
      <c r="J210">
        <v>0</v>
      </c>
      <c r="K210">
        <v>75119</v>
      </c>
      <c r="L210" t="s">
        <v>20</v>
      </c>
      <c r="M210" t="s">
        <v>33</v>
      </c>
      <c r="N210">
        <v>0</v>
      </c>
    </row>
    <row r="211" spans="1:14" x14ac:dyDescent="0.3">
      <c r="A211" t="s">
        <v>290</v>
      </c>
      <c r="B211" t="s">
        <v>64</v>
      </c>
      <c r="C211" t="s">
        <v>50</v>
      </c>
      <c r="D211" t="s">
        <v>17</v>
      </c>
      <c r="E211" t="s">
        <v>25</v>
      </c>
      <c r="F211">
        <v>59</v>
      </c>
      <c r="G211" t="s">
        <v>19</v>
      </c>
      <c r="H211" s="1">
        <v>40681</v>
      </c>
      <c r="I211">
        <v>192213</v>
      </c>
      <c r="J211">
        <v>0.4</v>
      </c>
      <c r="K211">
        <v>269098.2</v>
      </c>
      <c r="L211" t="s">
        <v>20</v>
      </c>
      <c r="M211" t="s">
        <v>33</v>
      </c>
      <c r="N211">
        <v>0</v>
      </c>
    </row>
    <row r="212" spans="1:14" x14ac:dyDescent="0.3">
      <c r="A212" t="s">
        <v>291</v>
      </c>
      <c r="B212" t="s">
        <v>41</v>
      </c>
      <c r="C212" t="s">
        <v>42</v>
      </c>
      <c r="D212" t="s">
        <v>31</v>
      </c>
      <c r="E212" t="s">
        <v>18</v>
      </c>
      <c r="F212">
        <v>45</v>
      </c>
      <c r="G212" t="s">
        <v>32</v>
      </c>
      <c r="H212" s="1">
        <v>41769</v>
      </c>
      <c r="I212">
        <v>65047</v>
      </c>
      <c r="J212">
        <v>0</v>
      </c>
      <c r="K212">
        <v>65047</v>
      </c>
      <c r="L212" t="s">
        <v>73</v>
      </c>
      <c r="M212" t="s">
        <v>144</v>
      </c>
      <c r="N212">
        <v>0</v>
      </c>
    </row>
    <row r="213" spans="1:14" x14ac:dyDescent="0.3">
      <c r="A213" t="s">
        <v>292</v>
      </c>
      <c r="B213" t="s">
        <v>15</v>
      </c>
      <c r="C213" t="s">
        <v>42</v>
      </c>
      <c r="D213" t="s">
        <v>24</v>
      </c>
      <c r="E213" t="s">
        <v>25</v>
      </c>
      <c r="F213">
        <v>29</v>
      </c>
      <c r="G213" t="s">
        <v>36</v>
      </c>
      <c r="H213" s="1">
        <v>42810</v>
      </c>
      <c r="I213">
        <v>151413</v>
      </c>
      <c r="J213">
        <v>0.15</v>
      </c>
      <c r="K213">
        <v>174124.95</v>
      </c>
      <c r="L213" t="s">
        <v>20</v>
      </c>
      <c r="M213" t="s">
        <v>21</v>
      </c>
      <c r="N213">
        <v>0</v>
      </c>
    </row>
    <row r="214" spans="1:14" x14ac:dyDescent="0.3">
      <c r="A214" t="s">
        <v>293</v>
      </c>
      <c r="B214" t="s">
        <v>38</v>
      </c>
      <c r="C214" t="s">
        <v>50</v>
      </c>
      <c r="D214" t="s">
        <v>31</v>
      </c>
      <c r="E214" t="s">
        <v>25</v>
      </c>
      <c r="F214">
        <v>62</v>
      </c>
      <c r="G214" t="s">
        <v>19</v>
      </c>
      <c r="H214" s="1">
        <v>37733</v>
      </c>
      <c r="I214">
        <v>76906</v>
      </c>
      <c r="J214">
        <v>0</v>
      </c>
      <c r="K214">
        <v>76906</v>
      </c>
      <c r="L214" t="s">
        <v>20</v>
      </c>
      <c r="M214" t="s">
        <v>21</v>
      </c>
      <c r="N214">
        <v>0</v>
      </c>
    </row>
    <row r="215" spans="1:14" x14ac:dyDescent="0.3">
      <c r="A215" t="s">
        <v>294</v>
      </c>
      <c r="B215" t="s">
        <v>45</v>
      </c>
      <c r="C215" t="s">
        <v>16</v>
      </c>
      <c r="D215" t="s">
        <v>43</v>
      </c>
      <c r="E215" t="s">
        <v>25</v>
      </c>
      <c r="F215">
        <v>51</v>
      </c>
      <c r="G215" t="s">
        <v>32</v>
      </c>
      <c r="H215" s="1">
        <v>34388</v>
      </c>
      <c r="I215">
        <v>122802</v>
      </c>
      <c r="J215">
        <v>0.05</v>
      </c>
      <c r="K215">
        <v>128942.1</v>
      </c>
      <c r="L215" t="s">
        <v>26</v>
      </c>
      <c r="M215" t="s">
        <v>61</v>
      </c>
      <c r="N215">
        <v>0</v>
      </c>
    </row>
    <row r="216" spans="1:14" x14ac:dyDescent="0.3">
      <c r="A216" t="s">
        <v>295</v>
      </c>
      <c r="B216" t="s">
        <v>176</v>
      </c>
      <c r="C216" t="s">
        <v>58</v>
      </c>
      <c r="D216" t="s">
        <v>17</v>
      </c>
      <c r="E216" t="s">
        <v>25</v>
      </c>
      <c r="F216">
        <v>47</v>
      </c>
      <c r="G216" t="s">
        <v>32</v>
      </c>
      <c r="H216" s="1">
        <v>35990</v>
      </c>
      <c r="I216">
        <v>99091</v>
      </c>
      <c r="J216">
        <v>0</v>
      </c>
      <c r="K216">
        <v>99091</v>
      </c>
      <c r="L216" t="s">
        <v>20</v>
      </c>
      <c r="M216" t="s">
        <v>51</v>
      </c>
      <c r="N216">
        <v>0</v>
      </c>
    </row>
    <row r="217" spans="1:14" x14ac:dyDescent="0.3">
      <c r="A217" t="s">
        <v>296</v>
      </c>
      <c r="B217" t="s">
        <v>57</v>
      </c>
      <c r="C217" t="s">
        <v>58</v>
      </c>
      <c r="D217" t="s">
        <v>24</v>
      </c>
      <c r="E217" t="s">
        <v>25</v>
      </c>
      <c r="F217">
        <v>40</v>
      </c>
      <c r="G217" t="s">
        <v>55</v>
      </c>
      <c r="H217" s="1">
        <v>39506</v>
      </c>
      <c r="I217">
        <v>113987</v>
      </c>
      <c r="J217">
        <v>0</v>
      </c>
      <c r="K217">
        <v>113987</v>
      </c>
      <c r="L217" t="s">
        <v>73</v>
      </c>
      <c r="M217" t="s">
        <v>74</v>
      </c>
      <c r="N217">
        <v>0</v>
      </c>
    </row>
    <row r="218" spans="1:14" x14ac:dyDescent="0.3">
      <c r="A218" t="s">
        <v>297</v>
      </c>
      <c r="B218" t="s">
        <v>38</v>
      </c>
      <c r="C218" t="s">
        <v>30</v>
      </c>
      <c r="D218" t="s">
        <v>43</v>
      </c>
      <c r="E218" t="s">
        <v>18</v>
      </c>
      <c r="F218">
        <v>28</v>
      </c>
      <c r="G218" t="s">
        <v>36</v>
      </c>
      <c r="H218" s="1">
        <v>44078</v>
      </c>
      <c r="I218">
        <v>95045</v>
      </c>
      <c r="J218">
        <v>0</v>
      </c>
      <c r="K218">
        <v>95045</v>
      </c>
      <c r="L218" t="s">
        <v>20</v>
      </c>
      <c r="M218" t="s">
        <v>33</v>
      </c>
      <c r="N218">
        <v>0</v>
      </c>
    </row>
    <row r="219" spans="1:14" x14ac:dyDescent="0.3">
      <c r="A219" t="s">
        <v>298</v>
      </c>
      <c r="B219" t="s">
        <v>64</v>
      </c>
      <c r="C219" t="s">
        <v>65</v>
      </c>
      <c r="D219" t="s">
        <v>31</v>
      </c>
      <c r="E219" t="s">
        <v>18</v>
      </c>
      <c r="F219">
        <v>29</v>
      </c>
      <c r="G219" t="s">
        <v>36</v>
      </c>
      <c r="H219" s="1">
        <v>42740</v>
      </c>
      <c r="I219">
        <v>190401</v>
      </c>
      <c r="J219">
        <v>0.37</v>
      </c>
      <c r="K219">
        <v>260849.37</v>
      </c>
      <c r="L219" t="s">
        <v>20</v>
      </c>
      <c r="M219" t="s">
        <v>70</v>
      </c>
      <c r="N219">
        <v>0</v>
      </c>
    </row>
    <row r="220" spans="1:14" x14ac:dyDescent="0.3">
      <c r="A220" t="s">
        <v>299</v>
      </c>
      <c r="B220" t="s">
        <v>38</v>
      </c>
      <c r="C220" t="s">
        <v>30</v>
      </c>
      <c r="D220" t="s">
        <v>43</v>
      </c>
      <c r="E220" t="s">
        <v>25</v>
      </c>
      <c r="F220">
        <v>46</v>
      </c>
      <c r="G220" t="s">
        <v>32</v>
      </c>
      <c r="H220" s="1">
        <v>41294</v>
      </c>
      <c r="I220">
        <v>86061</v>
      </c>
      <c r="J220">
        <v>0</v>
      </c>
      <c r="K220">
        <v>86061</v>
      </c>
      <c r="L220" t="s">
        <v>73</v>
      </c>
      <c r="M220" t="s">
        <v>77</v>
      </c>
      <c r="N220">
        <v>0</v>
      </c>
    </row>
    <row r="221" spans="1:14" x14ac:dyDescent="0.3">
      <c r="A221" t="s">
        <v>300</v>
      </c>
      <c r="B221" t="s">
        <v>185</v>
      </c>
      <c r="C221" t="s">
        <v>42</v>
      </c>
      <c r="D221" t="s">
        <v>31</v>
      </c>
      <c r="E221" t="s">
        <v>25</v>
      </c>
      <c r="F221">
        <v>45</v>
      </c>
      <c r="G221" t="s">
        <v>32</v>
      </c>
      <c r="H221" s="1">
        <v>44237</v>
      </c>
      <c r="I221">
        <v>79882</v>
      </c>
      <c r="J221">
        <v>0</v>
      </c>
      <c r="K221">
        <v>79882</v>
      </c>
      <c r="L221" t="s">
        <v>20</v>
      </c>
      <c r="M221" t="s">
        <v>39</v>
      </c>
      <c r="N221">
        <v>0</v>
      </c>
    </row>
    <row r="222" spans="1:14" x14ac:dyDescent="0.3">
      <c r="A222" t="s">
        <v>301</v>
      </c>
      <c r="B222" t="s">
        <v>64</v>
      </c>
      <c r="C222" t="s">
        <v>58</v>
      </c>
      <c r="D222" t="s">
        <v>24</v>
      </c>
      <c r="E222" t="s">
        <v>18</v>
      </c>
      <c r="F222">
        <v>30</v>
      </c>
      <c r="G222" t="s">
        <v>36</v>
      </c>
      <c r="H222" s="1">
        <v>43165</v>
      </c>
      <c r="I222">
        <v>255431</v>
      </c>
      <c r="J222">
        <v>0.36</v>
      </c>
      <c r="K222">
        <v>347386.16000000003</v>
      </c>
      <c r="L222" t="s">
        <v>20</v>
      </c>
      <c r="M222" t="s">
        <v>70</v>
      </c>
      <c r="N222">
        <v>0</v>
      </c>
    </row>
    <row r="223" spans="1:14" x14ac:dyDescent="0.3">
      <c r="A223" t="s">
        <v>302</v>
      </c>
      <c r="B223" t="s">
        <v>274</v>
      </c>
      <c r="C223" t="s">
        <v>16</v>
      </c>
      <c r="D223" t="s">
        <v>24</v>
      </c>
      <c r="E223" t="s">
        <v>18</v>
      </c>
      <c r="F223">
        <v>48</v>
      </c>
      <c r="G223" t="s">
        <v>32</v>
      </c>
      <c r="H223" s="1">
        <v>37855</v>
      </c>
      <c r="I223">
        <v>82017</v>
      </c>
      <c r="J223">
        <v>0</v>
      </c>
      <c r="K223">
        <v>82017</v>
      </c>
      <c r="L223" t="s">
        <v>26</v>
      </c>
      <c r="M223" t="s">
        <v>86</v>
      </c>
      <c r="N223">
        <v>0</v>
      </c>
    </row>
    <row r="224" spans="1:14" x14ac:dyDescent="0.3">
      <c r="A224" t="s">
        <v>303</v>
      </c>
      <c r="B224" t="s">
        <v>47</v>
      </c>
      <c r="C224" t="s">
        <v>30</v>
      </c>
      <c r="D224" t="s">
        <v>24</v>
      </c>
      <c r="E224" t="s">
        <v>18</v>
      </c>
      <c r="F224">
        <v>51</v>
      </c>
      <c r="G224" t="s">
        <v>32</v>
      </c>
      <c r="H224" s="1">
        <v>42753</v>
      </c>
      <c r="I224">
        <v>53799</v>
      </c>
      <c r="J224">
        <v>0</v>
      </c>
      <c r="K224">
        <v>53799</v>
      </c>
      <c r="L224" t="s">
        <v>20</v>
      </c>
      <c r="M224" t="s">
        <v>70</v>
      </c>
      <c r="N224">
        <v>0</v>
      </c>
    </row>
    <row r="225" spans="1:14" x14ac:dyDescent="0.3">
      <c r="A225" t="s">
        <v>304</v>
      </c>
      <c r="B225" t="s">
        <v>38</v>
      </c>
      <c r="C225" t="s">
        <v>42</v>
      </c>
      <c r="D225" t="s">
        <v>43</v>
      </c>
      <c r="E225" t="s">
        <v>18</v>
      </c>
      <c r="F225">
        <v>28</v>
      </c>
      <c r="G225" t="s">
        <v>36</v>
      </c>
      <c r="H225" s="1">
        <v>44380</v>
      </c>
      <c r="I225">
        <v>82739</v>
      </c>
      <c r="J225">
        <v>0</v>
      </c>
      <c r="K225">
        <v>82739</v>
      </c>
      <c r="L225" t="s">
        <v>20</v>
      </c>
      <c r="M225" t="s">
        <v>39</v>
      </c>
      <c r="N225">
        <v>0</v>
      </c>
    </row>
    <row r="226" spans="1:14" x14ac:dyDescent="0.3">
      <c r="A226" t="s">
        <v>305</v>
      </c>
      <c r="B226" t="s">
        <v>138</v>
      </c>
      <c r="C226" t="s">
        <v>16</v>
      </c>
      <c r="D226" t="s">
        <v>24</v>
      </c>
      <c r="E226" t="s">
        <v>18</v>
      </c>
      <c r="F226">
        <v>36</v>
      </c>
      <c r="G226" t="s">
        <v>55</v>
      </c>
      <c r="H226" s="1">
        <v>41789</v>
      </c>
      <c r="I226">
        <v>99080</v>
      </c>
      <c r="J226">
        <v>0</v>
      </c>
      <c r="K226">
        <v>99080</v>
      </c>
      <c r="L226" t="s">
        <v>20</v>
      </c>
      <c r="M226" t="s">
        <v>33</v>
      </c>
      <c r="N226">
        <v>0</v>
      </c>
    </row>
    <row r="227" spans="1:14" x14ac:dyDescent="0.3">
      <c r="A227" t="s">
        <v>306</v>
      </c>
      <c r="B227" t="s">
        <v>185</v>
      </c>
      <c r="C227" t="s">
        <v>42</v>
      </c>
      <c r="D227" t="s">
        <v>43</v>
      </c>
      <c r="E227" t="s">
        <v>18</v>
      </c>
      <c r="F227">
        <v>40</v>
      </c>
      <c r="G227" t="s">
        <v>55</v>
      </c>
      <c r="H227" s="1">
        <v>40563</v>
      </c>
      <c r="I227">
        <v>96719</v>
      </c>
      <c r="J227">
        <v>0</v>
      </c>
      <c r="K227">
        <v>96719</v>
      </c>
      <c r="L227" t="s">
        <v>26</v>
      </c>
      <c r="M227" t="s">
        <v>98</v>
      </c>
      <c r="N227">
        <v>0</v>
      </c>
    </row>
    <row r="228" spans="1:14" x14ac:dyDescent="0.3">
      <c r="A228" t="s">
        <v>307</v>
      </c>
      <c r="B228" t="s">
        <v>29</v>
      </c>
      <c r="C228" t="s">
        <v>54</v>
      </c>
      <c r="D228" t="s">
        <v>17</v>
      </c>
      <c r="E228" t="s">
        <v>18</v>
      </c>
      <c r="F228">
        <v>51</v>
      </c>
      <c r="G228" t="s">
        <v>32</v>
      </c>
      <c r="H228" s="1">
        <v>44283</v>
      </c>
      <c r="I228">
        <v>180687</v>
      </c>
      <c r="J228">
        <v>0.19</v>
      </c>
      <c r="K228">
        <v>215017.53</v>
      </c>
      <c r="L228" t="s">
        <v>20</v>
      </c>
      <c r="M228" t="s">
        <v>39</v>
      </c>
      <c r="N228">
        <v>0</v>
      </c>
    </row>
    <row r="229" spans="1:14" x14ac:dyDescent="0.3">
      <c r="A229" t="s">
        <v>308</v>
      </c>
      <c r="B229" t="s">
        <v>85</v>
      </c>
      <c r="C229" t="s">
        <v>58</v>
      </c>
      <c r="D229" t="s">
        <v>43</v>
      </c>
      <c r="E229" t="s">
        <v>25</v>
      </c>
      <c r="F229">
        <v>45</v>
      </c>
      <c r="G229" t="s">
        <v>32</v>
      </c>
      <c r="H229" s="1">
        <v>36993</v>
      </c>
      <c r="I229">
        <v>95743</v>
      </c>
      <c r="J229">
        <v>0.15</v>
      </c>
      <c r="K229">
        <v>110104.45</v>
      </c>
      <c r="L229" t="s">
        <v>20</v>
      </c>
      <c r="M229" t="s">
        <v>51</v>
      </c>
      <c r="N229">
        <v>1</v>
      </c>
    </row>
    <row r="230" spans="1:14" x14ac:dyDescent="0.3">
      <c r="A230" t="s">
        <v>309</v>
      </c>
      <c r="B230" t="s">
        <v>176</v>
      </c>
      <c r="C230" t="s">
        <v>58</v>
      </c>
      <c r="D230" t="s">
        <v>17</v>
      </c>
      <c r="E230" t="s">
        <v>18</v>
      </c>
      <c r="F230">
        <v>44</v>
      </c>
      <c r="G230" t="s">
        <v>55</v>
      </c>
      <c r="H230" s="1">
        <v>40060</v>
      </c>
      <c r="I230">
        <v>89695</v>
      </c>
      <c r="J230">
        <v>0</v>
      </c>
      <c r="K230">
        <v>89695</v>
      </c>
      <c r="L230" t="s">
        <v>20</v>
      </c>
      <c r="M230" t="s">
        <v>51</v>
      </c>
      <c r="N230">
        <v>0</v>
      </c>
    </row>
    <row r="231" spans="1:14" x14ac:dyDescent="0.3">
      <c r="A231" t="s">
        <v>310</v>
      </c>
      <c r="B231" t="s">
        <v>45</v>
      </c>
      <c r="C231" t="s">
        <v>30</v>
      </c>
      <c r="D231" t="s">
        <v>24</v>
      </c>
      <c r="E231" t="s">
        <v>25</v>
      </c>
      <c r="F231">
        <v>64</v>
      </c>
      <c r="G231" t="s">
        <v>19</v>
      </c>
      <c r="H231" s="1">
        <v>35996</v>
      </c>
      <c r="I231">
        <v>122753</v>
      </c>
      <c r="J231">
        <v>0.09</v>
      </c>
      <c r="K231">
        <v>133800.76999999999</v>
      </c>
      <c r="L231" t="s">
        <v>26</v>
      </c>
      <c r="M231" t="s">
        <v>27</v>
      </c>
      <c r="N231">
        <v>0</v>
      </c>
    </row>
    <row r="232" spans="1:14" x14ac:dyDescent="0.3">
      <c r="A232" t="s">
        <v>311</v>
      </c>
      <c r="B232" t="s">
        <v>103</v>
      </c>
      <c r="C232" t="s">
        <v>54</v>
      </c>
      <c r="D232" t="s">
        <v>17</v>
      </c>
      <c r="E232" t="s">
        <v>25</v>
      </c>
      <c r="F232">
        <v>30</v>
      </c>
      <c r="G232" t="s">
        <v>36</v>
      </c>
      <c r="H232" s="1">
        <v>42078</v>
      </c>
      <c r="I232">
        <v>93734</v>
      </c>
      <c r="J232">
        <v>0</v>
      </c>
      <c r="K232">
        <v>93734</v>
      </c>
      <c r="L232" t="s">
        <v>20</v>
      </c>
      <c r="M232" t="s">
        <v>39</v>
      </c>
      <c r="N232">
        <v>0</v>
      </c>
    </row>
    <row r="233" spans="1:14" x14ac:dyDescent="0.3">
      <c r="A233" t="s">
        <v>312</v>
      </c>
      <c r="B233" t="s">
        <v>47</v>
      </c>
      <c r="C233" t="s">
        <v>50</v>
      </c>
      <c r="D233" t="s">
        <v>43</v>
      </c>
      <c r="E233" t="s">
        <v>25</v>
      </c>
      <c r="F233">
        <v>28</v>
      </c>
      <c r="G233" t="s">
        <v>36</v>
      </c>
      <c r="H233" s="1">
        <v>42867</v>
      </c>
      <c r="I233">
        <v>52069</v>
      </c>
      <c r="J233">
        <v>0</v>
      </c>
      <c r="K233">
        <v>52069</v>
      </c>
      <c r="L233" t="s">
        <v>26</v>
      </c>
      <c r="M233" t="s">
        <v>27</v>
      </c>
      <c r="N233">
        <v>0</v>
      </c>
    </row>
    <row r="234" spans="1:14" x14ac:dyDescent="0.3">
      <c r="A234" t="s">
        <v>313</v>
      </c>
      <c r="B234" t="s">
        <v>64</v>
      </c>
      <c r="C234" t="s">
        <v>50</v>
      </c>
      <c r="D234" t="s">
        <v>43</v>
      </c>
      <c r="E234" t="s">
        <v>18</v>
      </c>
      <c r="F234">
        <v>33</v>
      </c>
      <c r="G234" t="s">
        <v>36</v>
      </c>
      <c r="H234" s="1">
        <v>44181</v>
      </c>
      <c r="I234">
        <v>258426</v>
      </c>
      <c r="J234">
        <v>0.4</v>
      </c>
      <c r="K234">
        <v>361796.4</v>
      </c>
      <c r="L234" t="s">
        <v>73</v>
      </c>
      <c r="M234" t="s">
        <v>77</v>
      </c>
      <c r="N234">
        <v>0</v>
      </c>
    </row>
    <row r="235" spans="1:14" x14ac:dyDescent="0.3">
      <c r="A235" t="s">
        <v>314</v>
      </c>
      <c r="B235" t="s">
        <v>45</v>
      </c>
      <c r="C235" t="s">
        <v>30</v>
      </c>
      <c r="D235" t="s">
        <v>31</v>
      </c>
      <c r="E235" t="s">
        <v>25</v>
      </c>
      <c r="F235">
        <v>51</v>
      </c>
      <c r="G235" t="s">
        <v>32</v>
      </c>
      <c r="H235" s="1">
        <v>34746</v>
      </c>
      <c r="I235">
        <v>125375</v>
      </c>
      <c r="J235">
        <v>0.09</v>
      </c>
      <c r="K235">
        <v>136658.75</v>
      </c>
      <c r="L235" t="s">
        <v>20</v>
      </c>
      <c r="M235" t="s">
        <v>33</v>
      </c>
      <c r="N235">
        <v>0</v>
      </c>
    </row>
    <row r="236" spans="1:14" x14ac:dyDescent="0.3">
      <c r="A236" t="s">
        <v>315</v>
      </c>
      <c r="B236" t="s">
        <v>64</v>
      </c>
      <c r="C236" t="s">
        <v>50</v>
      </c>
      <c r="D236" t="s">
        <v>24</v>
      </c>
      <c r="E236" t="s">
        <v>25</v>
      </c>
      <c r="F236">
        <v>25</v>
      </c>
      <c r="G236" t="s">
        <v>36</v>
      </c>
      <c r="H236" s="1">
        <v>44235</v>
      </c>
      <c r="I236">
        <v>198243</v>
      </c>
      <c r="J236">
        <v>0.31</v>
      </c>
      <c r="K236">
        <v>259698.33000000002</v>
      </c>
      <c r="L236" t="s">
        <v>20</v>
      </c>
      <c r="M236" t="s">
        <v>48</v>
      </c>
      <c r="N236">
        <v>0</v>
      </c>
    </row>
    <row r="237" spans="1:14" x14ac:dyDescent="0.3">
      <c r="A237" t="s">
        <v>316</v>
      </c>
      <c r="B237" t="s">
        <v>147</v>
      </c>
      <c r="C237" t="s">
        <v>58</v>
      </c>
      <c r="D237" t="s">
        <v>17</v>
      </c>
      <c r="E237" t="s">
        <v>18</v>
      </c>
      <c r="F237">
        <v>42</v>
      </c>
      <c r="G237" t="s">
        <v>55</v>
      </c>
      <c r="H237" s="1">
        <v>43062</v>
      </c>
      <c r="I237">
        <v>96023</v>
      </c>
      <c r="J237">
        <v>0</v>
      </c>
      <c r="K237">
        <v>96023</v>
      </c>
      <c r="L237" t="s">
        <v>20</v>
      </c>
      <c r="M237" t="s">
        <v>48</v>
      </c>
      <c r="N237">
        <v>0</v>
      </c>
    </row>
    <row r="238" spans="1:14" x14ac:dyDescent="0.3">
      <c r="A238" t="s">
        <v>317</v>
      </c>
      <c r="B238" t="s">
        <v>38</v>
      </c>
      <c r="C238" t="s">
        <v>65</v>
      </c>
      <c r="D238" t="s">
        <v>17</v>
      </c>
      <c r="E238" t="s">
        <v>18</v>
      </c>
      <c r="F238">
        <v>34</v>
      </c>
      <c r="G238" t="s">
        <v>36</v>
      </c>
      <c r="H238" s="1">
        <v>41085</v>
      </c>
      <c r="I238">
        <v>83066</v>
      </c>
      <c r="J238">
        <v>0</v>
      </c>
      <c r="K238">
        <v>83066</v>
      </c>
      <c r="L238" t="s">
        <v>20</v>
      </c>
      <c r="M238" t="s">
        <v>33</v>
      </c>
      <c r="N238">
        <v>1</v>
      </c>
    </row>
    <row r="239" spans="1:14" x14ac:dyDescent="0.3">
      <c r="A239" t="s">
        <v>318</v>
      </c>
      <c r="B239" t="s">
        <v>92</v>
      </c>
      <c r="C239" t="s">
        <v>42</v>
      </c>
      <c r="D239" t="s">
        <v>17</v>
      </c>
      <c r="E239" t="s">
        <v>18</v>
      </c>
      <c r="F239">
        <v>48</v>
      </c>
      <c r="G239" t="s">
        <v>32</v>
      </c>
      <c r="H239" s="1">
        <v>41773</v>
      </c>
      <c r="I239">
        <v>61216</v>
      </c>
      <c r="J239">
        <v>0</v>
      </c>
      <c r="K239">
        <v>61216</v>
      </c>
      <c r="L239" t="s">
        <v>20</v>
      </c>
      <c r="M239" t="s">
        <v>21</v>
      </c>
      <c r="N239">
        <v>0</v>
      </c>
    </row>
    <row r="240" spans="1:14" x14ac:dyDescent="0.3">
      <c r="A240" t="s">
        <v>319</v>
      </c>
      <c r="B240" t="s">
        <v>15</v>
      </c>
      <c r="C240" t="s">
        <v>50</v>
      </c>
      <c r="D240" t="s">
        <v>43</v>
      </c>
      <c r="E240" t="s">
        <v>25</v>
      </c>
      <c r="F240">
        <v>33</v>
      </c>
      <c r="G240" t="s">
        <v>36</v>
      </c>
      <c r="H240" s="1">
        <v>41315</v>
      </c>
      <c r="I240">
        <v>144231</v>
      </c>
      <c r="J240">
        <v>0.14000000000000001</v>
      </c>
      <c r="K240">
        <v>164423.34</v>
      </c>
      <c r="L240" t="s">
        <v>20</v>
      </c>
      <c r="M240" t="s">
        <v>70</v>
      </c>
      <c r="N240">
        <v>1</v>
      </c>
    </row>
    <row r="241" spans="1:14" x14ac:dyDescent="0.3">
      <c r="A241" t="s">
        <v>320</v>
      </c>
      <c r="B241" t="s">
        <v>114</v>
      </c>
      <c r="C241" t="s">
        <v>54</v>
      </c>
      <c r="D241" t="s">
        <v>17</v>
      </c>
      <c r="E241" t="s">
        <v>25</v>
      </c>
      <c r="F241">
        <v>41</v>
      </c>
      <c r="G241" t="s">
        <v>55</v>
      </c>
      <c r="H241" s="1">
        <v>39379</v>
      </c>
      <c r="I241">
        <v>51630</v>
      </c>
      <c r="J241">
        <v>0</v>
      </c>
      <c r="K241">
        <v>51630</v>
      </c>
      <c r="L241" t="s">
        <v>26</v>
      </c>
      <c r="M241" t="s">
        <v>86</v>
      </c>
      <c r="N241">
        <v>0</v>
      </c>
    </row>
    <row r="242" spans="1:14" x14ac:dyDescent="0.3">
      <c r="A242" t="s">
        <v>321</v>
      </c>
      <c r="B242" t="s">
        <v>15</v>
      </c>
      <c r="C242" t="s">
        <v>42</v>
      </c>
      <c r="D242" t="s">
        <v>43</v>
      </c>
      <c r="E242" t="s">
        <v>25</v>
      </c>
      <c r="F242">
        <v>55</v>
      </c>
      <c r="G242" t="s">
        <v>19</v>
      </c>
      <c r="H242" s="1">
        <v>41594</v>
      </c>
      <c r="I242">
        <v>124129</v>
      </c>
      <c r="J242">
        <v>0.15</v>
      </c>
      <c r="K242">
        <v>142748.35</v>
      </c>
      <c r="L242" t="s">
        <v>73</v>
      </c>
      <c r="M242" t="s">
        <v>144</v>
      </c>
      <c r="N242">
        <v>0</v>
      </c>
    </row>
    <row r="243" spans="1:14" x14ac:dyDescent="0.3">
      <c r="A243" t="s">
        <v>322</v>
      </c>
      <c r="B243" t="s">
        <v>147</v>
      </c>
      <c r="C243" t="s">
        <v>58</v>
      </c>
      <c r="D243" t="s">
        <v>24</v>
      </c>
      <c r="E243" t="s">
        <v>25</v>
      </c>
      <c r="F243">
        <v>36</v>
      </c>
      <c r="G243" t="s">
        <v>55</v>
      </c>
      <c r="H243" s="1">
        <v>39912</v>
      </c>
      <c r="I243">
        <v>60055</v>
      </c>
      <c r="J243">
        <v>0</v>
      </c>
      <c r="K243">
        <v>60055</v>
      </c>
      <c r="L243" t="s">
        <v>20</v>
      </c>
      <c r="M243" t="s">
        <v>21</v>
      </c>
      <c r="N243">
        <v>0</v>
      </c>
    </row>
    <row r="244" spans="1:14" x14ac:dyDescent="0.3">
      <c r="A244" t="s">
        <v>323</v>
      </c>
      <c r="B244" t="s">
        <v>29</v>
      </c>
      <c r="C244" t="s">
        <v>58</v>
      </c>
      <c r="D244" t="s">
        <v>17</v>
      </c>
      <c r="E244" t="s">
        <v>25</v>
      </c>
      <c r="F244">
        <v>31</v>
      </c>
      <c r="G244" t="s">
        <v>36</v>
      </c>
      <c r="H244" s="1">
        <v>44069</v>
      </c>
      <c r="I244">
        <v>189290</v>
      </c>
      <c r="J244">
        <v>0.22</v>
      </c>
      <c r="K244">
        <v>230933.8</v>
      </c>
      <c r="L244" t="s">
        <v>73</v>
      </c>
      <c r="M244" t="s">
        <v>144</v>
      </c>
      <c r="N244">
        <v>1</v>
      </c>
    </row>
    <row r="245" spans="1:14" x14ac:dyDescent="0.3">
      <c r="A245" t="s">
        <v>324</v>
      </c>
      <c r="B245" t="s">
        <v>64</v>
      </c>
      <c r="C245" t="s">
        <v>16</v>
      </c>
      <c r="D245" t="s">
        <v>43</v>
      </c>
      <c r="E245" t="s">
        <v>18</v>
      </c>
      <c r="F245">
        <v>53</v>
      </c>
      <c r="G245" t="s">
        <v>32</v>
      </c>
      <c r="H245" s="1">
        <v>39568</v>
      </c>
      <c r="I245">
        <v>182202</v>
      </c>
      <c r="J245">
        <v>0.3</v>
      </c>
      <c r="K245">
        <v>236862.6</v>
      </c>
      <c r="L245" t="s">
        <v>20</v>
      </c>
      <c r="M245" t="s">
        <v>51</v>
      </c>
      <c r="N245">
        <v>0</v>
      </c>
    </row>
    <row r="246" spans="1:14" x14ac:dyDescent="0.3">
      <c r="A246" t="s">
        <v>325</v>
      </c>
      <c r="B246" t="s">
        <v>45</v>
      </c>
      <c r="C246" t="s">
        <v>42</v>
      </c>
      <c r="D246" t="s">
        <v>31</v>
      </c>
      <c r="E246" t="s">
        <v>25</v>
      </c>
      <c r="F246">
        <v>43</v>
      </c>
      <c r="G246" t="s">
        <v>55</v>
      </c>
      <c r="H246" s="1">
        <v>38748</v>
      </c>
      <c r="I246">
        <v>117518</v>
      </c>
      <c r="J246">
        <v>7.0000000000000007E-2</v>
      </c>
      <c r="K246">
        <v>125744.26</v>
      </c>
      <c r="L246" t="s">
        <v>20</v>
      </c>
      <c r="M246" t="s">
        <v>21</v>
      </c>
      <c r="N246">
        <v>0</v>
      </c>
    </row>
    <row r="247" spans="1:14" x14ac:dyDescent="0.3">
      <c r="A247" t="s">
        <v>326</v>
      </c>
      <c r="B247" t="s">
        <v>15</v>
      </c>
      <c r="C247" t="s">
        <v>30</v>
      </c>
      <c r="D247" t="s">
        <v>24</v>
      </c>
      <c r="E247" t="s">
        <v>18</v>
      </c>
      <c r="F247">
        <v>37</v>
      </c>
      <c r="G247" t="s">
        <v>55</v>
      </c>
      <c r="H247" s="1">
        <v>41329</v>
      </c>
      <c r="I247">
        <v>157474</v>
      </c>
      <c r="J247">
        <v>0.11</v>
      </c>
      <c r="K247">
        <v>174796.14</v>
      </c>
      <c r="L247" t="s">
        <v>73</v>
      </c>
      <c r="M247" t="s">
        <v>77</v>
      </c>
      <c r="N247">
        <v>0</v>
      </c>
    </row>
    <row r="248" spans="1:14" x14ac:dyDescent="0.3">
      <c r="A248" t="s">
        <v>327</v>
      </c>
      <c r="B248" t="s">
        <v>45</v>
      </c>
      <c r="C248" t="s">
        <v>65</v>
      </c>
      <c r="D248" t="s">
        <v>24</v>
      </c>
      <c r="E248" t="s">
        <v>25</v>
      </c>
      <c r="F248">
        <v>38</v>
      </c>
      <c r="G248" t="s">
        <v>55</v>
      </c>
      <c r="H248" s="1">
        <v>39544</v>
      </c>
      <c r="I248">
        <v>126856</v>
      </c>
      <c r="J248">
        <v>0.06</v>
      </c>
      <c r="K248">
        <v>134467.35999999999</v>
      </c>
      <c r="L248" t="s">
        <v>20</v>
      </c>
      <c r="M248" t="s">
        <v>70</v>
      </c>
      <c r="N248">
        <v>0</v>
      </c>
    </row>
    <row r="249" spans="1:14" x14ac:dyDescent="0.3">
      <c r="A249" t="s">
        <v>328</v>
      </c>
      <c r="B249" t="s">
        <v>15</v>
      </c>
      <c r="C249" t="s">
        <v>50</v>
      </c>
      <c r="D249" t="s">
        <v>24</v>
      </c>
      <c r="E249" t="s">
        <v>18</v>
      </c>
      <c r="F249">
        <v>49</v>
      </c>
      <c r="G249" t="s">
        <v>32</v>
      </c>
      <c r="H249" s="1">
        <v>36983</v>
      </c>
      <c r="I249">
        <v>129124</v>
      </c>
      <c r="J249">
        <v>0.12</v>
      </c>
      <c r="K249">
        <v>144618.88</v>
      </c>
      <c r="L249" t="s">
        <v>26</v>
      </c>
      <c r="M249" t="s">
        <v>61</v>
      </c>
      <c r="N249">
        <v>0</v>
      </c>
    </row>
    <row r="250" spans="1:14" x14ac:dyDescent="0.3">
      <c r="A250" t="s">
        <v>329</v>
      </c>
      <c r="B250" t="s">
        <v>29</v>
      </c>
      <c r="C250" t="s">
        <v>42</v>
      </c>
      <c r="D250" t="s">
        <v>17</v>
      </c>
      <c r="E250" t="s">
        <v>18</v>
      </c>
      <c r="F250">
        <v>45</v>
      </c>
      <c r="G250" t="s">
        <v>32</v>
      </c>
      <c r="H250" s="1">
        <v>37316</v>
      </c>
      <c r="I250">
        <v>165181</v>
      </c>
      <c r="J250">
        <v>0.16</v>
      </c>
      <c r="K250">
        <v>191609.96</v>
      </c>
      <c r="L250" t="s">
        <v>20</v>
      </c>
      <c r="M250" t="s">
        <v>21</v>
      </c>
      <c r="N250">
        <v>0</v>
      </c>
    </row>
    <row r="251" spans="1:14" x14ac:dyDescent="0.3">
      <c r="A251" t="s">
        <v>330</v>
      </c>
      <c r="B251" t="s">
        <v>64</v>
      </c>
      <c r="C251" t="s">
        <v>30</v>
      </c>
      <c r="D251" t="s">
        <v>43</v>
      </c>
      <c r="E251" t="s">
        <v>25</v>
      </c>
      <c r="F251">
        <v>50</v>
      </c>
      <c r="G251" t="s">
        <v>32</v>
      </c>
      <c r="H251" s="1">
        <v>38004</v>
      </c>
      <c r="I251">
        <v>247939</v>
      </c>
      <c r="J251">
        <v>0.35</v>
      </c>
      <c r="K251">
        <v>334717.65000000002</v>
      </c>
      <c r="L251" t="s">
        <v>73</v>
      </c>
      <c r="M251" t="s">
        <v>77</v>
      </c>
      <c r="N251">
        <v>0</v>
      </c>
    </row>
    <row r="252" spans="1:14" x14ac:dyDescent="0.3">
      <c r="A252" t="s">
        <v>331</v>
      </c>
      <c r="B252" t="s">
        <v>29</v>
      </c>
      <c r="C252" t="s">
        <v>58</v>
      </c>
      <c r="D252" t="s">
        <v>31</v>
      </c>
      <c r="E252" t="s">
        <v>25</v>
      </c>
      <c r="F252">
        <v>64</v>
      </c>
      <c r="G252" t="s">
        <v>19</v>
      </c>
      <c r="H252" s="1">
        <v>42972</v>
      </c>
      <c r="I252">
        <v>169509</v>
      </c>
      <c r="J252">
        <v>0.18</v>
      </c>
      <c r="K252">
        <v>200020.62</v>
      </c>
      <c r="L252" t="s">
        <v>73</v>
      </c>
      <c r="M252" t="s">
        <v>74</v>
      </c>
      <c r="N252">
        <v>0</v>
      </c>
    </row>
    <row r="253" spans="1:14" x14ac:dyDescent="0.3">
      <c r="A253" t="s">
        <v>332</v>
      </c>
      <c r="B253" t="s">
        <v>15</v>
      </c>
      <c r="C253" t="s">
        <v>50</v>
      </c>
      <c r="D253" t="s">
        <v>24</v>
      </c>
      <c r="E253" t="s">
        <v>18</v>
      </c>
      <c r="F253">
        <v>55</v>
      </c>
      <c r="G253" t="s">
        <v>19</v>
      </c>
      <c r="H253" s="1">
        <v>40552</v>
      </c>
      <c r="I253">
        <v>138521</v>
      </c>
      <c r="J253">
        <v>0.1</v>
      </c>
      <c r="K253">
        <v>152373.1</v>
      </c>
      <c r="L253" t="s">
        <v>20</v>
      </c>
      <c r="M253" t="s">
        <v>48</v>
      </c>
      <c r="N253">
        <v>0</v>
      </c>
    </row>
    <row r="254" spans="1:14" x14ac:dyDescent="0.3">
      <c r="A254" t="s">
        <v>333</v>
      </c>
      <c r="B254" t="s">
        <v>85</v>
      </c>
      <c r="C254" t="s">
        <v>58</v>
      </c>
      <c r="D254" t="s">
        <v>31</v>
      </c>
      <c r="E254" t="s">
        <v>18</v>
      </c>
      <c r="F254">
        <v>45</v>
      </c>
      <c r="G254" t="s">
        <v>32</v>
      </c>
      <c r="H254" s="1">
        <v>41712</v>
      </c>
      <c r="I254">
        <v>113873</v>
      </c>
      <c r="J254">
        <v>0.11</v>
      </c>
      <c r="K254">
        <v>126399.03</v>
      </c>
      <c r="L254" t="s">
        <v>73</v>
      </c>
      <c r="M254" t="s">
        <v>77</v>
      </c>
      <c r="N254">
        <v>0</v>
      </c>
    </row>
    <row r="255" spans="1:14" x14ac:dyDescent="0.3">
      <c r="A255" t="s">
        <v>334</v>
      </c>
      <c r="B255" t="s">
        <v>96</v>
      </c>
      <c r="C255" t="s">
        <v>16</v>
      </c>
      <c r="D255" t="s">
        <v>43</v>
      </c>
      <c r="E255" t="s">
        <v>18</v>
      </c>
      <c r="F255">
        <v>39</v>
      </c>
      <c r="G255" t="s">
        <v>55</v>
      </c>
      <c r="H255" s="1">
        <v>43229</v>
      </c>
      <c r="I255">
        <v>73317</v>
      </c>
      <c r="J255">
        <v>0</v>
      </c>
      <c r="K255">
        <v>73317</v>
      </c>
      <c r="L255" t="s">
        <v>20</v>
      </c>
      <c r="M255" t="s">
        <v>48</v>
      </c>
      <c r="N255">
        <v>0</v>
      </c>
    </row>
    <row r="256" spans="1:14" x14ac:dyDescent="0.3">
      <c r="A256" t="s">
        <v>335</v>
      </c>
      <c r="B256" t="s">
        <v>274</v>
      </c>
      <c r="C256" t="s">
        <v>16</v>
      </c>
      <c r="D256" t="s">
        <v>31</v>
      </c>
      <c r="E256" t="s">
        <v>18</v>
      </c>
      <c r="F256">
        <v>40</v>
      </c>
      <c r="G256" t="s">
        <v>55</v>
      </c>
      <c r="H256" s="1">
        <v>41451</v>
      </c>
      <c r="I256">
        <v>69096</v>
      </c>
      <c r="J256">
        <v>0</v>
      </c>
      <c r="K256">
        <v>69096</v>
      </c>
      <c r="L256" t="s">
        <v>20</v>
      </c>
      <c r="M256" t="s">
        <v>21</v>
      </c>
      <c r="N256">
        <v>0</v>
      </c>
    </row>
    <row r="257" spans="1:14" x14ac:dyDescent="0.3">
      <c r="A257" t="s">
        <v>336</v>
      </c>
      <c r="B257" t="s">
        <v>103</v>
      </c>
      <c r="C257" t="s">
        <v>54</v>
      </c>
      <c r="D257" t="s">
        <v>24</v>
      </c>
      <c r="E257" t="s">
        <v>25</v>
      </c>
      <c r="F257">
        <v>48</v>
      </c>
      <c r="G257" t="s">
        <v>32</v>
      </c>
      <c r="H257" s="1">
        <v>38454</v>
      </c>
      <c r="I257">
        <v>87158</v>
      </c>
      <c r="J257">
        <v>0</v>
      </c>
      <c r="K257">
        <v>87158</v>
      </c>
      <c r="L257" t="s">
        <v>73</v>
      </c>
      <c r="M257" t="s">
        <v>74</v>
      </c>
      <c r="N257">
        <v>0</v>
      </c>
    </row>
    <row r="258" spans="1:14" x14ac:dyDescent="0.3">
      <c r="A258" t="s">
        <v>337</v>
      </c>
      <c r="B258" t="s">
        <v>147</v>
      </c>
      <c r="C258" t="s">
        <v>58</v>
      </c>
      <c r="D258" t="s">
        <v>43</v>
      </c>
      <c r="E258" t="s">
        <v>25</v>
      </c>
      <c r="F258">
        <v>64</v>
      </c>
      <c r="G258" t="s">
        <v>19</v>
      </c>
      <c r="H258" s="1">
        <v>33875</v>
      </c>
      <c r="I258">
        <v>70778</v>
      </c>
      <c r="J258">
        <v>0</v>
      </c>
      <c r="K258">
        <v>70778</v>
      </c>
      <c r="L258" t="s">
        <v>20</v>
      </c>
      <c r="M258" t="s">
        <v>51</v>
      </c>
      <c r="N258">
        <v>0</v>
      </c>
    </row>
    <row r="259" spans="1:14" x14ac:dyDescent="0.3">
      <c r="A259" t="s">
        <v>338</v>
      </c>
      <c r="B259" t="s">
        <v>29</v>
      </c>
      <c r="C259" t="s">
        <v>54</v>
      </c>
      <c r="D259" t="s">
        <v>31</v>
      </c>
      <c r="E259" t="s">
        <v>18</v>
      </c>
      <c r="F259">
        <v>65</v>
      </c>
      <c r="G259" t="s">
        <v>67</v>
      </c>
      <c r="H259" s="1">
        <v>38130</v>
      </c>
      <c r="I259">
        <v>153938</v>
      </c>
      <c r="J259">
        <v>0.2</v>
      </c>
      <c r="K259">
        <v>184725.6</v>
      </c>
      <c r="L259" t="s">
        <v>20</v>
      </c>
      <c r="M259" t="s">
        <v>39</v>
      </c>
      <c r="N259">
        <v>0</v>
      </c>
    </row>
    <row r="260" spans="1:14" x14ac:dyDescent="0.3">
      <c r="A260" t="s">
        <v>339</v>
      </c>
      <c r="B260" t="s">
        <v>204</v>
      </c>
      <c r="C260" t="s">
        <v>16</v>
      </c>
      <c r="D260" t="s">
        <v>17</v>
      </c>
      <c r="E260" t="s">
        <v>25</v>
      </c>
      <c r="F260">
        <v>43</v>
      </c>
      <c r="G260" t="s">
        <v>55</v>
      </c>
      <c r="H260" s="1">
        <v>43224</v>
      </c>
      <c r="I260">
        <v>59888</v>
      </c>
      <c r="J260">
        <v>0</v>
      </c>
      <c r="K260">
        <v>59888</v>
      </c>
      <c r="L260" t="s">
        <v>26</v>
      </c>
      <c r="M260" t="s">
        <v>86</v>
      </c>
      <c r="N260">
        <v>0</v>
      </c>
    </row>
    <row r="261" spans="1:14" x14ac:dyDescent="0.3">
      <c r="A261" t="s">
        <v>340</v>
      </c>
      <c r="B261" t="s">
        <v>147</v>
      </c>
      <c r="C261" t="s">
        <v>58</v>
      </c>
      <c r="D261" t="s">
        <v>43</v>
      </c>
      <c r="E261" t="s">
        <v>25</v>
      </c>
      <c r="F261">
        <v>50</v>
      </c>
      <c r="G261" t="s">
        <v>32</v>
      </c>
      <c r="H261" s="1">
        <v>43447</v>
      </c>
      <c r="I261">
        <v>63098</v>
      </c>
      <c r="J261">
        <v>0</v>
      </c>
      <c r="K261">
        <v>63098</v>
      </c>
      <c r="L261" t="s">
        <v>20</v>
      </c>
      <c r="M261" t="s">
        <v>70</v>
      </c>
      <c r="N261">
        <v>0</v>
      </c>
    </row>
    <row r="262" spans="1:14" x14ac:dyDescent="0.3">
      <c r="A262" t="s">
        <v>341</v>
      </c>
      <c r="B262" t="s">
        <v>64</v>
      </c>
      <c r="C262" t="s">
        <v>30</v>
      </c>
      <c r="D262" t="s">
        <v>43</v>
      </c>
      <c r="E262" t="s">
        <v>18</v>
      </c>
      <c r="F262">
        <v>27</v>
      </c>
      <c r="G262" t="s">
        <v>36</v>
      </c>
      <c r="H262" s="1">
        <v>44545</v>
      </c>
      <c r="I262">
        <v>255369</v>
      </c>
      <c r="J262">
        <v>0.33</v>
      </c>
      <c r="K262">
        <v>339640.77</v>
      </c>
      <c r="L262" t="s">
        <v>73</v>
      </c>
      <c r="M262" t="s">
        <v>144</v>
      </c>
      <c r="N262">
        <v>0</v>
      </c>
    </row>
    <row r="263" spans="1:14" x14ac:dyDescent="0.3">
      <c r="A263" t="s">
        <v>342</v>
      </c>
      <c r="B263" t="s">
        <v>15</v>
      </c>
      <c r="C263" t="s">
        <v>54</v>
      </c>
      <c r="D263" t="s">
        <v>24</v>
      </c>
      <c r="E263" t="s">
        <v>18</v>
      </c>
      <c r="F263">
        <v>55</v>
      </c>
      <c r="G263" t="s">
        <v>19</v>
      </c>
      <c r="H263" s="1">
        <v>38301</v>
      </c>
      <c r="I263">
        <v>142318</v>
      </c>
      <c r="J263">
        <v>0.14000000000000001</v>
      </c>
      <c r="K263">
        <v>162242.51999999999</v>
      </c>
      <c r="L263" t="s">
        <v>20</v>
      </c>
      <c r="M263" t="s">
        <v>33</v>
      </c>
      <c r="N263">
        <v>0</v>
      </c>
    </row>
    <row r="264" spans="1:14" x14ac:dyDescent="0.3">
      <c r="A264" t="s">
        <v>343</v>
      </c>
      <c r="B264" t="s">
        <v>126</v>
      </c>
      <c r="C264" t="s">
        <v>54</v>
      </c>
      <c r="D264" t="s">
        <v>24</v>
      </c>
      <c r="E264" t="s">
        <v>25</v>
      </c>
      <c r="F264">
        <v>41</v>
      </c>
      <c r="G264" t="s">
        <v>55</v>
      </c>
      <c r="H264" s="1">
        <v>38219</v>
      </c>
      <c r="I264">
        <v>49186</v>
      </c>
      <c r="J264">
        <v>0</v>
      </c>
      <c r="K264">
        <v>49186</v>
      </c>
      <c r="L264" t="s">
        <v>20</v>
      </c>
      <c r="M264" t="s">
        <v>51</v>
      </c>
      <c r="N264">
        <v>1</v>
      </c>
    </row>
    <row r="265" spans="1:14" x14ac:dyDescent="0.3">
      <c r="A265" t="s">
        <v>344</v>
      </c>
      <c r="B265" t="s">
        <v>64</v>
      </c>
      <c r="C265" t="s">
        <v>54</v>
      </c>
      <c r="D265" t="s">
        <v>17</v>
      </c>
      <c r="E265" t="s">
        <v>18</v>
      </c>
      <c r="F265">
        <v>34</v>
      </c>
      <c r="G265" t="s">
        <v>36</v>
      </c>
      <c r="H265" s="1">
        <v>43673</v>
      </c>
      <c r="I265">
        <v>220937</v>
      </c>
      <c r="J265">
        <v>0.38</v>
      </c>
      <c r="K265">
        <v>304893.06</v>
      </c>
      <c r="L265" t="s">
        <v>20</v>
      </c>
      <c r="M265" t="s">
        <v>51</v>
      </c>
      <c r="N265">
        <v>0</v>
      </c>
    </row>
    <row r="266" spans="1:14" x14ac:dyDescent="0.3">
      <c r="A266" t="s">
        <v>345</v>
      </c>
      <c r="B266" t="s">
        <v>29</v>
      </c>
      <c r="C266" t="s">
        <v>16</v>
      </c>
      <c r="D266" t="s">
        <v>31</v>
      </c>
      <c r="E266" t="s">
        <v>18</v>
      </c>
      <c r="F266">
        <v>47</v>
      </c>
      <c r="G266" t="s">
        <v>32</v>
      </c>
      <c r="H266" s="1">
        <v>41208</v>
      </c>
      <c r="I266">
        <v>183156</v>
      </c>
      <c r="J266">
        <v>0.3</v>
      </c>
      <c r="K266">
        <v>238102.8</v>
      </c>
      <c r="L266" t="s">
        <v>20</v>
      </c>
      <c r="M266" t="s">
        <v>21</v>
      </c>
      <c r="N266">
        <v>0</v>
      </c>
    </row>
    <row r="267" spans="1:14" x14ac:dyDescent="0.3">
      <c r="A267" t="s">
        <v>346</v>
      </c>
      <c r="B267" t="s">
        <v>64</v>
      </c>
      <c r="C267" t="s">
        <v>16</v>
      </c>
      <c r="D267" t="s">
        <v>31</v>
      </c>
      <c r="E267" t="s">
        <v>18</v>
      </c>
      <c r="F267">
        <v>32</v>
      </c>
      <c r="G267" t="s">
        <v>36</v>
      </c>
      <c r="H267" s="1">
        <v>44034</v>
      </c>
      <c r="I267">
        <v>192749</v>
      </c>
      <c r="J267">
        <v>0.31</v>
      </c>
      <c r="K267">
        <v>252501.19</v>
      </c>
      <c r="L267" t="s">
        <v>20</v>
      </c>
      <c r="M267" t="s">
        <v>33</v>
      </c>
      <c r="N267">
        <v>0</v>
      </c>
    </row>
    <row r="268" spans="1:14" x14ac:dyDescent="0.3">
      <c r="A268" t="s">
        <v>347</v>
      </c>
      <c r="B268" t="s">
        <v>15</v>
      </c>
      <c r="C268" t="s">
        <v>16</v>
      </c>
      <c r="D268" t="s">
        <v>24</v>
      </c>
      <c r="E268" t="s">
        <v>18</v>
      </c>
      <c r="F268">
        <v>39</v>
      </c>
      <c r="G268" t="s">
        <v>55</v>
      </c>
      <c r="H268" s="1">
        <v>42819</v>
      </c>
      <c r="I268">
        <v>135325</v>
      </c>
      <c r="J268">
        <v>0.14000000000000001</v>
      </c>
      <c r="K268">
        <v>154270.5</v>
      </c>
      <c r="L268" t="s">
        <v>20</v>
      </c>
      <c r="M268" t="s">
        <v>39</v>
      </c>
      <c r="N268">
        <v>0</v>
      </c>
    </row>
    <row r="269" spans="1:14" x14ac:dyDescent="0.3">
      <c r="A269" t="s">
        <v>348</v>
      </c>
      <c r="B269" t="s">
        <v>38</v>
      </c>
      <c r="C269" t="s">
        <v>42</v>
      </c>
      <c r="D269" t="s">
        <v>31</v>
      </c>
      <c r="E269" t="s">
        <v>18</v>
      </c>
      <c r="F269">
        <v>26</v>
      </c>
      <c r="G269" t="s">
        <v>36</v>
      </c>
      <c r="H269" s="1">
        <v>43752</v>
      </c>
      <c r="I269">
        <v>79356</v>
      </c>
      <c r="J269">
        <v>0</v>
      </c>
      <c r="K269">
        <v>79356</v>
      </c>
      <c r="L269" t="s">
        <v>20</v>
      </c>
      <c r="M269" t="s">
        <v>39</v>
      </c>
      <c r="N269">
        <v>0</v>
      </c>
    </row>
    <row r="270" spans="1:14" x14ac:dyDescent="0.3">
      <c r="A270" t="s">
        <v>349</v>
      </c>
      <c r="B270" t="s">
        <v>176</v>
      </c>
      <c r="C270" t="s">
        <v>58</v>
      </c>
      <c r="D270" t="s">
        <v>24</v>
      </c>
      <c r="E270" t="s">
        <v>25</v>
      </c>
      <c r="F270">
        <v>40</v>
      </c>
      <c r="G270" t="s">
        <v>55</v>
      </c>
      <c r="H270" s="1">
        <v>38540</v>
      </c>
      <c r="I270">
        <v>74412</v>
      </c>
      <c r="J270">
        <v>0</v>
      </c>
      <c r="K270">
        <v>74412</v>
      </c>
      <c r="L270" t="s">
        <v>20</v>
      </c>
      <c r="M270" t="s">
        <v>21</v>
      </c>
      <c r="N270">
        <v>0</v>
      </c>
    </row>
    <row r="271" spans="1:14" x14ac:dyDescent="0.3">
      <c r="A271" t="s">
        <v>350</v>
      </c>
      <c r="B271" t="s">
        <v>35</v>
      </c>
      <c r="C271" t="s">
        <v>16</v>
      </c>
      <c r="D271" t="s">
        <v>24</v>
      </c>
      <c r="E271" t="s">
        <v>18</v>
      </c>
      <c r="F271">
        <v>32</v>
      </c>
      <c r="G271" t="s">
        <v>36</v>
      </c>
      <c r="H271" s="1">
        <v>43010</v>
      </c>
      <c r="I271">
        <v>61886</v>
      </c>
      <c r="J271">
        <v>0.09</v>
      </c>
      <c r="K271">
        <v>67455.740000000005</v>
      </c>
      <c r="L271" t="s">
        <v>73</v>
      </c>
      <c r="M271" t="s">
        <v>77</v>
      </c>
      <c r="N271">
        <v>0</v>
      </c>
    </row>
    <row r="272" spans="1:14" x14ac:dyDescent="0.3">
      <c r="A272" t="s">
        <v>351</v>
      </c>
      <c r="B272" t="s">
        <v>29</v>
      </c>
      <c r="C272" t="s">
        <v>50</v>
      </c>
      <c r="D272" t="s">
        <v>17</v>
      </c>
      <c r="E272" t="s">
        <v>18</v>
      </c>
      <c r="F272">
        <v>58</v>
      </c>
      <c r="G272" t="s">
        <v>19</v>
      </c>
      <c r="H272" s="1">
        <v>37755</v>
      </c>
      <c r="I272">
        <v>173071</v>
      </c>
      <c r="J272">
        <v>0.28999999999999998</v>
      </c>
      <c r="K272">
        <v>223261.59</v>
      </c>
      <c r="L272" t="s">
        <v>20</v>
      </c>
      <c r="M272" t="s">
        <v>70</v>
      </c>
      <c r="N272">
        <v>0</v>
      </c>
    </row>
    <row r="273" spans="1:14" x14ac:dyDescent="0.3">
      <c r="A273" t="s">
        <v>352</v>
      </c>
      <c r="B273" t="s">
        <v>120</v>
      </c>
      <c r="C273" t="s">
        <v>58</v>
      </c>
      <c r="D273" t="s">
        <v>17</v>
      </c>
      <c r="E273" t="s">
        <v>18</v>
      </c>
      <c r="F273">
        <v>58</v>
      </c>
      <c r="G273" t="s">
        <v>19</v>
      </c>
      <c r="H273" s="1">
        <v>34999</v>
      </c>
      <c r="I273">
        <v>70189</v>
      </c>
      <c r="J273">
        <v>0</v>
      </c>
      <c r="K273">
        <v>70189</v>
      </c>
      <c r="L273" t="s">
        <v>20</v>
      </c>
      <c r="M273" t="s">
        <v>70</v>
      </c>
      <c r="N273">
        <v>0</v>
      </c>
    </row>
    <row r="274" spans="1:14" x14ac:dyDescent="0.3">
      <c r="A274" t="s">
        <v>353</v>
      </c>
      <c r="B274" t="s">
        <v>64</v>
      </c>
      <c r="C274" t="s">
        <v>42</v>
      </c>
      <c r="D274" t="s">
        <v>17</v>
      </c>
      <c r="E274" t="s">
        <v>18</v>
      </c>
      <c r="F274">
        <v>42</v>
      </c>
      <c r="G274" t="s">
        <v>55</v>
      </c>
      <c r="H274" s="1">
        <v>41528</v>
      </c>
      <c r="I274">
        <v>181452</v>
      </c>
      <c r="J274">
        <v>0.3</v>
      </c>
      <c r="K274">
        <v>235887.6</v>
      </c>
      <c r="L274" t="s">
        <v>20</v>
      </c>
      <c r="M274" t="s">
        <v>70</v>
      </c>
      <c r="N274">
        <v>0</v>
      </c>
    </row>
    <row r="275" spans="1:14" x14ac:dyDescent="0.3">
      <c r="A275" t="s">
        <v>354</v>
      </c>
      <c r="B275" t="s">
        <v>114</v>
      </c>
      <c r="C275" t="s">
        <v>54</v>
      </c>
      <c r="D275" t="s">
        <v>31</v>
      </c>
      <c r="E275" t="s">
        <v>25</v>
      </c>
      <c r="F275">
        <v>26</v>
      </c>
      <c r="G275" t="s">
        <v>36</v>
      </c>
      <c r="H275" s="1">
        <v>44267</v>
      </c>
      <c r="I275">
        <v>70369</v>
      </c>
      <c r="J275">
        <v>0</v>
      </c>
      <c r="K275">
        <v>70369</v>
      </c>
      <c r="L275" t="s">
        <v>20</v>
      </c>
      <c r="M275" t="s">
        <v>21</v>
      </c>
      <c r="N275">
        <v>0</v>
      </c>
    </row>
    <row r="276" spans="1:14" x14ac:dyDescent="0.3">
      <c r="A276" t="s">
        <v>355</v>
      </c>
      <c r="B276" t="s">
        <v>38</v>
      </c>
      <c r="C276" t="s">
        <v>50</v>
      </c>
      <c r="D276" t="s">
        <v>24</v>
      </c>
      <c r="E276" t="s">
        <v>25</v>
      </c>
      <c r="F276">
        <v>38</v>
      </c>
      <c r="G276" t="s">
        <v>55</v>
      </c>
      <c r="H276" s="1">
        <v>39634</v>
      </c>
      <c r="I276">
        <v>78056</v>
      </c>
      <c r="J276">
        <v>0</v>
      </c>
      <c r="K276">
        <v>78056</v>
      </c>
      <c r="L276" t="s">
        <v>73</v>
      </c>
      <c r="M276" t="s">
        <v>144</v>
      </c>
      <c r="N276">
        <v>0</v>
      </c>
    </row>
    <row r="277" spans="1:14" x14ac:dyDescent="0.3">
      <c r="A277" t="s">
        <v>356</v>
      </c>
      <c r="B277" t="s">
        <v>29</v>
      </c>
      <c r="C277" t="s">
        <v>30</v>
      </c>
      <c r="D277" t="s">
        <v>17</v>
      </c>
      <c r="E277" t="s">
        <v>25</v>
      </c>
      <c r="F277">
        <v>64</v>
      </c>
      <c r="G277" t="s">
        <v>19</v>
      </c>
      <c r="H277" s="1">
        <v>35187</v>
      </c>
      <c r="I277">
        <v>189933</v>
      </c>
      <c r="J277">
        <v>0.23</v>
      </c>
      <c r="K277">
        <v>233617.59</v>
      </c>
      <c r="L277" t="s">
        <v>20</v>
      </c>
      <c r="M277" t="s">
        <v>48</v>
      </c>
      <c r="N277">
        <v>0</v>
      </c>
    </row>
    <row r="278" spans="1:14" x14ac:dyDescent="0.3">
      <c r="A278" t="s">
        <v>357</v>
      </c>
      <c r="B278" t="s">
        <v>122</v>
      </c>
      <c r="C278" t="s">
        <v>58</v>
      </c>
      <c r="D278" t="s">
        <v>31</v>
      </c>
      <c r="E278" t="s">
        <v>25</v>
      </c>
      <c r="F278">
        <v>38</v>
      </c>
      <c r="G278" t="s">
        <v>55</v>
      </c>
      <c r="H278" s="1">
        <v>40360</v>
      </c>
      <c r="I278">
        <v>78237</v>
      </c>
      <c r="J278">
        <v>0</v>
      </c>
      <c r="K278">
        <v>78237</v>
      </c>
      <c r="L278" t="s">
        <v>20</v>
      </c>
      <c r="M278" t="s">
        <v>39</v>
      </c>
      <c r="N278">
        <v>0</v>
      </c>
    </row>
    <row r="279" spans="1:14" x14ac:dyDescent="0.3">
      <c r="A279" t="s">
        <v>358</v>
      </c>
      <c r="B279" t="s">
        <v>47</v>
      </c>
      <c r="C279" t="s">
        <v>50</v>
      </c>
      <c r="D279" t="s">
        <v>17</v>
      </c>
      <c r="E279" t="s">
        <v>18</v>
      </c>
      <c r="F279">
        <v>55</v>
      </c>
      <c r="G279" t="s">
        <v>19</v>
      </c>
      <c r="H279" s="1">
        <v>35242</v>
      </c>
      <c r="I279">
        <v>48687</v>
      </c>
      <c r="J279">
        <v>0</v>
      </c>
      <c r="K279">
        <v>48687</v>
      </c>
      <c r="L279" t="s">
        <v>73</v>
      </c>
      <c r="M279" t="s">
        <v>77</v>
      </c>
      <c r="N279">
        <v>0</v>
      </c>
    </row>
    <row r="280" spans="1:14" x14ac:dyDescent="0.3">
      <c r="A280" t="s">
        <v>359</v>
      </c>
      <c r="B280" t="s">
        <v>15</v>
      </c>
      <c r="C280" t="s">
        <v>65</v>
      </c>
      <c r="D280" t="s">
        <v>24</v>
      </c>
      <c r="E280" t="s">
        <v>18</v>
      </c>
      <c r="F280">
        <v>45</v>
      </c>
      <c r="G280" t="s">
        <v>32</v>
      </c>
      <c r="H280" s="1">
        <v>38218</v>
      </c>
      <c r="I280">
        <v>121065</v>
      </c>
      <c r="J280">
        <v>0.15</v>
      </c>
      <c r="K280">
        <v>139224.75</v>
      </c>
      <c r="L280" t="s">
        <v>73</v>
      </c>
      <c r="M280" t="s">
        <v>77</v>
      </c>
      <c r="N280">
        <v>0</v>
      </c>
    </row>
    <row r="281" spans="1:14" x14ac:dyDescent="0.3">
      <c r="A281" t="s">
        <v>360</v>
      </c>
      <c r="B281" t="s">
        <v>38</v>
      </c>
      <c r="C281" t="s">
        <v>42</v>
      </c>
      <c r="D281" t="s">
        <v>43</v>
      </c>
      <c r="E281" t="s">
        <v>25</v>
      </c>
      <c r="F281">
        <v>43</v>
      </c>
      <c r="G281" t="s">
        <v>55</v>
      </c>
      <c r="H281" s="1">
        <v>38093</v>
      </c>
      <c r="I281">
        <v>94246</v>
      </c>
      <c r="J281">
        <v>0</v>
      </c>
      <c r="K281">
        <v>94246</v>
      </c>
      <c r="L281" t="s">
        <v>20</v>
      </c>
      <c r="M281" t="s">
        <v>51</v>
      </c>
      <c r="N281">
        <v>0</v>
      </c>
    </row>
    <row r="282" spans="1:14" x14ac:dyDescent="0.3">
      <c r="A282" t="s">
        <v>361</v>
      </c>
      <c r="B282" t="s">
        <v>204</v>
      </c>
      <c r="C282" t="s">
        <v>16</v>
      </c>
      <c r="D282" t="s">
        <v>24</v>
      </c>
      <c r="E282" t="s">
        <v>18</v>
      </c>
      <c r="F282">
        <v>34</v>
      </c>
      <c r="G282" t="s">
        <v>36</v>
      </c>
      <c r="H282" s="1">
        <v>42512</v>
      </c>
      <c r="I282">
        <v>44614</v>
      </c>
      <c r="J282">
        <v>0</v>
      </c>
      <c r="K282">
        <v>44614</v>
      </c>
      <c r="L282" t="s">
        <v>20</v>
      </c>
      <c r="M282" t="s">
        <v>48</v>
      </c>
      <c r="N282">
        <v>0</v>
      </c>
    </row>
    <row r="283" spans="1:14" x14ac:dyDescent="0.3">
      <c r="A283" t="s">
        <v>362</v>
      </c>
      <c r="B283" t="s">
        <v>64</v>
      </c>
      <c r="C283" t="s">
        <v>16</v>
      </c>
      <c r="D283" t="s">
        <v>17</v>
      </c>
      <c r="E283" t="s">
        <v>25</v>
      </c>
      <c r="F283">
        <v>40</v>
      </c>
      <c r="G283" t="s">
        <v>55</v>
      </c>
      <c r="H283" s="1">
        <v>44143</v>
      </c>
      <c r="I283">
        <v>234469</v>
      </c>
      <c r="J283">
        <v>0.31</v>
      </c>
      <c r="K283">
        <v>307154.39</v>
      </c>
      <c r="L283" t="s">
        <v>26</v>
      </c>
      <c r="M283" t="s">
        <v>98</v>
      </c>
      <c r="N283">
        <v>0</v>
      </c>
    </row>
    <row r="284" spans="1:14" x14ac:dyDescent="0.3">
      <c r="A284" t="s">
        <v>363</v>
      </c>
      <c r="B284" t="s">
        <v>122</v>
      </c>
      <c r="C284" t="s">
        <v>58</v>
      </c>
      <c r="D284" t="s">
        <v>17</v>
      </c>
      <c r="E284" t="s">
        <v>25</v>
      </c>
      <c r="F284">
        <v>52</v>
      </c>
      <c r="G284" t="s">
        <v>32</v>
      </c>
      <c r="H284" s="1">
        <v>44022</v>
      </c>
      <c r="I284">
        <v>88272</v>
      </c>
      <c r="J284">
        <v>0</v>
      </c>
      <c r="K284">
        <v>88272</v>
      </c>
      <c r="L284" t="s">
        <v>73</v>
      </c>
      <c r="M284" t="s">
        <v>144</v>
      </c>
      <c r="N284">
        <v>0</v>
      </c>
    </row>
    <row r="285" spans="1:14" x14ac:dyDescent="0.3">
      <c r="A285" t="s">
        <v>364</v>
      </c>
      <c r="B285" t="s">
        <v>92</v>
      </c>
      <c r="C285" t="s">
        <v>30</v>
      </c>
      <c r="D285" t="s">
        <v>43</v>
      </c>
      <c r="E285" t="s">
        <v>25</v>
      </c>
      <c r="F285">
        <v>52</v>
      </c>
      <c r="G285" t="s">
        <v>32</v>
      </c>
      <c r="H285" s="1">
        <v>42992</v>
      </c>
      <c r="I285">
        <v>74449</v>
      </c>
      <c r="J285">
        <v>0</v>
      </c>
      <c r="K285">
        <v>74449</v>
      </c>
      <c r="L285" t="s">
        <v>26</v>
      </c>
      <c r="M285" t="s">
        <v>86</v>
      </c>
      <c r="N285">
        <v>0</v>
      </c>
    </row>
    <row r="286" spans="1:14" x14ac:dyDescent="0.3">
      <c r="A286" t="s">
        <v>365</v>
      </c>
      <c r="B286" t="s">
        <v>64</v>
      </c>
      <c r="C286" t="s">
        <v>58</v>
      </c>
      <c r="D286" t="s">
        <v>31</v>
      </c>
      <c r="E286" t="s">
        <v>25</v>
      </c>
      <c r="F286">
        <v>47</v>
      </c>
      <c r="G286" t="s">
        <v>32</v>
      </c>
      <c r="H286" s="1">
        <v>41071</v>
      </c>
      <c r="I286">
        <v>222941</v>
      </c>
      <c r="J286">
        <v>0.39</v>
      </c>
      <c r="K286">
        <v>309887.99</v>
      </c>
      <c r="L286" t="s">
        <v>26</v>
      </c>
      <c r="M286" t="s">
        <v>86</v>
      </c>
      <c r="N286">
        <v>0</v>
      </c>
    </row>
    <row r="287" spans="1:14" x14ac:dyDescent="0.3">
      <c r="A287" t="s">
        <v>366</v>
      </c>
      <c r="B287" t="s">
        <v>47</v>
      </c>
      <c r="C287" t="s">
        <v>65</v>
      </c>
      <c r="D287" t="s">
        <v>24</v>
      </c>
      <c r="E287" t="s">
        <v>18</v>
      </c>
      <c r="F287">
        <v>65</v>
      </c>
      <c r="G287" t="s">
        <v>67</v>
      </c>
      <c r="H287" s="1">
        <v>41543</v>
      </c>
      <c r="I287">
        <v>50341</v>
      </c>
      <c r="J287">
        <v>0</v>
      </c>
      <c r="K287">
        <v>50341</v>
      </c>
      <c r="L287" t="s">
        <v>26</v>
      </c>
      <c r="M287" t="s">
        <v>86</v>
      </c>
      <c r="N287">
        <v>0</v>
      </c>
    </row>
    <row r="288" spans="1:14" x14ac:dyDescent="0.3">
      <c r="A288" t="s">
        <v>367</v>
      </c>
      <c r="B288" t="s">
        <v>114</v>
      </c>
      <c r="C288" t="s">
        <v>54</v>
      </c>
      <c r="D288" t="s">
        <v>43</v>
      </c>
      <c r="E288" t="s">
        <v>18</v>
      </c>
      <c r="F288">
        <v>31</v>
      </c>
      <c r="G288" t="s">
        <v>36</v>
      </c>
      <c r="H288" s="1">
        <v>44297</v>
      </c>
      <c r="I288">
        <v>72235</v>
      </c>
      <c r="J288">
        <v>0</v>
      </c>
      <c r="K288">
        <v>72235</v>
      </c>
      <c r="L288" t="s">
        <v>73</v>
      </c>
      <c r="M288" t="s">
        <v>74</v>
      </c>
      <c r="N288">
        <v>0</v>
      </c>
    </row>
    <row r="289" spans="1:14" x14ac:dyDescent="0.3">
      <c r="A289" t="s">
        <v>368</v>
      </c>
      <c r="B289" t="s">
        <v>38</v>
      </c>
      <c r="C289" t="s">
        <v>50</v>
      </c>
      <c r="D289" t="s">
        <v>43</v>
      </c>
      <c r="E289" t="s">
        <v>18</v>
      </c>
      <c r="F289">
        <v>41</v>
      </c>
      <c r="G289" t="s">
        <v>55</v>
      </c>
      <c r="H289" s="1">
        <v>42533</v>
      </c>
      <c r="I289">
        <v>70165</v>
      </c>
      <c r="J289">
        <v>0</v>
      </c>
      <c r="K289">
        <v>70165</v>
      </c>
      <c r="L289" t="s">
        <v>20</v>
      </c>
      <c r="M289" t="s">
        <v>70</v>
      </c>
      <c r="N289">
        <v>0</v>
      </c>
    </row>
    <row r="290" spans="1:14" x14ac:dyDescent="0.3">
      <c r="A290" t="s">
        <v>369</v>
      </c>
      <c r="B290" t="s">
        <v>15</v>
      </c>
      <c r="C290" t="s">
        <v>65</v>
      </c>
      <c r="D290" t="s">
        <v>31</v>
      </c>
      <c r="E290" t="s">
        <v>25</v>
      </c>
      <c r="F290">
        <v>30</v>
      </c>
      <c r="G290" t="s">
        <v>36</v>
      </c>
      <c r="H290" s="1">
        <v>44030</v>
      </c>
      <c r="I290">
        <v>148485</v>
      </c>
      <c r="J290">
        <v>0.15</v>
      </c>
      <c r="K290">
        <v>170757.75</v>
      </c>
      <c r="L290" t="s">
        <v>20</v>
      </c>
      <c r="M290" t="s">
        <v>48</v>
      </c>
      <c r="N290">
        <v>0</v>
      </c>
    </row>
    <row r="291" spans="1:14" x14ac:dyDescent="0.3">
      <c r="A291" t="s">
        <v>370</v>
      </c>
      <c r="B291" t="s">
        <v>23</v>
      </c>
      <c r="C291" t="s">
        <v>16</v>
      </c>
      <c r="D291" t="s">
        <v>24</v>
      </c>
      <c r="E291" t="s">
        <v>18</v>
      </c>
      <c r="F291">
        <v>58</v>
      </c>
      <c r="G291" t="s">
        <v>19</v>
      </c>
      <c r="H291" s="1">
        <v>38521</v>
      </c>
      <c r="I291">
        <v>86089</v>
      </c>
      <c r="J291">
        <v>0</v>
      </c>
      <c r="K291">
        <v>86089</v>
      </c>
      <c r="L291" t="s">
        <v>20</v>
      </c>
      <c r="M291" t="s">
        <v>33</v>
      </c>
      <c r="N291">
        <v>0</v>
      </c>
    </row>
    <row r="292" spans="1:14" x14ac:dyDescent="0.3">
      <c r="A292" t="s">
        <v>371</v>
      </c>
      <c r="B292" t="s">
        <v>85</v>
      </c>
      <c r="C292" t="s">
        <v>58</v>
      </c>
      <c r="D292" t="s">
        <v>17</v>
      </c>
      <c r="E292" t="s">
        <v>25</v>
      </c>
      <c r="F292">
        <v>54</v>
      </c>
      <c r="G292" t="s">
        <v>32</v>
      </c>
      <c r="H292" s="1">
        <v>39382</v>
      </c>
      <c r="I292">
        <v>106313</v>
      </c>
      <c r="J292">
        <v>0.15</v>
      </c>
      <c r="K292">
        <v>122259.95</v>
      </c>
      <c r="L292" t="s">
        <v>20</v>
      </c>
      <c r="M292" t="s">
        <v>33</v>
      </c>
      <c r="N292">
        <v>0</v>
      </c>
    </row>
    <row r="293" spans="1:14" x14ac:dyDescent="0.3">
      <c r="A293" t="s">
        <v>372</v>
      </c>
      <c r="B293" t="s">
        <v>47</v>
      </c>
      <c r="C293" t="s">
        <v>65</v>
      </c>
      <c r="D293" t="s">
        <v>17</v>
      </c>
      <c r="E293" t="s">
        <v>18</v>
      </c>
      <c r="F293">
        <v>40</v>
      </c>
      <c r="G293" t="s">
        <v>55</v>
      </c>
      <c r="H293" s="1">
        <v>44251</v>
      </c>
      <c r="I293">
        <v>46833</v>
      </c>
      <c r="J293">
        <v>0</v>
      </c>
      <c r="K293">
        <v>46833</v>
      </c>
      <c r="L293" t="s">
        <v>26</v>
      </c>
      <c r="M293" t="s">
        <v>98</v>
      </c>
      <c r="N293">
        <v>1</v>
      </c>
    </row>
    <row r="294" spans="1:14" x14ac:dyDescent="0.3">
      <c r="A294" t="s">
        <v>373</v>
      </c>
      <c r="B294" t="s">
        <v>29</v>
      </c>
      <c r="C294" t="s">
        <v>30</v>
      </c>
      <c r="D294" t="s">
        <v>17</v>
      </c>
      <c r="E294" t="s">
        <v>18</v>
      </c>
      <c r="F294">
        <v>63</v>
      </c>
      <c r="G294" t="s">
        <v>19</v>
      </c>
      <c r="H294" s="1">
        <v>36826</v>
      </c>
      <c r="I294">
        <v>155320</v>
      </c>
      <c r="J294">
        <v>0.17</v>
      </c>
      <c r="K294">
        <v>181724.4</v>
      </c>
      <c r="L294" t="s">
        <v>26</v>
      </c>
      <c r="M294" t="s">
        <v>27</v>
      </c>
      <c r="N294">
        <v>0</v>
      </c>
    </row>
    <row r="295" spans="1:14" x14ac:dyDescent="0.3">
      <c r="A295" t="s">
        <v>374</v>
      </c>
      <c r="B295" t="s">
        <v>38</v>
      </c>
      <c r="C295" t="s">
        <v>50</v>
      </c>
      <c r="D295" t="s">
        <v>24</v>
      </c>
      <c r="E295" t="s">
        <v>25</v>
      </c>
      <c r="F295">
        <v>40</v>
      </c>
      <c r="G295" t="s">
        <v>55</v>
      </c>
      <c r="H295" s="1">
        <v>42384</v>
      </c>
      <c r="I295">
        <v>89984</v>
      </c>
      <c r="J295">
        <v>0</v>
      </c>
      <c r="K295">
        <v>89984</v>
      </c>
      <c r="L295" t="s">
        <v>26</v>
      </c>
      <c r="M295" t="s">
        <v>98</v>
      </c>
      <c r="N295">
        <v>0</v>
      </c>
    </row>
    <row r="296" spans="1:14" x14ac:dyDescent="0.3">
      <c r="A296" t="s">
        <v>375</v>
      </c>
      <c r="B296" t="s">
        <v>85</v>
      </c>
      <c r="C296" t="s">
        <v>58</v>
      </c>
      <c r="D296" t="s">
        <v>31</v>
      </c>
      <c r="E296" t="s">
        <v>18</v>
      </c>
      <c r="F296">
        <v>65</v>
      </c>
      <c r="G296" t="s">
        <v>67</v>
      </c>
      <c r="H296" s="1">
        <v>38792</v>
      </c>
      <c r="I296">
        <v>83756</v>
      </c>
      <c r="J296">
        <v>0.14000000000000001</v>
      </c>
      <c r="K296">
        <v>95481.84</v>
      </c>
      <c r="L296" t="s">
        <v>26</v>
      </c>
      <c r="M296" t="s">
        <v>61</v>
      </c>
      <c r="N296">
        <v>0</v>
      </c>
    </row>
    <row r="297" spans="1:14" x14ac:dyDescent="0.3">
      <c r="A297" t="s">
        <v>376</v>
      </c>
      <c r="B297" t="s">
        <v>29</v>
      </c>
      <c r="C297" t="s">
        <v>54</v>
      </c>
      <c r="D297" t="s">
        <v>43</v>
      </c>
      <c r="E297" t="s">
        <v>18</v>
      </c>
      <c r="F297">
        <v>57</v>
      </c>
      <c r="G297" t="s">
        <v>19</v>
      </c>
      <c r="H297" s="1">
        <v>42667</v>
      </c>
      <c r="I297">
        <v>176324</v>
      </c>
      <c r="J297">
        <v>0.23</v>
      </c>
      <c r="K297">
        <v>216878.52000000002</v>
      </c>
      <c r="L297" t="s">
        <v>26</v>
      </c>
      <c r="M297" t="s">
        <v>61</v>
      </c>
      <c r="N297">
        <v>0</v>
      </c>
    </row>
    <row r="298" spans="1:14" x14ac:dyDescent="0.3">
      <c r="A298" t="s">
        <v>377</v>
      </c>
      <c r="B298" t="s">
        <v>38</v>
      </c>
      <c r="C298" t="s">
        <v>50</v>
      </c>
      <c r="D298" t="s">
        <v>31</v>
      </c>
      <c r="E298" t="s">
        <v>25</v>
      </c>
      <c r="F298">
        <v>27</v>
      </c>
      <c r="G298" t="s">
        <v>36</v>
      </c>
      <c r="H298" s="1">
        <v>44482</v>
      </c>
      <c r="I298">
        <v>74077</v>
      </c>
      <c r="J298">
        <v>0</v>
      </c>
      <c r="K298">
        <v>74077</v>
      </c>
      <c r="L298" t="s">
        <v>20</v>
      </c>
      <c r="M298" t="s">
        <v>21</v>
      </c>
      <c r="N298">
        <v>0</v>
      </c>
    </row>
    <row r="299" spans="1:14" x14ac:dyDescent="0.3">
      <c r="A299" t="s">
        <v>378</v>
      </c>
      <c r="B299" t="s">
        <v>45</v>
      </c>
      <c r="C299" t="s">
        <v>54</v>
      </c>
      <c r="D299" t="s">
        <v>24</v>
      </c>
      <c r="E299" t="s">
        <v>18</v>
      </c>
      <c r="F299">
        <v>31</v>
      </c>
      <c r="G299" t="s">
        <v>36</v>
      </c>
      <c r="H299" s="1">
        <v>44214</v>
      </c>
      <c r="I299">
        <v>104162</v>
      </c>
      <c r="J299">
        <v>7.0000000000000007E-2</v>
      </c>
      <c r="K299">
        <v>111453.34</v>
      </c>
      <c r="L299" t="s">
        <v>20</v>
      </c>
      <c r="M299" t="s">
        <v>51</v>
      </c>
      <c r="N299">
        <v>0</v>
      </c>
    </row>
    <row r="300" spans="1:14" x14ac:dyDescent="0.3">
      <c r="A300" t="s">
        <v>379</v>
      </c>
      <c r="B300" t="s">
        <v>263</v>
      </c>
      <c r="C300" t="s">
        <v>16</v>
      </c>
      <c r="D300" t="s">
        <v>43</v>
      </c>
      <c r="E300" t="s">
        <v>18</v>
      </c>
      <c r="F300">
        <v>45</v>
      </c>
      <c r="G300" t="s">
        <v>32</v>
      </c>
      <c r="H300" s="1">
        <v>40418</v>
      </c>
      <c r="I300">
        <v>82162</v>
      </c>
      <c r="J300">
        <v>0</v>
      </c>
      <c r="K300">
        <v>82162</v>
      </c>
      <c r="L300" t="s">
        <v>26</v>
      </c>
      <c r="M300" t="s">
        <v>86</v>
      </c>
      <c r="N300">
        <v>1</v>
      </c>
    </row>
    <row r="301" spans="1:14" x14ac:dyDescent="0.3">
      <c r="A301" t="s">
        <v>380</v>
      </c>
      <c r="B301" t="s">
        <v>41</v>
      </c>
      <c r="C301" t="s">
        <v>42</v>
      </c>
      <c r="D301" t="s">
        <v>31</v>
      </c>
      <c r="E301" t="s">
        <v>18</v>
      </c>
      <c r="F301">
        <v>47</v>
      </c>
      <c r="G301" t="s">
        <v>32</v>
      </c>
      <c r="H301" s="1">
        <v>42195</v>
      </c>
      <c r="I301">
        <v>63880</v>
      </c>
      <c r="J301">
        <v>0</v>
      </c>
      <c r="K301">
        <v>63880</v>
      </c>
      <c r="L301" t="s">
        <v>26</v>
      </c>
      <c r="M301" t="s">
        <v>27</v>
      </c>
      <c r="N301">
        <v>0</v>
      </c>
    </row>
    <row r="302" spans="1:14" x14ac:dyDescent="0.3">
      <c r="A302" t="s">
        <v>381</v>
      </c>
      <c r="B302" t="s">
        <v>147</v>
      </c>
      <c r="C302" t="s">
        <v>58</v>
      </c>
      <c r="D302" t="s">
        <v>17</v>
      </c>
      <c r="E302" t="s">
        <v>18</v>
      </c>
      <c r="F302">
        <v>55</v>
      </c>
      <c r="G302" t="s">
        <v>19</v>
      </c>
      <c r="H302" s="1">
        <v>41525</v>
      </c>
      <c r="I302">
        <v>73248</v>
      </c>
      <c r="J302">
        <v>0</v>
      </c>
      <c r="K302">
        <v>73248</v>
      </c>
      <c r="L302" t="s">
        <v>20</v>
      </c>
      <c r="M302" t="s">
        <v>70</v>
      </c>
      <c r="N302">
        <v>0</v>
      </c>
    </row>
    <row r="303" spans="1:14" x14ac:dyDescent="0.3">
      <c r="A303" t="s">
        <v>382</v>
      </c>
      <c r="B303" t="s">
        <v>38</v>
      </c>
      <c r="C303" t="s">
        <v>50</v>
      </c>
      <c r="D303" t="s">
        <v>24</v>
      </c>
      <c r="E303" t="s">
        <v>25</v>
      </c>
      <c r="F303">
        <v>51</v>
      </c>
      <c r="G303" t="s">
        <v>32</v>
      </c>
      <c r="H303" s="1">
        <v>44113</v>
      </c>
      <c r="I303">
        <v>91853</v>
      </c>
      <c r="J303">
        <v>0</v>
      </c>
      <c r="K303">
        <v>91853</v>
      </c>
      <c r="L303" t="s">
        <v>20</v>
      </c>
      <c r="M303" t="s">
        <v>33</v>
      </c>
      <c r="N303">
        <v>0</v>
      </c>
    </row>
    <row r="304" spans="1:14" x14ac:dyDescent="0.3">
      <c r="A304" t="s">
        <v>383</v>
      </c>
      <c r="B304" t="s">
        <v>29</v>
      </c>
      <c r="C304" t="s">
        <v>30</v>
      </c>
      <c r="D304" t="s">
        <v>31</v>
      </c>
      <c r="E304" t="s">
        <v>25</v>
      </c>
      <c r="F304">
        <v>25</v>
      </c>
      <c r="G304" t="s">
        <v>36</v>
      </c>
      <c r="H304" s="1">
        <v>43844</v>
      </c>
      <c r="I304">
        <v>168014</v>
      </c>
      <c r="J304">
        <v>0.27</v>
      </c>
      <c r="K304">
        <v>213377.78</v>
      </c>
      <c r="L304" t="s">
        <v>20</v>
      </c>
      <c r="M304" t="s">
        <v>33</v>
      </c>
      <c r="N304">
        <v>1</v>
      </c>
    </row>
    <row r="305" spans="1:14" x14ac:dyDescent="0.3">
      <c r="A305" t="s">
        <v>384</v>
      </c>
      <c r="B305" t="s">
        <v>176</v>
      </c>
      <c r="C305" t="s">
        <v>58</v>
      </c>
      <c r="D305" t="s">
        <v>43</v>
      </c>
      <c r="E305" t="s">
        <v>18</v>
      </c>
      <c r="F305">
        <v>37</v>
      </c>
      <c r="G305" t="s">
        <v>55</v>
      </c>
      <c r="H305" s="1">
        <v>42995</v>
      </c>
      <c r="I305">
        <v>70770</v>
      </c>
      <c r="J305">
        <v>0</v>
      </c>
      <c r="K305">
        <v>70770</v>
      </c>
      <c r="L305" t="s">
        <v>20</v>
      </c>
      <c r="M305" t="s">
        <v>48</v>
      </c>
      <c r="N305">
        <v>0</v>
      </c>
    </row>
    <row r="306" spans="1:14" x14ac:dyDescent="0.3">
      <c r="A306" t="s">
        <v>385</v>
      </c>
      <c r="B306" t="s">
        <v>114</v>
      </c>
      <c r="C306" t="s">
        <v>54</v>
      </c>
      <c r="D306" t="s">
        <v>43</v>
      </c>
      <c r="E306" t="s">
        <v>25</v>
      </c>
      <c r="F306">
        <v>62</v>
      </c>
      <c r="G306" t="s">
        <v>19</v>
      </c>
      <c r="H306" s="1">
        <v>38271</v>
      </c>
      <c r="I306">
        <v>50825</v>
      </c>
      <c r="J306">
        <v>0</v>
      </c>
      <c r="K306">
        <v>50825</v>
      </c>
      <c r="L306" t="s">
        <v>20</v>
      </c>
      <c r="M306" t="s">
        <v>21</v>
      </c>
      <c r="N306">
        <v>0</v>
      </c>
    </row>
    <row r="307" spans="1:14" x14ac:dyDescent="0.3">
      <c r="A307" t="s">
        <v>386</v>
      </c>
      <c r="B307" t="s">
        <v>15</v>
      </c>
      <c r="C307" t="s">
        <v>30</v>
      </c>
      <c r="D307" t="s">
        <v>17</v>
      </c>
      <c r="E307" t="s">
        <v>25</v>
      </c>
      <c r="F307">
        <v>31</v>
      </c>
      <c r="G307" t="s">
        <v>36</v>
      </c>
      <c r="H307" s="1">
        <v>42266</v>
      </c>
      <c r="I307">
        <v>145846</v>
      </c>
      <c r="J307">
        <v>0.15</v>
      </c>
      <c r="K307">
        <v>167722.9</v>
      </c>
      <c r="L307" t="s">
        <v>73</v>
      </c>
      <c r="M307" t="s">
        <v>74</v>
      </c>
      <c r="N307">
        <v>0</v>
      </c>
    </row>
    <row r="308" spans="1:14" x14ac:dyDescent="0.3">
      <c r="A308" t="s">
        <v>387</v>
      </c>
      <c r="B308" t="s">
        <v>15</v>
      </c>
      <c r="C308" t="s">
        <v>54</v>
      </c>
      <c r="D308" t="s">
        <v>17</v>
      </c>
      <c r="E308" t="s">
        <v>18</v>
      </c>
      <c r="F308">
        <v>64</v>
      </c>
      <c r="G308" t="s">
        <v>19</v>
      </c>
      <c r="H308" s="1">
        <v>37962</v>
      </c>
      <c r="I308">
        <v>125807</v>
      </c>
      <c r="J308">
        <v>0.15</v>
      </c>
      <c r="K308">
        <v>144678.04999999999</v>
      </c>
      <c r="L308" t="s">
        <v>20</v>
      </c>
      <c r="M308" t="s">
        <v>33</v>
      </c>
      <c r="N308">
        <v>0</v>
      </c>
    </row>
    <row r="309" spans="1:14" x14ac:dyDescent="0.3">
      <c r="A309" t="s">
        <v>388</v>
      </c>
      <c r="B309" t="s">
        <v>47</v>
      </c>
      <c r="C309" t="s">
        <v>42</v>
      </c>
      <c r="D309" t="s">
        <v>31</v>
      </c>
      <c r="E309" t="s">
        <v>25</v>
      </c>
      <c r="F309">
        <v>25</v>
      </c>
      <c r="G309" t="s">
        <v>36</v>
      </c>
      <c r="H309" s="1">
        <v>44405</v>
      </c>
      <c r="I309">
        <v>46845</v>
      </c>
      <c r="J309">
        <v>0</v>
      </c>
      <c r="K309">
        <v>46845</v>
      </c>
      <c r="L309" t="s">
        <v>20</v>
      </c>
      <c r="M309" t="s">
        <v>48</v>
      </c>
      <c r="N309">
        <v>0</v>
      </c>
    </row>
    <row r="310" spans="1:14" x14ac:dyDescent="0.3">
      <c r="A310" t="s">
        <v>389</v>
      </c>
      <c r="B310" t="s">
        <v>15</v>
      </c>
      <c r="C310" t="s">
        <v>65</v>
      </c>
      <c r="D310" t="s">
        <v>43</v>
      </c>
      <c r="E310" t="s">
        <v>18</v>
      </c>
      <c r="F310">
        <v>59</v>
      </c>
      <c r="G310" t="s">
        <v>19</v>
      </c>
      <c r="H310" s="1">
        <v>39689</v>
      </c>
      <c r="I310">
        <v>157969</v>
      </c>
      <c r="J310">
        <v>0.1</v>
      </c>
      <c r="K310">
        <v>173765.9</v>
      </c>
      <c r="L310" t="s">
        <v>26</v>
      </c>
      <c r="M310" t="s">
        <v>27</v>
      </c>
      <c r="N310">
        <v>0</v>
      </c>
    </row>
    <row r="311" spans="1:14" x14ac:dyDescent="0.3">
      <c r="A311" t="s">
        <v>390</v>
      </c>
      <c r="B311" t="s">
        <v>226</v>
      </c>
      <c r="C311" t="s">
        <v>16</v>
      </c>
      <c r="D311" t="s">
        <v>43</v>
      </c>
      <c r="E311" t="s">
        <v>18</v>
      </c>
      <c r="F311">
        <v>40</v>
      </c>
      <c r="G311" t="s">
        <v>55</v>
      </c>
      <c r="H311" s="1">
        <v>40522</v>
      </c>
      <c r="I311">
        <v>97807</v>
      </c>
      <c r="J311">
        <v>0</v>
      </c>
      <c r="K311">
        <v>97807</v>
      </c>
      <c r="L311" t="s">
        <v>20</v>
      </c>
      <c r="M311" t="s">
        <v>33</v>
      </c>
      <c r="N311">
        <v>0</v>
      </c>
    </row>
    <row r="312" spans="1:14" x14ac:dyDescent="0.3">
      <c r="A312" t="s">
        <v>391</v>
      </c>
      <c r="B312" t="s">
        <v>114</v>
      </c>
      <c r="C312" t="s">
        <v>54</v>
      </c>
      <c r="D312" t="s">
        <v>24</v>
      </c>
      <c r="E312" t="s">
        <v>25</v>
      </c>
      <c r="F312">
        <v>31</v>
      </c>
      <c r="G312" t="s">
        <v>36</v>
      </c>
      <c r="H312" s="1">
        <v>42347</v>
      </c>
      <c r="I312">
        <v>73854</v>
      </c>
      <c r="J312">
        <v>0</v>
      </c>
      <c r="K312">
        <v>73854</v>
      </c>
      <c r="L312" t="s">
        <v>20</v>
      </c>
      <c r="M312" t="s">
        <v>21</v>
      </c>
      <c r="N312">
        <v>0</v>
      </c>
    </row>
    <row r="313" spans="1:14" x14ac:dyDescent="0.3">
      <c r="A313" t="s">
        <v>392</v>
      </c>
      <c r="B313" t="s">
        <v>15</v>
      </c>
      <c r="C313" t="s">
        <v>50</v>
      </c>
      <c r="D313" t="s">
        <v>24</v>
      </c>
      <c r="E313" t="s">
        <v>25</v>
      </c>
      <c r="F313">
        <v>45</v>
      </c>
      <c r="G313" t="s">
        <v>32</v>
      </c>
      <c r="H313" s="1">
        <v>39063</v>
      </c>
      <c r="I313">
        <v>149537</v>
      </c>
      <c r="J313">
        <v>0.14000000000000001</v>
      </c>
      <c r="K313">
        <v>170472.18</v>
      </c>
      <c r="L313" t="s">
        <v>20</v>
      </c>
      <c r="M313" t="s">
        <v>21</v>
      </c>
      <c r="N313">
        <v>0</v>
      </c>
    </row>
    <row r="314" spans="1:14" x14ac:dyDescent="0.3">
      <c r="A314" t="s">
        <v>393</v>
      </c>
      <c r="B314" t="s">
        <v>15</v>
      </c>
      <c r="C314" t="s">
        <v>42</v>
      </c>
      <c r="D314" t="s">
        <v>24</v>
      </c>
      <c r="E314" t="s">
        <v>18</v>
      </c>
      <c r="F314">
        <v>49</v>
      </c>
      <c r="G314" t="s">
        <v>32</v>
      </c>
      <c r="H314" s="1">
        <v>41379</v>
      </c>
      <c r="I314">
        <v>128303</v>
      </c>
      <c r="J314">
        <v>0.15</v>
      </c>
      <c r="K314">
        <v>147548.45000000001</v>
      </c>
      <c r="L314" t="s">
        <v>20</v>
      </c>
      <c r="M314" t="s">
        <v>39</v>
      </c>
      <c r="N314">
        <v>0</v>
      </c>
    </row>
    <row r="315" spans="1:14" x14ac:dyDescent="0.3">
      <c r="A315" t="s">
        <v>394</v>
      </c>
      <c r="B315" t="s">
        <v>160</v>
      </c>
      <c r="C315" t="s">
        <v>16</v>
      </c>
      <c r="D315" t="s">
        <v>31</v>
      </c>
      <c r="E315" t="s">
        <v>25</v>
      </c>
      <c r="F315">
        <v>46</v>
      </c>
      <c r="G315" t="s">
        <v>32</v>
      </c>
      <c r="H315" s="1">
        <v>38513</v>
      </c>
      <c r="I315">
        <v>67374</v>
      </c>
      <c r="J315">
        <v>0</v>
      </c>
      <c r="K315">
        <v>67374</v>
      </c>
      <c r="L315" t="s">
        <v>20</v>
      </c>
      <c r="M315" t="s">
        <v>51</v>
      </c>
      <c r="N315">
        <v>0</v>
      </c>
    </row>
    <row r="316" spans="1:14" x14ac:dyDescent="0.3">
      <c r="A316" t="s">
        <v>395</v>
      </c>
      <c r="B316" t="s">
        <v>45</v>
      </c>
      <c r="C316" t="s">
        <v>54</v>
      </c>
      <c r="D316" t="s">
        <v>43</v>
      </c>
      <c r="E316" t="s">
        <v>25</v>
      </c>
      <c r="F316">
        <v>46</v>
      </c>
      <c r="G316" t="s">
        <v>32</v>
      </c>
      <c r="H316" s="1">
        <v>40810</v>
      </c>
      <c r="I316">
        <v>102167</v>
      </c>
      <c r="J316">
        <v>0.06</v>
      </c>
      <c r="K316">
        <v>108297.02</v>
      </c>
      <c r="L316" t="s">
        <v>73</v>
      </c>
      <c r="M316" t="s">
        <v>77</v>
      </c>
      <c r="N316">
        <v>0</v>
      </c>
    </row>
    <row r="317" spans="1:14" x14ac:dyDescent="0.3">
      <c r="A317" t="s">
        <v>396</v>
      </c>
      <c r="B317" t="s">
        <v>15</v>
      </c>
      <c r="C317" t="s">
        <v>42</v>
      </c>
      <c r="D317" t="s">
        <v>24</v>
      </c>
      <c r="E317" t="s">
        <v>25</v>
      </c>
      <c r="F317">
        <v>45</v>
      </c>
      <c r="G317" t="s">
        <v>32</v>
      </c>
      <c r="H317" s="1">
        <v>39332</v>
      </c>
      <c r="I317">
        <v>151027</v>
      </c>
      <c r="J317">
        <v>0.1</v>
      </c>
      <c r="K317">
        <v>166129.70000000001</v>
      </c>
      <c r="L317" t="s">
        <v>26</v>
      </c>
      <c r="M317" t="s">
        <v>61</v>
      </c>
      <c r="N317">
        <v>0</v>
      </c>
    </row>
    <row r="318" spans="1:14" x14ac:dyDescent="0.3">
      <c r="A318" t="s">
        <v>397</v>
      </c>
      <c r="B318" t="s">
        <v>45</v>
      </c>
      <c r="C318" t="s">
        <v>50</v>
      </c>
      <c r="D318" t="s">
        <v>31</v>
      </c>
      <c r="E318" t="s">
        <v>25</v>
      </c>
      <c r="F318">
        <v>40</v>
      </c>
      <c r="G318" t="s">
        <v>55</v>
      </c>
      <c r="H318" s="1">
        <v>43147</v>
      </c>
      <c r="I318">
        <v>120905</v>
      </c>
      <c r="J318">
        <v>0.05</v>
      </c>
      <c r="K318">
        <v>126950.25</v>
      </c>
      <c r="L318" t="s">
        <v>20</v>
      </c>
      <c r="M318" t="s">
        <v>21</v>
      </c>
      <c r="N318">
        <v>0</v>
      </c>
    </row>
    <row r="319" spans="1:14" x14ac:dyDescent="0.3">
      <c r="A319" t="s">
        <v>398</v>
      </c>
      <c r="B319" t="s">
        <v>64</v>
      </c>
      <c r="C319" t="s">
        <v>30</v>
      </c>
      <c r="D319" t="s">
        <v>24</v>
      </c>
      <c r="E319" t="s">
        <v>18</v>
      </c>
      <c r="F319">
        <v>48</v>
      </c>
      <c r="G319" t="s">
        <v>32</v>
      </c>
      <c r="H319" s="1">
        <v>43253</v>
      </c>
      <c r="I319">
        <v>231567</v>
      </c>
      <c r="J319">
        <v>0.36</v>
      </c>
      <c r="K319">
        <v>314931.12</v>
      </c>
      <c r="L319" t="s">
        <v>20</v>
      </c>
      <c r="M319" t="s">
        <v>21</v>
      </c>
      <c r="N319">
        <v>0</v>
      </c>
    </row>
    <row r="320" spans="1:14" x14ac:dyDescent="0.3">
      <c r="A320" t="s">
        <v>399</v>
      </c>
      <c r="B320" t="s">
        <v>64</v>
      </c>
      <c r="C320" t="s">
        <v>16</v>
      </c>
      <c r="D320" t="s">
        <v>17</v>
      </c>
      <c r="E320" t="s">
        <v>25</v>
      </c>
      <c r="F320">
        <v>31</v>
      </c>
      <c r="G320" t="s">
        <v>36</v>
      </c>
      <c r="H320" s="1">
        <v>42197</v>
      </c>
      <c r="I320">
        <v>215388</v>
      </c>
      <c r="J320">
        <v>0.33</v>
      </c>
      <c r="K320">
        <v>286466.04000000004</v>
      </c>
      <c r="L320" t="s">
        <v>20</v>
      </c>
      <c r="M320" t="s">
        <v>48</v>
      </c>
      <c r="N320">
        <v>0</v>
      </c>
    </row>
    <row r="321" spans="1:14" x14ac:dyDescent="0.3">
      <c r="A321" t="s">
        <v>400</v>
      </c>
      <c r="B321" t="s">
        <v>15</v>
      </c>
      <c r="C321" t="s">
        <v>42</v>
      </c>
      <c r="D321" t="s">
        <v>31</v>
      </c>
      <c r="E321" t="s">
        <v>18</v>
      </c>
      <c r="F321">
        <v>30</v>
      </c>
      <c r="G321" t="s">
        <v>36</v>
      </c>
      <c r="H321" s="1">
        <v>42168</v>
      </c>
      <c r="I321">
        <v>127972</v>
      </c>
      <c r="J321">
        <v>0.11</v>
      </c>
      <c r="K321">
        <v>142048.92000000001</v>
      </c>
      <c r="L321" t="s">
        <v>20</v>
      </c>
      <c r="M321" t="s">
        <v>21</v>
      </c>
      <c r="N321">
        <v>0</v>
      </c>
    </row>
    <row r="322" spans="1:14" x14ac:dyDescent="0.3">
      <c r="A322" t="s">
        <v>401</v>
      </c>
      <c r="B322" t="s">
        <v>124</v>
      </c>
      <c r="C322" t="s">
        <v>58</v>
      </c>
      <c r="D322" t="s">
        <v>43</v>
      </c>
      <c r="E322" t="s">
        <v>18</v>
      </c>
      <c r="F322">
        <v>55</v>
      </c>
      <c r="G322" t="s">
        <v>19</v>
      </c>
      <c r="H322" s="1">
        <v>34915</v>
      </c>
      <c r="I322">
        <v>80701</v>
      </c>
      <c r="J322">
        <v>0</v>
      </c>
      <c r="K322">
        <v>80701</v>
      </c>
      <c r="L322" t="s">
        <v>20</v>
      </c>
      <c r="M322" t="s">
        <v>33</v>
      </c>
      <c r="N322">
        <v>1</v>
      </c>
    </row>
    <row r="323" spans="1:14" x14ac:dyDescent="0.3">
      <c r="A323" t="s">
        <v>402</v>
      </c>
      <c r="B323" t="s">
        <v>45</v>
      </c>
      <c r="C323" t="s">
        <v>65</v>
      </c>
      <c r="D323" t="s">
        <v>43</v>
      </c>
      <c r="E323" t="s">
        <v>25</v>
      </c>
      <c r="F323">
        <v>28</v>
      </c>
      <c r="G323" t="s">
        <v>36</v>
      </c>
      <c r="H323" s="1">
        <v>43863</v>
      </c>
      <c r="I323">
        <v>115417</v>
      </c>
      <c r="J323">
        <v>0.06</v>
      </c>
      <c r="K323">
        <v>122342.02</v>
      </c>
      <c r="L323" t="s">
        <v>26</v>
      </c>
      <c r="M323" t="s">
        <v>61</v>
      </c>
      <c r="N323">
        <v>0</v>
      </c>
    </row>
    <row r="324" spans="1:14" x14ac:dyDescent="0.3">
      <c r="A324" t="s">
        <v>403</v>
      </c>
      <c r="B324" t="s">
        <v>82</v>
      </c>
      <c r="C324" t="s">
        <v>58</v>
      </c>
      <c r="D324" t="s">
        <v>43</v>
      </c>
      <c r="E324" t="s">
        <v>18</v>
      </c>
      <c r="F324">
        <v>45</v>
      </c>
      <c r="G324" t="s">
        <v>32</v>
      </c>
      <c r="H324" s="1">
        <v>43635</v>
      </c>
      <c r="I324">
        <v>88045</v>
      </c>
      <c r="J324">
        <v>0</v>
      </c>
      <c r="K324">
        <v>88045</v>
      </c>
      <c r="L324" t="s">
        <v>20</v>
      </c>
      <c r="M324" t="s">
        <v>33</v>
      </c>
      <c r="N324">
        <v>0</v>
      </c>
    </row>
    <row r="325" spans="1:14" x14ac:dyDescent="0.3">
      <c r="A325" t="s">
        <v>404</v>
      </c>
      <c r="B325" t="s">
        <v>35</v>
      </c>
      <c r="C325" t="s">
        <v>16</v>
      </c>
      <c r="D325" t="s">
        <v>31</v>
      </c>
      <c r="E325" t="s">
        <v>18</v>
      </c>
      <c r="F325">
        <v>45</v>
      </c>
      <c r="G325" t="s">
        <v>32</v>
      </c>
      <c r="H325" s="1">
        <v>43185</v>
      </c>
      <c r="I325">
        <v>86478</v>
      </c>
      <c r="J325">
        <v>0.06</v>
      </c>
      <c r="K325">
        <v>91666.68</v>
      </c>
      <c r="L325" t="s">
        <v>20</v>
      </c>
      <c r="M325" t="s">
        <v>51</v>
      </c>
      <c r="N325">
        <v>0</v>
      </c>
    </row>
    <row r="326" spans="1:14" x14ac:dyDescent="0.3">
      <c r="A326" t="s">
        <v>405</v>
      </c>
      <c r="B326" t="s">
        <v>64</v>
      </c>
      <c r="C326" t="s">
        <v>58</v>
      </c>
      <c r="D326" t="s">
        <v>24</v>
      </c>
      <c r="E326" t="s">
        <v>25</v>
      </c>
      <c r="F326">
        <v>63</v>
      </c>
      <c r="G326" t="s">
        <v>19</v>
      </c>
      <c r="H326" s="1">
        <v>42387</v>
      </c>
      <c r="I326">
        <v>180994</v>
      </c>
      <c r="J326">
        <v>0.39</v>
      </c>
      <c r="K326">
        <v>251581.66</v>
      </c>
      <c r="L326" t="s">
        <v>20</v>
      </c>
      <c r="M326" t="s">
        <v>21</v>
      </c>
      <c r="N326">
        <v>0</v>
      </c>
    </row>
    <row r="327" spans="1:14" x14ac:dyDescent="0.3">
      <c r="A327" t="s">
        <v>406</v>
      </c>
      <c r="B327" t="s">
        <v>92</v>
      </c>
      <c r="C327" t="s">
        <v>30</v>
      </c>
      <c r="D327" t="s">
        <v>17</v>
      </c>
      <c r="E327" t="s">
        <v>18</v>
      </c>
      <c r="F327">
        <v>55</v>
      </c>
      <c r="G327" t="s">
        <v>19</v>
      </c>
      <c r="H327" s="1">
        <v>39418</v>
      </c>
      <c r="I327">
        <v>64494</v>
      </c>
      <c r="J327">
        <v>0</v>
      </c>
      <c r="K327">
        <v>64494</v>
      </c>
      <c r="L327" t="s">
        <v>20</v>
      </c>
      <c r="M327" t="s">
        <v>70</v>
      </c>
      <c r="N327">
        <v>0</v>
      </c>
    </row>
    <row r="328" spans="1:14" x14ac:dyDescent="0.3">
      <c r="A328" t="s">
        <v>407</v>
      </c>
      <c r="B328" t="s">
        <v>41</v>
      </c>
      <c r="C328" t="s">
        <v>42</v>
      </c>
      <c r="D328" t="s">
        <v>24</v>
      </c>
      <c r="E328" t="s">
        <v>25</v>
      </c>
      <c r="F328">
        <v>47</v>
      </c>
      <c r="G328" t="s">
        <v>32</v>
      </c>
      <c r="H328" s="1">
        <v>37550</v>
      </c>
      <c r="I328">
        <v>70122</v>
      </c>
      <c r="J328">
        <v>0</v>
      </c>
      <c r="K328">
        <v>70122</v>
      </c>
      <c r="L328" t="s">
        <v>20</v>
      </c>
      <c r="M328" t="s">
        <v>70</v>
      </c>
      <c r="N328">
        <v>0</v>
      </c>
    </row>
    <row r="329" spans="1:14" x14ac:dyDescent="0.3">
      <c r="A329" t="s">
        <v>408</v>
      </c>
      <c r="B329" t="s">
        <v>29</v>
      </c>
      <c r="C329" t="s">
        <v>50</v>
      </c>
      <c r="D329" t="s">
        <v>24</v>
      </c>
      <c r="E329" t="s">
        <v>25</v>
      </c>
      <c r="F329">
        <v>29</v>
      </c>
      <c r="G329" t="s">
        <v>36</v>
      </c>
      <c r="H329" s="1">
        <v>42785</v>
      </c>
      <c r="I329">
        <v>181854</v>
      </c>
      <c r="J329">
        <v>0.28999999999999998</v>
      </c>
      <c r="K329">
        <v>234591.66</v>
      </c>
      <c r="L329" t="s">
        <v>20</v>
      </c>
      <c r="M329" t="s">
        <v>21</v>
      </c>
      <c r="N329">
        <v>1</v>
      </c>
    </row>
    <row r="330" spans="1:14" x14ac:dyDescent="0.3">
      <c r="A330" t="s">
        <v>409</v>
      </c>
      <c r="B330" t="s">
        <v>126</v>
      </c>
      <c r="C330" t="s">
        <v>54</v>
      </c>
      <c r="D330" t="s">
        <v>31</v>
      </c>
      <c r="E330" t="s">
        <v>18</v>
      </c>
      <c r="F330">
        <v>34</v>
      </c>
      <c r="G330" t="s">
        <v>36</v>
      </c>
      <c r="H330" s="1">
        <v>42664</v>
      </c>
      <c r="I330">
        <v>52811</v>
      </c>
      <c r="J330">
        <v>0</v>
      </c>
      <c r="K330">
        <v>52811</v>
      </c>
      <c r="L330" t="s">
        <v>20</v>
      </c>
      <c r="M330" t="s">
        <v>48</v>
      </c>
      <c r="N330">
        <v>0</v>
      </c>
    </row>
    <row r="331" spans="1:14" x14ac:dyDescent="0.3">
      <c r="A331" t="s">
        <v>410</v>
      </c>
      <c r="B331" t="s">
        <v>204</v>
      </c>
      <c r="C331" t="s">
        <v>16</v>
      </c>
      <c r="D331" t="s">
        <v>17</v>
      </c>
      <c r="E331" t="s">
        <v>18</v>
      </c>
      <c r="F331">
        <v>28</v>
      </c>
      <c r="G331" t="s">
        <v>36</v>
      </c>
      <c r="H331" s="1">
        <v>43763</v>
      </c>
      <c r="I331">
        <v>50111</v>
      </c>
      <c r="J331">
        <v>0</v>
      </c>
      <c r="K331">
        <v>50111</v>
      </c>
      <c r="L331" t="s">
        <v>26</v>
      </c>
      <c r="M331" t="s">
        <v>98</v>
      </c>
      <c r="N331">
        <v>0</v>
      </c>
    </row>
    <row r="332" spans="1:14" x14ac:dyDescent="0.3">
      <c r="A332" t="s">
        <v>411</v>
      </c>
      <c r="B332" t="s">
        <v>286</v>
      </c>
      <c r="C332" t="s">
        <v>16</v>
      </c>
      <c r="D332" t="s">
        <v>24</v>
      </c>
      <c r="E332" t="s">
        <v>25</v>
      </c>
      <c r="F332">
        <v>31</v>
      </c>
      <c r="G332" t="s">
        <v>36</v>
      </c>
      <c r="H332" s="1">
        <v>42497</v>
      </c>
      <c r="I332">
        <v>71192</v>
      </c>
      <c r="J332">
        <v>0</v>
      </c>
      <c r="K332">
        <v>71192</v>
      </c>
      <c r="L332" t="s">
        <v>20</v>
      </c>
      <c r="M332" t="s">
        <v>51</v>
      </c>
      <c r="N332">
        <v>0</v>
      </c>
    </row>
    <row r="333" spans="1:14" x14ac:dyDescent="0.3">
      <c r="A333" t="s">
        <v>412</v>
      </c>
      <c r="B333" t="s">
        <v>29</v>
      </c>
      <c r="C333" t="s">
        <v>42</v>
      </c>
      <c r="D333" t="s">
        <v>24</v>
      </c>
      <c r="E333" t="s">
        <v>18</v>
      </c>
      <c r="F333">
        <v>50</v>
      </c>
      <c r="G333" t="s">
        <v>32</v>
      </c>
      <c r="H333" s="1">
        <v>43452</v>
      </c>
      <c r="I333">
        <v>155351</v>
      </c>
      <c r="J333">
        <v>0.2</v>
      </c>
      <c r="K333">
        <v>186421.2</v>
      </c>
      <c r="L333" t="s">
        <v>20</v>
      </c>
      <c r="M333" t="s">
        <v>21</v>
      </c>
      <c r="N333">
        <v>0</v>
      </c>
    </row>
    <row r="334" spans="1:14" x14ac:dyDescent="0.3">
      <c r="A334" t="s">
        <v>413</v>
      </c>
      <c r="B334" t="s">
        <v>29</v>
      </c>
      <c r="C334" t="s">
        <v>54</v>
      </c>
      <c r="D334" t="s">
        <v>31</v>
      </c>
      <c r="E334" t="s">
        <v>25</v>
      </c>
      <c r="F334">
        <v>39</v>
      </c>
      <c r="G334" t="s">
        <v>55</v>
      </c>
      <c r="H334" s="1">
        <v>39049</v>
      </c>
      <c r="I334">
        <v>161690</v>
      </c>
      <c r="J334">
        <v>0.28999999999999998</v>
      </c>
      <c r="K334">
        <v>208580.1</v>
      </c>
      <c r="L334" t="s">
        <v>26</v>
      </c>
      <c r="M334" t="s">
        <v>86</v>
      </c>
      <c r="N334">
        <v>0</v>
      </c>
    </row>
    <row r="335" spans="1:14" x14ac:dyDescent="0.3">
      <c r="A335" t="s">
        <v>414</v>
      </c>
      <c r="B335" t="s">
        <v>176</v>
      </c>
      <c r="C335" t="s">
        <v>58</v>
      </c>
      <c r="D335" t="s">
        <v>31</v>
      </c>
      <c r="E335" t="s">
        <v>18</v>
      </c>
      <c r="F335">
        <v>35</v>
      </c>
      <c r="G335" t="s">
        <v>55</v>
      </c>
      <c r="H335" s="1">
        <v>42776</v>
      </c>
      <c r="I335">
        <v>60132</v>
      </c>
      <c r="J335">
        <v>0</v>
      </c>
      <c r="K335">
        <v>60132</v>
      </c>
      <c r="L335" t="s">
        <v>26</v>
      </c>
      <c r="M335" t="s">
        <v>27</v>
      </c>
      <c r="N335">
        <v>0</v>
      </c>
    </row>
    <row r="336" spans="1:14" x14ac:dyDescent="0.3">
      <c r="A336" t="s">
        <v>415</v>
      </c>
      <c r="B336" t="s">
        <v>160</v>
      </c>
      <c r="C336" t="s">
        <v>16</v>
      </c>
      <c r="D336" t="s">
        <v>24</v>
      </c>
      <c r="E336" t="s">
        <v>25</v>
      </c>
      <c r="F336">
        <v>54</v>
      </c>
      <c r="G336" t="s">
        <v>32</v>
      </c>
      <c r="H336" s="1">
        <v>34631</v>
      </c>
      <c r="I336">
        <v>87216</v>
      </c>
      <c r="J336">
        <v>0</v>
      </c>
      <c r="K336">
        <v>87216</v>
      </c>
      <c r="L336" t="s">
        <v>20</v>
      </c>
      <c r="M336" t="s">
        <v>48</v>
      </c>
      <c r="N336">
        <v>0</v>
      </c>
    </row>
    <row r="337" spans="1:14" x14ac:dyDescent="0.3">
      <c r="A337" t="s">
        <v>416</v>
      </c>
      <c r="B337" t="s">
        <v>204</v>
      </c>
      <c r="C337" t="s">
        <v>16</v>
      </c>
      <c r="D337" t="s">
        <v>43</v>
      </c>
      <c r="E337" t="s">
        <v>25</v>
      </c>
      <c r="F337">
        <v>47</v>
      </c>
      <c r="G337" t="s">
        <v>32</v>
      </c>
      <c r="H337" s="1">
        <v>43944</v>
      </c>
      <c r="I337">
        <v>50069</v>
      </c>
      <c r="J337">
        <v>0</v>
      </c>
      <c r="K337">
        <v>50069</v>
      </c>
      <c r="L337" t="s">
        <v>20</v>
      </c>
      <c r="M337" t="s">
        <v>21</v>
      </c>
      <c r="N337">
        <v>0</v>
      </c>
    </row>
    <row r="338" spans="1:14" x14ac:dyDescent="0.3">
      <c r="A338" t="s">
        <v>417</v>
      </c>
      <c r="B338" t="s">
        <v>29</v>
      </c>
      <c r="C338" t="s">
        <v>16</v>
      </c>
      <c r="D338" t="s">
        <v>31</v>
      </c>
      <c r="E338" t="s">
        <v>18</v>
      </c>
      <c r="F338">
        <v>26</v>
      </c>
      <c r="G338" t="s">
        <v>36</v>
      </c>
      <c r="H338" s="1">
        <v>44403</v>
      </c>
      <c r="I338">
        <v>151108</v>
      </c>
      <c r="J338">
        <v>0.22</v>
      </c>
      <c r="K338">
        <v>184351.76</v>
      </c>
      <c r="L338" t="s">
        <v>20</v>
      </c>
      <c r="M338" t="s">
        <v>39</v>
      </c>
      <c r="N338">
        <v>0</v>
      </c>
    </row>
    <row r="339" spans="1:14" x14ac:dyDescent="0.3">
      <c r="A339" t="s">
        <v>418</v>
      </c>
      <c r="B339" t="s">
        <v>35</v>
      </c>
      <c r="C339" t="s">
        <v>16</v>
      </c>
      <c r="D339" t="s">
        <v>24</v>
      </c>
      <c r="E339" t="s">
        <v>18</v>
      </c>
      <c r="F339">
        <v>42</v>
      </c>
      <c r="G339" t="s">
        <v>55</v>
      </c>
      <c r="H339" s="1">
        <v>38640</v>
      </c>
      <c r="I339">
        <v>67398</v>
      </c>
      <c r="J339">
        <v>7.0000000000000007E-2</v>
      </c>
      <c r="K339">
        <v>72115.86</v>
      </c>
      <c r="L339" t="s">
        <v>20</v>
      </c>
      <c r="M339" t="s">
        <v>39</v>
      </c>
      <c r="N339">
        <v>0</v>
      </c>
    </row>
    <row r="340" spans="1:14" x14ac:dyDescent="0.3">
      <c r="A340" t="s">
        <v>419</v>
      </c>
      <c r="B340" t="s">
        <v>176</v>
      </c>
      <c r="C340" t="s">
        <v>58</v>
      </c>
      <c r="D340" t="s">
        <v>17</v>
      </c>
      <c r="E340" t="s">
        <v>18</v>
      </c>
      <c r="F340">
        <v>47</v>
      </c>
      <c r="G340" t="s">
        <v>32</v>
      </c>
      <c r="H340" s="1">
        <v>42245</v>
      </c>
      <c r="I340">
        <v>68488</v>
      </c>
      <c r="J340">
        <v>0</v>
      </c>
      <c r="K340">
        <v>68488</v>
      </c>
      <c r="L340" t="s">
        <v>20</v>
      </c>
      <c r="M340" t="s">
        <v>21</v>
      </c>
      <c r="N340">
        <v>0</v>
      </c>
    </row>
    <row r="341" spans="1:14" x14ac:dyDescent="0.3">
      <c r="A341" t="s">
        <v>420</v>
      </c>
      <c r="B341" t="s">
        <v>82</v>
      </c>
      <c r="C341" t="s">
        <v>58</v>
      </c>
      <c r="D341" t="s">
        <v>24</v>
      </c>
      <c r="E341" t="s">
        <v>18</v>
      </c>
      <c r="F341">
        <v>60</v>
      </c>
      <c r="G341" t="s">
        <v>19</v>
      </c>
      <c r="H341" s="1">
        <v>35992</v>
      </c>
      <c r="I341">
        <v>92932</v>
      </c>
      <c r="J341">
        <v>0</v>
      </c>
      <c r="K341">
        <v>92932</v>
      </c>
      <c r="L341" t="s">
        <v>20</v>
      </c>
      <c r="M341" t="s">
        <v>70</v>
      </c>
      <c r="N341">
        <v>0</v>
      </c>
    </row>
    <row r="342" spans="1:14" x14ac:dyDescent="0.3">
      <c r="A342" t="s">
        <v>421</v>
      </c>
      <c r="B342" t="s">
        <v>47</v>
      </c>
      <c r="C342" t="s">
        <v>30</v>
      </c>
      <c r="D342" t="s">
        <v>43</v>
      </c>
      <c r="E342" t="s">
        <v>18</v>
      </c>
      <c r="F342">
        <v>36</v>
      </c>
      <c r="G342" t="s">
        <v>55</v>
      </c>
      <c r="H342" s="1">
        <v>39994</v>
      </c>
      <c r="I342">
        <v>43363</v>
      </c>
      <c r="J342">
        <v>0</v>
      </c>
      <c r="K342">
        <v>43363</v>
      </c>
      <c r="L342" t="s">
        <v>20</v>
      </c>
      <c r="M342" t="s">
        <v>51</v>
      </c>
      <c r="N342">
        <v>0</v>
      </c>
    </row>
    <row r="343" spans="1:14" x14ac:dyDescent="0.3">
      <c r="A343" t="s">
        <v>422</v>
      </c>
      <c r="B343" t="s">
        <v>274</v>
      </c>
      <c r="C343" t="s">
        <v>16</v>
      </c>
      <c r="D343" t="s">
        <v>31</v>
      </c>
      <c r="E343" t="s">
        <v>25</v>
      </c>
      <c r="F343">
        <v>31</v>
      </c>
      <c r="G343" t="s">
        <v>36</v>
      </c>
      <c r="H343" s="1">
        <v>42780</v>
      </c>
      <c r="I343">
        <v>95963</v>
      </c>
      <c r="J343">
        <v>0</v>
      </c>
      <c r="K343">
        <v>95963</v>
      </c>
      <c r="L343" t="s">
        <v>26</v>
      </c>
      <c r="M343" t="s">
        <v>98</v>
      </c>
      <c r="N343">
        <v>0</v>
      </c>
    </row>
    <row r="344" spans="1:14" x14ac:dyDescent="0.3">
      <c r="A344" t="s">
        <v>423</v>
      </c>
      <c r="B344" t="s">
        <v>45</v>
      </c>
      <c r="C344" t="s">
        <v>30</v>
      </c>
      <c r="D344" t="s">
        <v>31</v>
      </c>
      <c r="E344" t="s">
        <v>18</v>
      </c>
      <c r="F344">
        <v>55</v>
      </c>
      <c r="G344" t="s">
        <v>19</v>
      </c>
      <c r="H344" s="1">
        <v>40297</v>
      </c>
      <c r="I344">
        <v>111038</v>
      </c>
      <c r="J344">
        <v>0.05</v>
      </c>
      <c r="K344">
        <v>116589.9</v>
      </c>
      <c r="L344" t="s">
        <v>73</v>
      </c>
      <c r="M344" t="s">
        <v>144</v>
      </c>
      <c r="N344">
        <v>0</v>
      </c>
    </row>
    <row r="345" spans="1:14" x14ac:dyDescent="0.3">
      <c r="A345" t="s">
        <v>424</v>
      </c>
      <c r="B345" t="s">
        <v>64</v>
      </c>
      <c r="C345" t="s">
        <v>58</v>
      </c>
      <c r="D345" t="s">
        <v>17</v>
      </c>
      <c r="E345" t="s">
        <v>18</v>
      </c>
      <c r="F345">
        <v>51</v>
      </c>
      <c r="G345" t="s">
        <v>32</v>
      </c>
      <c r="H345" s="1">
        <v>35230</v>
      </c>
      <c r="I345">
        <v>200246</v>
      </c>
      <c r="J345">
        <v>0.34</v>
      </c>
      <c r="K345">
        <v>268329.64</v>
      </c>
      <c r="L345" t="s">
        <v>20</v>
      </c>
      <c r="M345" t="s">
        <v>70</v>
      </c>
      <c r="N345">
        <v>0</v>
      </c>
    </row>
    <row r="346" spans="1:14" x14ac:dyDescent="0.3">
      <c r="A346" t="s">
        <v>425</v>
      </c>
      <c r="B346" t="s">
        <v>64</v>
      </c>
      <c r="C346" t="s">
        <v>16</v>
      </c>
      <c r="D346" t="s">
        <v>43</v>
      </c>
      <c r="E346" t="s">
        <v>18</v>
      </c>
      <c r="F346">
        <v>48</v>
      </c>
      <c r="G346" t="s">
        <v>32</v>
      </c>
      <c r="H346" s="1">
        <v>42053</v>
      </c>
      <c r="I346">
        <v>194871</v>
      </c>
      <c r="J346">
        <v>0.35</v>
      </c>
      <c r="K346">
        <v>263075.84999999998</v>
      </c>
      <c r="L346" t="s">
        <v>20</v>
      </c>
      <c r="M346" t="s">
        <v>70</v>
      </c>
      <c r="N346">
        <v>0</v>
      </c>
    </row>
    <row r="347" spans="1:14" x14ac:dyDescent="0.3">
      <c r="A347" t="s">
        <v>426</v>
      </c>
      <c r="B347" t="s">
        <v>38</v>
      </c>
      <c r="C347" t="s">
        <v>50</v>
      </c>
      <c r="D347" t="s">
        <v>17</v>
      </c>
      <c r="E347" t="s">
        <v>25</v>
      </c>
      <c r="F347">
        <v>58</v>
      </c>
      <c r="G347" t="s">
        <v>19</v>
      </c>
      <c r="H347" s="1">
        <v>34592</v>
      </c>
      <c r="I347">
        <v>98769</v>
      </c>
      <c r="J347">
        <v>0</v>
      </c>
      <c r="K347">
        <v>98769</v>
      </c>
      <c r="L347" t="s">
        <v>73</v>
      </c>
      <c r="M347" t="s">
        <v>77</v>
      </c>
      <c r="N347">
        <v>1</v>
      </c>
    </row>
    <row r="348" spans="1:14" x14ac:dyDescent="0.3">
      <c r="A348" t="s">
        <v>427</v>
      </c>
      <c r="B348" t="s">
        <v>41</v>
      </c>
      <c r="C348" t="s">
        <v>42</v>
      </c>
      <c r="D348" t="s">
        <v>17</v>
      </c>
      <c r="E348" t="s">
        <v>18</v>
      </c>
      <c r="F348">
        <v>29</v>
      </c>
      <c r="G348" t="s">
        <v>36</v>
      </c>
      <c r="H348" s="1">
        <v>43239</v>
      </c>
      <c r="I348">
        <v>65334</v>
      </c>
      <c r="J348">
        <v>0</v>
      </c>
      <c r="K348">
        <v>65334</v>
      </c>
      <c r="L348" t="s">
        <v>73</v>
      </c>
      <c r="M348" t="s">
        <v>77</v>
      </c>
      <c r="N348">
        <v>0</v>
      </c>
    </row>
    <row r="349" spans="1:14" x14ac:dyDescent="0.3">
      <c r="A349" t="s">
        <v>428</v>
      </c>
      <c r="B349" t="s">
        <v>23</v>
      </c>
      <c r="C349" t="s">
        <v>16</v>
      </c>
      <c r="D349" t="s">
        <v>24</v>
      </c>
      <c r="E349" t="s">
        <v>18</v>
      </c>
      <c r="F349">
        <v>25</v>
      </c>
      <c r="G349" t="s">
        <v>36</v>
      </c>
      <c r="H349" s="1">
        <v>44327</v>
      </c>
      <c r="I349">
        <v>83934</v>
      </c>
      <c r="J349">
        <v>0</v>
      </c>
      <c r="K349">
        <v>83934</v>
      </c>
      <c r="L349" t="s">
        <v>20</v>
      </c>
      <c r="M349" t="s">
        <v>48</v>
      </c>
      <c r="N349">
        <v>0</v>
      </c>
    </row>
    <row r="350" spans="1:14" x14ac:dyDescent="0.3">
      <c r="A350" t="s">
        <v>429</v>
      </c>
      <c r="B350" t="s">
        <v>29</v>
      </c>
      <c r="C350" t="s">
        <v>50</v>
      </c>
      <c r="D350" t="s">
        <v>17</v>
      </c>
      <c r="E350" t="s">
        <v>25</v>
      </c>
      <c r="F350">
        <v>36</v>
      </c>
      <c r="G350" t="s">
        <v>55</v>
      </c>
      <c r="H350" s="1">
        <v>42616</v>
      </c>
      <c r="I350">
        <v>150399</v>
      </c>
      <c r="J350">
        <v>0.28000000000000003</v>
      </c>
      <c r="K350">
        <v>192510.72</v>
      </c>
      <c r="L350" t="s">
        <v>20</v>
      </c>
      <c r="M350" t="s">
        <v>33</v>
      </c>
      <c r="N350">
        <v>0</v>
      </c>
    </row>
    <row r="351" spans="1:14" x14ac:dyDescent="0.3">
      <c r="A351" t="s">
        <v>430</v>
      </c>
      <c r="B351" t="s">
        <v>29</v>
      </c>
      <c r="C351" t="s">
        <v>54</v>
      </c>
      <c r="D351" t="s">
        <v>17</v>
      </c>
      <c r="E351" t="s">
        <v>25</v>
      </c>
      <c r="F351">
        <v>37</v>
      </c>
      <c r="G351" t="s">
        <v>55</v>
      </c>
      <c r="H351" s="1">
        <v>41048</v>
      </c>
      <c r="I351">
        <v>160280</v>
      </c>
      <c r="J351">
        <v>0.19</v>
      </c>
      <c r="K351">
        <v>190733.2</v>
      </c>
      <c r="L351" t="s">
        <v>26</v>
      </c>
      <c r="M351" t="s">
        <v>86</v>
      </c>
      <c r="N351">
        <v>0</v>
      </c>
    </row>
    <row r="352" spans="1:14" x14ac:dyDescent="0.3">
      <c r="A352" t="s">
        <v>431</v>
      </c>
      <c r="B352" t="s">
        <v>126</v>
      </c>
      <c r="C352" t="s">
        <v>54</v>
      </c>
      <c r="D352" t="s">
        <v>31</v>
      </c>
      <c r="E352" t="s">
        <v>25</v>
      </c>
      <c r="F352">
        <v>57</v>
      </c>
      <c r="G352" t="s">
        <v>19</v>
      </c>
      <c r="H352" s="1">
        <v>35548</v>
      </c>
      <c r="I352">
        <v>54051</v>
      </c>
      <c r="J352">
        <v>0</v>
      </c>
      <c r="K352">
        <v>54051</v>
      </c>
      <c r="L352" t="s">
        <v>20</v>
      </c>
      <c r="M352" t="s">
        <v>48</v>
      </c>
      <c r="N352">
        <v>1</v>
      </c>
    </row>
    <row r="353" spans="1:14" x14ac:dyDescent="0.3">
      <c r="A353" t="s">
        <v>432</v>
      </c>
      <c r="B353" t="s">
        <v>29</v>
      </c>
      <c r="C353" t="s">
        <v>58</v>
      </c>
      <c r="D353" t="s">
        <v>17</v>
      </c>
      <c r="E353" t="s">
        <v>18</v>
      </c>
      <c r="F353">
        <v>59</v>
      </c>
      <c r="G353" t="s">
        <v>19</v>
      </c>
      <c r="H353" s="1">
        <v>37726</v>
      </c>
      <c r="I353">
        <v>150699</v>
      </c>
      <c r="J353">
        <v>0.28999999999999998</v>
      </c>
      <c r="K353">
        <v>194401.71</v>
      </c>
      <c r="L353" t="s">
        <v>73</v>
      </c>
      <c r="M353" t="s">
        <v>144</v>
      </c>
      <c r="N353">
        <v>0</v>
      </c>
    </row>
    <row r="354" spans="1:14" x14ac:dyDescent="0.3">
      <c r="A354" t="s">
        <v>433</v>
      </c>
      <c r="B354" t="s">
        <v>92</v>
      </c>
      <c r="C354" t="s">
        <v>65</v>
      </c>
      <c r="D354" t="s">
        <v>31</v>
      </c>
      <c r="E354" t="s">
        <v>25</v>
      </c>
      <c r="F354">
        <v>37</v>
      </c>
      <c r="G354" t="s">
        <v>55</v>
      </c>
      <c r="H354" s="1">
        <v>41363</v>
      </c>
      <c r="I354">
        <v>69570</v>
      </c>
      <c r="J354">
        <v>0</v>
      </c>
      <c r="K354">
        <v>69570</v>
      </c>
      <c r="L354" t="s">
        <v>20</v>
      </c>
      <c r="M354" t="s">
        <v>48</v>
      </c>
      <c r="N354">
        <v>0</v>
      </c>
    </row>
    <row r="355" spans="1:14" x14ac:dyDescent="0.3">
      <c r="A355" t="s">
        <v>434</v>
      </c>
      <c r="B355" t="s">
        <v>274</v>
      </c>
      <c r="C355" t="s">
        <v>16</v>
      </c>
      <c r="D355" t="s">
        <v>24</v>
      </c>
      <c r="E355" t="s">
        <v>18</v>
      </c>
      <c r="F355">
        <v>30</v>
      </c>
      <c r="G355" t="s">
        <v>36</v>
      </c>
      <c r="H355" s="1">
        <v>43553</v>
      </c>
      <c r="I355">
        <v>86774</v>
      </c>
      <c r="J355">
        <v>0</v>
      </c>
      <c r="K355">
        <v>86774</v>
      </c>
      <c r="L355" t="s">
        <v>26</v>
      </c>
      <c r="M355" t="s">
        <v>98</v>
      </c>
      <c r="N355">
        <v>0</v>
      </c>
    </row>
    <row r="356" spans="1:14" x14ac:dyDescent="0.3">
      <c r="A356" t="s">
        <v>435</v>
      </c>
      <c r="B356" t="s">
        <v>114</v>
      </c>
      <c r="C356" t="s">
        <v>54</v>
      </c>
      <c r="D356" t="s">
        <v>24</v>
      </c>
      <c r="E356" t="s">
        <v>25</v>
      </c>
      <c r="F356">
        <v>49</v>
      </c>
      <c r="G356" t="s">
        <v>32</v>
      </c>
      <c r="H356" s="1">
        <v>36979</v>
      </c>
      <c r="I356">
        <v>57606</v>
      </c>
      <c r="J356">
        <v>0</v>
      </c>
      <c r="K356">
        <v>57606</v>
      </c>
      <c r="L356" t="s">
        <v>20</v>
      </c>
      <c r="M356" t="s">
        <v>48</v>
      </c>
      <c r="N356">
        <v>0</v>
      </c>
    </row>
    <row r="357" spans="1:14" x14ac:dyDescent="0.3">
      <c r="A357" t="s">
        <v>436</v>
      </c>
      <c r="B357" t="s">
        <v>15</v>
      </c>
      <c r="C357" t="s">
        <v>30</v>
      </c>
      <c r="D357" t="s">
        <v>43</v>
      </c>
      <c r="E357" t="s">
        <v>18</v>
      </c>
      <c r="F357">
        <v>48</v>
      </c>
      <c r="G357" t="s">
        <v>32</v>
      </c>
      <c r="H357" s="1">
        <v>37144</v>
      </c>
      <c r="I357">
        <v>125730</v>
      </c>
      <c r="J357">
        <v>0.11</v>
      </c>
      <c r="K357">
        <v>139560.29999999999</v>
      </c>
      <c r="L357" t="s">
        <v>26</v>
      </c>
      <c r="M357" t="s">
        <v>27</v>
      </c>
      <c r="N357">
        <v>0</v>
      </c>
    </row>
    <row r="358" spans="1:14" x14ac:dyDescent="0.3">
      <c r="A358" t="s">
        <v>437</v>
      </c>
      <c r="B358" t="s">
        <v>188</v>
      </c>
      <c r="C358" t="s">
        <v>16</v>
      </c>
      <c r="D358" t="s">
        <v>17</v>
      </c>
      <c r="E358" t="s">
        <v>18</v>
      </c>
      <c r="F358">
        <v>51</v>
      </c>
      <c r="G358" t="s">
        <v>32</v>
      </c>
      <c r="H358" s="1">
        <v>40964</v>
      </c>
      <c r="I358">
        <v>64170</v>
      </c>
      <c r="J358">
        <v>0</v>
      </c>
      <c r="K358">
        <v>64170</v>
      </c>
      <c r="L358" t="s">
        <v>20</v>
      </c>
      <c r="M358" t="s">
        <v>70</v>
      </c>
      <c r="N358">
        <v>0</v>
      </c>
    </row>
    <row r="359" spans="1:14" x14ac:dyDescent="0.3">
      <c r="A359" t="s">
        <v>438</v>
      </c>
      <c r="B359" t="s">
        <v>103</v>
      </c>
      <c r="C359" t="s">
        <v>54</v>
      </c>
      <c r="D359" t="s">
        <v>31</v>
      </c>
      <c r="E359" t="s">
        <v>25</v>
      </c>
      <c r="F359">
        <v>56</v>
      </c>
      <c r="G359" t="s">
        <v>19</v>
      </c>
      <c r="H359" s="1">
        <v>35816</v>
      </c>
      <c r="I359">
        <v>72303</v>
      </c>
      <c r="J359">
        <v>0</v>
      </c>
      <c r="K359">
        <v>72303</v>
      </c>
      <c r="L359" t="s">
        <v>20</v>
      </c>
      <c r="M359" t="s">
        <v>39</v>
      </c>
      <c r="N359">
        <v>0</v>
      </c>
    </row>
    <row r="360" spans="1:14" x14ac:dyDescent="0.3">
      <c r="A360" t="s">
        <v>439</v>
      </c>
      <c r="B360" t="s">
        <v>45</v>
      </c>
      <c r="C360" t="s">
        <v>42</v>
      </c>
      <c r="D360" t="s">
        <v>17</v>
      </c>
      <c r="E360" t="s">
        <v>25</v>
      </c>
      <c r="F360">
        <v>36</v>
      </c>
      <c r="G360" t="s">
        <v>55</v>
      </c>
      <c r="H360" s="1">
        <v>41116</v>
      </c>
      <c r="I360">
        <v>105891</v>
      </c>
      <c r="J360">
        <v>7.0000000000000007E-2</v>
      </c>
      <c r="K360">
        <v>113303.37</v>
      </c>
      <c r="L360" t="s">
        <v>20</v>
      </c>
      <c r="M360" t="s">
        <v>21</v>
      </c>
      <c r="N360">
        <v>0</v>
      </c>
    </row>
    <row r="361" spans="1:14" x14ac:dyDescent="0.3">
      <c r="A361" t="s">
        <v>440</v>
      </c>
      <c r="B361" t="s">
        <v>64</v>
      </c>
      <c r="C361" t="s">
        <v>65</v>
      </c>
      <c r="D361" t="s">
        <v>31</v>
      </c>
      <c r="E361" t="s">
        <v>25</v>
      </c>
      <c r="F361">
        <v>38</v>
      </c>
      <c r="G361" t="s">
        <v>55</v>
      </c>
      <c r="H361" s="1">
        <v>44433</v>
      </c>
      <c r="I361">
        <v>255230</v>
      </c>
      <c r="J361">
        <v>0.36</v>
      </c>
      <c r="K361">
        <v>347112.8</v>
      </c>
      <c r="L361" t="s">
        <v>20</v>
      </c>
      <c r="M361" t="s">
        <v>51</v>
      </c>
      <c r="N361">
        <v>0</v>
      </c>
    </row>
    <row r="362" spans="1:14" x14ac:dyDescent="0.3">
      <c r="A362" t="s">
        <v>441</v>
      </c>
      <c r="B362" t="s">
        <v>92</v>
      </c>
      <c r="C362" t="s">
        <v>42</v>
      </c>
      <c r="D362" t="s">
        <v>24</v>
      </c>
      <c r="E362" t="s">
        <v>18</v>
      </c>
      <c r="F362">
        <v>56</v>
      </c>
      <c r="G362" t="s">
        <v>19</v>
      </c>
      <c r="H362" s="1">
        <v>33770</v>
      </c>
      <c r="I362">
        <v>59591</v>
      </c>
      <c r="J362">
        <v>0</v>
      </c>
      <c r="K362">
        <v>59591</v>
      </c>
      <c r="L362" t="s">
        <v>73</v>
      </c>
      <c r="M362" t="s">
        <v>144</v>
      </c>
      <c r="N362">
        <v>0</v>
      </c>
    </row>
    <row r="363" spans="1:14" x14ac:dyDescent="0.3">
      <c r="A363" t="s">
        <v>442</v>
      </c>
      <c r="B363" t="s">
        <v>64</v>
      </c>
      <c r="C363" t="s">
        <v>54</v>
      </c>
      <c r="D363" t="s">
        <v>24</v>
      </c>
      <c r="E363" t="s">
        <v>18</v>
      </c>
      <c r="F363">
        <v>52</v>
      </c>
      <c r="G363" t="s">
        <v>32</v>
      </c>
      <c r="H363" s="1">
        <v>41113</v>
      </c>
      <c r="I363">
        <v>187048</v>
      </c>
      <c r="J363">
        <v>0.32</v>
      </c>
      <c r="K363">
        <v>246903.36</v>
      </c>
      <c r="L363" t="s">
        <v>26</v>
      </c>
      <c r="M363" t="s">
        <v>98</v>
      </c>
      <c r="N363">
        <v>0</v>
      </c>
    </row>
    <row r="364" spans="1:14" x14ac:dyDescent="0.3">
      <c r="A364" t="s">
        <v>443</v>
      </c>
      <c r="B364" t="s">
        <v>92</v>
      </c>
      <c r="C364" t="s">
        <v>30</v>
      </c>
      <c r="D364" t="s">
        <v>31</v>
      </c>
      <c r="E364" t="s">
        <v>18</v>
      </c>
      <c r="F364">
        <v>53</v>
      </c>
      <c r="G364" t="s">
        <v>32</v>
      </c>
      <c r="H364" s="1">
        <v>37296</v>
      </c>
      <c r="I364">
        <v>58605</v>
      </c>
      <c r="J364">
        <v>0</v>
      </c>
      <c r="K364">
        <v>58605</v>
      </c>
      <c r="L364" t="s">
        <v>20</v>
      </c>
      <c r="M364" t="s">
        <v>39</v>
      </c>
      <c r="N364">
        <v>0</v>
      </c>
    </row>
    <row r="365" spans="1:14" x14ac:dyDescent="0.3">
      <c r="A365" t="s">
        <v>444</v>
      </c>
      <c r="B365" t="s">
        <v>29</v>
      </c>
      <c r="C365" t="s">
        <v>58</v>
      </c>
      <c r="D365" t="s">
        <v>43</v>
      </c>
      <c r="E365" t="s">
        <v>18</v>
      </c>
      <c r="F365">
        <v>60</v>
      </c>
      <c r="G365" t="s">
        <v>19</v>
      </c>
      <c r="H365" s="1">
        <v>42739</v>
      </c>
      <c r="I365">
        <v>178502</v>
      </c>
      <c r="J365">
        <v>0.2</v>
      </c>
      <c r="K365">
        <v>214202.4</v>
      </c>
      <c r="L365" t="s">
        <v>20</v>
      </c>
      <c r="M365" t="s">
        <v>51</v>
      </c>
      <c r="N365">
        <v>0</v>
      </c>
    </row>
    <row r="366" spans="1:14" x14ac:dyDescent="0.3">
      <c r="A366" t="s">
        <v>445</v>
      </c>
      <c r="B366" t="s">
        <v>45</v>
      </c>
      <c r="C366" t="s">
        <v>50</v>
      </c>
      <c r="D366" t="s">
        <v>31</v>
      </c>
      <c r="E366" t="s">
        <v>25</v>
      </c>
      <c r="F366">
        <v>63</v>
      </c>
      <c r="G366" t="s">
        <v>19</v>
      </c>
      <c r="H366" s="1">
        <v>42214</v>
      </c>
      <c r="I366">
        <v>103724</v>
      </c>
      <c r="J366">
        <v>0.05</v>
      </c>
      <c r="K366">
        <v>108910.2</v>
      </c>
      <c r="L366" t="s">
        <v>26</v>
      </c>
      <c r="M366" t="s">
        <v>61</v>
      </c>
      <c r="N366">
        <v>0</v>
      </c>
    </row>
    <row r="367" spans="1:14" x14ac:dyDescent="0.3">
      <c r="A367" t="s">
        <v>446</v>
      </c>
      <c r="B367" t="s">
        <v>29</v>
      </c>
      <c r="C367" t="s">
        <v>58</v>
      </c>
      <c r="D367" t="s">
        <v>17</v>
      </c>
      <c r="E367" t="s">
        <v>18</v>
      </c>
      <c r="F367">
        <v>37</v>
      </c>
      <c r="G367" t="s">
        <v>55</v>
      </c>
      <c r="H367" s="1">
        <v>39528</v>
      </c>
      <c r="I367">
        <v>156277</v>
      </c>
      <c r="J367">
        <v>0.22</v>
      </c>
      <c r="K367">
        <v>190657.94</v>
      </c>
      <c r="L367" t="s">
        <v>73</v>
      </c>
      <c r="M367" t="s">
        <v>74</v>
      </c>
      <c r="N367">
        <v>0</v>
      </c>
    </row>
    <row r="368" spans="1:14" x14ac:dyDescent="0.3">
      <c r="A368" t="s">
        <v>447</v>
      </c>
      <c r="B368" t="s">
        <v>120</v>
      </c>
      <c r="C368" t="s">
        <v>58</v>
      </c>
      <c r="D368" t="s">
        <v>17</v>
      </c>
      <c r="E368" t="s">
        <v>18</v>
      </c>
      <c r="F368">
        <v>30</v>
      </c>
      <c r="G368" t="s">
        <v>36</v>
      </c>
      <c r="H368" s="1">
        <v>43086</v>
      </c>
      <c r="I368">
        <v>87744</v>
      </c>
      <c r="J368">
        <v>0</v>
      </c>
      <c r="K368">
        <v>87744</v>
      </c>
      <c r="L368" t="s">
        <v>73</v>
      </c>
      <c r="M368" t="s">
        <v>144</v>
      </c>
      <c r="N368">
        <v>0</v>
      </c>
    </row>
    <row r="369" spans="1:14" x14ac:dyDescent="0.3">
      <c r="A369" t="s">
        <v>448</v>
      </c>
      <c r="B369" t="s">
        <v>92</v>
      </c>
      <c r="C369" t="s">
        <v>30</v>
      </c>
      <c r="D369" t="s">
        <v>24</v>
      </c>
      <c r="E369" t="s">
        <v>25</v>
      </c>
      <c r="F369">
        <v>30</v>
      </c>
      <c r="G369" t="s">
        <v>36</v>
      </c>
      <c r="H369" s="1">
        <v>43542</v>
      </c>
      <c r="I369">
        <v>54714</v>
      </c>
      <c r="J369">
        <v>0</v>
      </c>
      <c r="K369">
        <v>54714</v>
      </c>
      <c r="L369" t="s">
        <v>20</v>
      </c>
      <c r="M369" t="s">
        <v>70</v>
      </c>
      <c r="N369">
        <v>0</v>
      </c>
    </row>
    <row r="370" spans="1:14" x14ac:dyDescent="0.3">
      <c r="A370" t="s">
        <v>449</v>
      </c>
      <c r="B370" t="s">
        <v>96</v>
      </c>
      <c r="C370" t="s">
        <v>16</v>
      </c>
      <c r="D370" t="s">
        <v>43</v>
      </c>
      <c r="E370" t="s">
        <v>18</v>
      </c>
      <c r="F370">
        <v>45</v>
      </c>
      <c r="G370" t="s">
        <v>32</v>
      </c>
      <c r="H370" s="1">
        <v>41511</v>
      </c>
      <c r="I370">
        <v>99169</v>
      </c>
      <c r="J370">
        <v>0</v>
      </c>
      <c r="K370">
        <v>99169</v>
      </c>
      <c r="L370" t="s">
        <v>26</v>
      </c>
      <c r="M370" t="s">
        <v>86</v>
      </c>
      <c r="N370">
        <v>0</v>
      </c>
    </row>
    <row r="371" spans="1:14" x14ac:dyDescent="0.3">
      <c r="A371" t="s">
        <v>450</v>
      </c>
      <c r="B371" t="s">
        <v>15</v>
      </c>
      <c r="C371" t="s">
        <v>50</v>
      </c>
      <c r="D371" t="s">
        <v>17</v>
      </c>
      <c r="E371" t="s">
        <v>18</v>
      </c>
      <c r="F371">
        <v>55</v>
      </c>
      <c r="G371" t="s">
        <v>19</v>
      </c>
      <c r="H371" s="1">
        <v>38888</v>
      </c>
      <c r="I371">
        <v>142628</v>
      </c>
      <c r="J371">
        <v>0.12</v>
      </c>
      <c r="K371">
        <v>159743.35999999999</v>
      </c>
      <c r="L371" t="s">
        <v>26</v>
      </c>
      <c r="M371" t="s">
        <v>27</v>
      </c>
      <c r="N371">
        <v>0</v>
      </c>
    </row>
    <row r="372" spans="1:14" x14ac:dyDescent="0.3">
      <c r="A372" t="s">
        <v>451</v>
      </c>
      <c r="B372" t="s">
        <v>38</v>
      </c>
      <c r="C372" t="s">
        <v>65</v>
      </c>
      <c r="D372" t="s">
        <v>24</v>
      </c>
      <c r="E372" t="s">
        <v>18</v>
      </c>
      <c r="F372">
        <v>33</v>
      </c>
      <c r="G372" t="s">
        <v>36</v>
      </c>
      <c r="H372" s="1">
        <v>41756</v>
      </c>
      <c r="I372">
        <v>75869</v>
      </c>
      <c r="J372">
        <v>0</v>
      </c>
      <c r="K372">
        <v>75869</v>
      </c>
      <c r="L372" t="s">
        <v>73</v>
      </c>
      <c r="M372" t="s">
        <v>144</v>
      </c>
      <c r="N372">
        <v>0</v>
      </c>
    </row>
    <row r="373" spans="1:14" x14ac:dyDescent="0.3">
      <c r="A373" t="s">
        <v>452</v>
      </c>
      <c r="B373" t="s">
        <v>160</v>
      </c>
      <c r="C373" t="s">
        <v>16</v>
      </c>
      <c r="D373" t="s">
        <v>24</v>
      </c>
      <c r="E373" t="s">
        <v>18</v>
      </c>
      <c r="F373">
        <v>65</v>
      </c>
      <c r="G373" t="s">
        <v>67</v>
      </c>
      <c r="H373" s="1">
        <v>43234</v>
      </c>
      <c r="I373">
        <v>60985</v>
      </c>
      <c r="J373">
        <v>0</v>
      </c>
      <c r="K373">
        <v>60985</v>
      </c>
      <c r="L373" t="s">
        <v>20</v>
      </c>
      <c r="M373" t="s">
        <v>21</v>
      </c>
      <c r="N373">
        <v>0</v>
      </c>
    </row>
    <row r="374" spans="1:14" x14ac:dyDescent="0.3">
      <c r="A374" t="s">
        <v>453</v>
      </c>
      <c r="B374" t="s">
        <v>15</v>
      </c>
      <c r="C374" t="s">
        <v>16</v>
      </c>
      <c r="D374" t="s">
        <v>17</v>
      </c>
      <c r="E374" t="s">
        <v>18</v>
      </c>
      <c r="F374">
        <v>60</v>
      </c>
      <c r="G374" t="s">
        <v>19</v>
      </c>
      <c r="H374" s="1">
        <v>40383</v>
      </c>
      <c r="I374">
        <v>126911</v>
      </c>
      <c r="J374">
        <v>0.1</v>
      </c>
      <c r="K374">
        <v>139602.1</v>
      </c>
      <c r="L374" t="s">
        <v>26</v>
      </c>
      <c r="M374" t="s">
        <v>61</v>
      </c>
      <c r="N374">
        <v>0</v>
      </c>
    </row>
    <row r="375" spans="1:14" x14ac:dyDescent="0.3">
      <c r="A375" t="s">
        <v>454</v>
      </c>
      <c r="B375" t="s">
        <v>64</v>
      </c>
      <c r="C375" t="s">
        <v>42</v>
      </c>
      <c r="D375" t="s">
        <v>17</v>
      </c>
      <c r="E375" t="s">
        <v>25</v>
      </c>
      <c r="F375">
        <v>56</v>
      </c>
      <c r="G375" t="s">
        <v>19</v>
      </c>
      <c r="H375" s="1">
        <v>38042</v>
      </c>
      <c r="I375">
        <v>216949</v>
      </c>
      <c r="J375">
        <v>0.32</v>
      </c>
      <c r="K375">
        <v>286372.68</v>
      </c>
      <c r="L375" t="s">
        <v>26</v>
      </c>
      <c r="M375" t="s">
        <v>61</v>
      </c>
      <c r="N375">
        <v>0</v>
      </c>
    </row>
    <row r="376" spans="1:14" x14ac:dyDescent="0.3">
      <c r="A376" t="s">
        <v>455</v>
      </c>
      <c r="B376" t="s">
        <v>29</v>
      </c>
      <c r="C376" t="s">
        <v>58</v>
      </c>
      <c r="D376" t="s">
        <v>24</v>
      </c>
      <c r="E376" t="s">
        <v>25</v>
      </c>
      <c r="F376">
        <v>53</v>
      </c>
      <c r="G376" t="s">
        <v>32</v>
      </c>
      <c r="H376" s="1">
        <v>41204</v>
      </c>
      <c r="I376">
        <v>168510</v>
      </c>
      <c r="J376">
        <v>0.28999999999999998</v>
      </c>
      <c r="K376">
        <v>217377.9</v>
      </c>
      <c r="L376" t="s">
        <v>20</v>
      </c>
      <c r="M376" t="s">
        <v>21</v>
      </c>
      <c r="N376">
        <v>0</v>
      </c>
    </row>
    <row r="377" spans="1:14" x14ac:dyDescent="0.3">
      <c r="A377" t="s">
        <v>456</v>
      </c>
      <c r="B377" t="s">
        <v>120</v>
      </c>
      <c r="C377" t="s">
        <v>58</v>
      </c>
      <c r="D377" t="s">
        <v>31</v>
      </c>
      <c r="E377" t="s">
        <v>18</v>
      </c>
      <c r="F377">
        <v>36</v>
      </c>
      <c r="G377" t="s">
        <v>55</v>
      </c>
      <c r="H377" s="1">
        <v>42443</v>
      </c>
      <c r="I377">
        <v>85870</v>
      </c>
      <c r="J377">
        <v>0</v>
      </c>
      <c r="K377">
        <v>85870</v>
      </c>
      <c r="L377" t="s">
        <v>73</v>
      </c>
      <c r="M377" t="s">
        <v>144</v>
      </c>
      <c r="N377">
        <v>0</v>
      </c>
    </row>
    <row r="378" spans="1:14" x14ac:dyDescent="0.3">
      <c r="A378" t="s">
        <v>457</v>
      </c>
      <c r="B378" t="s">
        <v>38</v>
      </c>
      <c r="C378" t="s">
        <v>65</v>
      </c>
      <c r="D378" t="s">
        <v>43</v>
      </c>
      <c r="E378" t="s">
        <v>18</v>
      </c>
      <c r="F378">
        <v>46</v>
      </c>
      <c r="G378" t="s">
        <v>32</v>
      </c>
      <c r="H378" s="1">
        <v>37271</v>
      </c>
      <c r="I378">
        <v>86510</v>
      </c>
      <c r="J378">
        <v>0</v>
      </c>
      <c r="K378">
        <v>86510</v>
      </c>
      <c r="L378" t="s">
        <v>26</v>
      </c>
      <c r="M378" t="s">
        <v>86</v>
      </c>
      <c r="N378">
        <v>1</v>
      </c>
    </row>
    <row r="379" spans="1:14" x14ac:dyDescent="0.3">
      <c r="A379" t="s">
        <v>458</v>
      </c>
      <c r="B379" t="s">
        <v>45</v>
      </c>
      <c r="C379" t="s">
        <v>42</v>
      </c>
      <c r="D379" t="s">
        <v>31</v>
      </c>
      <c r="E379" t="s">
        <v>18</v>
      </c>
      <c r="F379">
        <v>38</v>
      </c>
      <c r="G379" t="s">
        <v>55</v>
      </c>
      <c r="H379" s="1">
        <v>42999</v>
      </c>
      <c r="I379">
        <v>119647</v>
      </c>
      <c r="J379">
        <v>0.09</v>
      </c>
      <c r="K379">
        <v>130415.23</v>
      </c>
      <c r="L379" t="s">
        <v>73</v>
      </c>
      <c r="M379" t="s">
        <v>144</v>
      </c>
      <c r="N379">
        <v>0</v>
      </c>
    </row>
    <row r="380" spans="1:14" x14ac:dyDescent="0.3">
      <c r="A380" t="s">
        <v>459</v>
      </c>
      <c r="B380" t="s">
        <v>96</v>
      </c>
      <c r="C380" t="s">
        <v>16</v>
      </c>
      <c r="D380" t="s">
        <v>17</v>
      </c>
      <c r="E380" t="s">
        <v>25</v>
      </c>
      <c r="F380">
        <v>62</v>
      </c>
      <c r="G380" t="s">
        <v>19</v>
      </c>
      <c r="H380" s="1">
        <v>36996</v>
      </c>
      <c r="I380">
        <v>80921</v>
      </c>
      <c r="J380">
        <v>0</v>
      </c>
      <c r="K380">
        <v>80921</v>
      </c>
      <c r="L380" t="s">
        <v>20</v>
      </c>
      <c r="M380" t="s">
        <v>70</v>
      </c>
      <c r="N380">
        <v>0</v>
      </c>
    </row>
    <row r="381" spans="1:14" x14ac:dyDescent="0.3">
      <c r="A381" t="s">
        <v>460</v>
      </c>
      <c r="B381" t="s">
        <v>85</v>
      </c>
      <c r="C381" t="s">
        <v>58</v>
      </c>
      <c r="D381" t="s">
        <v>17</v>
      </c>
      <c r="E381" t="s">
        <v>18</v>
      </c>
      <c r="F381">
        <v>61</v>
      </c>
      <c r="G381" t="s">
        <v>19</v>
      </c>
      <c r="H381" s="1">
        <v>40193</v>
      </c>
      <c r="I381">
        <v>98110</v>
      </c>
      <c r="J381">
        <v>0.13</v>
      </c>
      <c r="K381">
        <v>110864.3</v>
      </c>
      <c r="L381" t="s">
        <v>20</v>
      </c>
      <c r="M381" t="s">
        <v>33</v>
      </c>
      <c r="N381">
        <v>0</v>
      </c>
    </row>
    <row r="382" spans="1:14" x14ac:dyDescent="0.3">
      <c r="A382" t="s">
        <v>461</v>
      </c>
      <c r="B382" t="s">
        <v>160</v>
      </c>
      <c r="C382" t="s">
        <v>16</v>
      </c>
      <c r="D382" t="s">
        <v>31</v>
      </c>
      <c r="E382" t="s">
        <v>18</v>
      </c>
      <c r="F382">
        <v>59</v>
      </c>
      <c r="G382" t="s">
        <v>19</v>
      </c>
      <c r="H382" s="1">
        <v>43028</v>
      </c>
      <c r="I382">
        <v>86831</v>
      </c>
      <c r="J382">
        <v>0</v>
      </c>
      <c r="K382">
        <v>86831</v>
      </c>
      <c r="L382" t="s">
        <v>20</v>
      </c>
      <c r="M382" t="s">
        <v>39</v>
      </c>
      <c r="N382">
        <v>0</v>
      </c>
    </row>
    <row r="383" spans="1:14" x14ac:dyDescent="0.3">
      <c r="A383" t="s">
        <v>462</v>
      </c>
      <c r="B383" t="s">
        <v>23</v>
      </c>
      <c r="C383" t="s">
        <v>16</v>
      </c>
      <c r="D383" t="s">
        <v>31</v>
      </c>
      <c r="E383" t="s">
        <v>18</v>
      </c>
      <c r="F383">
        <v>49</v>
      </c>
      <c r="G383" t="s">
        <v>32</v>
      </c>
      <c r="H383" s="1">
        <v>40431</v>
      </c>
      <c r="I383">
        <v>72826</v>
      </c>
      <c r="J383">
        <v>0</v>
      </c>
      <c r="K383">
        <v>72826</v>
      </c>
      <c r="L383" t="s">
        <v>26</v>
      </c>
      <c r="M383" t="s">
        <v>86</v>
      </c>
      <c r="N383">
        <v>0</v>
      </c>
    </row>
    <row r="384" spans="1:14" x14ac:dyDescent="0.3">
      <c r="A384" t="s">
        <v>463</v>
      </c>
      <c r="B384" t="s">
        <v>29</v>
      </c>
      <c r="C384" t="s">
        <v>65</v>
      </c>
      <c r="D384" t="s">
        <v>24</v>
      </c>
      <c r="E384" t="s">
        <v>18</v>
      </c>
      <c r="F384">
        <v>64</v>
      </c>
      <c r="G384" t="s">
        <v>19</v>
      </c>
      <c r="H384" s="1">
        <v>40588</v>
      </c>
      <c r="I384">
        <v>171217</v>
      </c>
      <c r="J384">
        <v>0.19</v>
      </c>
      <c r="K384">
        <v>203748.23</v>
      </c>
      <c r="L384" t="s">
        <v>20</v>
      </c>
      <c r="M384" t="s">
        <v>21</v>
      </c>
      <c r="N384">
        <v>0</v>
      </c>
    </row>
    <row r="385" spans="1:14" x14ac:dyDescent="0.3">
      <c r="A385" t="s">
        <v>464</v>
      </c>
      <c r="B385" t="s">
        <v>45</v>
      </c>
      <c r="C385" t="s">
        <v>16</v>
      </c>
      <c r="D385" t="s">
        <v>17</v>
      </c>
      <c r="E385" t="s">
        <v>18</v>
      </c>
      <c r="F385">
        <v>57</v>
      </c>
      <c r="G385" t="s">
        <v>19</v>
      </c>
      <c r="H385" s="1">
        <v>43948</v>
      </c>
      <c r="I385">
        <v>103058</v>
      </c>
      <c r="J385">
        <v>7.0000000000000007E-2</v>
      </c>
      <c r="K385">
        <v>110272.06</v>
      </c>
      <c r="L385" t="s">
        <v>20</v>
      </c>
      <c r="M385" t="s">
        <v>70</v>
      </c>
      <c r="N385">
        <v>0</v>
      </c>
    </row>
    <row r="386" spans="1:14" x14ac:dyDescent="0.3">
      <c r="A386" t="s">
        <v>465</v>
      </c>
      <c r="B386" t="s">
        <v>45</v>
      </c>
      <c r="C386" t="s">
        <v>42</v>
      </c>
      <c r="D386" t="s">
        <v>31</v>
      </c>
      <c r="E386" t="s">
        <v>25</v>
      </c>
      <c r="F386">
        <v>52</v>
      </c>
      <c r="G386" t="s">
        <v>32</v>
      </c>
      <c r="H386" s="1">
        <v>41858</v>
      </c>
      <c r="I386">
        <v>117062</v>
      </c>
      <c r="J386">
        <v>7.0000000000000007E-2</v>
      </c>
      <c r="K386">
        <v>125256.34</v>
      </c>
      <c r="L386" t="s">
        <v>20</v>
      </c>
      <c r="M386" t="s">
        <v>39</v>
      </c>
      <c r="N386">
        <v>0</v>
      </c>
    </row>
    <row r="387" spans="1:14" x14ac:dyDescent="0.3">
      <c r="A387" t="s">
        <v>466</v>
      </c>
      <c r="B387" t="s">
        <v>15</v>
      </c>
      <c r="C387" t="s">
        <v>50</v>
      </c>
      <c r="D387" t="s">
        <v>31</v>
      </c>
      <c r="E387" t="s">
        <v>25</v>
      </c>
      <c r="F387">
        <v>40</v>
      </c>
      <c r="G387" t="s">
        <v>55</v>
      </c>
      <c r="H387" s="1">
        <v>43488</v>
      </c>
      <c r="I387">
        <v>159031</v>
      </c>
      <c r="J387">
        <v>0.1</v>
      </c>
      <c r="K387">
        <v>174934.1</v>
      </c>
      <c r="L387" t="s">
        <v>20</v>
      </c>
      <c r="M387" t="s">
        <v>48</v>
      </c>
      <c r="N387">
        <v>0</v>
      </c>
    </row>
    <row r="388" spans="1:14" x14ac:dyDescent="0.3">
      <c r="A388" t="s">
        <v>467</v>
      </c>
      <c r="B388" t="s">
        <v>15</v>
      </c>
      <c r="C388" t="s">
        <v>16</v>
      </c>
      <c r="D388" t="s">
        <v>17</v>
      </c>
      <c r="E388" t="s">
        <v>18</v>
      </c>
      <c r="F388">
        <v>49</v>
      </c>
      <c r="G388" t="s">
        <v>32</v>
      </c>
      <c r="H388" s="1">
        <v>38000</v>
      </c>
      <c r="I388">
        <v>125086</v>
      </c>
      <c r="J388">
        <v>0.1</v>
      </c>
      <c r="K388">
        <v>137594.6</v>
      </c>
      <c r="L388" t="s">
        <v>73</v>
      </c>
      <c r="M388" t="s">
        <v>144</v>
      </c>
      <c r="N388">
        <v>0</v>
      </c>
    </row>
    <row r="389" spans="1:14" x14ac:dyDescent="0.3">
      <c r="A389" t="s">
        <v>468</v>
      </c>
      <c r="B389" t="s">
        <v>188</v>
      </c>
      <c r="C389" t="s">
        <v>16</v>
      </c>
      <c r="D389" t="s">
        <v>31</v>
      </c>
      <c r="E389" t="s">
        <v>25</v>
      </c>
      <c r="F389">
        <v>43</v>
      </c>
      <c r="G389" t="s">
        <v>55</v>
      </c>
      <c r="H389" s="1">
        <v>42467</v>
      </c>
      <c r="I389">
        <v>67976</v>
      </c>
      <c r="J389">
        <v>0</v>
      </c>
      <c r="K389">
        <v>67976</v>
      </c>
      <c r="L389" t="s">
        <v>20</v>
      </c>
      <c r="M389" t="s">
        <v>21</v>
      </c>
      <c r="N389">
        <v>0</v>
      </c>
    </row>
    <row r="390" spans="1:14" x14ac:dyDescent="0.3">
      <c r="A390" t="s">
        <v>469</v>
      </c>
      <c r="B390" t="s">
        <v>92</v>
      </c>
      <c r="C390" t="s">
        <v>30</v>
      </c>
      <c r="D390" t="s">
        <v>31</v>
      </c>
      <c r="E390" t="s">
        <v>25</v>
      </c>
      <c r="F390">
        <v>31</v>
      </c>
      <c r="G390" t="s">
        <v>36</v>
      </c>
      <c r="H390" s="1">
        <v>44308</v>
      </c>
      <c r="I390">
        <v>74215</v>
      </c>
      <c r="J390">
        <v>0</v>
      </c>
      <c r="K390">
        <v>74215</v>
      </c>
      <c r="L390" t="s">
        <v>20</v>
      </c>
      <c r="M390" t="s">
        <v>39</v>
      </c>
      <c r="N390">
        <v>0</v>
      </c>
    </row>
    <row r="391" spans="1:14" x14ac:dyDescent="0.3">
      <c r="A391" t="s">
        <v>470</v>
      </c>
      <c r="B391" t="s">
        <v>29</v>
      </c>
      <c r="C391" t="s">
        <v>50</v>
      </c>
      <c r="D391" t="s">
        <v>24</v>
      </c>
      <c r="E391" t="s">
        <v>25</v>
      </c>
      <c r="F391">
        <v>55</v>
      </c>
      <c r="G391" t="s">
        <v>19</v>
      </c>
      <c r="H391" s="1">
        <v>40340</v>
      </c>
      <c r="I391">
        <v>187389</v>
      </c>
      <c r="J391">
        <v>0.25</v>
      </c>
      <c r="K391">
        <v>234236.25</v>
      </c>
      <c r="L391" t="s">
        <v>26</v>
      </c>
      <c r="M391" t="s">
        <v>98</v>
      </c>
      <c r="N391">
        <v>0</v>
      </c>
    </row>
    <row r="392" spans="1:14" x14ac:dyDescent="0.3">
      <c r="A392" t="s">
        <v>471</v>
      </c>
      <c r="B392" t="s">
        <v>15</v>
      </c>
      <c r="C392" t="s">
        <v>54</v>
      </c>
      <c r="D392" t="s">
        <v>31</v>
      </c>
      <c r="E392" t="s">
        <v>18</v>
      </c>
      <c r="F392">
        <v>41</v>
      </c>
      <c r="G392" t="s">
        <v>55</v>
      </c>
      <c r="H392" s="1">
        <v>39747</v>
      </c>
      <c r="I392">
        <v>131841</v>
      </c>
      <c r="J392">
        <v>0.13</v>
      </c>
      <c r="K392">
        <v>148980.33000000002</v>
      </c>
      <c r="L392" t="s">
        <v>20</v>
      </c>
      <c r="M392" t="s">
        <v>70</v>
      </c>
      <c r="N392">
        <v>0</v>
      </c>
    </row>
    <row r="393" spans="1:14" x14ac:dyDescent="0.3">
      <c r="A393" t="s">
        <v>472</v>
      </c>
      <c r="B393" t="s">
        <v>38</v>
      </c>
      <c r="C393" t="s">
        <v>50</v>
      </c>
      <c r="D393" t="s">
        <v>17</v>
      </c>
      <c r="E393" t="s">
        <v>25</v>
      </c>
      <c r="F393">
        <v>34</v>
      </c>
      <c r="G393" t="s">
        <v>36</v>
      </c>
      <c r="H393" s="1">
        <v>40750</v>
      </c>
      <c r="I393">
        <v>97231</v>
      </c>
      <c r="J393">
        <v>0</v>
      </c>
      <c r="K393">
        <v>97231</v>
      </c>
      <c r="L393" t="s">
        <v>26</v>
      </c>
      <c r="M393" t="s">
        <v>86</v>
      </c>
      <c r="N393">
        <v>0</v>
      </c>
    </row>
    <row r="394" spans="1:14" x14ac:dyDescent="0.3">
      <c r="A394" t="s">
        <v>473</v>
      </c>
      <c r="B394" t="s">
        <v>15</v>
      </c>
      <c r="C394" t="s">
        <v>30</v>
      </c>
      <c r="D394" t="s">
        <v>43</v>
      </c>
      <c r="E394" t="s">
        <v>18</v>
      </c>
      <c r="F394">
        <v>41</v>
      </c>
      <c r="G394" t="s">
        <v>55</v>
      </c>
      <c r="H394" s="1">
        <v>38060</v>
      </c>
      <c r="I394">
        <v>155004</v>
      </c>
      <c r="J394">
        <v>0.12</v>
      </c>
      <c r="K394">
        <v>173604.48000000001</v>
      </c>
      <c r="L394" t="s">
        <v>20</v>
      </c>
      <c r="M394" t="s">
        <v>51</v>
      </c>
      <c r="N394">
        <v>0</v>
      </c>
    </row>
    <row r="395" spans="1:14" x14ac:dyDescent="0.3">
      <c r="A395" t="s">
        <v>474</v>
      </c>
      <c r="B395" t="s">
        <v>204</v>
      </c>
      <c r="C395" t="s">
        <v>16</v>
      </c>
      <c r="D395" t="s">
        <v>24</v>
      </c>
      <c r="E395" t="s">
        <v>25</v>
      </c>
      <c r="F395">
        <v>40</v>
      </c>
      <c r="G395" t="s">
        <v>55</v>
      </c>
      <c r="H395" s="1">
        <v>39293</v>
      </c>
      <c r="I395">
        <v>41859</v>
      </c>
      <c r="J395">
        <v>0</v>
      </c>
      <c r="K395">
        <v>41859</v>
      </c>
      <c r="L395" t="s">
        <v>20</v>
      </c>
      <c r="M395" t="s">
        <v>21</v>
      </c>
      <c r="N395">
        <v>0</v>
      </c>
    </row>
    <row r="396" spans="1:14" x14ac:dyDescent="0.3">
      <c r="A396" t="s">
        <v>475</v>
      </c>
      <c r="B396" t="s">
        <v>89</v>
      </c>
      <c r="C396" t="s">
        <v>16</v>
      </c>
      <c r="D396" t="s">
        <v>24</v>
      </c>
      <c r="E396" t="s">
        <v>25</v>
      </c>
      <c r="F396">
        <v>42</v>
      </c>
      <c r="G396" t="s">
        <v>55</v>
      </c>
      <c r="H396" s="1">
        <v>38984</v>
      </c>
      <c r="I396">
        <v>52733</v>
      </c>
      <c r="J396">
        <v>0</v>
      </c>
      <c r="K396">
        <v>52733</v>
      </c>
      <c r="L396" t="s">
        <v>20</v>
      </c>
      <c r="M396" t="s">
        <v>33</v>
      </c>
      <c r="N396">
        <v>0</v>
      </c>
    </row>
    <row r="397" spans="1:14" x14ac:dyDescent="0.3">
      <c r="A397" t="s">
        <v>476</v>
      </c>
      <c r="B397" t="s">
        <v>64</v>
      </c>
      <c r="C397" t="s">
        <v>54</v>
      </c>
      <c r="D397" t="s">
        <v>43</v>
      </c>
      <c r="E397" t="s">
        <v>25</v>
      </c>
      <c r="F397">
        <v>31</v>
      </c>
      <c r="G397" t="s">
        <v>36</v>
      </c>
      <c r="H397" s="1">
        <v>42250</v>
      </c>
      <c r="I397">
        <v>250953</v>
      </c>
      <c r="J397">
        <v>0.34</v>
      </c>
      <c r="K397">
        <v>336277.02</v>
      </c>
      <c r="L397" t="s">
        <v>20</v>
      </c>
      <c r="M397" t="s">
        <v>70</v>
      </c>
      <c r="N397">
        <v>0</v>
      </c>
    </row>
    <row r="398" spans="1:14" x14ac:dyDescent="0.3">
      <c r="A398" t="s">
        <v>477</v>
      </c>
      <c r="B398" t="s">
        <v>29</v>
      </c>
      <c r="C398" t="s">
        <v>65</v>
      </c>
      <c r="D398" t="s">
        <v>17</v>
      </c>
      <c r="E398" t="s">
        <v>25</v>
      </c>
      <c r="F398">
        <v>49</v>
      </c>
      <c r="G398" t="s">
        <v>32</v>
      </c>
      <c r="H398" s="1">
        <v>36210</v>
      </c>
      <c r="I398">
        <v>191807</v>
      </c>
      <c r="J398">
        <v>0.21</v>
      </c>
      <c r="K398">
        <v>232086.47</v>
      </c>
      <c r="L398" t="s">
        <v>26</v>
      </c>
      <c r="M398" t="s">
        <v>27</v>
      </c>
      <c r="N398">
        <v>0</v>
      </c>
    </row>
    <row r="399" spans="1:14" x14ac:dyDescent="0.3">
      <c r="A399" t="s">
        <v>478</v>
      </c>
      <c r="B399" t="s">
        <v>23</v>
      </c>
      <c r="C399" t="s">
        <v>16</v>
      </c>
      <c r="D399" t="s">
        <v>31</v>
      </c>
      <c r="E399" t="s">
        <v>25</v>
      </c>
      <c r="F399">
        <v>42</v>
      </c>
      <c r="G399" t="s">
        <v>55</v>
      </c>
      <c r="H399" s="1">
        <v>41813</v>
      </c>
      <c r="I399">
        <v>64677</v>
      </c>
      <c r="J399">
        <v>0</v>
      </c>
      <c r="K399">
        <v>64677</v>
      </c>
      <c r="L399" t="s">
        <v>26</v>
      </c>
      <c r="M399" t="s">
        <v>27</v>
      </c>
      <c r="N399">
        <v>0</v>
      </c>
    </row>
    <row r="400" spans="1:14" x14ac:dyDescent="0.3">
      <c r="A400" t="s">
        <v>479</v>
      </c>
      <c r="B400" t="s">
        <v>15</v>
      </c>
      <c r="C400" t="s">
        <v>16</v>
      </c>
      <c r="D400" t="s">
        <v>43</v>
      </c>
      <c r="E400" t="s">
        <v>25</v>
      </c>
      <c r="F400">
        <v>46</v>
      </c>
      <c r="G400" t="s">
        <v>32</v>
      </c>
      <c r="H400" s="1">
        <v>38244</v>
      </c>
      <c r="I400">
        <v>130274</v>
      </c>
      <c r="J400">
        <v>0.11</v>
      </c>
      <c r="K400">
        <v>144604.14000000001</v>
      </c>
      <c r="L400" t="s">
        <v>20</v>
      </c>
      <c r="M400" t="s">
        <v>33</v>
      </c>
      <c r="N400">
        <v>0</v>
      </c>
    </row>
    <row r="401" spans="1:14" x14ac:dyDescent="0.3">
      <c r="A401" t="s">
        <v>480</v>
      </c>
      <c r="B401" t="s">
        <v>160</v>
      </c>
      <c r="C401" t="s">
        <v>16</v>
      </c>
      <c r="D401" t="s">
        <v>17</v>
      </c>
      <c r="E401" t="s">
        <v>25</v>
      </c>
      <c r="F401">
        <v>37</v>
      </c>
      <c r="G401" t="s">
        <v>55</v>
      </c>
      <c r="H401" s="1">
        <v>42922</v>
      </c>
      <c r="I401">
        <v>96331</v>
      </c>
      <c r="J401">
        <v>0</v>
      </c>
      <c r="K401">
        <v>96331</v>
      </c>
      <c r="L401" t="s">
        <v>26</v>
      </c>
      <c r="M401" t="s">
        <v>61</v>
      </c>
      <c r="N401">
        <v>0</v>
      </c>
    </row>
    <row r="402" spans="1:14" x14ac:dyDescent="0.3">
      <c r="A402" t="s">
        <v>481</v>
      </c>
      <c r="B402" t="s">
        <v>15</v>
      </c>
      <c r="C402" t="s">
        <v>30</v>
      </c>
      <c r="D402" t="s">
        <v>17</v>
      </c>
      <c r="E402" t="s">
        <v>18</v>
      </c>
      <c r="F402">
        <v>51</v>
      </c>
      <c r="G402" t="s">
        <v>32</v>
      </c>
      <c r="H402" s="1">
        <v>38835</v>
      </c>
      <c r="I402">
        <v>150758</v>
      </c>
      <c r="J402">
        <v>0.13</v>
      </c>
      <c r="K402">
        <v>170356.54</v>
      </c>
      <c r="L402" t="s">
        <v>20</v>
      </c>
      <c r="M402" t="s">
        <v>33</v>
      </c>
      <c r="N402">
        <v>1</v>
      </c>
    </row>
    <row r="403" spans="1:14" x14ac:dyDescent="0.3">
      <c r="A403" t="s">
        <v>482</v>
      </c>
      <c r="B403" t="s">
        <v>29</v>
      </c>
      <c r="C403" t="s">
        <v>58</v>
      </c>
      <c r="D403" t="s">
        <v>43</v>
      </c>
      <c r="E403" t="s">
        <v>25</v>
      </c>
      <c r="F403">
        <v>46</v>
      </c>
      <c r="G403" t="s">
        <v>32</v>
      </c>
      <c r="H403" s="1">
        <v>41839</v>
      </c>
      <c r="I403">
        <v>173629</v>
      </c>
      <c r="J403">
        <v>0.21</v>
      </c>
      <c r="K403">
        <v>210091.09</v>
      </c>
      <c r="L403" t="s">
        <v>73</v>
      </c>
      <c r="M403" t="s">
        <v>144</v>
      </c>
      <c r="N403">
        <v>0</v>
      </c>
    </row>
    <row r="404" spans="1:14" x14ac:dyDescent="0.3">
      <c r="A404" t="s">
        <v>483</v>
      </c>
      <c r="B404" t="s">
        <v>226</v>
      </c>
      <c r="C404" t="s">
        <v>16</v>
      </c>
      <c r="D404" t="s">
        <v>43</v>
      </c>
      <c r="E404" t="s">
        <v>25</v>
      </c>
      <c r="F404">
        <v>55</v>
      </c>
      <c r="G404" t="s">
        <v>19</v>
      </c>
      <c r="H404" s="1">
        <v>35919</v>
      </c>
      <c r="I404">
        <v>62174</v>
      </c>
      <c r="J404">
        <v>0</v>
      </c>
      <c r="K404">
        <v>62174</v>
      </c>
      <c r="L404" t="s">
        <v>20</v>
      </c>
      <c r="M404" t="s">
        <v>33</v>
      </c>
      <c r="N404">
        <v>0</v>
      </c>
    </row>
    <row r="405" spans="1:14" x14ac:dyDescent="0.3">
      <c r="A405" t="s">
        <v>484</v>
      </c>
      <c r="B405" t="s">
        <v>92</v>
      </c>
      <c r="C405" t="s">
        <v>50</v>
      </c>
      <c r="D405" t="s">
        <v>24</v>
      </c>
      <c r="E405" t="s">
        <v>25</v>
      </c>
      <c r="F405">
        <v>43</v>
      </c>
      <c r="G405" t="s">
        <v>55</v>
      </c>
      <c r="H405" s="1">
        <v>43028</v>
      </c>
      <c r="I405">
        <v>56555</v>
      </c>
      <c r="J405">
        <v>0</v>
      </c>
      <c r="K405">
        <v>56555</v>
      </c>
      <c r="L405" t="s">
        <v>20</v>
      </c>
      <c r="M405" t="s">
        <v>39</v>
      </c>
      <c r="N405">
        <v>0</v>
      </c>
    </row>
    <row r="406" spans="1:14" x14ac:dyDescent="0.3">
      <c r="A406" t="s">
        <v>485</v>
      </c>
      <c r="B406" t="s">
        <v>92</v>
      </c>
      <c r="C406" t="s">
        <v>65</v>
      </c>
      <c r="D406" t="s">
        <v>24</v>
      </c>
      <c r="E406" t="s">
        <v>25</v>
      </c>
      <c r="F406">
        <v>48</v>
      </c>
      <c r="G406" t="s">
        <v>32</v>
      </c>
      <c r="H406" s="1">
        <v>38623</v>
      </c>
      <c r="I406">
        <v>74655</v>
      </c>
      <c r="J406">
        <v>0</v>
      </c>
      <c r="K406">
        <v>74655</v>
      </c>
      <c r="L406" t="s">
        <v>20</v>
      </c>
      <c r="M406" t="s">
        <v>51</v>
      </c>
      <c r="N406">
        <v>0</v>
      </c>
    </row>
    <row r="407" spans="1:14" x14ac:dyDescent="0.3">
      <c r="A407" t="s">
        <v>486</v>
      </c>
      <c r="B407" t="s">
        <v>188</v>
      </c>
      <c r="C407" t="s">
        <v>16</v>
      </c>
      <c r="D407" t="s">
        <v>43</v>
      </c>
      <c r="E407" t="s">
        <v>25</v>
      </c>
      <c r="F407">
        <v>48</v>
      </c>
      <c r="G407" t="s">
        <v>32</v>
      </c>
      <c r="H407" s="1">
        <v>37844</v>
      </c>
      <c r="I407">
        <v>93017</v>
      </c>
      <c r="J407">
        <v>0</v>
      </c>
      <c r="K407">
        <v>93017</v>
      </c>
      <c r="L407" t="s">
        <v>20</v>
      </c>
      <c r="M407" t="s">
        <v>21</v>
      </c>
      <c r="N407">
        <v>0</v>
      </c>
    </row>
    <row r="408" spans="1:14" x14ac:dyDescent="0.3">
      <c r="A408" t="s">
        <v>487</v>
      </c>
      <c r="B408" t="s">
        <v>38</v>
      </c>
      <c r="C408" t="s">
        <v>65</v>
      </c>
      <c r="D408" t="s">
        <v>24</v>
      </c>
      <c r="E408" t="s">
        <v>25</v>
      </c>
      <c r="F408">
        <v>51</v>
      </c>
      <c r="G408" t="s">
        <v>32</v>
      </c>
      <c r="H408" s="1">
        <v>41013</v>
      </c>
      <c r="I408">
        <v>82300</v>
      </c>
      <c r="J408">
        <v>0</v>
      </c>
      <c r="K408">
        <v>82300</v>
      </c>
      <c r="L408" t="s">
        <v>26</v>
      </c>
      <c r="M408" t="s">
        <v>98</v>
      </c>
      <c r="N408">
        <v>0</v>
      </c>
    </row>
    <row r="409" spans="1:14" x14ac:dyDescent="0.3">
      <c r="A409" t="s">
        <v>488</v>
      </c>
      <c r="B409" t="s">
        <v>122</v>
      </c>
      <c r="C409" t="s">
        <v>58</v>
      </c>
      <c r="D409" t="s">
        <v>17</v>
      </c>
      <c r="E409" t="s">
        <v>18</v>
      </c>
      <c r="F409">
        <v>46</v>
      </c>
      <c r="G409" t="s">
        <v>32</v>
      </c>
      <c r="H409" s="1">
        <v>39471</v>
      </c>
      <c r="I409">
        <v>91621</v>
      </c>
      <c r="J409">
        <v>0</v>
      </c>
      <c r="K409">
        <v>91621</v>
      </c>
      <c r="L409" t="s">
        <v>20</v>
      </c>
      <c r="M409" t="s">
        <v>33</v>
      </c>
      <c r="N409">
        <v>0</v>
      </c>
    </row>
    <row r="410" spans="1:14" x14ac:dyDescent="0.3">
      <c r="A410" t="s">
        <v>489</v>
      </c>
      <c r="B410" t="s">
        <v>38</v>
      </c>
      <c r="C410" t="s">
        <v>65</v>
      </c>
      <c r="D410" t="s">
        <v>17</v>
      </c>
      <c r="E410" t="s">
        <v>25</v>
      </c>
      <c r="F410">
        <v>33</v>
      </c>
      <c r="G410" t="s">
        <v>36</v>
      </c>
      <c r="H410" s="1">
        <v>41973</v>
      </c>
      <c r="I410">
        <v>91280</v>
      </c>
      <c r="J410">
        <v>0</v>
      </c>
      <c r="K410">
        <v>91280</v>
      </c>
      <c r="L410" t="s">
        <v>20</v>
      </c>
      <c r="M410" t="s">
        <v>48</v>
      </c>
      <c r="N410">
        <v>0</v>
      </c>
    </row>
    <row r="411" spans="1:14" x14ac:dyDescent="0.3">
      <c r="A411" t="s">
        <v>490</v>
      </c>
      <c r="B411" t="s">
        <v>126</v>
      </c>
      <c r="C411" t="s">
        <v>54</v>
      </c>
      <c r="D411" t="s">
        <v>24</v>
      </c>
      <c r="E411" t="s">
        <v>18</v>
      </c>
      <c r="F411">
        <v>42</v>
      </c>
      <c r="G411" t="s">
        <v>55</v>
      </c>
      <c r="H411" s="1">
        <v>44092</v>
      </c>
      <c r="I411">
        <v>47071</v>
      </c>
      <c r="J411">
        <v>0</v>
      </c>
      <c r="K411">
        <v>47071</v>
      </c>
      <c r="L411" t="s">
        <v>20</v>
      </c>
      <c r="M411" t="s">
        <v>70</v>
      </c>
      <c r="N411">
        <v>0</v>
      </c>
    </row>
    <row r="412" spans="1:14" x14ac:dyDescent="0.3">
      <c r="A412" t="s">
        <v>491</v>
      </c>
      <c r="B412" t="s">
        <v>263</v>
      </c>
      <c r="C412" t="s">
        <v>16</v>
      </c>
      <c r="D412" t="s">
        <v>24</v>
      </c>
      <c r="E412" t="s">
        <v>18</v>
      </c>
      <c r="F412">
        <v>55</v>
      </c>
      <c r="G412" t="s">
        <v>19</v>
      </c>
      <c r="H412" s="1">
        <v>40868</v>
      </c>
      <c r="I412">
        <v>81218</v>
      </c>
      <c r="J412">
        <v>0</v>
      </c>
      <c r="K412">
        <v>81218</v>
      </c>
      <c r="L412" t="s">
        <v>20</v>
      </c>
      <c r="M412" t="s">
        <v>33</v>
      </c>
      <c r="N412">
        <v>0</v>
      </c>
    </row>
    <row r="413" spans="1:14" x14ac:dyDescent="0.3">
      <c r="A413" t="s">
        <v>492</v>
      </c>
      <c r="B413" t="s">
        <v>64</v>
      </c>
      <c r="C413" t="s">
        <v>58</v>
      </c>
      <c r="D413" t="s">
        <v>24</v>
      </c>
      <c r="E413" t="s">
        <v>18</v>
      </c>
      <c r="F413">
        <v>50</v>
      </c>
      <c r="G413" t="s">
        <v>32</v>
      </c>
      <c r="H413" s="1">
        <v>39734</v>
      </c>
      <c r="I413">
        <v>181801</v>
      </c>
      <c r="J413">
        <v>0.4</v>
      </c>
      <c r="K413">
        <v>254521.40000000002</v>
      </c>
      <c r="L413" t="s">
        <v>26</v>
      </c>
      <c r="M413" t="s">
        <v>27</v>
      </c>
      <c r="N413">
        <v>1</v>
      </c>
    </row>
    <row r="414" spans="1:14" x14ac:dyDescent="0.3">
      <c r="A414" t="s">
        <v>493</v>
      </c>
      <c r="B414" t="s">
        <v>41</v>
      </c>
      <c r="C414" t="s">
        <v>42</v>
      </c>
      <c r="D414" t="s">
        <v>24</v>
      </c>
      <c r="E414" t="s">
        <v>18</v>
      </c>
      <c r="F414">
        <v>26</v>
      </c>
      <c r="G414" t="s">
        <v>36</v>
      </c>
      <c r="H414" s="1">
        <v>44521</v>
      </c>
      <c r="I414">
        <v>63137</v>
      </c>
      <c r="J414">
        <v>0</v>
      </c>
      <c r="K414">
        <v>63137</v>
      </c>
      <c r="L414" t="s">
        <v>20</v>
      </c>
      <c r="M414" t="s">
        <v>33</v>
      </c>
      <c r="N414">
        <v>0</v>
      </c>
    </row>
    <row r="415" spans="1:14" x14ac:dyDescent="0.3">
      <c r="A415" t="s">
        <v>494</v>
      </c>
      <c r="B415" t="s">
        <v>64</v>
      </c>
      <c r="C415" t="s">
        <v>58</v>
      </c>
      <c r="D415" t="s">
        <v>24</v>
      </c>
      <c r="E415" t="s">
        <v>18</v>
      </c>
      <c r="F415">
        <v>55</v>
      </c>
      <c r="G415" t="s">
        <v>19</v>
      </c>
      <c r="H415" s="1">
        <v>43345</v>
      </c>
      <c r="I415">
        <v>221465</v>
      </c>
      <c r="J415">
        <v>0.34</v>
      </c>
      <c r="K415">
        <v>296763.09999999998</v>
      </c>
      <c r="L415" t="s">
        <v>26</v>
      </c>
      <c r="M415" t="s">
        <v>98</v>
      </c>
      <c r="N415">
        <v>0</v>
      </c>
    </row>
    <row r="416" spans="1:14" x14ac:dyDescent="0.3">
      <c r="A416" t="s">
        <v>495</v>
      </c>
      <c r="B416" t="s">
        <v>82</v>
      </c>
      <c r="C416" t="s">
        <v>58</v>
      </c>
      <c r="D416" t="s">
        <v>17</v>
      </c>
      <c r="E416" t="s">
        <v>18</v>
      </c>
      <c r="F416">
        <v>50</v>
      </c>
      <c r="G416" t="s">
        <v>32</v>
      </c>
      <c r="H416" s="1">
        <v>41404</v>
      </c>
      <c r="I416">
        <v>79388</v>
      </c>
      <c r="J416">
        <v>0</v>
      </c>
      <c r="K416">
        <v>79388</v>
      </c>
      <c r="L416" t="s">
        <v>20</v>
      </c>
      <c r="M416" t="s">
        <v>51</v>
      </c>
      <c r="N416">
        <v>1</v>
      </c>
    </row>
    <row r="417" spans="1:14" x14ac:dyDescent="0.3">
      <c r="A417" t="s">
        <v>496</v>
      </c>
      <c r="B417" t="s">
        <v>226</v>
      </c>
      <c r="C417" t="s">
        <v>16</v>
      </c>
      <c r="D417" t="s">
        <v>24</v>
      </c>
      <c r="E417" t="s">
        <v>18</v>
      </c>
      <c r="F417">
        <v>28</v>
      </c>
      <c r="G417" t="s">
        <v>36</v>
      </c>
      <c r="H417" s="1">
        <v>43122</v>
      </c>
      <c r="I417">
        <v>68176</v>
      </c>
      <c r="J417">
        <v>0</v>
      </c>
      <c r="K417">
        <v>68176</v>
      </c>
      <c r="L417" t="s">
        <v>20</v>
      </c>
      <c r="M417" t="s">
        <v>21</v>
      </c>
      <c r="N417">
        <v>0</v>
      </c>
    </row>
    <row r="418" spans="1:14" x14ac:dyDescent="0.3">
      <c r="A418" t="s">
        <v>497</v>
      </c>
      <c r="B418" t="s">
        <v>15</v>
      </c>
      <c r="C418" t="s">
        <v>30</v>
      </c>
      <c r="D418" t="s">
        <v>17</v>
      </c>
      <c r="E418" t="s">
        <v>18</v>
      </c>
      <c r="F418">
        <v>39</v>
      </c>
      <c r="G418" t="s">
        <v>55</v>
      </c>
      <c r="H418" s="1">
        <v>43756</v>
      </c>
      <c r="I418">
        <v>122829</v>
      </c>
      <c r="J418">
        <v>0.11</v>
      </c>
      <c r="K418">
        <v>136340.19</v>
      </c>
      <c r="L418" t="s">
        <v>20</v>
      </c>
      <c r="M418" t="s">
        <v>33</v>
      </c>
      <c r="N418">
        <v>0</v>
      </c>
    </row>
    <row r="419" spans="1:14" x14ac:dyDescent="0.3">
      <c r="A419" t="s">
        <v>498</v>
      </c>
      <c r="B419" t="s">
        <v>15</v>
      </c>
      <c r="C419" t="s">
        <v>65</v>
      </c>
      <c r="D419" t="s">
        <v>31</v>
      </c>
      <c r="E419" t="s">
        <v>18</v>
      </c>
      <c r="F419">
        <v>31</v>
      </c>
      <c r="G419" t="s">
        <v>36</v>
      </c>
      <c r="H419" s="1">
        <v>43695</v>
      </c>
      <c r="I419">
        <v>126353</v>
      </c>
      <c r="J419">
        <v>0.12</v>
      </c>
      <c r="K419">
        <v>141515.35999999999</v>
      </c>
      <c r="L419" t="s">
        <v>26</v>
      </c>
      <c r="M419" t="s">
        <v>61</v>
      </c>
      <c r="N419">
        <v>0</v>
      </c>
    </row>
    <row r="420" spans="1:14" x14ac:dyDescent="0.3">
      <c r="A420" t="s">
        <v>499</v>
      </c>
      <c r="B420" t="s">
        <v>29</v>
      </c>
      <c r="C420" t="s">
        <v>50</v>
      </c>
      <c r="D420" t="s">
        <v>31</v>
      </c>
      <c r="E420" t="s">
        <v>18</v>
      </c>
      <c r="F420">
        <v>55</v>
      </c>
      <c r="G420" t="s">
        <v>19</v>
      </c>
      <c r="H420" s="1">
        <v>40468</v>
      </c>
      <c r="I420">
        <v>188727</v>
      </c>
      <c r="J420">
        <v>0.23</v>
      </c>
      <c r="K420">
        <v>232134.21</v>
      </c>
      <c r="L420" t="s">
        <v>26</v>
      </c>
      <c r="M420" t="s">
        <v>98</v>
      </c>
      <c r="N420">
        <v>0</v>
      </c>
    </row>
    <row r="421" spans="1:14" x14ac:dyDescent="0.3">
      <c r="A421" t="s">
        <v>500</v>
      </c>
      <c r="B421" t="s">
        <v>38</v>
      </c>
      <c r="C421" t="s">
        <v>42</v>
      </c>
      <c r="D421" t="s">
        <v>17</v>
      </c>
      <c r="E421" t="s">
        <v>25</v>
      </c>
      <c r="F421">
        <v>52</v>
      </c>
      <c r="G421" t="s">
        <v>32</v>
      </c>
      <c r="H421" s="1">
        <v>34383</v>
      </c>
      <c r="I421">
        <v>99624</v>
      </c>
      <c r="J421">
        <v>0</v>
      </c>
      <c r="K421">
        <v>99624</v>
      </c>
      <c r="L421" t="s">
        <v>20</v>
      </c>
      <c r="M421" t="s">
        <v>21</v>
      </c>
      <c r="N421">
        <v>0</v>
      </c>
    </row>
    <row r="422" spans="1:14" x14ac:dyDescent="0.3">
      <c r="A422" t="s">
        <v>501</v>
      </c>
      <c r="B422" t="s">
        <v>45</v>
      </c>
      <c r="C422" t="s">
        <v>42</v>
      </c>
      <c r="D422" t="s">
        <v>31</v>
      </c>
      <c r="E422" t="s">
        <v>18</v>
      </c>
      <c r="F422">
        <v>55</v>
      </c>
      <c r="G422" t="s">
        <v>19</v>
      </c>
      <c r="H422" s="1">
        <v>41202</v>
      </c>
      <c r="I422">
        <v>108686</v>
      </c>
      <c r="J422">
        <v>0.06</v>
      </c>
      <c r="K422">
        <v>115207.16</v>
      </c>
      <c r="L422" t="s">
        <v>20</v>
      </c>
      <c r="M422" t="s">
        <v>70</v>
      </c>
      <c r="N422">
        <v>0</v>
      </c>
    </row>
    <row r="423" spans="1:14" x14ac:dyDescent="0.3">
      <c r="A423" t="s">
        <v>502</v>
      </c>
      <c r="B423" t="s">
        <v>47</v>
      </c>
      <c r="C423" t="s">
        <v>50</v>
      </c>
      <c r="D423" t="s">
        <v>43</v>
      </c>
      <c r="E423" t="s">
        <v>18</v>
      </c>
      <c r="F423">
        <v>56</v>
      </c>
      <c r="G423" t="s">
        <v>19</v>
      </c>
      <c r="H423" s="1">
        <v>34802</v>
      </c>
      <c r="I423">
        <v>50857</v>
      </c>
      <c r="J423">
        <v>0</v>
      </c>
      <c r="K423">
        <v>50857</v>
      </c>
      <c r="L423" t="s">
        <v>73</v>
      </c>
      <c r="M423" t="s">
        <v>74</v>
      </c>
      <c r="N423">
        <v>0</v>
      </c>
    </row>
    <row r="424" spans="1:14" x14ac:dyDescent="0.3">
      <c r="A424" t="s">
        <v>503</v>
      </c>
      <c r="B424" t="s">
        <v>124</v>
      </c>
      <c r="C424" t="s">
        <v>58</v>
      </c>
      <c r="D424" t="s">
        <v>24</v>
      </c>
      <c r="E424" t="s">
        <v>25</v>
      </c>
      <c r="F424">
        <v>47</v>
      </c>
      <c r="G424" t="s">
        <v>32</v>
      </c>
      <c r="H424" s="1">
        <v>36893</v>
      </c>
      <c r="I424">
        <v>120628</v>
      </c>
      <c r="J424">
        <v>0</v>
      </c>
      <c r="K424">
        <v>120628</v>
      </c>
      <c r="L424" t="s">
        <v>20</v>
      </c>
      <c r="M424" t="s">
        <v>33</v>
      </c>
      <c r="N424">
        <v>0</v>
      </c>
    </row>
    <row r="425" spans="1:14" x14ac:dyDescent="0.3">
      <c r="A425" t="s">
        <v>504</v>
      </c>
      <c r="B425" t="s">
        <v>29</v>
      </c>
      <c r="C425" t="s">
        <v>42</v>
      </c>
      <c r="D425" t="s">
        <v>31</v>
      </c>
      <c r="E425" t="s">
        <v>18</v>
      </c>
      <c r="F425">
        <v>63</v>
      </c>
      <c r="G425" t="s">
        <v>19</v>
      </c>
      <c r="H425" s="1">
        <v>43996</v>
      </c>
      <c r="I425">
        <v>181216</v>
      </c>
      <c r="J425">
        <v>0.27</v>
      </c>
      <c r="K425">
        <v>230144.32</v>
      </c>
      <c r="L425" t="s">
        <v>20</v>
      </c>
      <c r="M425" t="s">
        <v>70</v>
      </c>
      <c r="N425">
        <v>0</v>
      </c>
    </row>
    <row r="426" spans="1:14" x14ac:dyDescent="0.3">
      <c r="A426" t="s">
        <v>505</v>
      </c>
      <c r="B426" t="s">
        <v>47</v>
      </c>
      <c r="C426" t="s">
        <v>30</v>
      </c>
      <c r="D426" t="s">
        <v>43</v>
      </c>
      <c r="E426" t="s">
        <v>18</v>
      </c>
      <c r="F426">
        <v>63</v>
      </c>
      <c r="G426" t="s">
        <v>19</v>
      </c>
      <c r="H426" s="1">
        <v>40984</v>
      </c>
      <c r="I426">
        <v>46081</v>
      </c>
      <c r="J426">
        <v>0</v>
      </c>
      <c r="K426">
        <v>46081</v>
      </c>
      <c r="L426" t="s">
        <v>20</v>
      </c>
      <c r="M426" t="s">
        <v>33</v>
      </c>
      <c r="N426">
        <v>0</v>
      </c>
    </row>
    <row r="427" spans="1:14" x14ac:dyDescent="0.3">
      <c r="A427" t="s">
        <v>506</v>
      </c>
      <c r="B427" t="s">
        <v>15</v>
      </c>
      <c r="C427" t="s">
        <v>50</v>
      </c>
      <c r="D427" t="s">
        <v>43</v>
      </c>
      <c r="E427" t="s">
        <v>18</v>
      </c>
      <c r="F427">
        <v>55</v>
      </c>
      <c r="G427" t="s">
        <v>19</v>
      </c>
      <c r="H427" s="1">
        <v>38135</v>
      </c>
      <c r="I427">
        <v>159885</v>
      </c>
      <c r="J427">
        <v>0.12</v>
      </c>
      <c r="K427">
        <v>179071.2</v>
      </c>
      <c r="L427" t="s">
        <v>20</v>
      </c>
      <c r="M427" t="s">
        <v>70</v>
      </c>
      <c r="N427">
        <v>0</v>
      </c>
    </row>
    <row r="428" spans="1:14" x14ac:dyDescent="0.3">
      <c r="A428" t="s">
        <v>507</v>
      </c>
      <c r="B428" t="s">
        <v>29</v>
      </c>
      <c r="C428" t="s">
        <v>42</v>
      </c>
      <c r="D428" t="s">
        <v>24</v>
      </c>
      <c r="E428" t="s">
        <v>18</v>
      </c>
      <c r="F428">
        <v>55</v>
      </c>
      <c r="G428" t="s">
        <v>19</v>
      </c>
      <c r="H428" s="1">
        <v>35001</v>
      </c>
      <c r="I428">
        <v>153271</v>
      </c>
      <c r="J428">
        <v>0.15</v>
      </c>
      <c r="K428">
        <v>176261.65</v>
      </c>
      <c r="L428" t="s">
        <v>20</v>
      </c>
      <c r="M428" t="s">
        <v>51</v>
      </c>
      <c r="N428">
        <v>0</v>
      </c>
    </row>
    <row r="429" spans="1:14" x14ac:dyDescent="0.3">
      <c r="A429" t="s">
        <v>508</v>
      </c>
      <c r="B429" t="s">
        <v>45</v>
      </c>
      <c r="C429" t="s">
        <v>54</v>
      </c>
      <c r="D429" t="s">
        <v>24</v>
      </c>
      <c r="E429" t="s">
        <v>25</v>
      </c>
      <c r="F429">
        <v>42</v>
      </c>
      <c r="G429" t="s">
        <v>55</v>
      </c>
      <c r="H429" s="1">
        <v>40159</v>
      </c>
      <c r="I429">
        <v>114242</v>
      </c>
      <c r="J429">
        <v>0.08</v>
      </c>
      <c r="K429">
        <v>123381.36</v>
      </c>
      <c r="L429" t="s">
        <v>20</v>
      </c>
      <c r="M429" t="s">
        <v>39</v>
      </c>
      <c r="N429">
        <v>0</v>
      </c>
    </row>
    <row r="430" spans="1:14" x14ac:dyDescent="0.3">
      <c r="A430" t="s">
        <v>509</v>
      </c>
      <c r="B430" t="s">
        <v>89</v>
      </c>
      <c r="C430" t="s">
        <v>16</v>
      </c>
      <c r="D430" t="s">
        <v>31</v>
      </c>
      <c r="E430" t="s">
        <v>18</v>
      </c>
      <c r="F430">
        <v>39</v>
      </c>
      <c r="G430" t="s">
        <v>55</v>
      </c>
      <c r="H430" s="1">
        <v>44153</v>
      </c>
      <c r="I430">
        <v>48415</v>
      </c>
      <c r="J430">
        <v>0</v>
      </c>
      <c r="K430">
        <v>48415</v>
      </c>
      <c r="L430" t="s">
        <v>26</v>
      </c>
      <c r="M430" t="s">
        <v>61</v>
      </c>
      <c r="N430">
        <v>0</v>
      </c>
    </row>
    <row r="431" spans="1:14" x14ac:dyDescent="0.3">
      <c r="A431" t="s">
        <v>510</v>
      </c>
      <c r="B431" t="s">
        <v>176</v>
      </c>
      <c r="C431" t="s">
        <v>58</v>
      </c>
      <c r="D431" t="s">
        <v>24</v>
      </c>
      <c r="E431" t="s">
        <v>25</v>
      </c>
      <c r="F431">
        <v>35</v>
      </c>
      <c r="G431" t="s">
        <v>55</v>
      </c>
      <c r="H431" s="1">
        <v>42878</v>
      </c>
      <c r="I431">
        <v>65566</v>
      </c>
      <c r="J431">
        <v>0</v>
      </c>
      <c r="K431">
        <v>65566</v>
      </c>
      <c r="L431" t="s">
        <v>20</v>
      </c>
      <c r="M431" t="s">
        <v>21</v>
      </c>
      <c r="N431">
        <v>0</v>
      </c>
    </row>
    <row r="432" spans="1:14" x14ac:dyDescent="0.3">
      <c r="A432" t="s">
        <v>511</v>
      </c>
      <c r="B432" t="s">
        <v>15</v>
      </c>
      <c r="C432" t="s">
        <v>65</v>
      </c>
      <c r="D432" t="s">
        <v>17</v>
      </c>
      <c r="E432" t="s">
        <v>25</v>
      </c>
      <c r="F432">
        <v>45</v>
      </c>
      <c r="G432" t="s">
        <v>32</v>
      </c>
      <c r="H432" s="1">
        <v>37014</v>
      </c>
      <c r="I432">
        <v>147752</v>
      </c>
      <c r="J432">
        <v>0.12</v>
      </c>
      <c r="K432">
        <v>165482.23999999999</v>
      </c>
      <c r="L432" t="s">
        <v>26</v>
      </c>
      <c r="M432" t="s">
        <v>61</v>
      </c>
      <c r="N432">
        <v>1</v>
      </c>
    </row>
    <row r="433" spans="1:14" x14ac:dyDescent="0.3">
      <c r="A433" t="s">
        <v>512</v>
      </c>
      <c r="B433" t="s">
        <v>15</v>
      </c>
      <c r="C433" t="s">
        <v>65</v>
      </c>
      <c r="D433" t="s">
        <v>24</v>
      </c>
      <c r="E433" t="s">
        <v>18</v>
      </c>
      <c r="F433">
        <v>25</v>
      </c>
      <c r="G433" t="s">
        <v>36</v>
      </c>
      <c r="H433" s="1">
        <v>44453</v>
      </c>
      <c r="I433">
        <v>136810</v>
      </c>
      <c r="J433">
        <v>0.14000000000000001</v>
      </c>
      <c r="K433">
        <v>155963.4</v>
      </c>
      <c r="L433" t="s">
        <v>26</v>
      </c>
      <c r="M433" t="s">
        <v>27</v>
      </c>
      <c r="N433">
        <v>0</v>
      </c>
    </row>
    <row r="434" spans="1:14" x14ac:dyDescent="0.3">
      <c r="A434" t="s">
        <v>513</v>
      </c>
      <c r="B434" t="s">
        <v>47</v>
      </c>
      <c r="C434" t="s">
        <v>42</v>
      </c>
      <c r="D434" t="s">
        <v>43</v>
      </c>
      <c r="E434" t="s">
        <v>25</v>
      </c>
      <c r="F434">
        <v>47</v>
      </c>
      <c r="G434" t="s">
        <v>32</v>
      </c>
      <c r="H434" s="1">
        <v>41333</v>
      </c>
      <c r="I434">
        <v>54635</v>
      </c>
      <c r="J434">
        <v>0</v>
      </c>
      <c r="K434">
        <v>54635</v>
      </c>
      <c r="L434" t="s">
        <v>20</v>
      </c>
      <c r="M434" t="s">
        <v>33</v>
      </c>
      <c r="N434">
        <v>0</v>
      </c>
    </row>
    <row r="435" spans="1:14" x14ac:dyDescent="0.3">
      <c r="A435" t="s">
        <v>514</v>
      </c>
      <c r="B435" t="s">
        <v>138</v>
      </c>
      <c r="C435" t="s">
        <v>16</v>
      </c>
      <c r="D435" t="s">
        <v>43</v>
      </c>
      <c r="E435" t="s">
        <v>18</v>
      </c>
      <c r="F435">
        <v>42</v>
      </c>
      <c r="G435" t="s">
        <v>55</v>
      </c>
      <c r="H435" s="1">
        <v>43866</v>
      </c>
      <c r="I435">
        <v>96636</v>
      </c>
      <c r="J435">
        <v>0</v>
      </c>
      <c r="K435">
        <v>96636</v>
      </c>
      <c r="L435" t="s">
        <v>20</v>
      </c>
      <c r="M435" t="s">
        <v>70</v>
      </c>
      <c r="N435">
        <v>0</v>
      </c>
    </row>
    <row r="436" spans="1:14" x14ac:dyDescent="0.3">
      <c r="A436" t="s">
        <v>515</v>
      </c>
      <c r="B436" t="s">
        <v>188</v>
      </c>
      <c r="C436" t="s">
        <v>16</v>
      </c>
      <c r="D436" t="s">
        <v>24</v>
      </c>
      <c r="E436" t="s">
        <v>18</v>
      </c>
      <c r="F436">
        <v>35</v>
      </c>
      <c r="G436" t="s">
        <v>55</v>
      </c>
      <c r="H436" s="1">
        <v>41941</v>
      </c>
      <c r="I436">
        <v>91592</v>
      </c>
      <c r="J436">
        <v>0</v>
      </c>
      <c r="K436">
        <v>91592</v>
      </c>
      <c r="L436" t="s">
        <v>20</v>
      </c>
      <c r="M436" t="s">
        <v>33</v>
      </c>
      <c r="N436">
        <v>0</v>
      </c>
    </row>
    <row r="437" spans="1:14" x14ac:dyDescent="0.3">
      <c r="A437" t="s">
        <v>516</v>
      </c>
      <c r="B437" t="s">
        <v>126</v>
      </c>
      <c r="C437" t="s">
        <v>54</v>
      </c>
      <c r="D437" t="s">
        <v>17</v>
      </c>
      <c r="E437" t="s">
        <v>18</v>
      </c>
      <c r="F437">
        <v>45</v>
      </c>
      <c r="G437" t="s">
        <v>32</v>
      </c>
      <c r="H437" s="1">
        <v>36755</v>
      </c>
      <c r="I437">
        <v>55563</v>
      </c>
      <c r="J437">
        <v>0</v>
      </c>
      <c r="K437">
        <v>55563</v>
      </c>
      <c r="L437" t="s">
        <v>26</v>
      </c>
      <c r="M437" t="s">
        <v>98</v>
      </c>
      <c r="N437">
        <v>0</v>
      </c>
    </row>
    <row r="438" spans="1:14" x14ac:dyDescent="0.3">
      <c r="A438" t="s">
        <v>517</v>
      </c>
      <c r="B438" t="s">
        <v>29</v>
      </c>
      <c r="C438" t="s">
        <v>16</v>
      </c>
      <c r="D438" t="s">
        <v>17</v>
      </c>
      <c r="E438" t="s">
        <v>18</v>
      </c>
      <c r="F438">
        <v>52</v>
      </c>
      <c r="G438" t="s">
        <v>32</v>
      </c>
      <c r="H438" s="1">
        <v>35109</v>
      </c>
      <c r="I438">
        <v>159724</v>
      </c>
      <c r="J438">
        <v>0.23</v>
      </c>
      <c r="K438">
        <v>196460.52000000002</v>
      </c>
      <c r="L438" t="s">
        <v>26</v>
      </c>
      <c r="M438" t="s">
        <v>86</v>
      </c>
      <c r="N438">
        <v>0</v>
      </c>
    </row>
    <row r="439" spans="1:14" x14ac:dyDescent="0.3">
      <c r="A439" t="s">
        <v>518</v>
      </c>
      <c r="B439" t="s">
        <v>64</v>
      </c>
      <c r="C439" t="s">
        <v>65</v>
      </c>
      <c r="D439" t="s">
        <v>43</v>
      </c>
      <c r="E439" t="s">
        <v>25</v>
      </c>
      <c r="F439">
        <v>57</v>
      </c>
      <c r="G439" t="s">
        <v>19</v>
      </c>
      <c r="H439" s="1">
        <v>42951</v>
      </c>
      <c r="I439">
        <v>183190</v>
      </c>
      <c r="J439">
        <v>0.36</v>
      </c>
      <c r="K439">
        <v>249138.4</v>
      </c>
      <c r="L439" t="s">
        <v>20</v>
      </c>
      <c r="M439" t="s">
        <v>33</v>
      </c>
      <c r="N439">
        <v>0</v>
      </c>
    </row>
    <row r="440" spans="1:14" x14ac:dyDescent="0.3">
      <c r="A440" t="s">
        <v>519</v>
      </c>
      <c r="B440" t="s">
        <v>47</v>
      </c>
      <c r="C440" t="s">
        <v>50</v>
      </c>
      <c r="D440" t="s">
        <v>31</v>
      </c>
      <c r="E440" t="s">
        <v>18</v>
      </c>
      <c r="F440">
        <v>56</v>
      </c>
      <c r="G440" t="s">
        <v>19</v>
      </c>
      <c r="H440" s="1">
        <v>43824</v>
      </c>
      <c r="I440">
        <v>54829</v>
      </c>
      <c r="J440">
        <v>0</v>
      </c>
      <c r="K440">
        <v>54829</v>
      </c>
      <c r="L440" t="s">
        <v>20</v>
      </c>
      <c r="M440" t="s">
        <v>39</v>
      </c>
      <c r="N440">
        <v>0</v>
      </c>
    </row>
    <row r="441" spans="1:14" x14ac:dyDescent="0.3">
      <c r="A441" t="s">
        <v>520</v>
      </c>
      <c r="B441" t="s">
        <v>82</v>
      </c>
      <c r="C441" t="s">
        <v>58</v>
      </c>
      <c r="D441" t="s">
        <v>43</v>
      </c>
      <c r="E441" t="s">
        <v>25</v>
      </c>
      <c r="F441">
        <v>46</v>
      </c>
      <c r="G441" t="s">
        <v>32</v>
      </c>
      <c r="H441" s="1">
        <v>38464</v>
      </c>
      <c r="I441">
        <v>96639</v>
      </c>
      <c r="J441">
        <v>0</v>
      </c>
      <c r="K441">
        <v>96639</v>
      </c>
      <c r="L441" t="s">
        <v>73</v>
      </c>
      <c r="M441" t="s">
        <v>77</v>
      </c>
      <c r="N441">
        <v>0</v>
      </c>
    </row>
    <row r="442" spans="1:14" x14ac:dyDescent="0.3">
      <c r="A442" t="s">
        <v>521</v>
      </c>
      <c r="B442" t="s">
        <v>45</v>
      </c>
      <c r="C442" t="s">
        <v>65</v>
      </c>
      <c r="D442" t="s">
        <v>31</v>
      </c>
      <c r="E442" t="s">
        <v>18</v>
      </c>
      <c r="F442">
        <v>43</v>
      </c>
      <c r="G442" t="s">
        <v>55</v>
      </c>
      <c r="H442" s="1">
        <v>38879</v>
      </c>
      <c r="I442">
        <v>117278</v>
      </c>
      <c r="J442">
        <v>0.09</v>
      </c>
      <c r="K442">
        <v>127833.02</v>
      </c>
      <c r="L442" t="s">
        <v>20</v>
      </c>
      <c r="M442" t="s">
        <v>48</v>
      </c>
      <c r="N442">
        <v>0</v>
      </c>
    </row>
    <row r="443" spans="1:14" x14ac:dyDescent="0.3">
      <c r="A443" t="s">
        <v>522</v>
      </c>
      <c r="B443" t="s">
        <v>35</v>
      </c>
      <c r="C443" t="s">
        <v>16</v>
      </c>
      <c r="D443" t="s">
        <v>31</v>
      </c>
      <c r="E443" t="s">
        <v>25</v>
      </c>
      <c r="F443">
        <v>53</v>
      </c>
      <c r="G443" t="s">
        <v>32</v>
      </c>
      <c r="H443" s="1">
        <v>39487</v>
      </c>
      <c r="I443">
        <v>84193</v>
      </c>
      <c r="J443">
        <v>0.09</v>
      </c>
      <c r="K443">
        <v>91770.37</v>
      </c>
      <c r="L443" t="s">
        <v>26</v>
      </c>
      <c r="M443" t="s">
        <v>61</v>
      </c>
      <c r="N443">
        <v>0</v>
      </c>
    </row>
    <row r="444" spans="1:14" x14ac:dyDescent="0.3">
      <c r="A444" t="s">
        <v>523</v>
      </c>
      <c r="B444" t="s">
        <v>286</v>
      </c>
      <c r="C444" t="s">
        <v>16</v>
      </c>
      <c r="D444" t="s">
        <v>24</v>
      </c>
      <c r="E444" t="s">
        <v>18</v>
      </c>
      <c r="F444">
        <v>47</v>
      </c>
      <c r="G444" t="s">
        <v>32</v>
      </c>
      <c r="H444" s="1">
        <v>43309</v>
      </c>
      <c r="I444">
        <v>87806</v>
      </c>
      <c r="J444">
        <v>0</v>
      </c>
      <c r="K444">
        <v>87806</v>
      </c>
      <c r="L444" t="s">
        <v>20</v>
      </c>
      <c r="M444" t="s">
        <v>21</v>
      </c>
      <c r="N444">
        <v>0</v>
      </c>
    </row>
    <row r="445" spans="1:14" x14ac:dyDescent="0.3">
      <c r="A445" t="s">
        <v>524</v>
      </c>
      <c r="B445" t="s">
        <v>147</v>
      </c>
      <c r="C445" t="s">
        <v>58</v>
      </c>
      <c r="D445" t="s">
        <v>17</v>
      </c>
      <c r="E445" t="s">
        <v>25</v>
      </c>
      <c r="F445">
        <v>62</v>
      </c>
      <c r="G445" t="s">
        <v>19</v>
      </c>
      <c r="H445" s="1">
        <v>40820</v>
      </c>
      <c r="I445">
        <v>63959</v>
      </c>
      <c r="J445">
        <v>0</v>
      </c>
      <c r="K445">
        <v>63959</v>
      </c>
      <c r="L445" t="s">
        <v>20</v>
      </c>
      <c r="M445" t="s">
        <v>21</v>
      </c>
      <c r="N445">
        <v>0</v>
      </c>
    </row>
    <row r="446" spans="1:14" x14ac:dyDescent="0.3">
      <c r="A446" t="s">
        <v>525</v>
      </c>
      <c r="B446" t="s">
        <v>64</v>
      </c>
      <c r="C446" t="s">
        <v>16</v>
      </c>
      <c r="D446" t="s">
        <v>17</v>
      </c>
      <c r="E446" t="s">
        <v>25</v>
      </c>
      <c r="F446">
        <v>35</v>
      </c>
      <c r="G446" t="s">
        <v>55</v>
      </c>
      <c r="H446" s="1">
        <v>42166</v>
      </c>
      <c r="I446">
        <v>234723</v>
      </c>
      <c r="J446">
        <v>0.36</v>
      </c>
      <c r="K446">
        <v>319223.28000000003</v>
      </c>
      <c r="L446" t="s">
        <v>26</v>
      </c>
      <c r="M446" t="s">
        <v>61</v>
      </c>
      <c r="N446">
        <v>0</v>
      </c>
    </row>
    <row r="447" spans="1:14" x14ac:dyDescent="0.3">
      <c r="A447" t="s">
        <v>526</v>
      </c>
      <c r="B447" t="s">
        <v>47</v>
      </c>
      <c r="C447" t="s">
        <v>50</v>
      </c>
      <c r="D447" t="s">
        <v>43</v>
      </c>
      <c r="E447" t="s">
        <v>18</v>
      </c>
      <c r="F447">
        <v>27</v>
      </c>
      <c r="G447" t="s">
        <v>36</v>
      </c>
      <c r="H447" s="1">
        <v>43701</v>
      </c>
      <c r="I447">
        <v>50809</v>
      </c>
      <c r="J447">
        <v>0</v>
      </c>
      <c r="K447">
        <v>50809</v>
      </c>
      <c r="L447" t="s">
        <v>26</v>
      </c>
      <c r="M447" t="s">
        <v>27</v>
      </c>
      <c r="N447">
        <v>0</v>
      </c>
    </row>
    <row r="448" spans="1:14" x14ac:dyDescent="0.3">
      <c r="A448" t="s">
        <v>527</v>
      </c>
      <c r="B448" t="s">
        <v>38</v>
      </c>
      <c r="C448" t="s">
        <v>30</v>
      </c>
      <c r="D448" t="s">
        <v>24</v>
      </c>
      <c r="E448" t="s">
        <v>25</v>
      </c>
      <c r="F448">
        <v>55</v>
      </c>
      <c r="G448" t="s">
        <v>19</v>
      </c>
      <c r="H448" s="1">
        <v>37456</v>
      </c>
      <c r="I448">
        <v>77396</v>
      </c>
      <c r="J448">
        <v>0</v>
      </c>
      <c r="K448">
        <v>77396</v>
      </c>
      <c r="L448" t="s">
        <v>20</v>
      </c>
      <c r="M448" t="s">
        <v>48</v>
      </c>
      <c r="N448">
        <v>0</v>
      </c>
    </row>
    <row r="449" spans="1:14" x14ac:dyDescent="0.3">
      <c r="A449" t="s">
        <v>528</v>
      </c>
      <c r="B449" t="s">
        <v>38</v>
      </c>
      <c r="C449" t="s">
        <v>30</v>
      </c>
      <c r="D449" t="s">
        <v>31</v>
      </c>
      <c r="E449" t="s">
        <v>18</v>
      </c>
      <c r="F449">
        <v>63</v>
      </c>
      <c r="G449" t="s">
        <v>19</v>
      </c>
      <c r="H449" s="1">
        <v>36525</v>
      </c>
      <c r="I449">
        <v>89523</v>
      </c>
      <c r="J449">
        <v>0</v>
      </c>
      <c r="K449">
        <v>89523</v>
      </c>
      <c r="L449" t="s">
        <v>20</v>
      </c>
      <c r="M449" t="s">
        <v>39</v>
      </c>
      <c r="N449">
        <v>0</v>
      </c>
    </row>
    <row r="450" spans="1:14" x14ac:dyDescent="0.3">
      <c r="A450" t="s">
        <v>529</v>
      </c>
      <c r="B450" t="s">
        <v>138</v>
      </c>
      <c r="C450" t="s">
        <v>16</v>
      </c>
      <c r="D450" t="s">
        <v>43</v>
      </c>
      <c r="E450" t="s">
        <v>18</v>
      </c>
      <c r="F450">
        <v>53</v>
      </c>
      <c r="G450" t="s">
        <v>32</v>
      </c>
      <c r="H450" s="1">
        <v>40744</v>
      </c>
      <c r="I450">
        <v>86173</v>
      </c>
      <c r="J450">
        <v>0</v>
      </c>
      <c r="K450">
        <v>86173</v>
      </c>
      <c r="L450" t="s">
        <v>26</v>
      </c>
      <c r="M450" t="s">
        <v>27</v>
      </c>
      <c r="N450">
        <v>0</v>
      </c>
    </row>
    <row r="451" spans="1:14" x14ac:dyDescent="0.3">
      <c r="A451" t="s">
        <v>530</v>
      </c>
      <c r="B451" t="s">
        <v>64</v>
      </c>
      <c r="C451" t="s">
        <v>42</v>
      </c>
      <c r="D451" t="s">
        <v>24</v>
      </c>
      <c r="E451" t="s">
        <v>18</v>
      </c>
      <c r="F451">
        <v>54</v>
      </c>
      <c r="G451" t="s">
        <v>32</v>
      </c>
      <c r="H451" s="1">
        <v>36757</v>
      </c>
      <c r="I451">
        <v>222224</v>
      </c>
      <c r="J451">
        <v>0.38</v>
      </c>
      <c r="K451">
        <v>306669.12</v>
      </c>
      <c r="L451" t="s">
        <v>20</v>
      </c>
      <c r="M451" t="s">
        <v>70</v>
      </c>
      <c r="N451">
        <v>0</v>
      </c>
    </row>
    <row r="452" spans="1:14" x14ac:dyDescent="0.3">
      <c r="A452" t="s">
        <v>531</v>
      </c>
      <c r="B452" t="s">
        <v>15</v>
      </c>
      <c r="C452" t="s">
        <v>30</v>
      </c>
      <c r="D452" t="s">
        <v>17</v>
      </c>
      <c r="E452" t="s">
        <v>25</v>
      </c>
      <c r="F452">
        <v>43</v>
      </c>
      <c r="G452" t="s">
        <v>55</v>
      </c>
      <c r="H452" s="1">
        <v>44303</v>
      </c>
      <c r="I452">
        <v>146140</v>
      </c>
      <c r="J452">
        <v>0.15</v>
      </c>
      <c r="K452">
        <v>168061</v>
      </c>
      <c r="L452" t="s">
        <v>20</v>
      </c>
      <c r="M452" t="s">
        <v>21</v>
      </c>
      <c r="N452">
        <v>0</v>
      </c>
    </row>
    <row r="453" spans="1:14" x14ac:dyDescent="0.3">
      <c r="A453" t="s">
        <v>532</v>
      </c>
      <c r="B453" t="s">
        <v>85</v>
      </c>
      <c r="C453" t="s">
        <v>58</v>
      </c>
      <c r="D453" t="s">
        <v>31</v>
      </c>
      <c r="E453" t="s">
        <v>18</v>
      </c>
      <c r="F453">
        <v>64</v>
      </c>
      <c r="G453" t="s">
        <v>19</v>
      </c>
      <c r="H453" s="1">
        <v>34505</v>
      </c>
      <c r="I453">
        <v>109456</v>
      </c>
      <c r="J453">
        <v>0.1</v>
      </c>
      <c r="K453">
        <v>120401.60000000001</v>
      </c>
      <c r="L453" t="s">
        <v>20</v>
      </c>
      <c r="M453" t="s">
        <v>33</v>
      </c>
      <c r="N453">
        <v>0</v>
      </c>
    </row>
    <row r="454" spans="1:14" x14ac:dyDescent="0.3">
      <c r="A454" t="s">
        <v>533</v>
      </c>
      <c r="B454" t="s">
        <v>29</v>
      </c>
      <c r="C454" t="s">
        <v>30</v>
      </c>
      <c r="D454" t="s">
        <v>17</v>
      </c>
      <c r="E454" t="s">
        <v>18</v>
      </c>
      <c r="F454">
        <v>65</v>
      </c>
      <c r="G454" t="s">
        <v>67</v>
      </c>
      <c r="H454" s="1">
        <v>39728</v>
      </c>
      <c r="I454">
        <v>170221</v>
      </c>
      <c r="J454">
        <v>0.15</v>
      </c>
      <c r="K454">
        <v>195754.15</v>
      </c>
      <c r="L454" t="s">
        <v>73</v>
      </c>
      <c r="M454" t="s">
        <v>74</v>
      </c>
      <c r="N454">
        <v>0</v>
      </c>
    </row>
    <row r="455" spans="1:14" x14ac:dyDescent="0.3">
      <c r="A455" t="s">
        <v>534</v>
      </c>
      <c r="B455" t="s">
        <v>35</v>
      </c>
      <c r="C455" t="s">
        <v>16</v>
      </c>
      <c r="D455" t="s">
        <v>17</v>
      </c>
      <c r="E455" t="s">
        <v>18</v>
      </c>
      <c r="F455">
        <v>42</v>
      </c>
      <c r="G455" t="s">
        <v>55</v>
      </c>
      <c r="H455" s="1">
        <v>38777</v>
      </c>
      <c r="I455">
        <v>97433</v>
      </c>
      <c r="J455">
        <v>0.05</v>
      </c>
      <c r="K455">
        <v>102304.65</v>
      </c>
      <c r="L455" t="s">
        <v>20</v>
      </c>
      <c r="M455" t="s">
        <v>21</v>
      </c>
      <c r="N455">
        <v>1</v>
      </c>
    </row>
    <row r="456" spans="1:14" x14ac:dyDescent="0.3">
      <c r="A456" t="s">
        <v>535</v>
      </c>
      <c r="B456" t="s">
        <v>41</v>
      </c>
      <c r="C456" t="s">
        <v>42</v>
      </c>
      <c r="D456" t="s">
        <v>24</v>
      </c>
      <c r="E456" t="s">
        <v>25</v>
      </c>
      <c r="F456">
        <v>35</v>
      </c>
      <c r="G456" t="s">
        <v>55</v>
      </c>
      <c r="H456" s="1">
        <v>41516</v>
      </c>
      <c r="I456">
        <v>59646</v>
      </c>
      <c r="J456">
        <v>0</v>
      </c>
      <c r="K456">
        <v>59646</v>
      </c>
      <c r="L456" t="s">
        <v>26</v>
      </c>
      <c r="M456" t="s">
        <v>61</v>
      </c>
      <c r="N456">
        <v>0</v>
      </c>
    </row>
    <row r="457" spans="1:14" x14ac:dyDescent="0.3">
      <c r="A457" t="s">
        <v>536</v>
      </c>
      <c r="B457" t="s">
        <v>29</v>
      </c>
      <c r="C457" t="s">
        <v>58</v>
      </c>
      <c r="D457" t="s">
        <v>31</v>
      </c>
      <c r="E457" t="s">
        <v>25</v>
      </c>
      <c r="F457">
        <v>64</v>
      </c>
      <c r="G457" t="s">
        <v>19</v>
      </c>
      <c r="H457" s="1">
        <v>34940</v>
      </c>
      <c r="I457">
        <v>158787</v>
      </c>
      <c r="J457">
        <v>0.18</v>
      </c>
      <c r="K457">
        <v>187368.66</v>
      </c>
      <c r="L457" t="s">
        <v>26</v>
      </c>
      <c r="M457" t="s">
        <v>98</v>
      </c>
      <c r="N457">
        <v>0</v>
      </c>
    </row>
    <row r="458" spans="1:14" x14ac:dyDescent="0.3">
      <c r="A458" t="s">
        <v>537</v>
      </c>
      <c r="B458" t="s">
        <v>57</v>
      </c>
      <c r="C458" t="s">
        <v>58</v>
      </c>
      <c r="D458" t="s">
        <v>17</v>
      </c>
      <c r="E458" t="s">
        <v>25</v>
      </c>
      <c r="F458">
        <v>55</v>
      </c>
      <c r="G458" t="s">
        <v>19</v>
      </c>
      <c r="H458" s="1">
        <v>43219</v>
      </c>
      <c r="I458">
        <v>83378</v>
      </c>
      <c r="J458">
        <v>0</v>
      </c>
      <c r="K458">
        <v>83378</v>
      </c>
      <c r="L458" t="s">
        <v>26</v>
      </c>
      <c r="M458" t="s">
        <v>86</v>
      </c>
      <c r="N458">
        <v>0</v>
      </c>
    </row>
    <row r="459" spans="1:14" x14ac:dyDescent="0.3">
      <c r="A459" t="s">
        <v>538</v>
      </c>
      <c r="B459" t="s">
        <v>38</v>
      </c>
      <c r="C459" t="s">
        <v>65</v>
      </c>
      <c r="D459" t="s">
        <v>43</v>
      </c>
      <c r="E459" t="s">
        <v>18</v>
      </c>
      <c r="F459">
        <v>32</v>
      </c>
      <c r="G459" t="s">
        <v>36</v>
      </c>
      <c r="H459" s="1">
        <v>41590</v>
      </c>
      <c r="I459">
        <v>88895</v>
      </c>
      <c r="J459">
        <v>0</v>
      </c>
      <c r="K459">
        <v>88895</v>
      </c>
      <c r="L459" t="s">
        <v>20</v>
      </c>
      <c r="M459" t="s">
        <v>33</v>
      </c>
      <c r="N459">
        <v>0</v>
      </c>
    </row>
    <row r="460" spans="1:14" x14ac:dyDescent="0.3">
      <c r="A460" t="s">
        <v>539</v>
      </c>
      <c r="B460" t="s">
        <v>29</v>
      </c>
      <c r="C460" t="s">
        <v>65</v>
      </c>
      <c r="D460" t="s">
        <v>43</v>
      </c>
      <c r="E460" t="s">
        <v>25</v>
      </c>
      <c r="F460">
        <v>45</v>
      </c>
      <c r="G460" t="s">
        <v>32</v>
      </c>
      <c r="H460" s="1">
        <v>38332</v>
      </c>
      <c r="I460">
        <v>168846</v>
      </c>
      <c r="J460">
        <v>0.24</v>
      </c>
      <c r="K460">
        <v>209369.04</v>
      </c>
      <c r="L460" t="s">
        <v>26</v>
      </c>
      <c r="M460" t="s">
        <v>27</v>
      </c>
      <c r="N460">
        <v>0</v>
      </c>
    </row>
    <row r="461" spans="1:14" x14ac:dyDescent="0.3">
      <c r="A461" t="s">
        <v>540</v>
      </c>
      <c r="B461" t="s">
        <v>126</v>
      </c>
      <c r="C461" t="s">
        <v>54</v>
      </c>
      <c r="D461" t="s">
        <v>17</v>
      </c>
      <c r="E461" t="s">
        <v>25</v>
      </c>
      <c r="F461">
        <v>35</v>
      </c>
      <c r="G461" t="s">
        <v>55</v>
      </c>
      <c r="H461" s="1">
        <v>40596</v>
      </c>
      <c r="I461">
        <v>43336</v>
      </c>
      <c r="J461">
        <v>0</v>
      </c>
      <c r="K461">
        <v>43336</v>
      </c>
      <c r="L461" t="s">
        <v>20</v>
      </c>
      <c r="M461" t="s">
        <v>51</v>
      </c>
      <c r="N461">
        <v>1</v>
      </c>
    </row>
    <row r="462" spans="1:14" x14ac:dyDescent="0.3">
      <c r="A462" t="s">
        <v>541</v>
      </c>
      <c r="B462" t="s">
        <v>15</v>
      </c>
      <c r="C462" t="s">
        <v>54</v>
      </c>
      <c r="D462" t="s">
        <v>43</v>
      </c>
      <c r="E462" t="s">
        <v>25</v>
      </c>
      <c r="F462">
        <v>38</v>
      </c>
      <c r="G462" t="s">
        <v>55</v>
      </c>
      <c r="H462" s="1">
        <v>40083</v>
      </c>
      <c r="I462">
        <v>127801</v>
      </c>
      <c r="J462">
        <v>0.15</v>
      </c>
      <c r="K462">
        <v>146971.15</v>
      </c>
      <c r="L462" t="s">
        <v>20</v>
      </c>
      <c r="M462" t="s">
        <v>39</v>
      </c>
      <c r="N462">
        <v>0</v>
      </c>
    </row>
    <row r="463" spans="1:14" x14ac:dyDescent="0.3">
      <c r="A463" t="s">
        <v>542</v>
      </c>
      <c r="B463" t="s">
        <v>286</v>
      </c>
      <c r="C463" t="s">
        <v>16</v>
      </c>
      <c r="D463" t="s">
        <v>43</v>
      </c>
      <c r="E463" t="s">
        <v>25</v>
      </c>
      <c r="F463">
        <v>54</v>
      </c>
      <c r="G463" t="s">
        <v>32</v>
      </c>
      <c r="H463" s="1">
        <v>36617</v>
      </c>
      <c r="I463">
        <v>76352</v>
      </c>
      <c r="J463">
        <v>0</v>
      </c>
      <c r="K463">
        <v>76352</v>
      </c>
      <c r="L463" t="s">
        <v>20</v>
      </c>
      <c r="M463" t="s">
        <v>51</v>
      </c>
      <c r="N463">
        <v>0</v>
      </c>
    </row>
    <row r="464" spans="1:14" x14ac:dyDescent="0.3">
      <c r="A464" t="s">
        <v>543</v>
      </c>
      <c r="B464" t="s">
        <v>64</v>
      </c>
      <c r="C464" t="s">
        <v>30</v>
      </c>
      <c r="D464" t="s">
        <v>43</v>
      </c>
      <c r="E464" t="s">
        <v>25</v>
      </c>
      <c r="F464">
        <v>28</v>
      </c>
      <c r="G464" t="s">
        <v>36</v>
      </c>
      <c r="H464" s="1">
        <v>43638</v>
      </c>
      <c r="I464">
        <v>250767</v>
      </c>
      <c r="J464">
        <v>0.38</v>
      </c>
      <c r="K464">
        <v>346058.46</v>
      </c>
      <c r="L464" t="s">
        <v>20</v>
      </c>
      <c r="M464" t="s">
        <v>21</v>
      </c>
      <c r="N464">
        <v>0</v>
      </c>
    </row>
    <row r="465" spans="1:14" x14ac:dyDescent="0.3">
      <c r="A465" t="s">
        <v>544</v>
      </c>
      <c r="B465" t="s">
        <v>64</v>
      </c>
      <c r="C465" t="s">
        <v>65</v>
      </c>
      <c r="D465" t="s">
        <v>43</v>
      </c>
      <c r="E465" t="s">
        <v>25</v>
      </c>
      <c r="F465">
        <v>26</v>
      </c>
      <c r="G465" t="s">
        <v>36</v>
      </c>
      <c r="H465" s="1">
        <v>44101</v>
      </c>
      <c r="I465">
        <v>223055</v>
      </c>
      <c r="J465">
        <v>0.3</v>
      </c>
      <c r="K465">
        <v>289971.5</v>
      </c>
      <c r="L465" t="s">
        <v>20</v>
      </c>
      <c r="M465" t="s">
        <v>70</v>
      </c>
      <c r="N465">
        <v>0</v>
      </c>
    </row>
    <row r="466" spans="1:14" x14ac:dyDescent="0.3">
      <c r="A466" t="s">
        <v>545</v>
      </c>
      <c r="B466" t="s">
        <v>29</v>
      </c>
      <c r="C466" t="s">
        <v>58</v>
      </c>
      <c r="D466" t="s">
        <v>43</v>
      </c>
      <c r="E466" t="s">
        <v>25</v>
      </c>
      <c r="F466">
        <v>45</v>
      </c>
      <c r="G466" t="s">
        <v>32</v>
      </c>
      <c r="H466" s="1">
        <v>39185</v>
      </c>
      <c r="I466">
        <v>189680</v>
      </c>
      <c r="J466">
        <v>0.23</v>
      </c>
      <c r="K466">
        <v>233306.4</v>
      </c>
      <c r="L466" t="s">
        <v>73</v>
      </c>
      <c r="M466" t="s">
        <v>144</v>
      </c>
      <c r="N466">
        <v>0</v>
      </c>
    </row>
    <row r="467" spans="1:14" x14ac:dyDescent="0.3">
      <c r="A467" t="s">
        <v>546</v>
      </c>
      <c r="B467" t="s">
        <v>147</v>
      </c>
      <c r="C467" t="s">
        <v>58</v>
      </c>
      <c r="D467" t="s">
        <v>24</v>
      </c>
      <c r="E467" t="s">
        <v>25</v>
      </c>
      <c r="F467">
        <v>57</v>
      </c>
      <c r="G467" t="s">
        <v>19</v>
      </c>
      <c r="H467" s="1">
        <v>43299</v>
      </c>
      <c r="I467">
        <v>71167</v>
      </c>
      <c r="J467">
        <v>0</v>
      </c>
      <c r="K467">
        <v>71167</v>
      </c>
      <c r="L467" t="s">
        <v>20</v>
      </c>
      <c r="M467" t="s">
        <v>70</v>
      </c>
      <c r="N467">
        <v>0</v>
      </c>
    </row>
    <row r="468" spans="1:14" x14ac:dyDescent="0.3">
      <c r="A468" t="s">
        <v>547</v>
      </c>
      <c r="B468" t="s">
        <v>23</v>
      </c>
      <c r="C468" t="s">
        <v>16</v>
      </c>
      <c r="D468" t="s">
        <v>31</v>
      </c>
      <c r="E468" t="s">
        <v>18</v>
      </c>
      <c r="F468">
        <v>59</v>
      </c>
      <c r="G468" t="s">
        <v>19</v>
      </c>
      <c r="H468" s="1">
        <v>40272</v>
      </c>
      <c r="I468">
        <v>76027</v>
      </c>
      <c r="J468">
        <v>0</v>
      </c>
      <c r="K468">
        <v>76027</v>
      </c>
      <c r="L468" t="s">
        <v>20</v>
      </c>
      <c r="M468" t="s">
        <v>21</v>
      </c>
      <c r="N468">
        <v>0</v>
      </c>
    </row>
    <row r="469" spans="1:14" x14ac:dyDescent="0.3">
      <c r="A469" t="s">
        <v>548</v>
      </c>
      <c r="B469" t="s">
        <v>29</v>
      </c>
      <c r="C469" t="s">
        <v>58</v>
      </c>
      <c r="D469" t="s">
        <v>43</v>
      </c>
      <c r="E469" t="s">
        <v>25</v>
      </c>
      <c r="F469">
        <v>48</v>
      </c>
      <c r="G469" t="s">
        <v>32</v>
      </c>
      <c r="H469" s="1">
        <v>43809</v>
      </c>
      <c r="I469">
        <v>183113</v>
      </c>
      <c r="J469">
        <v>0.24</v>
      </c>
      <c r="K469">
        <v>227060.12</v>
      </c>
      <c r="L469" t="s">
        <v>73</v>
      </c>
      <c r="M469" t="s">
        <v>77</v>
      </c>
      <c r="N469">
        <v>0</v>
      </c>
    </row>
    <row r="470" spans="1:14" x14ac:dyDescent="0.3">
      <c r="A470" t="s">
        <v>549</v>
      </c>
      <c r="B470" t="s">
        <v>92</v>
      </c>
      <c r="C470" t="s">
        <v>50</v>
      </c>
      <c r="D470" t="s">
        <v>24</v>
      </c>
      <c r="E470" t="s">
        <v>25</v>
      </c>
      <c r="F470">
        <v>30</v>
      </c>
      <c r="G470" t="s">
        <v>36</v>
      </c>
      <c r="H470" s="1">
        <v>44124</v>
      </c>
      <c r="I470">
        <v>67753</v>
      </c>
      <c r="J470">
        <v>0</v>
      </c>
      <c r="K470">
        <v>67753</v>
      </c>
      <c r="L470" t="s">
        <v>20</v>
      </c>
      <c r="M470" t="s">
        <v>39</v>
      </c>
      <c r="N470">
        <v>0</v>
      </c>
    </row>
    <row r="471" spans="1:14" x14ac:dyDescent="0.3">
      <c r="A471" t="s">
        <v>550</v>
      </c>
      <c r="B471" t="s">
        <v>35</v>
      </c>
      <c r="C471" t="s">
        <v>16</v>
      </c>
      <c r="D471" t="s">
        <v>43</v>
      </c>
      <c r="E471" t="s">
        <v>25</v>
      </c>
      <c r="F471">
        <v>31</v>
      </c>
      <c r="G471" t="s">
        <v>36</v>
      </c>
      <c r="H471" s="1">
        <v>42656</v>
      </c>
      <c r="I471">
        <v>63744</v>
      </c>
      <c r="J471">
        <v>0.08</v>
      </c>
      <c r="K471">
        <v>68843.520000000004</v>
      </c>
      <c r="L471" t="s">
        <v>20</v>
      </c>
      <c r="M471" t="s">
        <v>51</v>
      </c>
      <c r="N471">
        <v>0</v>
      </c>
    </row>
    <row r="472" spans="1:14" x14ac:dyDescent="0.3">
      <c r="A472" t="s">
        <v>551</v>
      </c>
      <c r="B472" t="s">
        <v>82</v>
      </c>
      <c r="C472" t="s">
        <v>58</v>
      </c>
      <c r="D472" t="s">
        <v>24</v>
      </c>
      <c r="E472" t="s">
        <v>18</v>
      </c>
      <c r="F472">
        <v>50</v>
      </c>
      <c r="G472" t="s">
        <v>32</v>
      </c>
      <c r="H472" s="1">
        <v>37446</v>
      </c>
      <c r="I472">
        <v>92209</v>
      </c>
      <c r="J472">
        <v>0</v>
      </c>
      <c r="K472">
        <v>92209</v>
      </c>
      <c r="L472" t="s">
        <v>26</v>
      </c>
      <c r="M472" t="s">
        <v>61</v>
      </c>
      <c r="N472">
        <v>0</v>
      </c>
    </row>
    <row r="473" spans="1:14" x14ac:dyDescent="0.3">
      <c r="A473" t="s">
        <v>552</v>
      </c>
      <c r="B473" t="s">
        <v>15</v>
      </c>
      <c r="C473" t="s">
        <v>42</v>
      </c>
      <c r="D473" t="s">
        <v>43</v>
      </c>
      <c r="E473" t="s">
        <v>25</v>
      </c>
      <c r="F473">
        <v>51</v>
      </c>
      <c r="G473" t="s">
        <v>32</v>
      </c>
      <c r="H473" s="1">
        <v>36770</v>
      </c>
      <c r="I473">
        <v>157487</v>
      </c>
      <c r="J473">
        <v>0.12</v>
      </c>
      <c r="K473">
        <v>176385.44</v>
      </c>
      <c r="L473" t="s">
        <v>20</v>
      </c>
      <c r="M473" t="s">
        <v>39</v>
      </c>
      <c r="N473">
        <v>0</v>
      </c>
    </row>
    <row r="474" spans="1:14" x14ac:dyDescent="0.3">
      <c r="A474" t="s">
        <v>553</v>
      </c>
      <c r="B474" t="s">
        <v>38</v>
      </c>
      <c r="C474" t="s">
        <v>65</v>
      </c>
      <c r="D474" t="s">
        <v>17</v>
      </c>
      <c r="E474" t="s">
        <v>25</v>
      </c>
      <c r="F474">
        <v>42</v>
      </c>
      <c r="G474" t="s">
        <v>55</v>
      </c>
      <c r="H474" s="1">
        <v>42101</v>
      </c>
      <c r="I474">
        <v>99697</v>
      </c>
      <c r="J474">
        <v>0</v>
      </c>
      <c r="K474">
        <v>99697</v>
      </c>
      <c r="L474" t="s">
        <v>73</v>
      </c>
      <c r="M474" t="s">
        <v>77</v>
      </c>
      <c r="N474">
        <v>0</v>
      </c>
    </row>
    <row r="475" spans="1:14" x14ac:dyDescent="0.3">
      <c r="A475" t="s">
        <v>554</v>
      </c>
      <c r="B475" t="s">
        <v>286</v>
      </c>
      <c r="C475" t="s">
        <v>16</v>
      </c>
      <c r="D475" t="s">
        <v>17</v>
      </c>
      <c r="E475" t="s">
        <v>25</v>
      </c>
      <c r="F475">
        <v>45</v>
      </c>
      <c r="G475" t="s">
        <v>32</v>
      </c>
      <c r="H475" s="1">
        <v>40235</v>
      </c>
      <c r="I475">
        <v>90770</v>
      </c>
      <c r="J475">
        <v>0</v>
      </c>
      <c r="K475">
        <v>90770</v>
      </c>
      <c r="L475" t="s">
        <v>20</v>
      </c>
      <c r="M475" t="s">
        <v>70</v>
      </c>
      <c r="N475">
        <v>0</v>
      </c>
    </row>
    <row r="476" spans="1:14" x14ac:dyDescent="0.3">
      <c r="A476" t="s">
        <v>555</v>
      </c>
      <c r="B476" t="s">
        <v>47</v>
      </c>
      <c r="C476" t="s">
        <v>42</v>
      </c>
      <c r="D476" t="s">
        <v>31</v>
      </c>
      <c r="E476" t="s">
        <v>18</v>
      </c>
      <c r="F476">
        <v>64</v>
      </c>
      <c r="G476" t="s">
        <v>19</v>
      </c>
      <c r="H476" s="1">
        <v>38380</v>
      </c>
      <c r="I476">
        <v>55369</v>
      </c>
      <c r="J476">
        <v>0</v>
      </c>
      <c r="K476">
        <v>55369</v>
      </c>
      <c r="L476" t="s">
        <v>20</v>
      </c>
      <c r="M476" t="s">
        <v>39</v>
      </c>
      <c r="N476">
        <v>0</v>
      </c>
    </row>
    <row r="477" spans="1:14" x14ac:dyDescent="0.3">
      <c r="A477" t="s">
        <v>556</v>
      </c>
      <c r="B477" t="s">
        <v>120</v>
      </c>
      <c r="C477" t="s">
        <v>58</v>
      </c>
      <c r="D477" t="s">
        <v>31</v>
      </c>
      <c r="E477" t="s">
        <v>18</v>
      </c>
      <c r="F477">
        <v>59</v>
      </c>
      <c r="G477" t="s">
        <v>19</v>
      </c>
      <c r="H477" s="1">
        <v>41898</v>
      </c>
      <c r="I477">
        <v>69578</v>
      </c>
      <c r="J477">
        <v>0</v>
      </c>
      <c r="K477">
        <v>69578</v>
      </c>
      <c r="L477" t="s">
        <v>73</v>
      </c>
      <c r="M477" t="s">
        <v>77</v>
      </c>
      <c r="N477">
        <v>0</v>
      </c>
    </row>
    <row r="478" spans="1:14" x14ac:dyDescent="0.3">
      <c r="A478" t="s">
        <v>557</v>
      </c>
      <c r="B478" t="s">
        <v>29</v>
      </c>
      <c r="C478" t="s">
        <v>50</v>
      </c>
      <c r="D478" t="s">
        <v>31</v>
      </c>
      <c r="E478" t="s">
        <v>25</v>
      </c>
      <c r="F478">
        <v>41</v>
      </c>
      <c r="G478" t="s">
        <v>55</v>
      </c>
      <c r="H478" s="1">
        <v>41429</v>
      </c>
      <c r="I478">
        <v>167526</v>
      </c>
      <c r="J478">
        <v>0.26</v>
      </c>
      <c r="K478">
        <v>211082.76</v>
      </c>
      <c r="L478" t="s">
        <v>20</v>
      </c>
      <c r="M478" t="s">
        <v>48</v>
      </c>
      <c r="N478">
        <v>0</v>
      </c>
    </row>
    <row r="479" spans="1:14" x14ac:dyDescent="0.3">
      <c r="A479" t="s">
        <v>558</v>
      </c>
      <c r="B479" t="s">
        <v>120</v>
      </c>
      <c r="C479" t="s">
        <v>58</v>
      </c>
      <c r="D479" t="s">
        <v>31</v>
      </c>
      <c r="E479" t="s">
        <v>18</v>
      </c>
      <c r="F479">
        <v>42</v>
      </c>
      <c r="G479" t="s">
        <v>55</v>
      </c>
      <c r="H479" s="1">
        <v>44232</v>
      </c>
      <c r="I479">
        <v>65507</v>
      </c>
      <c r="J479">
        <v>0</v>
      </c>
      <c r="K479">
        <v>65507</v>
      </c>
      <c r="L479" t="s">
        <v>73</v>
      </c>
      <c r="M479" t="s">
        <v>74</v>
      </c>
      <c r="N479">
        <v>0</v>
      </c>
    </row>
    <row r="480" spans="1:14" x14ac:dyDescent="0.3">
      <c r="A480" t="s">
        <v>559</v>
      </c>
      <c r="B480" t="s">
        <v>45</v>
      </c>
      <c r="C480" t="s">
        <v>30</v>
      </c>
      <c r="D480" t="s">
        <v>17</v>
      </c>
      <c r="E480" t="s">
        <v>25</v>
      </c>
      <c r="F480">
        <v>54</v>
      </c>
      <c r="G480" t="s">
        <v>32</v>
      </c>
      <c r="H480" s="1">
        <v>35913</v>
      </c>
      <c r="I480">
        <v>108268</v>
      </c>
      <c r="J480">
        <v>0.09</v>
      </c>
      <c r="K480">
        <v>118012.12</v>
      </c>
      <c r="L480" t="s">
        <v>73</v>
      </c>
      <c r="M480" t="s">
        <v>144</v>
      </c>
      <c r="N480">
        <v>1</v>
      </c>
    </row>
    <row r="481" spans="1:14" x14ac:dyDescent="0.3">
      <c r="A481" t="s">
        <v>560</v>
      </c>
      <c r="B481" t="s">
        <v>23</v>
      </c>
      <c r="C481" t="s">
        <v>16</v>
      </c>
      <c r="D481" t="s">
        <v>17</v>
      </c>
      <c r="E481" t="s">
        <v>25</v>
      </c>
      <c r="F481">
        <v>37</v>
      </c>
      <c r="G481" t="s">
        <v>55</v>
      </c>
      <c r="H481" s="1">
        <v>42405</v>
      </c>
      <c r="I481">
        <v>80055</v>
      </c>
      <c r="J481">
        <v>0</v>
      </c>
      <c r="K481">
        <v>80055</v>
      </c>
      <c r="L481" t="s">
        <v>26</v>
      </c>
      <c r="M481" t="s">
        <v>86</v>
      </c>
      <c r="N481">
        <v>0</v>
      </c>
    </row>
    <row r="482" spans="1:14" x14ac:dyDescent="0.3">
      <c r="A482" t="s">
        <v>561</v>
      </c>
      <c r="B482" t="s">
        <v>38</v>
      </c>
      <c r="C482" t="s">
        <v>42</v>
      </c>
      <c r="D482" t="s">
        <v>17</v>
      </c>
      <c r="E482" t="s">
        <v>25</v>
      </c>
      <c r="F482">
        <v>58</v>
      </c>
      <c r="G482" t="s">
        <v>19</v>
      </c>
      <c r="H482" s="1">
        <v>39930</v>
      </c>
      <c r="I482">
        <v>76802</v>
      </c>
      <c r="J482">
        <v>0</v>
      </c>
      <c r="K482">
        <v>76802</v>
      </c>
      <c r="L482" t="s">
        <v>73</v>
      </c>
      <c r="M482" t="s">
        <v>74</v>
      </c>
      <c r="N482">
        <v>0</v>
      </c>
    </row>
    <row r="483" spans="1:14" x14ac:dyDescent="0.3">
      <c r="A483" t="s">
        <v>562</v>
      </c>
      <c r="B483" t="s">
        <v>64</v>
      </c>
      <c r="C483" t="s">
        <v>42</v>
      </c>
      <c r="D483" t="s">
        <v>31</v>
      </c>
      <c r="E483" t="s">
        <v>25</v>
      </c>
      <c r="F483">
        <v>47</v>
      </c>
      <c r="G483" t="s">
        <v>32</v>
      </c>
      <c r="H483" s="1">
        <v>42696</v>
      </c>
      <c r="I483">
        <v>253249</v>
      </c>
      <c r="J483">
        <v>0.31</v>
      </c>
      <c r="K483">
        <v>331756.19</v>
      </c>
      <c r="L483" t="s">
        <v>20</v>
      </c>
      <c r="M483" t="s">
        <v>51</v>
      </c>
      <c r="N483">
        <v>0</v>
      </c>
    </row>
    <row r="484" spans="1:14" x14ac:dyDescent="0.3">
      <c r="A484" t="s">
        <v>563</v>
      </c>
      <c r="B484" t="s">
        <v>103</v>
      </c>
      <c r="C484" t="s">
        <v>54</v>
      </c>
      <c r="D484" t="s">
        <v>17</v>
      </c>
      <c r="E484" t="s">
        <v>18</v>
      </c>
      <c r="F484">
        <v>60</v>
      </c>
      <c r="G484" t="s">
        <v>19</v>
      </c>
      <c r="H484" s="1">
        <v>38667</v>
      </c>
      <c r="I484">
        <v>78388</v>
      </c>
      <c r="J484">
        <v>0</v>
      </c>
      <c r="K484">
        <v>78388</v>
      </c>
      <c r="L484" t="s">
        <v>26</v>
      </c>
      <c r="M484" t="s">
        <v>27</v>
      </c>
      <c r="N484">
        <v>0</v>
      </c>
    </row>
    <row r="485" spans="1:14" x14ac:dyDescent="0.3">
      <c r="A485" t="s">
        <v>564</v>
      </c>
      <c r="B485" t="s">
        <v>64</v>
      </c>
      <c r="C485" t="s">
        <v>16</v>
      </c>
      <c r="D485" t="s">
        <v>43</v>
      </c>
      <c r="E485" t="s">
        <v>25</v>
      </c>
      <c r="F485">
        <v>38</v>
      </c>
      <c r="G485" t="s">
        <v>55</v>
      </c>
      <c r="H485" s="1">
        <v>42543</v>
      </c>
      <c r="I485">
        <v>249870</v>
      </c>
      <c r="J485">
        <v>0.34</v>
      </c>
      <c r="K485">
        <v>334825.8</v>
      </c>
      <c r="L485" t="s">
        <v>20</v>
      </c>
      <c r="M485" t="s">
        <v>33</v>
      </c>
      <c r="N485">
        <v>0</v>
      </c>
    </row>
    <row r="486" spans="1:14" x14ac:dyDescent="0.3">
      <c r="A486" t="s">
        <v>565</v>
      </c>
      <c r="B486" t="s">
        <v>15</v>
      </c>
      <c r="C486" t="s">
        <v>65</v>
      </c>
      <c r="D486" t="s">
        <v>24</v>
      </c>
      <c r="E486" t="s">
        <v>25</v>
      </c>
      <c r="F486">
        <v>63</v>
      </c>
      <c r="G486" t="s">
        <v>19</v>
      </c>
      <c r="H486" s="1">
        <v>42064</v>
      </c>
      <c r="I486">
        <v>148321</v>
      </c>
      <c r="J486">
        <v>0.15</v>
      </c>
      <c r="K486">
        <v>170569.15</v>
      </c>
      <c r="L486" t="s">
        <v>26</v>
      </c>
      <c r="M486" t="s">
        <v>86</v>
      </c>
      <c r="N486">
        <v>0</v>
      </c>
    </row>
    <row r="487" spans="1:14" x14ac:dyDescent="0.3">
      <c r="A487" t="s">
        <v>566</v>
      </c>
      <c r="B487" t="s">
        <v>274</v>
      </c>
      <c r="C487" t="s">
        <v>16</v>
      </c>
      <c r="D487" t="s">
        <v>43</v>
      </c>
      <c r="E487" t="s">
        <v>18</v>
      </c>
      <c r="F487">
        <v>60</v>
      </c>
      <c r="G487" t="s">
        <v>19</v>
      </c>
      <c r="H487" s="1">
        <v>38027</v>
      </c>
      <c r="I487">
        <v>90258</v>
      </c>
      <c r="J487">
        <v>0</v>
      </c>
      <c r="K487">
        <v>90258</v>
      </c>
      <c r="L487" t="s">
        <v>26</v>
      </c>
      <c r="M487" t="s">
        <v>27</v>
      </c>
      <c r="N487">
        <v>0</v>
      </c>
    </row>
    <row r="488" spans="1:14" x14ac:dyDescent="0.3">
      <c r="A488" t="s">
        <v>567</v>
      </c>
      <c r="B488" t="s">
        <v>188</v>
      </c>
      <c r="C488" t="s">
        <v>16</v>
      </c>
      <c r="D488" t="s">
        <v>24</v>
      </c>
      <c r="E488" t="s">
        <v>18</v>
      </c>
      <c r="F488">
        <v>42</v>
      </c>
      <c r="G488" t="s">
        <v>55</v>
      </c>
      <c r="H488" s="1">
        <v>40593</v>
      </c>
      <c r="I488">
        <v>72486</v>
      </c>
      <c r="J488">
        <v>0</v>
      </c>
      <c r="K488">
        <v>72486</v>
      </c>
      <c r="L488" t="s">
        <v>20</v>
      </c>
      <c r="M488" t="s">
        <v>21</v>
      </c>
      <c r="N488">
        <v>0</v>
      </c>
    </row>
    <row r="489" spans="1:14" x14ac:dyDescent="0.3">
      <c r="A489" t="s">
        <v>568</v>
      </c>
      <c r="B489" t="s">
        <v>38</v>
      </c>
      <c r="C489" t="s">
        <v>30</v>
      </c>
      <c r="D489" t="s">
        <v>43</v>
      </c>
      <c r="E489" t="s">
        <v>25</v>
      </c>
      <c r="F489">
        <v>34</v>
      </c>
      <c r="G489" t="s">
        <v>36</v>
      </c>
      <c r="H489" s="1">
        <v>41886</v>
      </c>
      <c r="I489">
        <v>95499</v>
      </c>
      <c r="J489">
        <v>0</v>
      </c>
      <c r="K489">
        <v>95499</v>
      </c>
      <c r="L489" t="s">
        <v>73</v>
      </c>
      <c r="M489" t="s">
        <v>144</v>
      </c>
      <c r="N489">
        <v>1</v>
      </c>
    </row>
    <row r="490" spans="1:14" x14ac:dyDescent="0.3">
      <c r="A490" t="s">
        <v>569</v>
      </c>
      <c r="B490" t="s">
        <v>38</v>
      </c>
      <c r="C490" t="s">
        <v>50</v>
      </c>
      <c r="D490" t="s">
        <v>17</v>
      </c>
      <c r="E490" t="s">
        <v>18</v>
      </c>
      <c r="F490">
        <v>53</v>
      </c>
      <c r="G490" t="s">
        <v>32</v>
      </c>
      <c r="H490" s="1">
        <v>38344</v>
      </c>
      <c r="I490">
        <v>90212</v>
      </c>
      <c r="J490">
        <v>0</v>
      </c>
      <c r="K490">
        <v>90212</v>
      </c>
      <c r="L490" t="s">
        <v>73</v>
      </c>
      <c r="M490" t="s">
        <v>144</v>
      </c>
      <c r="N490">
        <v>0</v>
      </c>
    </row>
    <row r="491" spans="1:14" x14ac:dyDescent="0.3">
      <c r="A491" t="s">
        <v>570</v>
      </c>
      <c r="B491" t="s">
        <v>64</v>
      </c>
      <c r="C491" t="s">
        <v>65</v>
      </c>
      <c r="D491" t="s">
        <v>17</v>
      </c>
      <c r="E491" t="s">
        <v>25</v>
      </c>
      <c r="F491">
        <v>39</v>
      </c>
      <c r="G491" t="s">
        <v>55</v>
      </c>
      <c r="H491" s="1">
        <v>43804</v>
      </c>
      <c r="I491">
        <v>254057</v>
      </c>
      <c r="J491">
        <v>0.39</v>
      </c>
      <c r="K491">
        <v>353139.23</v>
      </c>
      <c r="L491" t="s">
        <v>26</v>
      </c>
      <c r="M491" t="s">
        <v>61</v>
      </c>
      <c r="N491">
        <v>0</v>
      </c>
    </row>
    <row r="492" spans="1:14" x14ac:dyDescent="0.3">
      <c r="A492" t="s">
        <v>571</v>
      </c>
      <c r="B492" t="s">
        <v>126</v>
      </c>
      <c r="C492" t="s">
        <v>54</v>
      </c>
      <c r="D492" t="s">
        <v>24</v>
      </c>
      <c r="E492" t="s">
        <v>18</v>
      </c>
      <c r="F492">
        <v>58</v>
      </c>
      <c r="G492" t="s">
        <v>19</v>
      </c>
      <c r="H492" s="1">
        <v>40463</v>
      </c>
      <c r="I492">
        <v>43001</v>
      </c>
      <c r="J492">
        <v>0</v>
      </c>
      <c r="K492">
        <v>43001</v>
      </c>
      <c r="L492" t="s">
        <v>20</v>
      </c>
      <c r="M492" t="s">
        <v>51</v>
      </c>
      <c r="N492">
        <v>0</v>
      </c>
    </row>
    <row r="493" spans="1:14" x14ac:dyDescent="0.3">
      <c r="A493" t="s">
        <v>572</v>
      </c>
      <c r="B493" t="s">
        <v>35</v>
      </c>
      <c r="C493" t="s">
        <v>16</v>
      </c>
      <c r="D493" t="s">
        <v>24</v>
      </c>
      <c r="E493" t="s">
        <v>25</v>
      </c>
      <c r="F493">
        <v>60</v>
      </c>
      <c r="G493" t="s">
        <v>19</v>
      </c>
      <c r="H493" s="1">
        <v>36010</v>
      </c>
      <c r="I493">
        <v>85120</v>
      </c>
      <c r="J493">
        <v>0.09</v>
      </c>
      <c r="K493">
        <v>92780.800000000003</v>
      </c>
      <c r="L493" t="s">
        <v>20</v>
      </c>
      <c r="M493" t="s">
        <v>21</v>
      </c>
      <c r="N493">
        <v>0</v>
      </c>
    </row>
    <row r="494" spans="1:14" x14ac:dyDescent="0.3">
      <c r="A494" t="s">
        <v>573</v>
      </c>
      <c r="B494" t="s">
        <v>126</v>
      </c>
      <c r="C494" t="s">
        <v>54</v>
      </c>
      <c r="D494" t="s">
        <v>24</v>
      </c>
      <c r="E494" t="s">
        <v>25</v>
      </c>
      <c r="F494">
        <v>34</v>
      </c>
      <c r="G494" t="s">
        <v>36</v>
      </c>
      <c r="H494" s="1">
        <v>42219</v>
      </c>
      <c r="I494">
        <v>52200</v>
      </c>
      <c r="J494">
        <v>0</v>
      </c>
      <c r="K494">
        <v>52200</v>
      </c>
      <c r="L494" t="s">
        <v>20</v>
      </c>
      <c r="M494" t="s">
        <v>70</v>
      </c>
      <c r="N494">
        <v>0</v>
      </c>
    </row>
    <row r="495" spans="1:14" x14ac:dyDescent="0.3">
      <c r="A495" t="s">
        <v>574</v>
      </c>
      <c r="B495" t="s">
        <v>15</v>
      </c>
      <c r="C495" t="s">
        <v>54</v>
      </c>
      <c r="D495" t="s">
        <v>43</v>
      </c>
      <c r="E495" t="s">
        <v>18</v>
      </c>
      <c r="F495">
        <v>60</v>
      </c>
      <c r="G495" t="s">
        <v>19</v>
      </c>
      <c r="H495" s="1">
        <v>39739</v>
      </c>
      <c r="I495">
        <v>150855</v>
      </c>
      <c r="J495">
        <v>0.11</v>
      </c>
      <c r="K495">
        <v>167449.04999999999</v>
      </c>
      <c r="L495" t="s">
        <v>20</v>
      </c>
      <c r="M495" t="s">
        <v>39</v>
      </c>
      <c r="N495">
        <v>0</v>
      </c>
    </row>
    <row r="496" spans="1:14" x14ac:dyDescent="0.3">
      <c r="A496" t="s">
        <v>575</v>
      </c>
      <c r="B496" t="s">
        <v>96</v>
      </c>
      <c r="C496" t="s">
        <v>16</v>
      </c>
      <c r="D496" t="s">
        <v>24</v>
      </c>
      <c r="E496" t="s">
        <v>18</v>
      </c>
      <c r="F496">
        <v>53</v>
      </c>
      <c r="G496" t="s">
        <v>32</v>
      </c>
      <c r="H496" s="1">
        <v>38188</v>
      </c>
      <c r="I496">
        <v>65702</v>
      </c>
      <c r="J496">
        <v>0</v>
      </c>
      <c r="K496">
        <v>65702</v>
      </c>
      <c r="L496" t="s">
        <v>20</v>
      </c>
      <c r="M496" t="s">
        <v>70</v>
      </c>
      <c r="N496">
        <v>0</v>
      </c>
    </row>
    <row r="497" spans="1:14" x14ac:dyDescent="0.3">
      <c r="A497" t="s">
        <v>576</v>
      </c>
      <c r="B497" t="s">
        <v>29</v>
      </c>
      <c r="C497" t="s">
        <v>30</v>
      </c>
      <c r="D497" t="s">
        <v>43</v>
      </c>
      <c r="E497" t="s">
        <v>25</v>
      </c>
      <c r="F497">
        <v>58</v>
      </c>
      <c r="G497" t="s">
        <v>19</v>
      </c>
      <c r="H497" s="1">
        <v>39367</v>
      </c>
      <c r="I497">
        <v>162038</v>
      </c>
      <c r="J497">
        <v>0.24</v>
      </c>
      <c r="K497">
        <v>200927.12</v>
      </c>
      <c r="L497" t="s">
        <v>26</v>
      </c>
      <c r="M497" t="s">
        <v>27</v>
      </c>
      <c r="N497">
        <v>0</v>
      </c>
    </row>
    <row r="498" spans="1:14" x14ac:dyDescent="0.3">
      <c r="A498" t="s">
        <v>577</v>
      </c>
      <c r="B498" t="s">
        <v>15</v>
      </c>
      <c r="C498" t="s">
        <v>65</v>
      </c>
      <c r="D498" t="s">
        <v>17</v>
      </c>
      <c r="E498" t="s">
        <v>18</v>
      </c>
      <c r="F498">
        <v>25</v>
      </c>
      <c r="G498" t="s">
        <v>36</v>
      </c>
      <c r="H498" s="1">
        <v>43930</v>
      </c>
      <c r="I498">
        <v>157057</v>
      </c>
      <c r="J498">
        <v>0.1</v>
      </c>
      <c r="K498">
        <v>172762.7</v>
      </c>
      <c r="L498" t="s">
        <v>20</v>
      </c>
      <c r="M498" t="s">
        <v>70</v>
      </c>
      <c r="N498">
        <v>0</v>
      </c>
    </row>
    <row r="499" spans="1:14" x14ac:dyDescent="0.3">
      <c r="A499" t="s">
        <v>578</v>
      </c>
      <c r="B499" t="s">
        <v>45</v>
      </c>
      <c r="C499" t="s">
        <v>16</v>
      </c>
      <c r="D499" t="s">
        <v>17</v>
      </c>
      <c r="E499" t="s">
        <v>25</v>
      </c>
      <c r="F499">
        <v>46</v>
      </c>
      <c r="G499" t="s">
        <v>32</v>
      </c>
      <c r="H499" s="1">
        <v>44419</v>
      </c>
      <c r="I499">
        <v>127559</v>
      </c>
      <c r="J499">
        <v>0.1</v>
      </c>
      <c r="K499">
        <v>140314.9</v>
      </c>
      <c r="L499" t="s">
        <v>20</v>
      </c>
      <c r="M499" t="s">
        <v>51</v>
      </c>
      <c r="N499">
        <v>0</v>
      </c>
    </row>
    <row r="500" spans="1:14" x14ac:dyDescent="0.3">
      <c r="A500" t="s">
        <v>579</v>
      </c>
      <c r="B500" t="s">
        <v>120</v>
      </c>
      <c r="C500" t="s">
        <v>58</v>
      </c>
      <c r="D500" t="s">
        <v>43</v>
      </c>
      <c r="E500" t="s">
        <v>18</v>
      </c>
      <c r="F500">
        <v>39</v>
      </c>
      <c r="G500" t="s">
        <v>55</v>
      </c>
      <c r="H500" s="1">
        <v>43536</v>
      </c>
      <c r="I500">
        <v>62644</v>
      </c>
      <c r="J500">
        <v>0</v>
      </c>
      <c r="K500">
        <v>62644</v>
      </c>
      <c r="L500" t="s">
        <v>20</v>
      </c>
      <c r="M500" t="s">
        <v>21</v>
      </c>
      <c r="N500">
        <v>0</v>
      </c>
    </row>
    <row r="501" spans="1:14" x14ac:dyDescent="0.3">
      <c r="A501" t="s">
        <v>580</v>
      </c>
      <c r="B501" t="s">
        <v>160</v>
      </c>
      <c r="C501" t="s">
        <v>16</v>
      </c>
      <c r="D501" t="s">
        <v>24</v>
      </c>
      <c r="E501" t="s">
        <v>25</v>
      </c>
      <c r="F501">
        <v>50</v>
      </c>
      <c r="G501" t="s">
        <v>32</v>
      </c>
      <c r="H501" s="1">
        <v>36956</v>
      </c>
      <c r="I501">
        <v>73907</v>
      </c>
      <c r="J501">
        <v>0</v>
      </c>
      <c r="K501">
        <v>73907</v>
      </c>
      <c r="L501" t="s">
        <v>26</v>
      </c>
      <c r="M501" t="s">
        <v>61</v>
      </c>
      <c r="N501">
        <v>0</v>
      </c>
    </row>
    <row r="502" spans="1:14" x14ac:dyDescent="0.3">
      <c r="A502" t="s">
        <v>581</v>
      </c>
      <c r="B502" t="s">
        <v>38</v>
      </c>
      <c r="C502" t="s">
        <v>50</v>
      </c>
      <c r="D502" t="s">
        <v>24</v>
      </c>
      <c r="E502" t="s">
        <v>18</v>
      </c>
      <c r="F502">
        <v>56</v>
      </c>
      <c r="G502" t="s">
        <v>19</v>
      </c>
      <c r="H502" s="1">
        <v>43169</v>
      </c>
      <c r="I502">
        <v>90040</v>
      </c>
      <c r="J502">
        <v>0</v>
      </c>
      <c r="K502">
        <v>90040</v>
      </c>
      <c r="L502" t="s">
        <v>20</v>
      </c>
      <c r="M502" t="s">
        <v>33</v>
      </c>
      <c r="N502">
        <v>0</v>
      </c>
    </row>
    <row r="503" spans="1:14" x14ac:dyDescent="0.3">
      <c r="A503" t="s">
        <v>582</v>
      </c>
      <c r="B503" t="s">
        <v>176</v>
      </c>
      <c r="C503" t="s">
        <v>58</v>
      </c>
      <c r="D503" t="s">
        <v>24</v>
      </c>
      <c r="E503" t="s">
        <v>18</v>
      </c>
      <c r="F503">
        <v>30</v>
      </c>
      <c r="G503" t="s">
        <v>36</v>
      </c>
      <c r="H503" s="1">
        <v>42516</v>
      </c>
      <c r="I503">
        <v>91134</v>
      </c>
      <c r="J503">
        <v>0</v>
      </c>
      <c r="K503">
        <v>91134</v>
      </c>
      <c r="L503" t="s">
        <v>73</v>
      </c>
      <c r="M503" t="s">
        <v>144</v>
      </c>
      <c r="N503">
        <v>0</v>
      </c>
    </row>
    <row r="504" spans="1:14" x14ac:dyDescent="0.3">
      <c r="A504" t="s">
        <v>583</v>
      </c>
      <c r="B504" t="s">
        <v>64</v>
      </c>
      <c r="C504" t="s">
        <v>54</v>
      </c>
      <c r="D504" t="s">
        <v>31</v>
      </c>
      <c r="E504" t="s">
        <v>18</v>
      </c>
      <c r="F504">
        <v>45</v>
      </c>
      <c r="G504" t="s">
        <v>32</v>
      </c>
      <c r="H504" s="1">
        <v>44461</v>
      </c>
      <c r="I504">
        <v>201396</v>
      </c>
      <c r="J504">
        <v>0.32</v>
      </c>
      <c r="K504">
        <v>265842.71999999997</v>
      </c>
      <c r="L504" t="s">
        <v>20</v>
      </c>
      <c r="M504" t="s">
        <v>48</v>
      </c>
      <c r="N504">
        <v>0</v>
      </c>
    </row>
    <row r="505" spans="1:14" x14ac:dyDescent="0.3">
      <c r="A505" t="s">
        <v>584</v>
      </c>
      <c r="B505" t="s">
        <v>47</v>
      </c>
      <c r="C505" t="s">
        <v>50</v>
      </c>
      <c r="D505" t="s">
        <v>43</v>
      </c>
      <c r="E505" t="s">
        <v>18</v>
      </c>
      <c r="F505">
        <v>55</v>
      </c>
      <c r="G505" t="s">
        <v>19</v>
      </c>
      <c r="H505" s="1">
        <v>40899</v>
      </c>
      <c r="I505">
        <v>54733</v>
      </c>
      <c r="J505">
        <v>0</v>
      </c>
      <c r="K505">
        <v>54733</v>
      </c>
      <c r="L505" t="s">
        <v>26</v>
      </c>
      <c r="M505" t="s">
        <v>27</v>
      </c>
      <c r="N505">
        <v>0</v>
      </c>
    </row>
    <row r="506" spans="1:14" x14ac:dyDescent="0.3">
      <c r="A506" t="s">
        <v>585</v>
      </c>
      <c r="B506" t="s">
        <v>188</v>
      </c>
      <c r="C506" t="s">
        <v>16</v>
      </c>
      <c r="D506" t="s">
        <v>43</v>
      </c>
      <c r="E506" t="s">
        <v>25</v>
      </c>
      <c r="F506">
        <v>28</v>
      </c>
      <c r="G506" t="s">
        <v>36</v>
      </c>
      <c r="H506" s="1">
        <v>43633</v>
      </c>
      <c r="I506">
        <v>65341</v>
      </c>
      <c r="J506">
        <v>0</v>
      </c>
      <c r="K506">
        <v>65341</v>
      </c>
      <c r="L506" t="s">
        <v>20</v>
      </c>
      <c r="M506" t="s">
        <v>48</v>
      </c>
      <c r="N506">
        <v>1</v>
      </c>
    </row>
    <row r="507" spans="1:14" x14ac:dyDescent="0.3">
      <c r="A507" t="s">
        <v>586</v>
      </c>
      <c r="B507" t="s">
        <v>15</v>
      </c>
      <c r="C507" t="s">
        <v>30</v>
      </c>
      <c r="D507" t="s">
        <v>43</v>
      </c>
      <c r="E507" t="s">
        <v>18</v>
      </c>
      <c r="F507">
        <v>59</v>
      </c>
      <c r="G507" t="s">
        <v>19</v>
      </c>
      <c r="H507" s="1">
        <v>43400</v>
      </c>
      <c r="I507">
        <v>139208</v>
      </c>
      <c r="J507">
        <v>0.11</v>
      </c>
      <c r="K507">
        <v>154520.88</v>
      </c>
      <c r="L507" t="s">
        <v>20</v>
      </c>
      <c r="M507" t="s">
        <v>51</v>
      </c>
      <c r="N507">
        <v>0</v>
      </c>
    </row>
    <row r="508" spans="1:14" x14ac:dyDescent="0.3">
      <c r="A508" t="s">
        <v>587</v>
      </c>
      <c r="B508" t="s">
        <v>38</v>
      </c>
      <c r="C508" t="s">
        <v>42</v>
      </c>
      <c r="D508" t="s">
        <v>31</v>
      </c>
      <c r="E508" t="s">
        <v>25</v>
      </c>
      <c r="F508">
        <v>63</v>
      </c>
      <c r="G508" t="s">
        <v>19</v>
      </c>
      <c r="H508" s="1">
        <v>43171</v>
      </c>
      <c r="I508">
        <v>73200</v>
      </c>
      <c r="J508">
        <v>0</v>
      </c>
      <c r="K508">
        <v>73200</v>
      </c>
      <c r="L508" t="s">
        <v>26</v>
      </c>
      <c r="M508" t="s">
        <v>61</v>
      </c>
      <c r="N508">
        <v>0</v>
      </c>
    </row>
    <row r="509" spans="1:14" x14ac:dyDescent="0.3">
      <c r="A509" t="s">
        <v>588</v>
      </c>
      <c r="B509" t="s">
        <v>45</v>
      </c>
      <c r="C509" t="s">
        <v>50</v>
      </c>
      <c r="D509" t="s">
        <v>31</v>
      </c>
      <c r="E509" t="s">
        <v>18</v>
      </c>
      <c r="F509">
        <v>46</v>
      </c>
      <c r="G509" t="s">
        <v>32</v>
      </c>
      <c r="H509" s="1">
        <v>40292</v>
      </c>
      <c r="I509">
        <v>102636</v>
      </c>
      <c r="J509">
        <v>0.06</v>
      </c>
      <c r="K509">
        <v>108794.16</v>
      </c>
      <c r="L509" t="s">
        <v>20</v>
      </c>
      <c r="M509" t="s">
        <v>21</v>
      </c>
      <c r="N509">
        <v>0</v>
      </c>
    </row>
    <row r="510" spans="1:14" x14ac:dyDescent="0.3">
      <c r="A510" t="s">
        <v>589</v>
      </c>
      <c r="B510" t="s">
        <v>185</v>
      </c>
      <c r="C510" t="s">
        <v>42</v>
      </c>
      <c r="D510" t="s">
        <v>31</v>
      </c>
      <c r="E510" t="s">
        <v>18</v>
      </c>
      <c r="F510">
        <v>26</v>
      </c>
      <c r="G510" t="s">
        <v>36</v>
      </c>
      <c r="H510" s="1">
        <v>44236</v>
      </c>
      <c r="I510">
        <v>87427</v>
      </c>
      <c r="J510">
        <v>0</v>
      </c>
      <c r="K510">
        <v>87427</v>
      </c>
      <c r="L510" t="s">
        <v>73</v>
      </c>
      <c r="M510" t="s">
        <v>144</v>
      </c>
      <c r="N510">
        <v>0</v>
      </c>
    </row>
    <row r="511" spans="1:14" x14ac:dyDescent="0.3">
      <c r="A511" t="s">
        <v>590</v>
      </c>
      <c r="B511" t="s">
        <v>89</v>
      </c>
      <c r="C511" t="s">
        <v>16</v>
      </c>
      <c r="D511" t="s">
        <v>17</v>
      </c>
      <c r="E511" t="s">
        <v>25</v>
      </c>
      <c r="F511">
        <v>45</v>
      </c>
      <c r="G511" t="s">
        <v>32</v>
      </c>
      <c r="H511" s="1">
        <v>43248</v>
      </c>
      <c r="I511">
        <v>49219</v>
      </c>
      <c r="J511">
        <v>0</v>
      </c>
      <c r="K511">
        <v>49219</v>
      </c>
      <c r="L511" t="s">
        <v>20</v>
      </c>
      <c r="M511" t="s">
        <v>70</v>
      </c>
      <c r="N511">
        <v>0</v>
      </c>
    </row>
    <row r="512" spans="1:14" x14ac:dyDescent="0.3">
      <c r="A512" t="s">
        <v>591</v>
      </c>
      <c r="B512" t="s">
        <v>45</v>
      </c>
      <c r="C512" t="s">
        <v>30</v>
      </c>
      <c r="D512" t="s">
        <v>24</v>
      </c>
      <c r="E512" t="s">
        <v>25</v>
      </c>
      <c r="F512">
        <v>50</v>
      </c>
      <c r="G512" t="s">
        <v>32</v>
      </c>
      <c r="H512" s="1">
        <v>43239</v>
      </c>
      <c r="I512">
        <v>106437</v>
      </c>
      <c r="J512">
        <v>7.0000000000000007E-2</v>
      </c>
      <c r="K512">
        <v>113887.59</v>
      </c>
      <c r="L512" t="s">
        <v>26</v>
      </c>
      <c r="M512" t="s">
        <v>27</v>
      </c>
      <c r="N512">
        <v>0</v>
      </c>
    </row>
    <row r="513" spans="1:14" x14ac:dyDescent="0.3">
      <c r="A513" t="s">
        <v>592</v>
      </c>
      <c r="B513" t="s">
        <v>92</v>
      </c>
      <c r="C513" t="s">
        <v>30</v>
      </c>
      <c r="D513" t="s">
        <v>24</v>
      </c>
      <c r="E513" t="s">
        <v>25</v>
      </c>
      <c r="F513">
        <v>46</v>
      </c>
      <c r="G513" t="s">
        <v>32</v>
      </c>
      <c r="H513" s="1">
        <v>42129</v>
      </c>
      <c r="I513">
        <v>64364</v>
      </c>
      <c r="J513">
        <v>0</v>
      </c>
      <c r="K513">
        <v>64364</v>
      </c>
      <c r="L513" t="s">
        <v>73</v>
      </c>
      <c r="M513" t="s">
        <v>144</v>
      </c>
      <c r="N513">
        <v>0</v>
      </c>
    </row>
    <row r="514" spans="1:14" x14ac:dyDescent="0.3">
      <c r="A514" t="s">
        <v>593</v>
      </c>
      <c r="B514" t="s">
        <v>29</v>
      </c>
      <c r="C514" t="s">
        <v>54</v>
      </c>
      <c r="D514" t="s">
        <v>24</v>
      </c>
      <c r="E514" t="s">
        <v>25</v>
      </c>
      <c r="F514">
        <v>50</v>
      </c>
      <c r="G514" t="s">
        <v>32</v>
      </c>
      <c r="H514" s="1">
        <v>44486</v>
      </c>
      <c r="I514">
        <v>172180</v>
      </c>
      <c r="J514">
        <v>0.3</v>
      </c>
      <c r="K514">
        <v>223834</v>
      </c>
      <c r="L514" t="s">
        <v>20</v>
      </c>
      <c r="M514" t="s">
        <v>70</v>
      </c>
      <c r="N514">
        <v>0</v>
      </c>
    </row>
    <row r="515" spans="1:14" x14ac:dyDescent="0.3">
      <c r="A515" t="s">
        <v>594</v>
      </c>
      <c r="B515" t="s">
        <v>38</v>
      </c>
      <c r="C515" t="s">
        <v>42</v>
      </c>
      <c r="D515" t="s">
        <v>24</v>
      </c>
      <c r="E515" t="s">
        <v>18</v>
      </c>
      <c r="F515">
        <v>33</v>
      </c>
      <c r="G515" t="s">
        <v>36</v>
      </c>
      <c r="H515" s="1">
        <v>41043</v>
      </c>
      <c r="I515">
        <v>88343</v>
      </c>
      <c r="J515">
        <v>0</v>
      </c>
      <c r="K515">
        <v>88343</v>
      </c>
      <c r="L515" t="s">
        <v>73</v>
      </c>
      <c r="M515" t="s">
        <v>77</v>
      </c>
      <c r="N515">
        <v>0</v>
      </c>
    </row>
    <row r="516" spans="1:14" x14ac:dyDescent="0.3">
      <c r="A516" t="s">
        <v>595</v>
      </c>
      <c r="B516" t="s">
        <v>226</v>
      </c>
      <c r="C516" t="s">
        <v>16</v>
      </c>
      <c r="D516" t="s">
        <v>31</v>
      </c>
      <c r="E516" t="s">
        <v>25</v>
      </c>
      <c r="F516">
        <v>57</v>
      </c>
      <c r="G516" t="s">
        <v>19</v>
      </c>
      <c r="H516" s="1">
        <v>41830</v>
      </c>
      <c r="I516">
        <v>66649</v>
      </c>
      <c r="J516">
        <v>0</v>
      </c>
      <c r="K516">
        <v>66649</v>
      </c>
      <c r="L516" t="s">
        <v>73</v>
      </c>
      <c r="M516" t="s">
        <v>77</v>
      </c>
      <c r="N516">
        <v>0</v>
      </c>
    </row>
    <row r="517" spans="1:14" x14ac:dyDescent="0.3">
      <c r="A517" t="s">
        <v>596</v>
      </c>
      <c r="B517" t="s">
        <v>45</v>
      </c>
      <c r="C517" t="s">
        <v>30</v>
      </c>
      <c r="D517" t="s">
        <v>43</v>
      </c>
      <c r="E517" t="s">
        <v>18</v>
      </c>
      <c r="F517">
        <v>48</v>
      </c>
      <c r="G517" t="s">
        <v>32</v>
      </c>
      <c r="H517" s="1">
        <v>36272</v>
      </c>
      <c r="I517">
        <v>102847</v>
      </c>
      <c r="J517">
        <v>0.05</v>
      </c>
      <c r="K517">
        <v>107989.35</v>
      </c>
      <c r="L517" t="s">
        <v>20</v>
      </c>
      <c r="M517" t="s">
        <v>33</v>
      </c>
      <c r="N517">
        <v>0</v>
      </c>
    </row>
    <row r="518" spans="1:14" x14ac:dyDescent="0.3">
      <c r="A518" t="s">
        <v>597</v>
      </c>
      <c r="B518" t="s">
        <v>15</v>
      </c>
      <c r="C518" t="s">
        <v>30</v>
      </c>
      <c r="D518" t="s">
        <v>24</v>
      </c>
      <c r="E518" t="s">
        <v>25</v>
      </c>
      <c r="F518">
        <v>46</v>
      </c>
      <c r="G518" t="s">
        <v>32</v>
      </c>
      <c r="H518" s="1">
        <v>40378</v>
      </c>
      <c r="I518">
        <v>134881</v>
      </c>
      <c r="J518">
        <v>0.15</v>
      </c>
      <c r="K518">
        <v>155113.15</v>
      </c>
      <c r="L518" t="s">
        <v>73</v>
      </c>
      <c r="M518" t="s">
        <v>74</v>
      </c>
      <c r="N518">
        <v>0</v>
      </c>
    </row>
    <row r="519" spans="1:14" x14ac:dyDescent="0.3">
      <c r="A519" t="s">
        <v>598</v>
      </c>
      <c r="B519" t="s">
        <v>92</v>
      </c>
      <c r="C519" t="s">
        <v>65</v>
      </c>
      <c r="D519" t="s">
        <v>24</v>
      </c>
      <c r="E519" t="s">
        <v>25</v>
      </c>
      <c r="F519">
        <v>52</v>
      </c>
      <c r="G519" t="s">
        <v>32</v>
      </c>
      <c r="H519" s="1">
        <v>36303</v>
      </c>
      <c r="I519">
        <v>68807</v>
      </c>
      <c r="J519">
        <v>0</v>
      </c>
      <c r="K519">
        <v>68807</v>
      </c>
      <c r="L519" t="s">
        <v>26</v>
      </c>
      <c r="M519" t="s">
        <v>98</v>
      </c>
      <c r="N519">
        <v>1</v>
      </c>
    </row>
    <row r="520" spans="1:14" x14ac:dyDescent="0.3">
      <c r="A520" t="s">
        <v>599</v>
      </c>
      <c r="B520" t="s">
        <v>64</v>
      </c>
      <c r="C520" t="s">
        <v>16</v>
      </c>
      <c r="D520" t="s">
        <v>24</v>
      </c>
      <c r="E520" t="s">
        <v>25</v>
      </c>
      <c r="F520">
        <v>56</v>
      </c>
      <c r="G520" t="s">
        <v>19</v>
      </c>
      <c r="H520" s="1">
        <v>38866</v>
      </c>
      <c r="I520">
        <v>228822</v>
      </c>
      <c r="J520">
        <v>0.36</v>
      </c>
      <c r="K520">
        <v>311197.92</v>
      </c>
      <c r="L520" t="s">
        <v>20</v>
      </c>
      <c r="M520" t="s">
        <v>48</v>
      </c>
      <c r="N520">
        <v>0</v>
      </c>
    </row>
    <row r="521" spans="1:14" x14ac:dyDescent="0.3">
      <c r="A521" t="s">
        <v>600</v>
      </c>
      <c r="B521" t="s">
        <v>47</v>
      </c>
      <c r="C521" t="s">
        <v>65</v>
      </c>
      <c r="D521" t="s">
        <v>24</v>
      </c>
      <c r="E521" t="s">
        <v>25</v>
      </c>
      <c r="F521">
        <v>28</v>
      </c>
      <c r="G521" t="s">
        <v>36</v>
      </c>
      <c r="H521" s="1">
        <v>44395</v>
      </c>
      <c r="I521">
        <v>43391</v>
      </c>
      <c r="J521">
        <v>0</v>
      </c>
      <c r="K521">
        <v>43391</v>
      </c>
      <c r="L521" t="s">
        <v>20</v>
      </c>
      <c r="M521" t="s">
        <v>70</v>
      </c>
      <c r="N521">
        <v>0</v>
      </c>
    </row>
    <row r="522" spans="1:14" x14ac:dyDescent="0.3">
      <c r="A522" t="s">
        <v>601</v>
      </c>
      <c r="B522" t="s">
        <v>82</v>
      </c>
      <c r="C522" t="s">
        <v>58</v>
      </c>
      <c r="D522" t="s">
        <v>31</v>
      </c>
      <c r="E522" t="s">
        <v>25</v>
      </c>
      <c r="F522">
        <v>29</v>
      </c>
      <c r="G522" t="s">
        <v>36</v>
      </c>
      <c r="H522" s="1">
        <v>44515</v>
      </c>
      <c r="I522">
        <v>91782</v>
      </c>
      <c r="J522">
        <v>0</v>
      </c>
      <c r="K522">
        <v>91782</v>
      </c>
      <c r="L522" t="s">
        <v>26</v>
      </c>
      <c r="M522" t="s">
        <v>27</v>
      </c>
      <c r="N522">
        <v>0</v>
      </c>
    </row>
    <row r="523" spans="1:14" x14ac:dyDescent="0.3">
      <c r="A523" t="s">
        <v>602</v>
      </c>
      <c r="B523" t="s">
        <v>64</v>
      </c>
      <c r="C523" t="s">
        <v>65</v>
      </c>
      <c r="D523" t="s">
        <v>43</v>
      </c>
      <c r="E523" t="s">
        <v>18</v>
      </c>
      <c r="F523">
        <v>45</v>
      </c>
      <c r="G523" t="s">
        <v>32</v>
      </c>
      <c r="H523" s="1">
        <v>42428</v>
      </c>
      <c r="I523">
        <v>211637</v>
      </c>
      <c r="J523">
        <v>0.31</v>
      </c>
      <c r="K523">
        <v>277244.46999999997</v>
      </c>
      <c r="L523" t="s">
        <v>20</v>
      </c>
      <c r="M523" t="s">
        <v>33</v>
      </c>
      <c r="N523">
        <v>0</v>
      </c>
    </row>
    <row r="524" spans="1:14" x14ac:dyDescent="0.3">
      <c r="A524" t="s">
        <v>603</v>
      </c>
      <c r="B524" t="s">
        <v>35</v>
      </c>
      <c r="C524" t="s">
        <v>16</v>
      </c>
      <c r="D524" t="s">
        <v>24</v>
      </c>
      <c r="E524" t="s">
        <v>25</v>
      </c>
      <c r="F524">
        <v>28</v>
      </c>
      <c r="G524" t="s">
        <v>36</v>
      </c>
      <c r="H524" s="1">
        <v>44051</v>
      </c>
      <c r="I524">
        <v>73255</v>
      </c>
      <c r="J524">
        <v>0.09</v>
      </c>
      <c r="K524">
        <v>79847.95</v>
      </c>
      <c r="L524" t="s">
        <v>20</v>
      </c>
      <c r="M524" t="s">
        <v>39</v>
      </c>
      <c r="N524">
        <v>0</v>
      </c>
    </row>
    <row r="525" spans="1:14" x14ac:dyDescent="0.3">
      <c r="A525" t="s">
        <v>604</v>
      </c>
      <c r="B525" t="s">
        <v>45</v>
      </c>
      <c r="C525" t="s">
        <v>42</v>
      </c>
      <c r="D525" t="s">
        <v>43</v>
      </c>
      <c r="E525" t="s">
        <v>25</v>
      </c>
      <c r="F525">
        <v>28</v>
      </c>
      <c r="G525" t="s">
        <v>36</v>
      </c>
      <c r="H525" s="1">
        <v>44204</v>
      </c>
      <c r="I525">
        <v>108826</v>
      </c>
      <c r="J525">
        <v>0.1</v>
      </c>
      <c r="K525">
        <v>119708.6</v>
      </c>
      <c r="L525" t="s">
        <v>20</v>
      </c>
      <c r="M525" t="s">
        <v>48</v>
      </c>
      <c r="N525">
        <v>0</v>
      </c>
    </row>
    <row r="526" spans="1:14" x14ac:dyDescent="0.3">
      <c r="A526" t="s">
        <v>605</v>
      </c>
      <c r="B526" t="s">
        <v>226</v>
      </c>
      <c r="C526" t="s">
        <v>16</v>
      </c>
      <c r="D526" t="s">
        <v>31</v>
      </c>
      <c r="E526" t="s">
        <v>25</v>
      </c>
      <c r="F526">
        <v>34</v>
      </c>
      <c r="G526" t="s">
        <v>36</v>
      </c>
      <c r="H526" s="1">
        <v>42514</v>
      </c>
      <c r="I526">
        <v>94352</v>
      </c>
      <c r="J526">
        <v>0</v>
      </c>
      <c r="K526">
        <v>94352</v>
      </c>
      <c r="L526" t="s">
        <v>20</v>
      </c>
      <c r="M526" t="s">
        <v>48</v>
      </c>
      <c r="N526">
        <v>0</v>
      </c>
    </row>
    <row r="527" spans="1:14" x14ac:dyDescent="0.3">
      <c r="A527" t="s">
        <v>606</v>
      </c>
      <c r="B527" t="s">
        <v>263</v>
      </c>
      <c r="C527" t="s">
        <v>16</v>
      </c>
      <c r="D527" t="s">
        <v>17</v>
      </c>
      <c r="E527" t="s">
        <v>18</v>
      </c>
      <c r="F527">
        <v>55</v>
      </c>
      <c r="G527" t="s">
        <v>19</v>
      </c>
      <c r="H527" s="1">
        <v>34576</v>
      </c>
      <c r="I527">
        <v>73955</v>
      </c>
      <c r="J527">
        <v>0</v>
      </c>
      <c r="K527">
        <v>73955</v>
      </c>
      <c r="L527" t="s">
        <v>20</v>
      </c>
      <c r="M527" t="s">
        <v>39</v>
      </c>
      <c r="N527">
        <v>0</v>
      </c>
    </row>
    <row r="528" spans="1:14" x14ac:dyDescent="0.3">
      <c r="A528" t="s">
        <v>607</v>
      </c>
      <c r="B528" t="s">
        <v>45</v>
      </c>
      <c r="C528" t="s">
        <v>54</v>
      </c>
      <c r="D528" t="s">
        <v>24</v>
      </c>
      <c r="E528" t="s">
        <v>25</v>
      </c>
      <c r="F528">
        <v>34</v>
      </c>
      <c r="G528" t="s">
        <v>36</v>
      </c>
      <c r="H528" s="1">
        <v>41499</v>
      </c>
      <c r="I528">
        <v>113909</v>
      </c>
      <c r="J528">
        <v>0.06</v>
      </c>
      <c r="K528">
        <v>120743.54</v>
      </c>
      <c r="L528" t="s">
        <v>73</v>
      </c>
      <c r="M528" t="s">
        <v>77</v>
      </c>
      <c r="N528">
        <v>0</v>
      </c>
    </row>
    <row r="529" spans="1:14" x14ac:dyDescent="0.3">
      <c r="A529" t="s">
        <v>608</v>
      </c>
      <c r="B529" t="s">
        <v>286</v>
      </c>
      <c r="C529" t="s">
        <v>16</v>
      </c>
      <c r="D529" t="s">
        <v>24</v>
      </c>
      <c r="E529" t="s">
        <v>25</v>
      </c>
      <c r="F529">
        <v>27</v>
      </c>
      <c r="G529" t="s">
        <v>36</v>
      </c>
      <c r="H529" s="1">
        <v>44189</v>
      </c>
      <c r="I529">
        <v>92321</v>
      </c>
      <c r="J529">
        <v>0</v>
      </c>
      <c r="K529">
        <v>92321</v>
      </c>
      <c r="L529" t="s">
        <v>20</v>
      </c>
      <c r="M529" t="s">
        <v>33</v>
      </c>
      <c r="N529">
        <v>0</v>
      </c>
    </row>
    <row r="530" spans="1:14" x14ac:dyDescent="0.3">
      <c r="A530" t="s">
        <v>609</v>
      </c>
      <c r="B530" t="s">
        <v>35</v>
      </c>
      <c r="C530" t="s">
        <v>16</v>
      </c>
      <c r="D530" t="s">
        <v>17</v>
      </c>
      <c r="E530" t="s">
        <v>25</v>
      </c>
      <c r="F530">
        <v>52</v>
      </c>
      <c r="G530" t="s">
        <v>32</v>
      </c>
      <c r="H530" s="1">
        <v>41417</v>
      </c>
      <c r="I530">
        <v>99557</v>
      </c>
      <c r="J530">
        <v>0.09</v>
      </c>
      <c r="K530">
        <v>108517.13</v>
      </c>
      <c r="L530" t="s">
        <v>20</v>
      </c>
      <c r="M530" t="s">
        <v>21</v>
      </c>
      <c r="N530">
        <v>0</v>
      </c>
    </row>
    <row r="531" spans="1:14" x14ac:dyDescent="0.3">
      <c r="A531" t="s">
        <v>610</v>
      </c>
      <c r="B531" t="s">
        <v>122</v>
      </c>
      <c r="C531" t="s">
        <v>58</v>
      </c>
      <c r="D531" t="s">
        <v>31</v>
      </c>
      <c r="E531" t="s">
        <v>18</v>
      </c>
      <c r="F531">
        <v>28</v>
      </c>
      <c r="G531" t="s">
        <v>36</v>
      </c>
      <c r="H531" s="1">
        <v>43418</v>
      </c>
      <c r="I531">
        <v>115854</v>
      </c>
      <c r="J531">
        <v>0</v>
      </c>
      <c r="K531">
        <v>115854</v>
      </c>
      <c r="L531" t="s">
        <v>20</v>
      </c>
      <c r="M531" t="s">
        <v>39</v>
      </c>
      <c r="N531">
        <v>0</v>
      </c>
    </row>
    <row r="532" spans="1:14" x14ac:dyDescent="0.3">
      <c r="A532" t="s">
        <v>611</v>
      </c>
      <c r="B532" t="s">
        <v>263</v>
      </c>
      <c r="C532" t="s">
        <v>16</v>
      </c>
      <c r="D532" t="s">
        <v>24</v>
      </c>
      <c r="E532" t="s">
        <v>18</v>
      </c>
      <c r="F532">
        <v>44</v>
      </c>
      <c r="G532" t="s">
        <v>55</v>
      </c>
      <c r="H532" s="1">
        <v>40603</v>
      </c>
      <c r="I532">
        <v>82462</v>
      </c>
      <c r="J532">
        <v>0</v>
      </c>
      <c r="K532">
        <v>82462</v>
      </c>
      <c r="L532" t="s">
        <v>20</v>
      </c>
      <c r="M532" t="s">
        <v>51</v>
      </c>
      <c r="N532">
        <v>0</v>
      </c>
    </row>
    <row r="533" spans="1:14" x14ac:dyDescent="0.3">
      <c r="A533" t="s">
        <v>612</v>
      </c>
      <c r="B533" t="s">
        <v>64</v>
      </c>
      <c r="C533" t="s">
        <v>16</v>
      </c>
      <c r="D533" t="s">
        <v>17</v>
      </c>
      <c r="E533" t="s">
        <v>18</v>
      </c>
      <c r="F533">
        <v>53</v>
      </c>
      <c r="G533" t="s">
        <v>32</v>
      </c>
      <c r="H533" s="1">
        <v>40856</v>
      </c>
      <c r="I533">
        <v>198473</v>
      </c>
      <c r="J533">
        <v>0.32</v>
      </c>
      <c r="K533">
        <v>261984.36</v>
      </c>
      <c r="L533" t="s">
        <v>20</v>
      </c>
      <c r="M533" t="s">
        <v>48</v>
      </c>
      <c r="N533">
        <v>0</v>
      </c>
    </row>
    <row r="534" spans="1:14" x14ac:dyDescent="0.3">
      <c r="A534" t="s">
        <v>613</v>
      </c>
      <c r="B534" t="s">
        <v>15</v>
      </c>
      <c r="C534" t="s">
        <v>30</v>
      </c>
      <c r="D534" t="s">
        <v>43</v>
      </c>
      <c r="E534" t="s">
        <v>18</v>
      </c>
      <c r="F534">
        <v>43</v>
      </c>
      <c r="G534" t="s">
        <v>55</v>
      </c>
      <c r="H534" s="1">
        <v>39005</v>
      </c>
      <c r="I534">
        <v>153492</v>
      </c>
      <c r="J534">
        <v>0.11</v>
      </c>
      <c r="K534">
        <v>170376.12</v>
      </c>
      <c r="L534" t="s">
        <v>20</v>
      </c>
      <c r="M534" t="s">
        <v>33</v>
      </c>
      <c r="N534">
        <v>0</v>
      </c>
    </row>
    <row r="535" spans="1:14" x14ac:dyDescent="0.3">
      <c r="A535" t="s">
        <v>614</v>
      </c>
      <c r="B535" t="s">
        <v>64</v>
      </c>
      <c r="C535" t="s">
        <v>54</v>
      </c>
      <c r="D535" t="s">
        <v>43</v>
      </c>
      <c r="E535" t="s">
        <v>18</v>
      </c>
      <c r="F535">
        <v>28</v>
      </c>
      <c r="G535" t="s">
        <v>36</v>
      </c>
      <c r="H535" s="1">
        <v>43121</v>
      </c>
      <c r="I535">
        <v>208210</v>
      </c>
      <c r="J535">
        <v>0.3</v>
      </c>
      <c r="K535">
        <v>270673</v>
      </c>
      <c r="L535" t="s">
        <v>20</v>
      </c>
      <c r="M535" t="s">
        <v>21</v>
      </c>
      <c r="N535">
        <v>0</v>
      </c>
    </row>
    <row r="536" spans="1:14" x14ac:dyDescent="0.3">
      <c r="A536" t="s">
        <v>615</v>
      </c>
      <c r="B536" t="s">
        <v>38</v>
      </c>
      <c r="C536" t="s">
        <v>65</v>
      </c>
      <c r="D536" t="s">
        <v>43</v>
      </c>
      <c r="E536" t="s">
        <v>25</v>
      </c>
      <c r="F536">
        <v>33</v>
      </c>
      <c r="G536" t="s">
        <v>36</v>
      </c>
      <c r="H536" s="1">
        <v>42325</v>
      </c>
      <c r="I536">
        <v>91632</v>
      </c>
      <c r="J536">
        <v>0</v>
      </c>
      <c r="K536">
        <v>91632</v>
      </c>
      <c r="L536" t="s">
        <v>20</v>
      </c>
      <c r="M536" t="s">
        <v>39</v>
      </c>
      <c r="N536">
        <v>0</v>
      </c>
    </row>
    <row r="537" spans="1:14" x14ac:dyDescent="0.3">
      <c r="A537" t="s">
        <v>616</v>
      </c>
      <c r="B537" t="s">
        <v>114</v>
      </c>
      <c r="C537" t="s">
        <v>54</v>
      </c>
      <c r="D537" t="s">
        <v>43</v>
      </c>
      <c r="E537" t="s">
        <v>25</v>
      </c>
      <c r="F537">
        <v>31</v>
      </c>
      <c r="G537" t="s">
        <v>36</v>
      </c>
      <c r="H537" s="1">
        <v>43002</v>
      </c>
      <c r="I537">
        <v>71755</v>
      </c>
      <c r="J537">
        <v>0</v>
      </c>
      <c r="K537">
        <v>71755</v>
      </c>
      <c r="L537" t="s">
        <v>26</v>
      </c>
      <c r="M537" t="s">
        <v>27</v>
      </c>
      <c r="N537">
        <v>0</v>
      </c>
    </row>
    <row r="538" spans="1:14" x14ac:dyDescent="0.3">
      <c r="A538" t="s">
        <v>617</v>
      </c>
      <c r="B538" t="s">
        <v>45</v>
      </c>
      <c r="C538" t="s">
        <v>50</v>
      </c>
      <c r="D538" t="s">
        <v>43</v>
      </c>
      <c r="E538" t="s">
        <v>18</v>
      </c>
      <c r="F538">
        <v>52</v>
      </c>
      <c r="G538" t="s">
        <v>32</v>
      </c>
      <c r="H538" s="1">
        <v>44519</v>
      </c>
      <c r="I538">
        <v>111006</v>
      </c>
      <c r="J538">
        <v>0.08</v>
      </c>
      <c r="K538">
        <v>119886.48</v>
      </c>
      <c r="L538" t="s">
        <v>26</v>
      </c>
      <c r="M538" t="s">
        <v>27</v>
      </c>
      <c r="N538">
        <v>0</v>
      </c>
    </row>
    <row r="539" spans="1:14" x14ac:dyDescent="0.3">
      <c r="A539" t="s">
        <v>618</v>
      </c>
      <c r="B539" t="s">
        <v>138</v>
      </c>
      <c r="C539" t="s">
        <v>16</v>
      </c>
      <c r="D539" t="s">
        <v>43</v>
      </c>
      <c r="E539" t="s">
        <v>25</v>
      </c>
      <c r="F539">
        <v>55</v>
      </c>
      <c r="G539" t="s">
        <v>19</v>
      </c>
      <c r="H539" s="1">
        <v>34692</v>
      </c>
      <c r="I539">
        <v>99774</v>
      </c>
      <c r="J539">
        <v>0</v>
      </c>
      <c r="K539">
        <v>99774</v>
      </c>
      <c r="L539" t="s">
        <v>20</v>
      </c>
      <c r="M539" t="s">
        <v>51</v>
      </c>
      <c r="N539">
        <v>0</v>
      </c>
    </row>
    <row r="540" spans="1:14" x14ac:dyDescent="0.3">
      <c r="A540" t="s">
        <v>619</v>
      </c>
      <c r="B540" t="s">
        <v>29</v>
      </c>
      <c r="C540" t="s">
        <v>16</v>
      </c>
      <c r="D540" t="s">
        <v>17</v>
      </c>
      <c r="E540" t="s">
        <v>25</v>
      </c>
      <c r="F540">
        <v>55</v>
      </c>
      <c r="G540" t="s">
        <v>19</v>
      </c>
      <c r="H540" s="1">
        <v>39154</v>
      </c>
      <c r="I540">
        <v>184648</v>
      </c>
      <c r="J540">
        <v>0.24</v>
      </c>
      <c r="K540">
        <v>228963.52</v>
      </c>
      <c r="L540" t="s">
        <v>26</v>
      </c>
      <c r="M540" t="s">
        <v>61</v>
      </c>
      <c r="N540">
        <v>0</v>
      </c>
    </row>
    <row r="541" spans="1:14" x14ac:dyDescent="0.3">
      <c r="A541" t="s">
        <v>620</v>
      </c>
      <c r="B541" t="s">
        <v>64</v>
      </c>
      <c r="C541" t="s">
        <v>16</v>
      </c>
      <c r="D541" t="s">
        <v>24</v>
      </c>
      <c r="E541" t="s">
        <v>25</v>
      </c>
      <c r="F541">
        <v>51</v>
      </c>
      <c r="G541" t="s">
        <v>32</v>
      </c>
      <c r="H541" s="1">
        <v>37091</v>
      </c>
      <c r="I541">
        <v>247874</v>
      </c>
      <c r="J541">
        <v>0.33</v>
      </c>
      <c r="K541">
        <v>329672.42</v>
      </c>
      <c r="L541" t="s">
        <v>73</v>
      </c>
      <c r="M541" t="s">
        <v>74</v>
      </c>
      <c r="N541">
        <v>0</v>
      </c>
    </row>
    <row r="542" spans="1:14" x14ac:dyDescent="0.3">
      <c r="A542" t="s">
        <v>621</v>
      </c>
      <c r="B542" t="s">
        <v>176</v>
      </c>
      <c r="C542" t="s">
        <v>58</v>
      </c>
      <c r="D542" t="s">
        <v>24</v>
      </c>
      <c r="E542" t="s">
        <v>25</v>
      </c>
      <c r="F542">
        <v>60</v>
      </c>
      <c r="G542" t="s">
        <v>19</v>
      </c>
      <c r="H542" s="1">
        <v>39944</v>
      </c>
      <c r="I542">
        <v>62239</v>
      </c>
      <c r="J542">
        <v>0</v>
      </c>
      <c r="K542">
        <v>62239</v>
      </c>
      <c r="L542" t="s">
        <v>26</v>
      </c>
      <c r="M542" t="s">
        <v>86</v>
      </c>
      <c r="N542">
        <v>0</v>
      </c>
    </row>
    <row r="543" spans="1:14" x14ac:dyDescent="0.3">
      <c r="A543" t="s">
        <v>622</v>
      </c>
      <c r="B543" t="s">
        <v>45</v>
      </c>
      <c r="C543" t="s">
        <v>50</v>
      </c>
      <c r="D543" t="s">
        <v>31</v>
      </c>
      <c r="E543" t="s">
        <v>18</v>
      </c>
      <c r="F543">
        <v>31</v>
      </c>
      <c r="G543" t="s">
        <v>36</v>
      </c>
      <c r="H543" s="1">
        <v>41919</v>
      </c>
      <c r="I543">
        <v>114911</v>
      </c>
      <c r="J543">
        <v>7.0000000000000007E-2</v>
      </c>
      <c r="K543">
        <v>122954.77</v>
      </c>
      <c r="L543" t="s">
        <v>20</v>
      </c>
      <c r="M543" t="s">
        <v>33</v>
      </c>
      <c r="N543">
        <v>0</v>
      </c>
    </row>
    <row r="544" spans="1:14" x14ac:dyDescent="0.3">
      <c r="A544" t="s">
        <v>623</v>
      </c>
      <c r="B544" t="s">
        <v>85</v>
      </c>
      <c r="C544" t="s">
        <v>58</v>
      </c>
      <c r="D544" t="s">
        <v>43</v>
      </c>
      <c r="E544" t="s">
        <v>25</v>
      </c>
      <c r="F544">
        <v>45</v>
      </c>
      <c r="G544" t="s">
        <v>32</v>
      </c>
      <c r="H544" s="1">
        <v>43217</v>
      </c>
      <c r="I544">
        <v>115490</v>
      </c>
      <c r="J544">
        <v>0.12</v>
      </c>
      <c r="K544">
        <v>129348.8</v>
      </c>
      <c r="L544" t="s">
        <v>20</v>
      </c>
      <c r="M544" t="s">
        <v>33</v>
      </c>
      <c r="N544">
        <v>0</v>
      </c>
    </row>
    <row r="545" spans="1:14" x14ac:dyDescent="0.3">
      <c r="A545" t="s">
        <v>624</v>
      </c>
      <c r="B545" t="s">
        <v>45</v>
      </c>
      <c r="C545" t="s">
        <v>50</v>
      </c>
      <c r="D545" t="s">
        <v>31</v>
      </c>
      <c r="E545" t="s">
        <v>25</v>
      </c>
      <c r="F545">
        <v>34</v>
      </c>
      <c r="G545" t="s">
        <v>36</v>
      </c>
      <c r="H545" s="1">
        <v>40952</v>
      </c>
      <c r="I545">
        <v>118708</v>
      </c>
      <c r="J545">
        <v>7.0000000000000007E-2</v>
      </c>
      <c r="K545">
        <v>127017.56</v>
      </c>
      <c r="L545" t="s">
        <v>26</v>
      </c>
      <c r="M545" t="s">
        <v>61</v>
      </c>
      <c r="N545">
        <v>0</v>
      </c>
    </row>
    <row r="546" spans="1:14" x14ac:dyDescent="0.3">
      <c r="A546" t="s">
        <v>625</v>
      </c>
      <c r="B546" t="s">
        <v>29</v>
      </c>
      <c r="C546" t="s">
        <v>50</v>
      </c>
      <c r="D546" t="s">
        <v>31</v>
      </c>
      <c r="E546" t="s">
        <v>18</v>
      </c>
      <c r="F546">
        <v>29</v>
      </c>
      <c r="G546" t="s">
        <v>36</v>
      </c>
      <c r="H546" s="1">
        <v>42914</v>
      </c>
      <c r="I546">
        <v>197649</v>
      </c>
      <c r="J546">
        <v>0.2</v>
      </c>
      <c r="K546">
        <v>237178.8</v>
      </c>
      <c r="L546" t="s">
        <v>20</v>
      </c>
      <c r="M546" t="s">
        <v>70</v>
      </c>
      <c r="N546">
        <v>0</v>
      </c>
    </row>
    <row r="547" spans="1:14" x14ac:dyDescent="0.3">
      <c r="A547" t="s">
        <v>626</v>
      </c>
      <c r="B547" t="s">
        <v>38</v>
      </c>
      <c r="C547" t="s">
        <v>50</v>
      </c>
      <c r="D547" t="s">
        <v>31</v>
      </c>
      <c r="E547" t="s">
        <v>18</v>
      </c>
      <c r="F547">
        <v>45</v>
      </c>
      <c r="G547" t="s">
        <v>32</v>
      </c>
      <c r="H547" s="1">
        <v>43999</v>
      </c>
      <c r="I547">
        <v>89841</v>
      </c>
      <c r="J547">
        <v>0</v>
      </c>
      <c r="K547">
        <v>89841</v>
      </c>
      <c r="L547" t="s">
        <v>26</v>
      </c>
      <c r="M547" t="s">
        <v>86</v>
      </c>
      <c r="N547">
        <v>0</v>
      </c>
    </row>
    <row r="548" spans="1:14" x14ac:dyDescent="0.3">
      <c r="A548" t="s">
        <v>627</v>
      </c>
      <c r="B548" t="s">
        <v>92</v>
      </c>
      <c r="C548" t="s">
        <v>30</v>
      </c>
      <c r="D548" t="s">
        <v>31</v>
      </c>
      <c r="E548" t="s">
        <v>18</v>
      </c>
      <c r="F548">
        <v>52</v>
      </c>
      <c r="G548" t="s">
        <v>32</v>
      </c>
      <c r="H548" s="1">
        <v>43819</v>
      </c>
      <c r="I548">
        <v>61026</v>
      </c>
      <c r="J548">
        <v>0</v>
      </c>
      <c r="K548">
        <v>61026</v>
      </c>
      <c r="L548" t="s">
        <v>20</v>
      </c>
      <c r="M548" t="s">
        <v>39</v>
      </c>
      <c r="N548">
        <v>0</v>
      </c>
    </row>
    <row r="549" spans="1:14" x14ac:dyDescent="0.3">
      <c r="A549" t="s">
        <v>628</v>
      </c>
      <c r="B549" t="s">
        <v>57</v>
      </c>
      <c r="C549" t="s">
        <v>58</v>
      </c>
      <c r="D549" t="s">
        <v>31</v>
      </c>
      <c r="E549" t="s">
        <v>18</v>
      </c>
      <c r="F549">
        <v>48</v>
      </c>
      <c r="G549" t="s">
        <v>32</v>
      </c>
      <c r="H549" s="1">
        <v>41907</v>
      </c>
      <c r="I549">
        <v>96693</v>
      </c>
      <c r="J549">
        <v>0</v>
      </c>
      <c r="K549">
        <v>96693</v>
      </c>
      <c r="L549" t="s">
        <v>20</v>
      </c>
      <c r="M549" t="s">
        <v>33</v>
      </c>
      <c r="N549">
        <v>0</v>
      </c>
    </row>
    <row r="550" spans="1:14" x14ac:dyDescent="0.3">
      <c r="A550" t="s">
        <v>629</v>
      </c>
      <c r="B550" t="s">
        <v>147</v>
      </c>
      <c r="C550" t="s">
        <v>58</v>
      </c>
      <c r="D550" t="s">
        <v>31</v>
      </c>
      <c r="E550" t="s">
        <v>18</v>
      </c>
      <c r="F550">
        <v>48</v>
      </c>
      <c r="G550" t="s">
        <v>32</v>
      </c>
      <c r="H550" s="1">
        <v>39991</v>
      </c>
      <c r="I550">
        <v>82907</v>
      </c>
      <c r="J550">
        <v>0</v>
      </c>
      <c r="K550">
        <v>82907</v>
      </c>
      <c r="L550" t="s">
        <v>20</v>
      </c>
      <c r="M550" t="s">
        <v>21</v>
      </c>
      <c r="N550">
        <v>0</v>
      </c>
    </row>
    <row r="551" spans="1:14" x14ac:dyDescent="0.3">
      <c r="A551" t="s">
        <v>630</v>
      </c>
      <c r="B551" t="s">
        <v>64</v>
      </c>
      <c r="C551" t="s">
        <v>65</v>
      </c>
      <c r="D551" t="s">
        <v>43</v>
      </c>
      <c r="E551" t="s">
        <v>25</v>
      </c>
      <c r="F551">
        <v>41</v>
      </c>
      <c r="G551" t="s">
        <v>55</v>
      </c>
      <c r="H551" s="1">
        <v>41916</v>
      </c>
      <c r="I551">
        <v>257194</v>
      </c>
      <c r="J551">
        <v>0.35</v>
      </c>
      <c r="K551">
        <v>347211.9</v>
      </c>
      <c r="L551" t="s">
        <v>26</v>
      </c>
      <c r="M551" t="s">
        <v>27</v>
      </c>
      <c r="N551">
        <v>0</v>
      </c>
    </row>
    <row r="552" spans="1:14" x14ac:dyDescent="0.3">
      <c r="A552" t="s">
        <v>631</v>
      </c>
      <c r="B552" t="s">
        <v>82</v>
      </c>
      <c r="C552" t="s">
        <v>58</v>
      </c>
      <c r="D552" t="s">
        <v>17</v>
      </c>
      <c r="E552" t="s">
        <v>25</v>
      </c>
      <c r="F552">
        <v>41</v>
      </c>
      <c r="G552" t="s">
        <v>55</v>
      </c>
      <c r="H552" s="1">
        <v>40929</v>
      </c>
      <c r="I552">
        <v>94658</v>
      </c>
      <c r="J552">
        <v>0</v>
      </c>
      <c r="K552">
        <v>94658</v>
      </c>
      <c r="L552" t="s">
        <v>20</v>
      </c>
      <c r="M552" t="s">
        <v>48</v>
      </c>
      <c r="N552">
        <v>0</v>
      </c>
    </row>
    <row r="553" spans="1:14" x14ac:dyDescent="0.3">
      <c r="A553" t="s">
        <v>632</v>
      </c>
      <c r="B553" t="s">
        <v>82</v>
      </c>
      <c r="C553" t="s">
        <v>58</v>
      </c>
      <c r="D553" t="s">
        <v>17</v>
      </c>
      <c r="E553" t="s">
        <v>25</v>
      </c>
      <c r="F553">
        <v>55</v>
      </c>
      <c r="G553" t="s">
        <v>19</v>
      </c>
      <c r="H553" s="1">
        <v>40663</v>
      </c>
      <c r="I553">
        <v>89419</v>
      </c>
      <c r="J553">
        <v>0</v>
      </c>
      <c r="K553">
        <v>89419</v>
      </c>
      <c r="L553" t="s">
        <v>26</v>
      </c>
      <c r="M553" t="s">
        <v>61</v>
      </c>
      <c r="N553">
        <v>0</v>
      </c>
    </row>
    <row r="554" spans="1:14" x14ac:dyDescent="0.3">
      <c r="A554" t="s">
        <v>633</v>
      </c>
      <c r="B554" t="s">
        <v>114</v>
      </c>
      <c r="C554" t="s">
        <v>54</v>
      </c>
      <c r="D554" t="s">
        <v>24</v>
      </c>
      <c r="E554" t="s">
        <v>25</v>
      </c>
      <c r="F554">
        <v>45</v>
      </c>
      <c r="G554" t="s">
        <v>32</v>
      </c>
      <c r="H554" s="1">
        <v>42357</v>
      </c>
      <c r="I554">
        <v>51983</v>
      </c>
      <c r="J554">
        <v>0</v>
      </c>
      <c r="K554">
        <v>51983</v>
      </c>
      <c r="L554" t="s">
        <v>20</v>
      </c>
      <c r="M554" t="s">
        <v>70</v>
      </c>
      <c r="N554">
        <v>0</v>
      </c>
    </row>
    <row r="555" spans="1:14" x14ac:dyDescent="0.3">
      <c r="A555" t="s">
        <v>634</v>
      </c>
      <c r="B555" t="s">
        <v>29</v>
      </c>
      <c r="C555" t="s">
        <v>30</v>
      </c>
      <c r="D555" t="s">
        <v>43</v>
      </c>
      <c r="E555" t="s">
        <v>18</v>
      </c>
      <c r="F555">
        <v>53</v>
      </c>
      <c r="G555" t="s">
        <v>32</v>
      </c>
      <c r="H555" s="1">
        <v>37304</v>
      </c>
      <c r="I555">
        <v>179494</v>
      </c>
      <c r="J555">
        <v>0.2</v>
      </c>
      <c r="K555">
        <v>215392.8</v>
      </c>
      <c r="L555" t="s">
        <v>26</v>
      </c>
      <c r="M555" t="s">
        <v>27</v>
      </c>
      <c r="N555">
        <v>0</v>
      </c>
    </row>
    <row r="556" spans="1:14" x14ac:dyDescent="0.3">
      <c r="A556" t="s">
        <v>635</v>
      </c>
      <c r="B556" t="s">
        <v>263</v>
      </c>
      <c r="C556" t="s">
        <v>16</v>
      </c>
      <c r="D556" t="s">
        <v>43</v>
      </c>
      <c r="E556" t="s">
        <v>25</v>
      </c>
      <c r="F556">
        <v>49</v>
      </c>
      <c r="G556" t="s">
        <v>32</v>
      </c>
      <c r="H556" s="1">
        <v>42545</v>
      </c>
      <c r="I556">
        <v>68426</v>
      </c>
      <c r="J556">
        <v>0</v>
      </c>
      <c r="K556">
        <v>68426</v>
      </c>
      <c r="L556" t="s">
        <v>73</v>
      </c>
      <c r="M556" t="s">
        <v>77</v>
      </c>
      <c r="N556">
        <v>0</v>
      </c>
    </row>
    <row r="557" spans="1:14" x14ac:dyDescent="0.3">
      <c r="A557" t="s">
        <v>636</v>
      </c>
      <c r="B557" t="s">
        <v>15</v>
      </c>
      <c r="C557" t="s">
        <v>30</v>
      </c>
      <c r="D557" t="s">
        <v>43</v>
      </c>
      <c r="E557" t="s">
        <v>18</v>
      </c>
      <c r="F557">
        <v>55</v>
      </c>
      <c r="G557" t="s">
        <v>19</v>
      </c>
      <c r="H557" s="1">
        <v>42772</v>
      </c>
      <c r="I557">
        <v>144986</v>
      </c>
      <c r="J557">
        <v>0.12</v>
      </c>
      <c r="K557">
        <v>162384.32000000001</v>
      </c>
      <c r="L557" t="s">
        <v>20</v>
      </c>
      <c r="M557" t="s">
        <v>39</v>
      </c>
      <c r="N557">
        <v>0</v>
      </c>
    </row>
    <row r="558" spans="1:14" x14ac:dyDescent="0.3">
      <c r="A558" t="s">
        <v>637</v>
      </c>
      <c r="B558" t="s">
        <v>41</v>
      </c>
      <c r="C558" t="s">
        <v>42</v>
      </c>
      <c r="D558" t="s">
        <v>31</v>
      </c>
      <c r="E558" t="s">
        <v>18</v>
      </c>
      <c r="F558">
        <v>45</v>
      </c>
      <c r="G558" t="s">
        <v>32</v>
      </c>
      <c r="H558" s="1">
        <v>36754</v>
      </c>
      <c r="I558">
        <v>60113</v>
      </c>
      <c r="J558">
        <v>0</v>
      </c>
      <c r="K558">
        <v>60113</v>
      </c>
      <c r="L558" t="s">
        <v>20</v>
      </c>
      <c r="M558" t="s">
        <v>33</v>
      </c>
      <c r="N558">
        <v>0</v>
      </c>
    </row>
    <row r="559" spans="1:14" x14ac:dyDescent="0.3">
      <c r="A559" t="s">
        <v>638</v>
      </c>
      <c r="B559" t="s">
        <v>114</v>
      </c>
      <c r="C559" t="s">
        <v>54</v>
      </c>
      <c r="D559" t="s">
        <v>17</v>
      </c>
      <c r="E559" t="s">
        <v>18</v>
      </c>
      <c r="F559">
        <v>52</v>
      </c>
      <c r="G559" t="s">
        <v>32</v>
      </c>
      <c r="H559" s="1">
        <v>44304</v>
      </c>
      <c r="I559">
        <v>50548</v>
      </c>
      <c r="J559">
        <v>0</v>
      </c>
      <c r="K559">
        <v>50548</v>
      </c>
      <c r="L559" t="s">
        <v>73</v>
      </c>
      <c r="M559" t="s">
        <v>144</v>
      </c>
      <c r="N559">
        <v>0</v>
      </c>
    </row>
    <row r="560" spans="1:14" x14ac:dyDescent="0.3">
      <c r="A560" t="s">
        <v>639</v>
      </c>
      <c r="B560" t="s">
        <v>92</v>
      </c>
      <c r="C560" t="s">
        <v>65</v>
      </c>
      <c r="D560" t="s">
        <v>24</v>
      </c>
      <c r="E560" t="s">
        <v>18</v>
      </c>
      <c r="F560">
        <v>33</v>
      </c>
      <c r="G560" t="s">
        <v>36</v>
      </c>
      <c r="H560" s="1">
        <v>43904</v>
      </c>
      <c r="I560">
        <v>68846</v>
      </c>
      <c r="J560">
        <v>0</v>
      </c>
      <c r="K560">
        <v>68846</v>
      </c>
      <c r="L560" t="s">
        <v>20</v>
      </c>
      <c r="M560" t="s">
        <v>33</v>
      </c>
      <c r="N560">
        <v>0</v>
      </c>
    </row>
    <row r="561" spans="1:14" x14ac:dyDescent="0.3">
      <c r="A561" t="s">
        <v>640</v>
      </c>
      <c r="B561" t="s">
        <v>226</v>
      </c>
      <c r="C561" t="s">
        <v>16</v>
      </c>
      <c r="D561" t="s">
        <v>43</v>
      </c>
      <c r="E561" t="s">
        <v>18</v>
      </c>
      <c r="F561">
        <v>59</v>
      </c>
      <c r="G561" t="s">
        <v>19</v>
      </c>
      <c r="H561" s="1">
        <v>41717</v>
      </c>
      <c r="I561">
        <v>90901</v>
      </c>
      <c r="J561">
        <v>0</v>
      </c>
      <c r="K561">
        <v>90901</v>
      </c>
      <c r="L561" t="s">
        <v>20</v>
      </c>
      <c r="M561" t="s">
        <v>21</v>
      </c>
      <c r="N561">
        <v>0</v>
      </c>
    </row>
    <row r="562" spans="1:14" x14ac:dyDescent="0.3">
      <c r="A562" t="s">
        <v>641</v>
      </c>
      <c r="B562" t="s">
        <v>45</v>
      </c>
      <c r="C562" t="s">
        <v>50</v>
      </c>
      <c r="D562" t="s">
        <v>43</v>
      </c>
      <c r="E562" t="s">
        <v>18</v>
      </c>
      <c r="F562">
        <v>50</v>
      </c>
      <c r="G562" t="s">
        <v>32</v>
      </c>
      <c r="H562" s="1">
        <v>41155</v>
      </c>
      <c r="I562">
        <v>102033</v>
      </c>
      <c r="J562">
        <v>0.08</v>
      </c>
      <c r="K562">
        <v>110195.64</v>
      </c>
      <c r="L562" t="s">
        <v>20</v>
      </c>
      <c r="M562" t="s">
        <v>51</v>
      </c>
      <c r="N562">
        <v>0</v>
      </c>
    </row>
    <row r="563" spans="1:14" x14ac:dyDescent="0.3">
      <c r="A563" t="s">
        <v>642</v>
      </c>
      <c r="B563" t="s">
        <v>29</v>
      </c>
      <c r="C563" t="s">
        <v>42</v>
      </c>
      <c r="D563" t="s">
        <v>24</v>
      </c>
      <c r="E563" t="s">
        <v>18</v>
      </c>
      <c r="F563">
        <v>61</v>
      </c>
      <c r="G563" t="s">
        <v>19</v>
      </c>
      <c r="H563" s="1">
        <v>44219</v>
      </c>
      <c r="I563">
        <v>151783</v>
      </c>
      <c r="J563">
        <v>0.26</v>
      </c>
      <c r="K563">
        <v>191246.58000000002</v>
      </c>
      <c r="L563" t="s">
        <v>20</v>
      </c>
      <c r="M563" t="s">
        <v>21</v>
      </c>
      <c r="N563">
        <v>0</v>
      </c>
    </row>
    <row r="564" spans="1:14" x14ac:dyDescent="0.3">
      <c r="A564" t="s">
        <v>643</v>
      </c>
      <c r="B564" t="s">
        <v>29</v>
      </c>
      <c r="C564" t="s">
        <v>58</v>
      </c>
      <c r="D564" t="s">
        <v>43</v>
      </c>
      <c r="E564" t="s">
        <v>18</v>
      </c>
      <c r="F564">
        <v>27</v>
      </c>
      <c r="G564" t="s">
        <v>36</v>
      </c>
      <c r="H564" s="1">
        <v>43441</v>
      </c>
      <c r="I564">
        <v>170164</v>
      </c>
      <c r="J564">
        <v>0.17</v>
      </c>
      <c r="K564">
        <v>199091.88</v>
      </c>
      <c r="L564" t="s">
        <v>20</v>
      </c>
      <c r="M564" t="s">
        <v>51</v>
      </c>
      <c r="N564">
        <v>0</v>
      </c>
    </row>
    <row r="565" spans="1:14" x14ac:dyDescent="0.3">
      <c r="A565" t="s">
        <v>644</v>
      </c>
      <c r="B565" t="s">
        <v>15</v>
      </c>
      <c r="C565" t="s">
        <v>65</v>
      </c>
      <c r="D565" t="s">
        <v>31</v>
      </c>
      <c r="E565" t="s">
        <v>18</v>
      </c>
      <c r="F565">
        <v>35</v>
      </c>
      <c r="G565" t="s">
        <v>55</v>
      </c>
      <c r="H565" s="1">
        <v>41690</v>
      </c>
      <c r="I565">
        <v>155905</v>
      </c>
      <c r="J565">
        <v>0.14000000000000001</v>
      </c>
      <c r="K565">
        <v>177731.7</v>
      </c>
      <c r="L565" t="s">
        <v>20</v>
      </c>
      <c r="M565" t="s">
        <v>39</v>
      </c>
      <c r="N565">
        <v>0</v>
      </c>
    </row>
    <row r="566" spans="1:14" x14ac:dyDescent="0.3">
      <c r="A566" t="s">
        <v>645</v>
      </c>
      <c r="B566" t="s">
        <v>47</v>
      </c>
      <c r="C566" t="s">
        <v>42</v>
      </c>
      <c r="D566" t="s">
        <v>43</v>
      </c>
      <c r="E566" t="s">
        <v>25</v>
      </c>
      <c r="F566">
        <v>40</v>
      </c>
      <c r="G566" t="s">
        <v>55</v>
      </c>
      <c r="H566" s="1">
        <v>42721</v>
      </c>
      <c r="I566">
        <v>50733</v>
      </c>
      <c r="J566">
        <v>0</v>
      </c>
      <c r="K566">
        <v>50733</v>
      </c>
      <c r="L566" t="s">
        <v>20</v>
      </c>
      <c r="M566" t="s">
        <v>48</v>
      </c>
      <c r="N566">
        <v>0</v>
      </c>
    </row>
    <row r="567" spans="1:14" x14ac:dyDescent="0.3">
      <c r="A567" t="s">
        <v>646</v>
      </c>
      <c r="B567" t="s">
        <v>103</v>
      </c>
      <c r="C567" t="s">
        <v>54</v>
      </c>
      <c r="D567" t="s">
        <v>43</v>
      </c>
      <c r="E567" t="s">
        <v>18</v>
      </c>
      <c r="F567">
        <v>30</v>
      </c>
      <c r="G567" t="s">
        <v>36</v>
      </c>
      <c r="H567" s="1">
        <v>42761</v>
      </c>
      <c r="I567">
        <v>88663</v>
      </c>
      <c r="J567">
        <v>0</v>
      </c>
      <c r="K567">
        <v>88663</v>
      </c>
      <c r="L567" t="s">
        <v>20</v>
      </c>
      <c r="M567" t="s">
        <v>39</v>
      </c>
      <c r="N567">
        <v>0</v>
      </c>
    </row>
    <row r="568" spans="1:14" x14ac:dyDescent="0.3">
      <c r="A568" t="s">
        <v>647</v>
      </c>
      <c r="B568" t="s">
        <v>120</v>
      </c>
      <c r="C568" t="s">
        <v>58</v>
      </c>
      <c r="D568" t="s">
        <v>24</v>
      </c>
      <c r="E568" t="s">
        <v>25</v>
      </c>
      <c r="F568">
        <v>60</v>
      </c>
      <c r="G568" t="s">
        <v>19</v>
      </c>
      <c r="H568" s="1">
        <v>33890</v>
      </c>
      <c r="I568">
        <v>88213</v>
      </c>
      <c r="J568">
        <v>0</v>
      </c>
      <c r="K568">
        <v>88213</v>
      </c>
      <c r="L568" t="s">
        <v>26</v>
      </c>
      <c r="M568" t="s">
        <v>27</v>
      </c>
      <c r="N568">
        <v>0</v>
      </c>
    </row>
    <row r="569" spans="1:14" x14ac:dyDescent="0.3">
      <c r="A569" t="s">
        <v>648</v>
      </c>
      <c r="B569" t="s">
        <v>92</v>
      </c>
      <c r="C569" t="s">
        <v>42</v>
      </c>
      <c r="D569" t="s">
        <v>31</v>
      </c>
      <c r="E569" t="s">
        <v>25</v>
      </c>
      <c r="F569">
        <v>55</v>
      </c>
      <c r="G569" t="s">
        <v>19</v>
      </c>
      <c r="H569" s="1">
        <v>44410</v>
      </c>
      <c r="I569">
        <v>67130</v>
      </c>
      <c r="J569">
        <v>0</v>
      </c>
      <c r="K569">
        <v>67130</v>
      </c>
      <c r="L569" t="s">
        <v>20</v>
      </c>
      <c r="M569" t="s">
        <v>48</v>
      </c>
      <c r="N569">
        <v>0</v>
      </c>
    </row>
    <row r="570" spans="1:14" x14ac:dyDescent="0.3">
      <c r="A570" t="s">
        <v>649</v>
      </c>
      <c r="B570" t="s">
        <v>38</v>
      </c>
      <c r="C570" t="s">
        <v>30</v>
      </c>
      <c r="D570" t="s">
        <v>31</v>
      </c>
      <c r="E570" t="s">
        <v>18</v>
      </c>
      <c r="F570">
        <v>33</v>
      </c>
      <c r="G570" t="s">
        <v>36</v>
      </c>
      <c r="H570" s="1">
        <v>42285</v>
      </c>
      <c r="I570">
        <v>94876</v>
      </c>
      <c r="J570">
        <v>0</v>
      </c>
      <c r="K570">
        <v>94876</v>
      </c>
      <c r="L570" t="s">
        <v>20</v>
      </c>
      <c r="M570" t="s">
        <v>48</v>
      </c>
      <c r="N570">
        <v>0</v>
      </c>
    </row>
    <row r="571" spans="1:14" x14ac:dyDescent="0.3">
      <c r="A571" t="s">
        <v>650</v>
      </c>
      <c r="B571" t="s">
        <v>176</v>
      </c>
      <c r="C571" t="s">
        <v>58</v>
      </c>
      <c r="D571" t="s">
        <v>31</v>
      </c>
      <c r="E571" t="s">
        <v>25</v>
      </c>
      <c r="F571">
        <v>62</v>
      </c>
      <c r="G571" t="s">
        <v>19</v>
      </c>
      <c r="H571" s="1">
        <v>34616</v>
      </c>
      <c r="I571">
        <v>98230</v>
      </c>
      <c r="J571">
        <v>0</v>
      </c>
      <c r="K571">
        <v>98230</v>
      </c>
      <c r="L571" t="s">
        <v>20</v>
      </c>
      <c r="M571" t="s">
        <v>48</v>
      </c>
      <c r="N571">
        <v>0</v>
      </c>
    </row>
    <row r="572" spans="1:14" x14ac:dyDescent="0.3">
      <c r="A572" t="s">
        <v>651</v>
      </c>
      <c r="B572" t="s">
        <v>147</v>
      </c>
      <c r="C572" t="s">
        <v>58</v>
      </c>
      <c r="D572" t="s">
        <v>17</v>
      </c>
      <c r="E572" t="s">
        <v>18</v>
      </c>
      <c r="F572">
        <v>36</v>
      </c>
      <c r="G572" t="s">
        <v>55</v>
      </c>
      <c r="H572" s="1">
        <v>43448</v>
      </c>
      <c r="I572">
        <v>96757</v>
      </c>
      <c r="J572">
        <v>0</v>
      </c>
      <c r="K572">
        <v>96757</v>
      </c>
      <c r="L572" t="s">
        <v>20</v>
      </c>
      <c r="M572" t="s">
        <v>70</v>
      </c>
      <c r="N572">
        <v>0</v>
      </c>
    </row>
    <row r="573" spans="1:14" x14ac:dyDescent="0.3">
      <c r="A573" t="s">
        <v>652</v>
      </c>
      <c r="B573" t="s">
        <v>92</v>
      </c>
      <c r="C573" t="s">
        <v>65</v>
      </c>
      <c r="D573" t="s">
        <v>24</v>
      </c>
      <c r="E573" t="s">
        <v>25</v>
      </c>
      <c r="F573">
        <v>35</v>
      </c>
      <c r="G573" t="s">
        <v>55</v>
      </c>
      <c r="H573" s="1">
        <v>44015</v>
      </c>
      <c r="I573">
        <v>51513</v>
      </c>
      <c r="J573">
        <v>0</v>
      </c>
      <c r="K573">
        <v>51513</v>
      </c>
      <c r="L573" t="s">
        <v>20</v>
      </c>
      <c r="M573" t="s">
        <v>70</v>
      </c>
      <c r="N573">
        <v>0</v>
      </c>
    </row>
    <row r="574" spans="1:14" x14ac:dyDescent="0.3">
      <c r="A574" t="s">
        <v>653</v>
      </c>
      <c r="B574" t="s">
        <v>64</v>
      </c>
      <c r="C574" t="s">
        <v>65</v>
      </c>
      <c r="D574" t="s">
        <v>43</v>
      </c>
      <c r="E574" t="s">
        <v>25</v>
      </c>
      <c r="F574">
        <v>60</v>
      </c>
      <c r="G574" t="s">
        <v>19</v>
      </c>
      <c r="H574" s="1">
        <v>39109</v>
      </c>
      <c r="I574">
        <v>234311</v>
      </c>
      <c r="J574">
        <v>0.37</v>
      </c>
      <c r="K574">
        <v>321006.07</v>
      </c>
      <c r="L574" t="s">
        <v>20</v>
      </c>
      <c r="M574" t="s">
        <v>48</v>
      </c>
      <c r="N574">
        <v>0</v>
      </c>
    </row>
    <row r="575" spans="1:14" x14ac:dyDescent="0.3">
      <c r="A575" t="s">
        <v>654</v>
      </c>
      <c r="B575" t="s">
        <v>15</v>
      </c>
      <c r="C575" t="s">
        <v>54</v>
      </c>
      <c r="D575" t="s">
        <v>31</v>
      </c>
      <c r="E575" t="s">
        <v>18</v>
      </c>
      <c r="F575">
        <v>45</v>
      </c>
      <c r="G575" t="s">
        <v>32</v>
      </c>
      <c r="H575" s="1">
        <v>40685</v>
      </c>
      <c r="I575">
        <v>152353</v>
      </c>
      <c r="J575">
        <v>0.14000000000000001</v>
      </c>
      <c r="K575">
        <v>173682.42</v>
      </c>
      <c r="L575" t="s">
        <v>20</v>
      </c>
      <c r="M575" t="s">
        <v>21</v>
      </c>
      <c r="N575">
        <v>0</v>
      </c>
    </row>
    <row r="576" spans="1:14" x14ac:dyDescent="0.3">
      <c r="A576" t="s">
        <v>655</v>
      </c>
      <c r="B576" t="s">
        <v>15</v>
      </c>
      <c r="C576" t="s">
        <v>50</v>
      </c>
      <c r="D576" t="s">
        <v>31</v>
      </c>
      <c r="E576" t="s">
        <v>18</v>
      </c>
      <c r="F576">
        <v>48</v>
      </c>
      <c r="G576" t="s">
        <v>32</v>
      </c>
      <c r="H576" s="1">
        <v>40389</v>
      </c>
      <c r="I576">
        <v>124774</v>
      </c>
      <c r="J576">
        <v>0.12</v>
      </c>
      <c r="K576">
        <v>139746.88</v>
      </c>
      <c r="L576" t="s">
        <v>20</v>
      </c>
      <c r="M576" t="s">
        <v>39</v>
      </c>
      <c r="N576">
        <v>0</v>
      </c>
    </row>
    <row r="577" spans="1:14" x14ac:dyDescent="0.3">
      <c r="A577" t="s">
        <v>656</v>
      </c>
      <c r="B577" t="s">
        <v>29</v>
      </c>
      <c r="C577" t="s">
        <v>65</v>
      </c>
      <c r="D577" t="s">
        <v>43</v>
      </c>
      <c r="E577" t="s">
        <v>18</v>
      </c>
      <c r="F577">
        <v>36</v>
      </c>
      <c r="G577" t="s">
        <v>55</v>
      </c>
      <c r="H577" s="1">
        <v>40434</v>
      </c>
      <c r="I577">
        <v>157070</v>
      </c>
      <c r="J577">
        <v>0.28000000000000003</v>
      </c>
      <c r="K577">
        <v>201049.60000000001</v>
      </c>
      <c r="L577" t="s">
        <v>26</v>
      </c>
      <c r="M577" t="s">
        <v>27</v>
      </c>
      <c r="N577">
        <v>0</v>
      </c>
    </row>
    <row r="578" spans="1:14" x14ac:dyDescent="0.3">
      <c r="A578" t="s">
        <v>657</v>
      </c>
      <c r="B578" t="s">
        <v>15</v>
      </c>
      <c r="C578" t="s">
        <v>30</v>
      </c>
      <c r="D578" t="s">
        <v>31</v>
      </c>
      <c r="E578" t="s">
        <v>25</v>
      </c>
      <c r="F578">
        <v>44</v>
      </c>
      <c r="G578" t="s">
        <v>55</v>
      </c>
      <c r="H578" s="1">
        <v>43685</v>
      </c>
      <c r="I578">
        <v>130133</v>
      </c>
      <c r="J578">
        <v>0.15</v>
      </c>
      <c r="K578">
        <v>149652.95000000001</v>
      </c>
      <c r="L578" t="s">
        <v>20</v>
      </c>
      <c r="M578" t="s">
        <v>51</v>
      </c>
      <c r="N578">
        <v>1</v>
      </c>
    </row>
    <row r="579" spans="1:14" x14ac:dyDescent="0.3">
      <c r="A579" t="s">
        <v>658</v>
      </c>
      <c r="B579" t="s">
        <v>45</v>
      </c>
      <c r="C579" t="s">
        <v>65</v>
      </c>
      <c r="D579" t="s">
        <v>24</v>
      </c>
      <c r="E579" t="s">
        <v>18</v>
      </c>
      <c r="F579">
        <v>64</v>
      </c>
      <c r="G579" t="s">
        <v>19</v>
      </c>
      <c r="H579" s="1">
        <v>43729</v>
      </c>
      <c r="I579">
        <v>108780</v>
      </c>
      <c r="J579">
        <v>0.06</v>
      </c>
      <c r="K579">
        <v>115306.8</v>
      </c>
      <c r="L579" t="s">
        <v>26</v>
      </c>
      <c r="M579" t="s">
        <v>61</v>
      </c>
      <c r="N579">
        <v>0</v>
      </c>
    </row>
    <row r="580" spans="1:14" x14ac:dyDescent="0.3">
      <c r="A580" t="s">
        <v>659</v>
      </c>
      <c r="B580" t="s">
        <v>29</v>
      </c>
      <c r="C580" t="s">
        <v>58</v>
      </c>
      <c r="D580" t="s">
        <v>31</v>
      </c>
      <c r="E580" t="s">
        <v>18</v>
      </c>
      <c r="F580">
        <v>46</v>
      </c>
      <c r="G580" t="s">
        <v>32</v>
      </c>
      <c r="H580" s="1">
        <v>44125</v>
      </c>
      <c r="I580">
        <v>151853</v>
      </c>
      <c r="J580">
        <v>0.16</v>
      </c>
      <c r="K580">
        <v>176149.48</v>
      </c>
      <c r="L580" t="s">
        <v>26</v>
      </c>
      <c r="M580" t="s">
        <v>98</v>
      </c>
      <c r="N580">
        <v>0</v>
      </c>
    </row>
    <row r="581" spans="1:14" x14ac:dyDescent="0.3">
      <c r="A581" t="s">
        <v>660</v>
      </c>
      <c r="B581" t="s">
        <v>41</v>
      </c>
      <c r="C581" t="s">
        <v>42</v>
      </c>
      <c r="D581" t="s">
        <v>24</v>
      </c>
      <c r="E581" t="s">
        <v>18</v>
      </c>
      <c r="F581">
        <v>62</v>
      </c>
      <c r="G581" t="s">
        <v>19</v>
      </c>
      <c r="H581" s="1">
        <v>38977</v>
      </c>
      <c r="I581">
        <v>64669</v>
      </c>
      <c r="J581">
        <v>0</v>
      </c>
      <c r="K581">
        <v>64669</v>
      </c>
      <c r="L581" t="s">
        <v>26</v>
      </c>
      <c r="M581" t="s">
        <v>27</v>
      </c>
      <c r="N581">
        <v>0</v>
      </c>
    </row>
    <row r="582" spans="1:14" x14ac:dyDescent="0.3">
      <c r="A582" t="s">
        <v>661</v>
      </c>
      <c r="B582" t="s">
        <v>92</v>
      </c>
      <c r="C582" t="s">
        <v>65</v>
      </c>
      <c r="D582" t="s">
        <v>17</v>
      </c>
      <c r="E582" t="s">
        <v>25</v>
      </c>
      <c r="F582">
        <v>61</v>
      </c>
      <c r="G582" t="s">
        <v>19</v>
      </c>
      <c r="H582" s="1">
        <v>39568</v>
      </c>
      <c r="I582">
        <v>69352</v>
      </c>
      <c r="J582">
        <v>0</v>
      </c>
      <c r="K582">
        <v>69352</v>
      </c>
      <c r="L582" t="s">
        <v>73</v>
      </c>
      <c r="M582" t="s">
        <v>77</v>
      </c>
      <c r="N582">
        <v>0</v>
      </c>
    </row>
    <row r="583" spans="1:14" x14ac:dyDescent="0.3">
      <c r="A583" t="s">
        <v>662</v>
      </c>
      <c r="B583" t="s">
        <v>92</v>
      </c>
      <c r="C583" t="s">
        <v>65</v>
      </c>
      <c r="D583" t="s">
        <v>17</v>
      </c>
      <c r="E583" t="s">
        <v>25</v>
      </c>
      <c r="F583">
        <v>65</v>
      </c>
      <c r="G583" t="s">
        <v>67</v>
      </c>
      <c r="H583" s="1">
        <v>37181</v>
      </c>
      <c r="I583">
        <v>74631</v>
      </c>
      <c r="J583">
        <v>0</v>
      </c>
      <c r="K583">
        <v>74631</v>
      </c>
      <c r="L583" t="s">
        <v>26</v>
      </c>
      <c r="M583" t="s">
        <v>27</v>
      </c>
      <c r="N583">
        <v>0</v>
      </c>
    </row>
    <row r="584" spans="1:14" x14ac:dyDescent="0.3">
      <c r="A584" t="s">
        <v>663</v>
      </c>
      <c r="B584" t="s">
        <v>82</v>
      </c>
      <c r="C584" t="s">
        <v>58</v>
      </c>
      <c r="D584" t="s">
        <v>31</v>
      </c>
      <c r="E584" t="s">
        <v>25</v>
      </c>
      <c r="F584">
        <v>54</v>
      </c>
      <c r="G584" t="s">
        <v>32</v>
      </c>
      <c r="H584" s="1">
        <v>41028</v>
      </c>
      <c r="I584">
        <v>96441</v>
      </c>
      <c r="J584">
        <v>0</v>
      </c>
      <c r="K584">
        <v>96441</v>
      </c>
      <c r="L584" t="s">
        <v>73</v>
      </c>
      <c r="M584" t="s">
        <v>144</v>
      </c>
      <c r="N584">
        <v>0</v>
      </c>
    </row>
    <row r="585" spans="1:14" x14ac:dyDescent="0.3">
      <c r="A585" t="s">
        <v>664</v>
      </c>
      <c r="B585" t="s">
        <v>85</v>
      </c>
      <c r="C585" t="s">
        <v>58</v>
      </c>
      <c r="D585" t="s">
        <v>31</v>
      </c>
      <c r="E585" t="s">
        <v>25</v>
      </c>
      <c r="F585">
        <v>46</v>
      </c>
      <c r="G585" t="s">
        <v>32</v>
      </c>
      <c r="H585" s="1">
        <v>40836</v>
      </c>
      <c r="I585">
        <v>114250</v>
      </c>
      <c r="J585">
        <v>0.14000000000000001</v>
      </c>
      <c r="K585">
        <v>130245</v>
      </c>
      <c r="L585" t="s">
        <v>26</v>
      </c>
      <c r="M585" t="s">
        <v>98</v>
      </c>
      <c r="N585">
        <v>0</v>
      </c>
    </row>
    <row r="586" spans="1:14" x14ac:dyDescent="0.3">
      <c r="A586" t="s">
        <v>665</v>
      </c>
      <c r="B586" t="s">
        <v>35</v>
      </c>
      <c r="C586" t="s">
        <v>16</v>
      </c>
      <c r="D586" t="s">
        <v>43</v>
      </c>
      <c r="E586" t="s">
        <v>25</v>
      </c>
      <c r="F586">
        <v>36</v>
      </c>
      <c r="G586" t="s">
        <v>55</v>
      </c>
      <c r="H586" s="1">
        <v>44192</v>
      </c>
      <c r="I586">
        <v>70165</v>
      </c>
      <c r="J586">
        <v>7.0000000000000007E-2</v>
      </c>
      <c r="K586">
        <v>75076.55</v>
      </c>
      <c r="L586" t="s">
        <v>73</v>
      </c>
      <c r="M586" t="s">
        <v>74</v>
      </c>
      <c r="N586">
        <v>0</v>
      </c>
    </row>
    <row r="587" spans="1:14" x14ac:dyDescent="0.3">
      <c r="A587" t="s">
        <v>666</v>
      </c>
      <c r="B587" t="s">
        <v>45</v>
      </c>
      <c r="C587" t="s">
        <v>16</v>
      </c>
      <c r="D587" t="s">
        <v>43</v>
      </c>
      <c r="E587" t="s">
        <v>25</v>
      </c>
      <c r="F587">
        <v>60</v>
      </c>
      <c r="G587" t="s">
        <v>19</v>
      </c>
      <c r="H587" s="1">
        <v>36554</v>
      </c>
      <c r="I587">
        <v>109059</v>
      </c>
      <c r="J587">
        <v>7.0000000000000007E-2</v>
      </c>
      <c r="K587">
        <v>116693.13</v>
      </c>
      <c r="L587" t="s">
        <v>26</v>
      </c>
      <c r="M587" t="s">
        <v>98</v>
      </c>
      <c r="N587">
        <v>0</v>
      </c>
    </row>
    <row r="588" spans="1:14" x14ac:dyDescent="0.3">
      <c r="A588" t="s">
        <v>667</v>
      </c>
      <c r="B588" t="s">
        <v>124</v>
      </c>
      <c r="C588" t="s">
        <v>58</v>
      </c>
      <c r="D588" t="s">
        <v>17</v>
      </c>
      <c r="E588" t="s">
        <v>18</v>
      </c>
      <c r="F588">
        <v>30</v>
      </c>
      <c r="G588" t="s">
        <v>36</v>
      </c>
      <c r="H588" s="1">
        <v>42322</v>
      </c>
      <c r="I588">
        <v>77442</v>
      </c>
      <c r="J588">
        <v>0</v>
      </c>
      <c r="K588">
        <v>77442</v>
      </c>
      <c r="L588" t="s">
        <v>20</v>
      </c>
      <c r="M588" t="s">
        <v>70</v>
      </c>
      <c r="N588">
        <v>0</v>
      </c>
    </row>
    <row r="589" spans="1:14" x14ac:dyDescent="0.3">
      <c r="A589" t="s">
        <v>668</v>
      </c>
      <c r="B589" t="s">
        <v>92</v>
      </c>
      <c r="C589" t="s">
        <v>42</v>
      </c>
      <c r="D589" t="s">
        <v>43</v>
      </c>
      <c r="E589" t="s">
        <v>18</v>
      </c>
      <c r="F589">
        <v>34</v>
      </c>
      <c r="G589" t="s">
        <v>36</v>
      </c>
      <c r="H589" s="1">
        <v>41066</v>
      </c>
      <c r="I589">
        <v>72126</v>
      </c>
      <c r="J589">
        <v>0</v>
      </c>
      <c r="K589">
        <v>72126</v>
      </c>
      <c r="L589" t="s">
        <v>73</v>
      </c>
      <c r="M589" t="s">
        <v>74</v>
      </c>
      <c r="N589">
        <v>0</v>
      </c>
    </row>
    <row r="590" spans="1:14" x14ac:dyDescent="0.3">
      <c r="A590" t="s">
        <v>669</v>
      </c>
      <c r="B590" t="s">
        <v>274</v>
      </c>
      <c r="C590" t="s">
        <v>16</v>
      </c>
      <c r="D590" t="s">
        <v>24</v>
      </c>
      <c r="E590" t="s">
        <v>25</v>
      </c>
      <c r="F590">
        <v>55</v>
      </c>
      <c r="G590" t="s">
        <v>19</v>
      </c>
      <c r="H590" s="1">
        <v>41565</v>
      </c>
      <c r="I590">
        <v>70334</v>
      </c>
      <c r="J590">
        <v>0</v>
      </c>
      <c r="K590">
        <v>70334</v>
      </c>
      <c r="L590" t="s">
        <v>20</v>
      </c>
      <c r="M590" t="s">
        <v>48</v>
      </c>
      <c r="N590">
        <v>0</v>
      </c>
    </row>
    <row r="591" spans="1:14" x14ac:dyDescent="0.3">
      <c r="A591" t="s">
        <v>670</v>
      </c>
      <c r="B591" t="s">
        <v>82</v>
      </c>
      <c r="C591" t="s">
        <v>58</v>
      </c>
      <c r="D591" t="s">
        <v>17</v>
      </c>
      <c r="E591" t="s">
        <v>25</v>
      </c>
      <c r="F591">
        <v>59</v>
      </c>
      <c r="G591" t="s">
        <v>19</v>
      </c>
      <c r="H591" s="1">
        <v>40170</v>
      </c>
      <c r="I591">
        <v>78006</v>
      </c>
      <c r="J591">
        <v>0</v>
      </c>
      <c r="K591">
        <v>78006</v>
      </c>
      <c r="L591" t="s">
        <v>20</v>
      </c>
      <c r="M591" t="s">
        <v>48</v>
      </c>
      <c r="N591">
        <v>0</v>
      </c>
    </row>
    <row r="592" spans="1:14" x14ac:dyDescent="0.3">
      <c r="A592" t="s">
        <v>671</v>
      </c>
      <c r="B592" t="s">
        <v>29</v>
      </c>
      <c r="C592" t="s">
        <v>16</v>
      </c>
      <c r="D592" t="s">
        <v>24</v>
      </c>
      <c r="E592" t="s">
        <v>18</v>
      </c>
      <c r="F592">
        <v>28</v>
      </c>
      <c r="G592" t="s">
        <v>36</v>
      </c>
      <c r="H592" s="1">
        <v>44221</v>
      </c>
      <c r="I592">
        <v>160385</v>
      </c>
      <c r="J592">
        <v>0.23</v>
      </c>
      <c r="K592">
        <v>197273.55</v>
      </c>
      <c r="L592" t="s">
        <v>20</v>
      </c>
      <c r="M592" t="s">
        <v>48</v>
      </c>
      <c r="N592">
        <v>1</v>
      </c>
    </row>
    <row r="593" spans="1:14" x14ac:dyDescent="0.3">
      <c r="A593" t="s">
        <v>672</v>
      </c>
      <c r="B593" t="s">
        <v>64</v>
      </c>
      <c r="C593" t="s">
        <v>30</v>
      </c>
      <c r="D593" t="s">
        <v>43</v>
      </c>
      <c r="E593" t="s">
        <v>18</v>
      </c>
      <c r="F593">
        <v>36</v>
      </c>
      <c r="G593" t="s">
        <v>55</v>
      </c>
      <c r="H593" s="1">
        <v>41650</v>
      </c>
      <c r="I593">
        <v>202323</v>
      </c>
      <c r="J593">
        <v>0.39</v>
      </c>
      <c r="K593">
        <v>281228.96999999997</v>
      </c>
      <c r="L593" t="s">
        <v>20</v>
      </c>
      <c r="M593" t="s">
        <v>33</v>
      </c>
      <c r="N593">
        <v>0</v>
      </c>
    </row>
    <row r="594" spans="1:14" x14ac:dyDescent="0.3">
      <c r="A594" t="s">
        <v>673</v>
      </c>
      <c r="B594" t="s">
        <v>15</v>
      </c>
      <c r="C594" t="s">
        <v>54</v>
      </c>
      <c r="D594" t="s">
        <v>43</v>
      </c>
      <c r="E594" t="s">
        <v>18</v>
      </c>
      <c r="F594">
        <v>29</v>
      </c>
      <c r="G594" t="s">
        <v>36</v>
      </c>
      <c r="H594" s="1">
        <v>44025</v>
      </c>
      <c r="I594">
        <v>141555</v>
      </c>
      <c r="J594">
        <v>0.11</v>
      </c>
      <c r="K594">
        <v>157126.04999999999</v>
      </c>
      <c r="L594" t="s">
        <v>73</v>
      </c>
      <c r="M594" t="s">
        <v>74</v>
      </c>
      <c r="N594">
        <v>0</v>
      </c>
    </row>
    <row r="595" spans="1:14" x14ac:dyDescent="0.3">
      <c r="A595" t="s">
        <v>674</v>
      </c>
      <c r="B595" t="s">
        <v>29</v>
      </c>
      <c r="C595" t="s">
        <v>30</v>
      </c>
      <c r="D595" t="s">
        <v>31</v>
      </c>
      <c r="E595" t="s">
        <v>18</v>
      </c>
      <c r="F595">
        <v>34</v>
      </c>
      <c r="G595" t="s">
        <v>36</v>
      </c>
      <c r="H595" s="1">
        <v>44032</v>
      </c>
      <c r="I595">
        <v>184960</v>
      </c>
      <c r="J595">
        <v>0.18</v>
      </c>
      <c r="K595">
        <v>218252.79999999999</v>
      </c>
      <c r="L595" t="s">
        <v>20</v>
      </c>
      <c r="M595" t="s">
        <v>21</v>
      </c>
      <c r="N595">
        <v>0</v>
      </c>
    </row>
    <row r="596" spans="1:14" x14ac:dyDescent="0.3">
      <c r="A596" t="s">
        <v>675</v>
      </c>
      <c r="B596" t="s">
        <v>64</v>
      </c>
      <c r="C596" t="s">
        <v>16</v>
      </c>
      <c r="D596" t="s">
        <v>24</v>
      </c>
      <c r="E596" t="s">
        <v>25</v>
      </c>
      <c r="F596">
        <v>37</v>
      </c>
      <c r="G596" t="s">
        <v>55</v>
      </c>
      <c r="H596" s="1">
        <v>40719</v>
      </c>
      <c r="I596">
        <v>221592</v>
      </c>
      <c r="J596">
        <v>0.31</v>
      </c>
      <c r="K596">
        <v>290285.52</v>
      </c>
      <c r="L596" t="s">
        <v>20</v>
      </c>
      <c r="M596" t="s">
        <v>70</v>
      </c>
      <c r="N596">
        <v>0</v>
      </c>
    </row>
    <row r="597" spans="1:14" x14ac:dyDescent="0.3">
      <c r="A597" t="s">
        <v>676</v>
      </c>
      <c r="B597" t="s">
        <v>114</v>
      </c>
      <c r="C597" t="s">
        <v>54</v>
      </c>
      <c r="D597" t="s">
        <v>24</v>
      </c>
      <c r="E597" t="s">
        <v>18</v>
      </c>
      <c r="F597">
        <v>44</v>
      </c>
      <c r="G597" t="s">
        <v>55</v>
      </c>
      <c r="H597" s="1">
        <v>39841</v>
      </c>
      <c r="I597">
        <v>53301</v>
      </c>
      <c r="J597">
        <v>0</v>
      </c>
      <c r="K597">
        <v>53301</v>
      </c>
      <c r="L597" t="s">
        <v>20</v>
      </c>
      <c r="M597" t="s">
        <v>21</v>
      </c>
      <c r="N597">
        <v>0</v>
      </c>
    </row>
    <row r="598" spans="1:14" x14ac:dyDescent="0.3">
      <c r="A598" t="s">
        <v>677</v>
      </c>
      <c r="B598" t="s">
        <v>138</v>
      </c>
      <c r="C598" t="s">
        <v>16</v>
      </c>
      <c r="D598" t="s">
        <v>43</v>
      </c>
      <c r="E598" t="s">
        <v>25</v>
      </c>
      <c r="F598">
        <v>45</v>
      </c>
      <c r="G598" t="s">
        <v>32</v>
      </c>
      <c r="H598" s="1">
        <v>36587</v>
      </c>
      <c r="I598">
        <v>91276</v>
      </c>
      <c r="J598">
        <v>0</v>
      </c>
      <c r="K598">
        <v>91276</v>
      </c>
      <c r="L598" t="s">
        <v>20</v>
      </c>
      <c r="M598" t="s">
        <v>21</v>
      </c>
      <c r="N598">
        <v>0</v>
      </c>
    </row>
    <row r="599" spans="1:14" x14ac:dyDescent="0.3">
      <c r="A599" t="s">
        <v>678</v>
      </c>
      <c r="B599" t="s">
        <v>15</v>
      </c>
      <c r="C599" t="s">
        <v>54</v>
      </c>
      <c r="D599" t="s">
        <v>17</v>
      </c>
      <c r="E599" t="s">
        <v>18</v>
      </c>
      <c r="F599">
        <v>52</v>
      </c>
      <c r="G599" t="s">
        <v>32</v>
      </c>
      <c r="H599" s="1">
        <v>42983</v>
      </c>
      <c r="I599">
        <v>140042</v>
      </c>
      <c r="J599">
        <v>0.13</v>
      </c>
      <c r="K599">
        <v>158247.46</v>
      </c>
      <c r="L599" t="s">
        <v>20</v>
      </c>
      <c r="M599" t="s">
        <v>51</v>
      </c>
      <c r="N599">
        <v>0</v>
      </c>
    </row>
    <row r="600" spans="1:14" x14ac:dyDescent="0.3">
      <c r="A600" t="s">
        <v>679</v>
      </c>
      <c r="B600" t="s">
        <v>47</v>
      </c>
      <c r="C600" t="s">
        <v>50</v>
      </c>
      <c r="D600" t="s">
        <v>24</v>
      </c>
      <c r="E600" t="s">
        <v>18</v>
      </c>
      <c r="F600">
        <v>40</v>
      </c>
      <c r="G600" t="s">
        <v>55</v>
      </c>
      <c r="H600" s="1">
        <v>43440</v>
      </c>
      <c r="I600">
        <v>57225</v>
      </c>
      <c r="J600">
        <v>0</v>
      </c>
      <c r="K600">
        <v>57225</v>
      </c>
      <c r="L600" t="s">
        <v>20</v>
      </c>
      <c r="M600" t="s">
        <v>70</v>
      </c>
      <c r="N600">
        <v>0</v>
      </c>
    </row>
    <row r="601" spans="1:14" x14ac:dyDescent="0.3">
      <c r="A601" t="s">
        <v>680</v>
      </c>
      <c r="B601" t="s">
        <v>45</v>
      </c>
      <c r="C601" t="s">
        <v>54</v>
      </c>
      <c r="D601" t="s">
        <v>31</v>
      </c>
      <c r="E601" t="s">
        <v>18</v>
      </c>
      <c r="F601">
        <v>55</v>
      </c>
      <c r="G601" t="s">
        <v>19</v>
      </c>
      <c r="H601" s="1">
        <v>40233</v>
      </c>
      <c r="I601">
        <v>102839</v>
      </c>
      <c r="J601">
        <v>0.05</v>
      </c>
      <c r="K601">
        <v>107980.95</v>
      </c>
      <c r="L601" t="s">
        <v>20</v>
      </c>
      <c r="M601" t="s">
        <v>48</v>
      </c>
      <c r="N601">
        <v>0</v>
      </c>
    </row>
    <row r="602" spans="1:14" x14ac:dyDescent="0.3">
      <c r="A602" t="s">
        <v>681</v>
      </c>
      <c r="B602" t="s">
        <v>29</v>
      </c>
      <c r="C602" t="s">
        <v>65</v>
      </c>
      <c r="D602" t="s">
        <v>17</v>
      </c>
      <c r="E602" t="s">
        <v>25</v>
      </c>
      <c r="F602">
        <v>29</v>
      </c>
      <c r="G602" t="s">
        <v>36</v>
      </c>
      <c r="H602" s="1">
        <v>44454</v>
      </c>
      <c r="I602">
        <v>199783</v>
      </c>
      <c r="J602">
        <v>0.21</v>
      </c>
      <c r="K602">
        <v>241737.43</v>
      </c>
      <c r="L602" t="s">
        <v>20</v>
      </c>
      <c r="M602" t="s">
        <v>33</v>
      </c>
      <c r="N602">
        <v>1</v>
      </c>
    </row>
    <row r="603" spans="1:14" x14ac:dyDescent="0.3">
      <c r="A603" t="s">
        <v>682</v>
      </c>
      <c r="B603" t="s">
        <v>103</v>
      </c>
      <c r="C603" t="s">
        <v>54</v>
      </c>
      <c r="D603" t="s">
        <v>17</v>
      </c>
      <c r="E603" t="s">
        <v>25</v>
      </c>
      <c r="F603">
        <v>32</v>
      </c>
      <c r="G603" t="s">
        <v>36</v>
      </c>
      <c r="H603" s="1">
        <v>44295</v>
      </c>
      <c r="I603">
        <v>70980</v>
      </c>
      <c r="J603">
        <v>0</v>
      </c>
      <c r="K603">
        <v>70980</v>
      </c>
      <c r="L603" t="s">
        <v>73</v>
      </c>
      <c r="M603" t="s">
        <v>77</v>
      </c>
      <c r="N603">
        <v>0</v>
      </c>
    </row>
    <row r="604" spans="1:14" x14ac:dyDescent="0.3">
      <c r="A604" t="s">
        <v>683</v>
      </c>
      <c r="B604" t="s">
        <v>45</v>
      </c>
      <c r="C604" t="s">
        <v>65</v>
      </c>
      <c r="D604" t="s">
        <v>43</v>
      </c>
      <c r="E604" t="s">
        <v>25</v>
      </c>
      <c r="F604">
        <v>51</v>
      </c>
      <c r="G604" t="s">
        <v>32</v>
      </c>
      <c r="H604" s="1">
        <v>35456</v>
      </c>
      <c r="I604">
        <v>104431</v>
      </c>
      <c r="J604">
        <v>7.0000000000000007E-2</v>
      </c>
      <c r="K604">
        <v>111741.17</v>
      </c>
      <c r="L604" t="s">
        <v>20</v>
      </c>
      <c r="M604" t="s">
        <v>39</v>
      </c>
      <c r="N604">
        <v>0</v>
      </c>
    </row>
    <row r="605" spans="1:14" x14ac:dyDescent="0.3">
      <c r="A605" t="s">
        <v>684</v>
      </c>
      <c r="B605" t="s">
        <v>126</v>
      </c>
      <c r="C605" t="s">
        <v>54</v>
      </c>
      <c r="D605" t="s">
        <v>31</v>
      </c>
      <c r="E605" t="s">
        <v>25</v>
      </c>
      <c r="F605">
        <v>28</v>
      </c>
      <c r="G605" t="s">
        <v>36</v>
      </c>
      <c r="H605" s="1">
        <v>44374</v>
      </c>
      <c r="I605">
        <v>48510</v>
      </c>
      <c r="J605">
        <v>0</v>
      </c>
      <c r="K605">
        <v>48510</v>
      </c>
      <c r="L605" t="s">
        <v>20</v>
      </c>
      <c r="M605" t="s">
        <v>33</v>
      </c>
      <c r="N605">
        <v>0</v>
      </c>
    </row>
    <row r="606" spans="1:14" x14ac:dyDescent="0.3">
      <c r="A606" t="s">
        <v>685</v>
      </c>
      <c r="B606" t="s">
        <v>82</v>
      </c>
      <c r="C606" t="s">
        <v>58</v>
      </c>
      <c r="D606" t="s">
        <v>31</v>
      </c>
      <c r="E606" t="s">
        <v>25</v>
      </c>
      <c r="F606">
        <v>27</v>
      </c>
      <c r="G606" t="s">
        <v>36</v>
      </c>
      <c r="H606" s="1">
        <v>43613</v>
      </c>
      <c r="I606">
        <v>70110</v>
      </c>
      <c r="J606">
        <v>0</v>
      </c>
      <c r="K606">
        <v>70110</v>
      </c>
      <c r="L606" t="s">
        <v>20</v>
      </c>
      <c r="M606" t="s">
        <v>48</v>
      </c>
      <c r="N606">
        <v>1</v>
      </c>
    </row>
    <row r="607" spans="1:14" x14ac:dyDescent="0.3">
      <c r="A607" t="s">
        <v>686</v>
      </c>
      <c r="B607" t="s">
        <v>29</v>
      </c>
      <c r="C607" t="s">
        <v>65</v>
      </c>
      <c r="D607" t="s">
        <v>43</v>
      </c>
      <c r="E607" t="s">
        <v>25</v>
      </c>
      <c r="F607">
        <v>45</v>
      </c>
      <c r="G607" t="s">
        <v>32</v>
      </c>
      <c r="H607" s="1">
        <v>39519</v>
      </c>
      <c r="I607">
        <v>186138</v>
      </c>
      <c r="J607">
        <v>0.28000000000000003</v>
      </c>
      <c r="K607">
        <v>238256.64000000001</v>
      </c>
      <c r="L607" t="s">
        <v>26</v>
      </c>
      <c r="M607" t="s">
        <v>27</v>
      </c>
      <c r="N607">
        <v>0</v>
      </c>
    </row>
    <row r="608" spans="1:14" x14ac:dyDescent="0.3">
      <c r="A608" t="s">
        <v>687</v>
      </c>
      <c r="B608" t="s">
        <v>47</v>
      </c>
      <c r="C608" t="s">
        <v>50</v>
      </c>
      <c r="D608" t="s">
        <v>24</v>
      </c>
      <c r="E608" t="s">
        <v>25</v>
      </c>
      <c r="F608">
        <v>58</v>
      </c>
      <c r="G608" t="s">
        <v>19</v>
      </c>
      <c r="H608" s="1">
        <v>40287</v>
      </c>
      <c r="I608">
        <v>56350</v>
      </c>
      <c r="J608">
        <v>0</v>
      </c>
      <c r="K608">
        <v>56350</v>
      </c>
      <c r="L608" t="s">
        <v>73</v>
      </c>
      <c r="M608" t="s">
        <v>77</v>
      </c>
      <c r="N608">
        <v>0</v>
      </c>
    </row>
    <row r="609" spans="1:14" x14ac:dyDescent="0.3">
      <c r="A609" t="s">
        <v>688</v>
      </c>
      <c r="B609" t="s">
        <v>15</v>
      </c>
      <c r="C609" t="s">
        <v>30</v>
      </c>
      <c r="D609" t="s">
        <v>17</v>
      </c>
      <c r="E609" t="s">
        <v>18</v>
      </c>
      <c r="F609">
        <v>45</v>
      </c>
      <c r="G609" t="s">
        <v>32</v>
      </c>
      <c r="H609" s="1">
        <v>42379</v>
      </c>
      <c r="I609">
        <v>149761</v>
      </c>
      <c r="J609">
        <v>0.12</v>
      </c>
      <c r="K609">
        <v>167732.32</v>
      </c>
      <c r="L609" t="s">
        <v>20</v>
      </c>
      <c r="M609" t="s">
        <v>70</v>
      </c>
      <c r="N609">
        <v>0</v>
      </c>
    </row>
    <row r="610" spans="1:14" x14ac:dyDescent="0.3">
      <c r="A610" t="s">
        <v>689</v>
      </c>
      <c r="B610" t="s">
        <v>15</v>
      </c>
      <c r="C610" t="s">
        <v>30</v>
      </c>
      <c r="D610" t="s">
        <v>43</v>
      </c>
      <c r="E610" t="s">
        <v>25</v>
      </c>
      <c r="F610">
        <v>44</v>
      </c>
      <c r="G610" t="s">
        <v>55</v>
      </c>
      <c r="H610" s="1">
        <v>39305</v>
      </c>
      <c r="I610">
        <v>126277</v>
      </c>
      <c r="J610">
        <v>0.13</v>
      </c>
      <c r="K610">
        <v>142693.01</v>
      </c>
      <c r="L610" t="s">
        <v>73</v>
      </c>
      <c r="M610" t="s">
        <v>74</v>
      </c>
      <c r="N610">
        <v>0</v>
      </c>
    </row>
    <row r="611" spans="1:14" x14ac:dyDescent="0.3">
      <c r="A611" t="s">
        <v>690</v>
      </c>
      <c r="B611" t="s">
        <v>45</v>
      </c>
      <c r="C611" t="s">
        <v>42</v>
      </c>
      <c r="D611" t="s">
        <v>31</v>
      </c>
      <c r="E611" t="s">
        <v>25</v>
      </c>
      <c r="F611">
        <v>33</v>
      </c>
      <c r="G611" t="s">
        <v>36</v>
      </c>
      <c r="H611" s="1">
        <v>41446</v>
      </c>
      <c r="I611">
        <v>119631</v>
      </c>
      <c r="J611">
        <v>0.06</v>
      </c>
      <c r="K611">
        <v>126808.86</v>
      </c>
      <c r="L611" t="s">
        <v>20</v>
      </c>
      <c r="M611" t="s">
        <v>39</v>
      </c>
      <c r="N611">
        <v>0</v>
      </c>
    </row>
    <row r="612" spans="1:14" x14ac:dyDescent="0.3">
      <c r="A612" t="s">
        <v>691</v>
      </c>
      <c r="B612" t="s">
        <v>64</v>
      </c>
      <c r="C612" t="s">
        <v>16</v>
      </c>
      <c r="D612" t="s">
        <v>17</v>
      </c>
      <c r="E612" t="s">
        <v>25</v>
      </c>
      <c r="F612">
        <v>26</v>
      </c>
      <c r="G612" t="s">
        <v>36</v>
      </c>
      <c r="H612" s="1">
        <v>43960</v>
      </c>
      <c r="I612">
        <v>256561</v>
      </c>
      <c r="J612">
        <v>0.39</v>
      </c>
      <c r="K612">
        <v>356619.79000000004</v>
      </c>
      <c r="L612" t="s">
        <v>20</v>
      </c>
      <c r="M612" t="s">
        <v>51</v>
      </c>
      <c r="N612">
        <v>0</v>
      </c>
    </row>
    <row r="613" spans="1:14" x14ac:dyDescent="0.3">
      <c r="A613" t="s">
        <v>692</v>
      </c>
      <c r="B613" t="s">
        <v>226</v>
      </c>
      <c r="C613" t="s">
        <v>16</v>
      </c>
      <c r="D613" t="s">
        <v>31</v>
      </c>
      <c r="E613" t="s">
        <v>18</v>
      </c>
      <c r="F613">
        <v>45</v>
      </c>
      <c r="G613" t="s">
        <v>32</v>
      </c>
      <c r="H613" s="1">
        <v>43937</v>
      </c>
      <c r="I613">
        <v>66958</v>
      </c>
      <c r="J613">
        <v>0</v>
      </c>
      <c r="K613">
        <v>66958</v>
      </c>
      <c r="L613" t="s">
        <v>20</v>
      </c>
      <c r="M613" t="s">
        <v>48</v>
      </c>
      <c r="N613">
        <v>0</v>
      </c>
    </row>
    <row r="614" spans="1:14" x14ac:dyDescent="0.3">
      <c r="A614" t="s">
        <v>693</v>
      </c>
      <c r="B614" t="s">
        <v>15</v>
      </c>
      <c r="C614" t="s">
        <v>42</v>
      </c>
      <c r="D614" t="s">
        <v>24</v>
      </c>
      <c r="E614" t="s">
        <v>18</v>
      </c>
      <c r="F614">
        <v>46</v>
      </c>
      <c r="G614" t="s">
        <v>32</v>
      </c>
      <c r="H614" s="1">
        <v>38046</v>
      </c>
      <c r="I614">
        <v>158897</v>
      </c>
      <c r="J614">
        <v>0.1</v>
      </c>
      <c r="K614">
        <v>174786.7</v>
      </c>
      <c r="L614" t="s">
        <v>26</v>
      </c>
      <c r="M614" t="s">
        <v>27</v>
      </c>
      <c r="N614">
        <v>0</v>
      </c>
    </row>
    <row r="615" spans="1:14" x14ac:dyDescent="0.3">
      <c r="A615" t="s">
        <v>694</v>
      </c>
      <c r="B615" t="s">
        <v>23</v>
      </c>
      <c r="C615" t="s">
        <v>16</v>
      </c>
      <c r="D615" t="s">
        <v>43</v>
      </c>
      <c r="E615" t="s">
        <v>25</v>
      </c>
      <c r="F615">
        <v>37</v>
      </c>
      <c r="G615" t="s">
        <v>55</v>
      </c>
      <c r="H615" s="1">
        <v>39493</v>
      </c>
      <c r="I615">
        <v>71695</v>
      </c>
      <c r="J615">
        <v>0</v>
      </c>
      <c r="K615">
        <v>71695</v>
      </c>
      <c r="L615" t="s">
        <v>20</v>
      </c>
      <c r="M615" t="s">
        <v>39</v>
      </c>
      <c r="N615">
        <v>0</v>
      </c>
    </row>
    <row r="616" spans="1:14" x14ac:dyDescent="0.3">
      <c r="A616" t="s">
        <v>695</v>
      </c>
      <c r="B616" t="s">
        <v>38</v>
      </c>
      <c r="C616" t="s">
        <v>65</v>
      </c>
      <c r="D616" t="s">
        <v>43</v>
      </c>
      <c r="E616" t="s">
        <v>25</v>
      </c>
      <c r="F616">
        <v>40</v>
      </c>
      <c r="G616" t="s">
        <v>55</v>
      </c>
      <c r="H616" s="1">
        <v>41904</v>
      </c>
      <c r="I616">
        <v>73779</v>
      </c>
      <c r="J616">
        <v>0</v>
      </c>
      <c r="K616">
        <v>73779</v>
      </c>
      <c r="L616" t="s">
        <v>26</v>
      </c>
      <c r="M616" t="s">
        <v>27</v>
      </c>
      <c r="N616">
        <v>1</v>
      </c>
    </row>
    <row r="617" spans="1:14" x14ac:dyDescent="0.3">
      <c r="A617" t="s">
        <v>696</v>
      </c>
      <c r="B617" t="s">
        <v>45</v>
      </c>
      <c r="C617" t="s">
        <v>42</v>
      </c>
      <c r="D617" t="s">
        <v>31</v>
      </c>
      <c r="E617" t="s">
        <v>18</v>
      </c>
      <c r="F617">
        <v>45</v>
      </c>
      <c r="G617" t="s">
        <v>32</v>
      </c>
      <c r="H617" s="1">
        <v>40836</v>
      </c>
      <c r="I617">
        <v>123640</v>
      </c>
      <c r="J617">
        <v>7.0000000000000007E-2</v>
      </c>
      <c r="K617">
        <v>132294.79999999999</v>
      </c>
      <c r="L617" t="s">
        <v>26</v>
      </c>
      <c r="M617" t="s">
        <v>61</v>
      </c>
      <c r="N617">
        <v>0</v>
      </c>
    </row>
    <row r="618" spans="1:14" x14ac:dyDescent="0.3">
      <c r="A618" t="s">
        <v>697</v>
      </c>
      <c r="B618" t="s">
        <v>47</v>
      </c>
      <c r="C618" t="s">
        <v>42</v>
      </c>
      <c r="D618" t="s">
        <v>31</v>
      </c>
      <c r="E618" t="s">
        <v>18</v>
      </c>
      <c r="F618">
        <v>33</v>
      </c>
      <c r="G618" t="s">
        <v>36</v>
      </c>
      <c r="H618" s="1">
        <v>41742</v>
      </c>
      <c r="I618">
        <v>46878</v>
      </c>
      <c r="J618">
        <v>0</v>
      </c>
      <c r="K618">
        <v>46878</v>
      </c>
      <c r="L618" t="s">
        <v>20</v>
      </c>
      <c r="M618" t="s">
        <v>48</v>
      </c>
      <c r="N618">
        <v>0</v>
      </c>
    </row>
    <row r="619" spans="1:14" x14ac:dyDescent="0.3">
      <c r="A619" t="s">
        <v>698</v>
      </c>
      <c r="B619" t="s">
        <v>47</v>
      </c>
      <c r="C619" t="s">
        <v>65</v>
      </c>
      <c r="D619" t="s">
        <v>31</v>
      </c>
      <c r="E619" t="s">
        <v>18</v>
      </c>
      <c r="F619">
        <v>64</v>
      </c>
      <c r="G619" t="s">
        <v>19</v>
      </c>
      <c r="H619" s="1">
        <v>37662</v>
      </c>
      <c r="I619">
        <v>57032</v>
      </c>
      <c r="J619">
        <v>0</v>
      </c>
      <c r="K619">
        <v>57032</v>
      </c>
      <c r="L619" t="s">
        <v>20</v>
      </c>
      <c r="M619" t="s">
        <v>48</v>
      </c>
      <c r="N619">
        <v>0</v>
      </c>
    </row>
    <row r="620" spans="1:14" x14ac:dyDescent="0.3">
      <c r="A620" t="s">
        <v>699</v>
      </c>
      <c r="B620" t="s">
        <v>38</v>
      </c>
      <c r="C620" t="s">
        <v>42</v>
      </c>
      <c r="D620" t="s">
        <v>24</v>
      </c>
      <c r="E620" t="s">
        <v>18</v>
      </c>
      <c r="F620">
        <v>57</v>
      </c>
      <c r="G620" t="s">
        <v>19</v>
      </c>
      <c r="H620" s="1">
        <v>39357</v>
      </c>
      <c r="I620">
        <v>98150</v>
      </c>
      <c r="J620">
        <v>0</v>
      </c>
      <c r="K620">
        <v>98150</v>
      </c>
      <c r="L620" t="s">
        <v>73</v>
      </c>
      <c r="M620" t="s">
        <v>77</v>
      </c>
      <c r="N620">
        <v>0</v>
      </c>
    </row>
    <row r="621" spans="1:14" x14ac:dyDescent="0.3">
      <c r="A621" t="s">
        <v>700</v>
      </c>
      <c r="B621" t="s">
        <v>29</v>
      </c>
      <c r="C621" t="s">
        <v>65</v>
      </c>
      <c r="D621" t="s">
        <v>24</v>
      </c>
      <c r="E621" t="s">
        <v>18</v>
      </c>
      <c r="F621">
        <v>35</v>
      </c>
      <c r="G621" t="s">
        <v>55</v>
      </c>
      <c r="H621" s="1">
        <v>42800</v>
      </c>
      <c r="I621">
        <v>171426</v>
      </c>
      <c r="J621">
        <v>0.15</v>
      </c>
      <c r="K621">
        <v>197139.9</v>
      </c>
      <c r="L621" t="s">
        <v>26</v>
      </c>
      <c r="M621" t="s">
        <v>86</v>
      </c>
      <c r="N621">
        <v>1</v>
      </c>
    </row>
    <row r="622" spans="1:14" x14ac:dyDescent="0.3">
      <c r="A622" t="s">
        <v>701</v>
      </c>
      <c r="B622" t="s">
        <v>47</v>
      </c>
      <c r="C622" t="s">
        <v>30</v>
      </c>
      <c r="D622" t="s">
        <v>24</v>
      </c>
      <c r="E622" t="s">
        <v>18</v>
      </c>
      <c r="F622">
        <v>55</v>
      </c>
      <c r="G622" t="s">
        <v>19</v>
      </c>
      <c r="H622" s="1">
        <v>44302</v>
      </c>
      <c r="I622">
        <v>48266</v>
      </c>
      <c r="J622">
        <v>0</v>
      </c>
      <c r="K622">
        <v>48266</v>
      </c>
      <c r="L622" t="s">
        <v>20</v>
      </c>
      <c r="M622" t="s">
        <v>33</v>
      </c>
      <c r="N622">
        <v>0</v>
      </c>
    </row>
    <row r="623" spans="1:14" x14ac:dyDescent="0.3">
      <c r="A623" t="s">
        <v>702</v>
      </c>
      <c r="B623" t="s">
        <v>64</v>
      </c>
      <c r="C623" t="s">
        <v>30</v>
      </c>
      <c r="D623" t="s">
        <v>17</v>
      </c>
      <c r="E623" t="s">
        <v>25</v>
      </c>
      <c r="F623">
        <v>36</v>
      </c>
      <c r="G623" t="s">
        <v>55</v>
      </c>
      <c r="H623" s="1">
        <v>43330</v>
      </c>
      <c r="I623">
        <v>223404</v>
      </c>
      <c r="J623">
        <v>0.32</v>
      </c>
      <c r="K623">
        <v>294893.28000000003</v>
      </c>
      <c r="L623" t="s">
        <v>20</v>
      </c>
      <c r="M623" t="s">
        <v>70</v>
      </c>
      <c r="N623">
        <v>0</v>
      </c>
    </row>
    <row r="624" spans="1:14" x14ac:dyDescent="0.3">
      <c r="A624" t="s">
        <v>703</v>
      </c>
      <c r="B624" t="s">
        <v>188</v>
      </c>
      <c r="C624" t="s">
        <v>16</v>
      </c>
      <c r="D624" t="s">
        <v>31</v>
      </c>
      <c r="E624" t="s">
        <v>18</v>
      </c>
      <c r="F624">
        <v>57</v>
      </c>
      <c r="G624" t="s">
        <v>19</v>
      </c>
      <c r="H624" s="1">
        <v>41649</v>
      </c>
      <c r="I624">
        <v>74854</v>
      </c>
      <c r="J624">
        <v>0</v>
      </c>
      <c r="K624">
        <v>74854</v>
      </c>
      <c r="L624" t="s">
        <v>20</v>
      </c>
      <c r="M624" t="s">
        <v>21</v>
      </c>
      <c r="N624">
        <v>0</v>
      </c>
    </row>
    <row r="625" spans="1:14" x14ac:dyDescent="0.3">
      <c r="A625" t="s">
        <v>704</v>
      </c>
      <c r="B625" t="s">
        <v>64</v>
      </c>
      <c r="C625" t="s">
        <v>50</v>
      </c>
      <c r="D625" t="s">
        <v>31</v>
      </c>
      <c r="E625" t="s">
        <v>18</v>
      </c>
      <c r="F625">
        <v>48</v>
      </c>
      <c r="G625" t="s">
        <v>32</v>
      </c>
      <c r="H625" s="1">
        <v>39197</v>
      </c>
      <c r="I625">
        <v>217783</v>
      </c>
      <c r="J625">
        <v>0.36</v>
      </c>
      <c r="K625">
        <v>296184.88</v>
      </c>
      <c r="L625" t="s">
        <v>20</v>
      </c>
      <c r="M625" t="s">
        <v>21</v>
      </c>
      <c r="N625">
        <v>0</v>
      </c>
    </row>
    <row r="626" spans="1:14" x14ac:dyDescent="0.3">
      <c r="A626" t="s">
        <v>705</v>
      </c>
      <c r="B626" t="s">
        <v>204</v>
      </c>
      <c r="C626" t="s">
        <v>16</v>
      </c>
      <c r="D626" t="s">
        <v>24</v>
      </c>
      <c r="E626" t="s">
        <v>18</v>
      </c>
      <c r="F626">
        <v>53</v>
      </c>
      <c r="G626" t="s">
        <v>32</v>
      </c>
      <c r="H626" s="1">
        <v>38214</v>
      </c>
      <c r="I626">
        <v>44735</v>
      </c>
      <c r="J626">
        <v>0</v>
      </c>
      <c r="K626">
        <v>44735</v>
      </c>
      <c r="L626" t="s">
        <v>73</v>
      </c>
      <c r="M626" t="s">
        <v>74</v>
      </c>
      <c r="N626">
        <v>0</v>
      </c>
    </row>
    <row r="627" spans="1:14" x14ac:dyDescent="0.3">
      <c r="A627" t="s">
        <v>706</v>
      </c>
      <c r="B627" t="s">
        <v>92</v>
      </c>
      <c r="C627" t="s">
        <v>30</v>
      </c>
      <c r="D627" t="s">
        <v>24</v>
      </c>
      <c r="E627" t="s">
        <v>18</v>
      </c>
      <c r="F627">
        <v>41</v>
      </c>
      <c r="G627" t="s">
        <v>55</v>
      </c>
      <c r="H627" s="1">
        <v>39091</v>
      </c>
      <c r="I627">
        <v>50685</v>
      </c>
      <c r="J627">
        <v>0</v>
      </c>
      <c r="K627">
        <v>50685</v>
      </c>
      <c r="L627" t="s">
        <v>20</v>
      </c>
      <c r="M627" t="s">
        <v>70</v>
      </c>
      <c r="N627">
        <v>0</v>
      </c>
    </row>
    <row r="628" spans="1:14" x14ac:dyDescent="0.3">
      <c r="A628" t="s">
        <v>707</v>
      </c>
      <c r="B628" t="s">
        <v>92</v>
      </c>
      <c r="C628" t="s">
        <v>42</v>
      </c>
      <c r="D628" t="s">
        <v>17</v>
      </c>
      <c r="E628" t="s">
        <v>25</v>
      </c>
      <c r="F628">
        <v>34</v>
      </c>
      <c r="G628" t="s">
        <v>36</v>
      </c>
      <c r="H628" s="1">
        <v>43169</v>
      </c>
      <c r="I628">
        <v>58993</v>
      </c>
      <c r="J628">
        <v>0</v>
      </c>
      <c r="K628">
        <v>58993</v>
      </c>
      <c r="L628" t="s">
        <v>20</v>
      </c>
      <c r="M628" t="s">
        <v>51</v>
      </c>
      <c r="N628">
        <v>0</v>
      </c>
    </row>
    <row r="629" spans="1:14" x14ac:dyDescent="0.3">
      <c r="A629" t="s">
        <v>708</v>
      </c>
      <c r="B629" t="s">
        <v>124</v>
      </c>
      <c r="C629" t="s">
        <v>58</v>
      </c>
      <c r="D629" t="s">
        <v>43</v>
      </c>
      <c r="E629" t="s">
        <v>25</v>
      </c>
      <c r="F629">
        <v>47</v>
      </c>
      <c r="G629" t="s">
        <v>32</v>
      </c>
      <c r="H629" s="1">
        <v>43990</v>
      </c>
      <c r="I629">
        <v>115765</v>
      </c>
      <c r="J629">
        <v>0</v>
      </c>
      <c r="K629">
        <v>115765</v>
      </c>
      <c r="L629" t="s">
        <v>20</v>
      </c>
      <c r="M629" t="s">
        <v>48</v>
      </c>
      <c r="N629">
        <v>1</v>
      </c>
    </row>
    <row r="630" spans="1:14" x14ac:dyDescent="0.3">
      <c r="A630" t="s">
        <v>709</v>
      </c>
      <c r="B630" t="s">
        <v>29</v>
      </c>
      <c r="C630" t="s">
        <v>50</v>
      </c>
      <c r="D630" t="s">
        <v>24</v>
      </c>
      <c r="E630" t="s">
        <v>18</v>
      </c>
      <c r="F630">
        <v>63</v>
      </c>
      <c r="G630" t="s">
        <v>19</v>
      </c>
      <c r="H630" s="1">
        <v>39147</v>
      </c>
      <c r="I630">
        <v>193044</v>
      </c>
      <c r="J630">
        <v>0.15</v>
      </c>
      <c r="K630">
        <v>222000.6</v>
      </c>
      <c r="L630" t="s">
        <v>20</v>
      </c>
      <c r="M630" t="s">
        <v>48</v>
      </c>
      <c r="N630">
        <v>0</v>
      </c>
    </row>
    <row r="631" spans="1:14" x14ac:dyDescent="0.3">
      <c r="A631" t="s">
        <v>710</v>
      </c>
      <c r="B631" t="s">
        <v>47</v>
      </c>
      <c r="C631" t="s">
        <v>65</v>
      </c>
      <c r="D631" t="s">
        <v>17</v>
      </c>
      <c r="E631" t="s">
        <v>18</v>
      </c>
      <c r="F631">
        <v>65</v>
      </c>
      <c r="G631" t="s">
        <v>67</v>
      </c>
      <c r="H631" s="1">
        <v>40711</v>
      </c>
      <c r="I631">
        <v>56686</v>
      </c>
      <c r="J631">
        <v>0</v>
      </c>
      <c r="K631">
        <v>56686</v>
      </c>
      <c r="L631" t="s">
        <v>20</v>
      </c>
      <c r="M631" t="s">
        <v>21</v>
      </c>
      <c r="N631">
        <v>1</v>
      </c>
    </row>
    <row r="632" spans="1:14" x14ac:dyDescent="0.3">
      <c r="A632" t="s">
        <v>711</v>
      </c>
      <c r="B632" t="s">
        <v>15</v>
      </c>
      <c r="C632" t="s">
        <v>30</v>
      </c>
      <c r="D632" t="s">
        <v>24</v>
      </c>
      <c r="E632" t="s">
        <v>18</v>
      </c>
      <c r="F632">
        <v>33</v>
      </c>
      <c r="G632" t="s">
        <v>36</v>
      </c>
      <c r="H632" s="1">
        <v>43763</v>
      </c>
      <c r="I632">
        <v>131652</v>
      </c>
      <c r="J632">
        <v>0.11</v>
      </c>
      <c r="K632">
        <v>146133.72</v>
      </c>
      <c r="L632" t="s">
        <v>20</v>
      </c>
      <c r="M632" t="s">
        <v>21</v>
      </c>
      <c r="N632">
        <v>0</v>
      </c>
    </row>
    <row r="633" spans="1:14" x14ac:dyDescent="0.3">
      <c r="A633" t="s">
        <v>712</v>
      </c>
      <c r="B633" t="s">
        <v>29</v>
      </c>
      <c r="C633" t="s">
        <v>65</v>
      </c>
      <c r="D633" t="s">
        <v>24</v>
      </c>
      <c r="E633" t="s">
        <v>18</v>
      </c>
      <c r="F633">
        <v>45</v>
      </c>
      <c r="G633" t="s">
        <v>32</v>
      </c>
      <c r="H633" s="1">
        <v>39507</v>
      </c>
      <c r="I633">
        <v>150577</v>
      </c>
      <c r="J633">
        <v>0.25</v>
      </c>
      <c r="K633">
        <v>188221.25</v>
      </c>
      <c r="L633" t="s">
        <v>20</v>
      </c>
      <c r="M633" t="s">
        <v>48</v>
      </c>
      <c r="N633">
        <v>0</v>
      </c>
    </row>
    <row r="634" spans="1:14" x14ac:dyDescent="0.3">
      <c r="A634" t="s">
        <v>713</v>
      </c>
      <c r="B634" t="s">
        <v>85</v>
      </c>
      <c r="C634" t="s">
        <v>58</v>
      </c>
      <c r="D634" t="s">
        <v>17</v>
      </c>
      <c r="E634" t="s">
        <v>18</v>
      </c>
      <c r="F634">
        <v>37</v>
      </c>
      <c r="G634" t="s">
        <v>55</v>
      </c>
      <c r="H634" s="1">
        <v>43461</v>
      </c>
      <c r="I634">
        <v>87359</v>
      </c>
      <c r="J634">
        <v>0.11</v>
      </c>
      <c r="K634">
        <v>96968.49</v>
      </c>
      <c r="L634" t="s">
        <v>73</v>
      </c>
      <c r="M634" t="s">
        <v>77</v>
      </c>
      <c r="N634">
        <v>0</v>
      </c>
    </row>
    <row r="635" spans="1:14" x14ac:dyDescent="0.3">
      <c r="A635" t="s">
        <v>714</v>
      </c>
      <c r="B635" t="s">
        <v>92</v>
      </c>
      <c r="C635" t="s">
        <v>42</v>
      </c>
      <c r="D635" t="s">
        <v>31</v>
      </c>
      <c r="E635" t="s">
        <v>18</v>
      </c>
      <c r="F635">
        <v>60</v>
      </c>
      <c r="G635" t="s">
        <v>19</v>
      </c>
      <c r="H635" s="1">
        <v>41647</v>
      </c>
      <c r="I635">
        <v>51877</v>
      </c>
      <c r="J635">
        <v>0</v>
      </c>
      <c r="K635">
        <v>51877</v>
      </c>
      <c r="L635" t="s">
        <v>26</v>
      </c>
      <c r="M635" t="s">
        <v>86</v>
      </c>
      <c r="N635">
        <v>0</v>
      </c>
    </row>
    <row r="636" spans="1:14" x14ac:dyDescent="0.3">
      <c r="A636" t="s">
        <v>715</v>
      </c>
      <c r="B636" t="s">
        <v>226</v>
      </c>
      <c r="C636" t="s">
        <v>16</v>
      </c>
      <c r="D636" t="s">
        <v>24</v>
      </c>
      <c r="E636" t="s">
        <v>25</v>
      </c>
      <c r="F636">
        <v>43</v>
      </c>
      <c r="G636" t="s">
        <v>55</v>
      </c>
      <c r="H636" s="1">
        <v>42753</v>
      </c>
      <c r="I636">
        <v>86417</v>
      </c>
      <c r="J636">
        <v>0</v>
      </c>
      <c r="K636">
        <v>86417</v>
      </c>
      <c r="L636" t="s">
        <v>20</v>
      </c>
      <c r="M636" t="s">
        <v>33</v>
      </c>
      <c r="N636">
        <v>0</v>
      </c>
    </row>
    <row r="637" spans="1:14" x14ac:dyDescent="0.3">
      <c r="A637" t="s">
        <v>716</v>
      </c>
      <c r="B637" t="s">
        <v>188</v>
      </c>
      <c r="C637" t="s">
        <v>16</v>
      </c>
      <c r="D637" t="s">
        <v>17</v>
      </c>
      <c r="E637" t="s">
        <v>18</v>
      </c>
      <c r="F637">
        <v>65</v>
      </c>
      <c r="G637" t="s">
        <v>67</v>
      </c>
      <c r="H637" s="1">
        <v>37749</v>
      </c>
      <c r="I637">
        <v>96548</v>
      </c>
      <c r="J637">
        <v>0</v>
      </c>
      <c r="K637">
        <v>96548</v>
      </c>
      <c r="L637" t="s">
        <v>20</v>
      </c>
      <c r="M637" t="s">
        <v>51</v>
      </c>
      <c r="N637">
        <v>0</v>
      </c>
    </row>
    <row r="638" spans="1:14" x14ac:dyDescent="0.3">
      <c r="A638" t="s">
        <v>717</v>
      </c>
      <c r="B638" t="s">
        <v>38</v>
      </c>
      <c r="C638" t="s">
        <v>50</v>
      </c>
      <c r="D638" t="s">
        <v>24</v>
      </c>
      <c r="E638" t="s">
        <v>18</v>
      </c>
      <c r="F638">
        <v>43</v>
      </c>
      <c r="G638" t="s">
        <v>55</v>
      </c>
      <c r="H638" s="1">
        <v>41662</v>
      </c>
      <c r="I638">
        <v>92940</v>
      </c>
      <c r="J638">
        <v>0</v>
      </c>
      <c r="K638">
        <v>92940</v>
      </c>
      <c r="L638" t="s">
        <v>26</v>
      </c>
      <c r="M638" t="s">
        <v>98</v>
      </c>
      <c r="N638">
        <v>0</v>
      </c>
    </row>
    <row r="639" spans="1:14" x14ac:dyDescent="0.3">
      <c r="A639" t="s">
        <v>718</v>
      </c>
      <c r="B639" t="s">
        <v>92</v>
      </c>
      <c r="C639" t="s">
        <v>50</v>
      </c>
      <c r="D639" t="s">
        <v>31</v>
      </c>
      <c r="E639" t="s">
        <v>25</v>
      </c>
      <c r="F639">
        <v>28</v>
      </c>
      <c r="G639" t="s">
        <v>36</v>
      </c>
      <c r="H639" s="1">
        <v>43336</v>
      </c>
      <c r="I639">
        <v>61410</v>
      </c>
      <c r="J639">
        <v>0</v>
      </c>
      <c r="K639">
        <v>61410</v>
      </c>
      <c r="L639" t="s">
        <v>20</v>
      </c>
      <c r="M639" t="s">
        <v>39</v>
      </c>
      <c r="N639">
        <v>0</v>
      </c>
    </row>
    <row r="640" spans="1:14" x14ac:dyDescent="0.3">
      <c r="A640" t="s">
        <v>719</v>
      </c>
      <c r="B640" t="s">
        <v>45</v>
      </c>
      <c r="C640" t="s">
        <v>30</v>
      </c>
      <c r="D640" t="s">
        <v>31</v>
      </c>
      <c r="E640" t="s">
        <v>18</v>
      </c>
      <c r="F640">
        <v>61</v>
      </c>
      <c r="G640" t="s">
        <v>19</v>
      </c>
      <c r="H640" s="1">
        <v>40293</v>
      </c>
      <c r="I640">
        <v>110302</v>
      </c>
      <c r="J640">
        <v>0.06</v>
      </c>
      <c r="K640">
        <v>116920.12</v>
      </c>
      <c r="L640" t="s">
        <v>20</v>
      </c>
      <c r="M640" t="s">
        <v>48</v>
      </c>
      <c r="N640">
        <v>0</v>
      </c>
    </row>
    <row r="641" spans="1:14" x14ac:dyDescent="0.3">
      <c r="A641" t="s">
        <v>720</v>
      </c>
      <c r="B641" t="s">
        <v>29</v>
      </c>
      <c r="C641" t="s">
        <v>58</v>
      </c>
      <c r="D641" t="s">
        <v>31</v>
      </c>
      <c r="E641" t="s">
        <v>18</v>
      </c>
      <c r="F641">
        <v>45</v>
      </c>
      <c r="G641" t="s">
        <v>32</v>
      </c>
      <c r="H641" s="1">
        <v>43212</v>
      </c>
      <c r="I641">
        <v>187205</v>
      </c>
      <c r="J641">
        <v>0.24</v>
      </c>
      <c r="K641">
        <v>232134.2</v>
      </c>
      <c r="L641" t="s">
        <v>20</v>
      </c>
      <c r="M641" t="s">
        <v>70</v>
      </c>
      <c r="N641">
        <v>1</v>
      </c>
    </row>
    <row r="642" spans="1:14" x14ac:dyDescent="0.3">
      <c r="A642" t="s">
        <v>721</v>
      </c>
      <c r="B642" t="s">
        <v>38</v>
      </c>
      <c r="C642" t="s">
        <v>42</v>
      </c>
      <c r="D642" t="s">
        <v>43</v>
      </c>
      <c r="E642" t="s">
        <v>25</v>
      </c>
      <c r="F642">
        <v>45</v>
      </c>
      <c r="G642" t="s">
        <v>32</v>
      </c>
      <c r="H642" s="1">
        <v>40618</v>
      </c>
      <c r="I642">
        <v>81687</v>
      </c>
      <c r="J642">
        <v>0</v>
      </c>
      <c r="K642">
        <v>81687</v>
      </c>
      <c r="L642" t="s">
        <v>20</v>
      </c>
      <c r="M642" t="s">
        <v>39</v>
      </c>
      <c r="N642">
        <v>0</v>
      </c>
    </row>
    <row r="643" spans="1:14" x14ac:dyDescent="0.3">
      <c r="A643" t="s">
        <v>722</v>
      </c>
      <c r="B643" t="s">
        <v>64</v>
      </c>
      <c r="C643" t="s">
        <v>16</v>
      </c>
      <c r="D643" t="s">
        <v>31</v>
      </c>
      <c r="E643" t="s">
        <v>25</v>
      </c>
      <c r="F643">
        <v>54</v>
      </c>
      <c r="G643" t="s">
        <v>32</v>
      </c>
      <c r="H643" s="1">
        <v>40040</v>
      </c>
      <c r="I643">
        <v>241083</v>
      </c>
      <c r="J643">
        <v>0.39</v>
      </c>
      <c r="K643">
        <v>335105.37</v>
      </c>
      <c r="L643" t="s">
        <v>20</v>
      </c>
      <c r="M643" t="s">
        <v>70</v>
      </c>
      <c r="N643">
        <v>0</v>
      </c>
    </row>
    <row r="644" spans="1:14" x14ac:dyDescent="0.3">
      <c r="A644" t="s">
        <v>723</v>
      </c>
      <c r="B644" t="s">
        <v>64</v>
      </c>
      <c r="C644" t="s">
        <v>30</v>
      </c>
      <c r="D644" t="s">
        <v>31</v>
      </c>
      <c r="E644" t="s">
        <v>18</v>
      </c>
      <c r="F644">
        <v>38</v>
      </c>
      <c r="G644" t="s">
        <v>55</v>
      </c>
      <c r="H644" s="1">
        <v>43413</v>
      </c>
      <c r="I644">
        <v>223805</v>
      </c>
      <c r="J644">
        <v>0.36</v>
      </c>
      <c r="K644">
        <v>304374.8</v>
      </c>
      <c r="L644" t="s">
        <v>20</v>
      </c>
      <c r="M644" t="s">
        <v>33</v>
      </c>
      <c r="N644">
        <v>0</v>
      </c>
    </row>
    <row r="645" spans="1:14" x14ac:dyDescent="0.3">
      <c r="A645" t="s">
        <v>724</v>
      </c>
      <c r="B645" t="s">
        <v>29</v>
      </c>
      <c r="C645" t="s">
        <v>50</v>
      </c>
      <c r="D645" t="s">
        <v>43</v>
      </c>
      <c r="E645" t="s">
        <v>18</v>
      </c>
      <c r="F645">
        <v>27</v>
      </c>
      <c r="G645" t="s">
        <v>36</v>
      </c>
      <c r="H645" s="1">
        <v>44393</v>
      </c>
      <c r="I645">
        <v>161759</v>
      </c>
      <c r="J645">
        <v>0.16</v>
      </c>
      <c r="K645">
        <v>187640.44</v>
      </c>
      <c r="L645" t="s">
        <v>20</v>
      </c>
      <c r="M645" t="s">
        <v>48</v>
      </c>
      <c r="N645">
        <v>0</v>
      </c>
    </row>
    <row r="646" spans="1:14" x14ac:dyDescent="0.3">
      <c r="A646" t="s">
        <v>725</v>
      </c>
      <c r="B646" t="s">
        <v>35</v>
      </c>
      <c r="C646" t="s">
        <v>16</v>
      </c>
      <c r="D646" t="s">
        <v>17</v>
      </c>
      <c r="E646" t="s">
        <v>25</v>
      </c>
      <c r="F646">
        <v>40</v>
      </c>
      <c r="G646" t="s">
        <v>55</v>
      </c>
      <c r="H646" s="1">
        <v>43520</v>
      </c>
      <c r="I646">
        <v>95899</v>
      </c>
      <c r="J646">
        <v>0.1</v>
      </c>
      <c r="K646">
        <v>105488.9</v>
      </c>
      <c r="L646" t="s">
        <v>20</v>
      </c>
      <c r="M646" t="s">
        <v>70</v>
      </c>
      <c r="N646">
        <v>1</v>
      </c>
    </row>
    <row r="647" spans="1:14" x14ac:dyDescent="0.3">
      <c r="A647" t="s">
        <v>726</v>
      </c>
      <c r="B647" t="s">
        <v>38</v>
      </c>
      <c r="C647" t="s">
        <v>30</v>
      </c>
      <c r="D647" t="s">
        <v>43</v>
      </c>
      <c r="E647" t="s">
        <v>25</v>
      </c>
      <c r="F647">
        <v>49</v>
      </c>
      <c r="G647" t="s">
        <v>32</v>
      </c>
      <c r="H647" s="1">
        <v>43623</v>
      </c>
      <c r="I647">
        <v>80700</v>
      </c>
      <c r="J647">
        <v>0</v>
      </c>
      <c r="K647">
        <v>80700</v>
      </c>
      <c r="L647" t="s">
        <v>20</v>
      </c>
      <c r="M647" t="s">
        <v>70</v>
      </c>
      <c r="N647">
        <v>0</v>
      </c>
    </row>
    <row r="648" spans="1:14" x14ac:dyDescent="0.3">
      <c r="A648" t="s">
        <v>727</v>
      </c>
      <c r="B648" t="s">
        <v>45</v>
      </c>
      <c r="C648" t="s">
        <v>54</v>
      </c>
      <c r="D648" t="s">
        <v>31</v>
      </c>
      <c r="E648" t="s">
        <v>25</v>
      </c>
      <c r="F648">
        <v>54</v>
      </c>
      <c r="G648" t="s">
        <v>32</v>
      </c>
      <c r="H648" s="1">
        <v>35500</v>
      </c>
      <c r="I648">
        <v>128136</v>
      </c>
      <c r="J648">
        <v>0.05</v>
      </c>
      <c r="K648">
        <v>134542.79999999999</v>
      </c>
      <c r="L648" t="s">
        <v>26</v>
      </c>
      <c r="M648" t="s">
        <v>86</v>
      </c>
      <c r="N648">
        <v>0</v>
      </c>
    </row>
    <row r="649" spans="1:14" x14ac:dyDescent="0.3">
      <c r="A649" t="s">
        <v>728</v>
      </c>
      <c r="B649" t="s">
        <v>92</v>
      </c>
      <c r="C649" t="s">
        <v>65</v>
      </c>
      <c r="D649" t="s">
        <v>43</v>
      </c>
      <c r="E649" t="s">
        <v>18</v>
      </c>
      <c r="F649">
        <v>39</v>
      </c>
      <c r="G649" t="s">
        <v>55</v>
      </c>
      <c r="H649" s="1">
        <v>42843</v>
      </c>
      <c r="I649">
        <v>58745</v>
      </c>
      <c r="J649">
        <v>0</v>
      </c>
      <c r="K649">
        <v>58745</v>
      </c>
      <c r="L649" t="s">
        <v>20</v>
      </c>
      <c r="M649" t="s">
        <v>51</v>
      </c>
      <c r="N649">
        <v>0</v>
      </c>
    </row>
    <row r="650" spans="1:14" x14ac:dyDescent="0.3">
      <c r="A650" t="s">
        <v>729</v>
      </c>
      <c r="B650" t="s">
        <v>23</v>
      </c>
      <c r="C650" t="s">
        <v>16</v>
      </c>
      <c r="D650" t="s">
        <v>43</v>
      </c>
      <c r="E650" t="s">
        <v>18</v>
      </c>
      <c r="F650">
        <v>57</v>
      </c>
      <c r="G650" t="s">
        <v>19</v>
      </c>
      <c r="H650" s="1">
        <v>33728</v>
      </c>
      <c r="I650">
        <v>76202</v>
      </c>
      <c r="J650">
        <v>0</v>
      </c>
      <c r="K650">
        <v>76202</v>
      </c>
      <c r="L650" t="s">
        <v>20</v>
      </c>
      <c r="M650" t="s">
        <v>51</v>
      </c>
      <c r="N650">
        <v>1</v>
      </c>
    </row>
    <row r="651" spans="1:14" x14ac:dyDescent="0.3">
      <c r="A651" t="s">
        <v>730</v>
      </c>
      <c r="B651" t="s">
        <v>64</v>
      </c>
      <c r="C651" t="s">
        <v>42</v>
      </c>
      <c r="D651" t="s">
        <v>31</v>
      </c>
      <c r="E651" t="s">
        <v>25</v>
      </c>
      <c r="F651">
        <v>36</v>
      </c>
      <c r="G651" t="s">
        <v>55</v>
      </c>
      <c r="H651" s="1">
        <v>43178</v>
      </c>
      <c r="I651">
        <v>195200</v>
      </c>
      <c r="J651">
        <v>0.36</v>
      </c>
      <c r="K651">
        <v>265472</v>
      </c>
      <c r="L651" t="s">
        <v>20</v>
      </c>
      <c r="M651" t="s">
        <v>51</v>
      </c>
      <c r="N651">
        <v>0</v>
      </c>
    </row>
    <row r="652" spans="1:14" x14ac:dyDescent="0.3">
      <c r="A652" t="s">
        <v>731</v>
      </c>
      <c r="B652" t="s">
        <v>92</v>
      </c>
      <c r="C652" t="s">
        <v>30</v>
      </c>
      <c r="D652" t="s">
        <v>24</v>
      </c>
      <c r="E652" t="s">
        <v>18</v>
      </c>
      <c r="F652">
        <v>45</v>
      </c>
      <c r="G652" t="s">
        <v>32</v>
      </c>
      <c r="H652" s="1">
        <v>42711</v>
      </c>
      <c r="I652">
        <v>71454</v>
      </c>
      <c r="J652">
        <v>0</v>
      </c>
      <c r="K652">
        <v>71454</v>
      </c>
      <c r="L652" t="s">
        <v>26</v>
      </c>
      <c r="M652" t="s">
        <v>61</v>
      </c>
      <c r="N652">
        <v>0</v>
      </c>
    </row>
    <row r="653" spans="1:14" x14ac:dyDescent="0.3">
      <c r="A653" t="s">
        <v>732</v>
      </c>
      <c r="B653" t="s">
        <v>138</v>
      </c>
      <c r="C653" t="s">
        <v>16</v>
      </c>
      <c r="D653" t="s">
        <v>24</v>
      </c>
      <c r="E653" t="s">
        <v>18</v>
      </c>
      <c r="F653">
        <v>30</v>
      </c>
      <c r="G653" t="s">
        <v>36</v>
      </c>
      <c r="H653" s="1">
        <v>43864</v>
      </c>
      <c r="I653">
        <v>94652</v>
      </c>
      <c r="J653">
        <v>0</v>
      </c>
      <c r="K653">
        <v>94652</v>
      </c>
      <c r="L653" t="s">
        <v>20</v>
      </c>
      <c r="M653" t="s">
        <v>21</v>
      </c>
      <c r="N653">
        <v>0</v>
      </c>
    </row>
    <row r="654" spans="1:14" x14ac:dyDescent="0.3">
      <c r="A654" t="s">
        <v>733</v>
      </c>
      <c r="B654" t="s">
        <v>23</v>
      </c>
      <c r="C654" t="s">
        <v>16</v>
      </c>
      <c r="D654" t="s">
        <v>24</v>
      </c>
      <c r="E654" t="s">
        <v>25</v>
      </c>
      <c r="F654">
        <v>34</v>
      </c>
      <c r="G654" t="s">
        <v>36</v>
      </c>
      <c r="H654" s="1">
        <v>42416</v>
      </c>
      <c r="I654">
        <v>63411</v>
      </c>
      <c r="J654">
        <v>0</v>
      </c>
      <c r="K654">
        <v>63411</v>
      </c>
      <c r="L654" t="s">
        <v>20</v>
      </c>
      <c r="M654" t="s">
        <v>48</v>
      </c>
      <c r="N654">
        <v>0</v>
      </c>
    </row>
    <row r="655" spans="1:14" x14ac:dyDescent="0.3">
      <c r="A655" t="s">
        <v>734</v>
      </c>
      <c r="B655" t="s">
        <v>92</v>
      </c>
      <c r="C655" t="s">
        <v>42</v>
      </c>
      <c r="D655" t="s">
        <v>31</v>
      </c>
      <c r="E655" t="s">
        <v>25</v>
      </c>
      <c r="F655">
        <v>31</v>
      </c>
      <c r="G655" t="s">
        <v>36</v>
      </c>
      <c r="H655" s="1">
        <v>43878</v>
      </c>
      <c r="I655">
        <v>67171</v>
      </c>
      <c r="J655">
        <v>0</v>
      </c>
      <c r="K655">
        <v>67171</v>
      </c>
      <c r="L655" t="s">
        <v>26</v>
      </c>
      <c r="M655" t="s">
        <v>27</v>
      </c>
      <c r="N655">
        <v>1</v>
      </c>
    </row>
    <row r="656" spans="1:14" x14ac:dyDescent="0.3">
      <c r="A656" t="s">
        <v>735</v>
      </c>
      <c r="B656" t="s">
        <v>15</v>
      </c>
      <c r="C656" t="s">
        <v>50</v>
      </c>
      <c r="D656" t="s">
        <v>31</v>
      </c>
      <c r="E656" t="s">
        <v>18</v>
      </c>
      <c r="F656">
        <v>28</v>
      </c>
      <c r="G656" t="s">
        <v>36</v>
      </c>
      <c r="H656" s="1">
        <v>43652</v>
      </c>
      <c r="I656">
        <v>152036</v>
      </c>
      <c r="J656">
        <v>0.15</v>
      </c>
      <c r="K656">
        <v>174841.4</v>
      </c>
      <c r="L656" t="s">
        <v>73</v>
      </c>
      <c r="M656" t="s">
        <v>77</v>
      </c>
      <c r="N656">
        <v>0</v>
      </c>
    </row>
    <row r="657" spans="1:14" x14ac:dyDescent="0.3">
      <c r="A657" t="s">
        <v>736</v>
      </c>
      <c r="B657" t="s">
        <v>57</v>
      </c>
      <c r="C657" t="s">
        <v>58</v>
      </c>
      <c r="D657" t="s">
        <v>24</v>
      </c>
      <c r="E657" t="s">
        <v>18</v>
      </c>
      <c r="F657">
        <v>55</v>
      </c>
      <c r="G657" t="s">
        <v>19</v>
      </c>
      <c r="H657" s="1">
        <v>44276</v>
      </c>
      <c r="I657">
        <v>95562</v>
      </c>
      <c r="J657">
        <v>0</v>
      </c>
      <c r="K657">
        <v>95562</v>
      </c>
      <c r="L657" t="s">
        <v>20</v>
      </c>
      <c r="M657" t="s">
        <v>33</v>
      </c>
      <c r="N657">
        <v>0</v>
      </c>
    </row>
    <row r="658" spans="1:14" x14ac:dyDescent="0.3">
      <c r="A658" t="s">
        <v>737</v>
      </c>
      <c r="B658" t="s">
        <v>38</v>
      </c>
      <c r="C658" t="s">
        <v>42</v>
      </c>
      <c r="D658" t="s">
        <v>17</v>
      </c>
      <c r="E658" t="s">
        <v>25</v>
      </c>
      <c r="F658">
        <v>30</v>
      </c>
      <c r="G658" t="s">
        <v>36</v>
      </c>
      <c r="H658" s="1">
        <v>43773</v>
      </c>
      <c r="I658">
        <v>96092</v>
      </c>
      <c r="J658">
        <v>0</v>
      </c>
      <c r="K658">
        <v>96092</v>
      </c>
      <c r="L658" t="s">
        <v>20</v>
      </c>
      <c r="M658" t="s">
        <v>51</v>
      </c>
      <c r="N658">
        <v>0</v>
      </c>
    </row>
    <row r="659" spans="1:14" x14ac:dyDescent="0.3">
      <c r="A659" t="s">
        <v>738</v>
      </c>
      <c r="B659" t="s">
        <v>64</v>
      </c>
      <c r="C659" t="s">
        <v>58</v>
      </c>
      <c r="D659" t="s">
        <v>24</v>
      </c>
      <c r="E659" t="s">
        <v>25</v>
      </c>
      <c r="F659">
        <v>63</v>
      </c>
      <c r="G659" t="s">
        <v>19</v>
      </c>
      <c r="H659" s="1">
        <v>41428</v>
      </c>
      <c r="I659">
        <v>254289</v>
      </c>
      <c r="J659">
        <v>0.39</v>
      </c>
      <c r="K659">
        <v>353461.71</v>
      </c>
      <c r="L659" t="s">
        <v>20</v>
      </c>
      <c r="M659" t="s">
        <v>33</v>
      </c>
      <c r="N659">
        <v>0</v>
      </c>
    </row>
    <row r="660" spans="1:14" x14ac:dyDescent="0.3">
      <c r="A660" t="s">
        <v>739</v>
      </c>
      <c r="B660" t="s">
        <v>35</v>
      </c>
      <c r="C660" t="s">
        <v>16</v>
      </c>
      <c r="D660" t="s">
        <v>17</v>
      </c>
      <c r="E660" t="s">
        <v>25</v>
      </c>
      <c r="F660">
        <v>26</v>
      </c>
      <c r="G660" t="s">
        <v>36</v>
      </c>
      <c r="H660" s="1">
        <v>43656</v>
      </c>
      <c r="I660">
        <v>69110</v>
      </c>
      <c r="J660">
        <v>0.05</v>
      </c>
      <c r="K660">
        <v>72565.5</v>
      </c>
      <c r="L660" t="s">
        <v>20</v>
      </c>
      <c r="M660" t="s">
        <v>33</v>
      </c>
      <c r="N660">
        <v>0</v>
      </c>
    </row>
    <row r="661" spans="1:14" x14ac:dyDescent="0.3">
      <c r="A661" t="s">
        <v>740</v>
      </c>
      <c r="B661" t="s">
        <v>64</v>
      </c>
      <c r="C661" t="s">
        <v>65</v>
      </c>
      <c r="D661" t="s">
        <v>31</v>
      </c>
      <c r="E661" t="s">
        <v>25</v>
      </c>
      <c r="F661">
        <v>52</v>
      </c>
      <c r="G661" t="s">
        <v>32</v>
      </c>
      <c r="H661" s="1">
        <v>37418</v>
      </c>
      <c r="I661">
        <v>236314</v>
      </c>
      <c r="J661">
        <v>0.34</v>
      </c>
      <c r="K661">
        <v>316660.76</v>
      </c>
      <c r="L661" t="s">
        <v>20</v>
      </c>
      <c r="M661" t="s">
        <v>48</v>
      </c>
      <c r="N661">
        <v>0</v>
      </c>
    </row>
    <row r="662" spans="1:14" x14ac:dyDescent="0.3">
      <c r="A662" t="s">
        <v>741</v>
      </c>
      <c r="B662" t="s">
        <v>47</v>
      </c>
      <c r="C662" t="s">
        <v>65</v>
      </c>
      <c r="D662" t="s">
        <v>43</v>
      </c>
      <c r="E662" t="s">
        <v>25</v>
      </c>
      <c r="F662">
        <v>51</v>
      </c>
      <c r="G662" t="s">
        <v>32</v>
      </c>
      <c r="H662" s="1">
        <v>39252</v>
      </c>
      <c r="I662">
        <v>45206</v>
      </c>
      <c r="J662">
        <v>0</v>
      </c>
      <c r="K662">
        <v>45206</v>
      </c>
      <c r="L662" t="s">
        <v>20</v>
      </c>
      <c r="M662" t="s">
        <v>70</v>
      </c>
      <c r="N662">
        <v>0</v>
      </c>
    </row>
    <row r="663" spans="1:14" x14ac:dyDescent="0.3">
      <c r="A663" t="s">
        <v>742</v>
      </c>
      <c r="B663" t="s">
        <v>64</v>
      </c>
      <c r="C663" t="s">
        <v>30</v>
      </c>
      <c r="D663" t="s">
        <v>17</v>
      </c>
      <c r="E663" t="s">
        <v>18</v>
      </c>
      <c r="F663">
        <v>25</v>
      </c>
      <c r="G663" t="s">
        <v>36</v>
      </c>
      <c r="H663" s="1">
        <v>44515</v>
      </c>
      <c r="I663">
        <v>210708</v>
      </c>
      <c r="J663">
        <v>0.33</v>
      </c>
      <c r="K663">
        <v>280241.64</v>
      </c>
      <c r="L663" t="s">
        <v>20</v>
      </c>
      <c r="M663" t="s">
        <v>33</v>
      </c>
      <c r="N663">
        <v>0</v>
      </c>
    </row>
    <row r="664" spans="1:14" x14ac:dyDescent="0.3">
      <c r="A664" t="s">
        <v>743</v>
      </c>
      <c r="B664" t="s">
        <v>188</v>
      </c>
      <c r="C664" t="s">
        <v>16</v>
      </c>
      <c r="D664" t="s">
        <v>43</v>
      </c>
      <c r="E664" t="s">
        <v>25</v>
      </c>
      <c r="F664">
        <v>40</v>
      </c>
      <c r="G664" t="s">
        <v>55</v>
      </c>
      <c r="H664" s="1">
        <v>44465</v>
      </c>
      <c r="I664">
        <v>87770</v>
      </c>
      <c r="J664">
        <v>0</v>
      </c>
      <c r="K664">
        <v>87770</v>
      </c>
      <c r="L664" t="s">
        <v>20</v>
      </c>
      <c r="M664" t="s">
        <v>51</v>
      </c>
      <c r="N664">
        <v>0</v>
      </c>
    </row>
    <row r="665" spans="1:14" x14ac:dyDescent="0.3">
      <c r="A665" t="s">
        <v>744</v>
      </c>
      <c r="B665" t="s">
        <v>45</v>
      </c>
      <c r="C665" t="s">
        <v>50</v>
      </c>
      <c r="D665" t="s">
        <v>43</v>
      </c>
      <c r="E665" t="s">
        <v>18</v>
      </c>
      <c r="F665">
        <v>38</v>
      </c>
      <c r="G665" t="s">
        <v>55</v>
      </c>
      <c r="H665" s="1">
        <v>42228</v>
      </c>
      <c r="I665">
        <v>106858</v>
      </c>
      <c r="J665">
        <v>0.05</v>
      </c>
      <c r="K665">
        <v>112200.9</v>
      </c>
      <c r="L665" t="s">
        <v>20</v>
      </c>
      <c r="M665" t="s">
        <v>21</v>
      </c>
      <c r="N665">
        <v>0</v>
      </c>
    </row>
    <row r="666" spans="1:14" x14ac:dyDescent="0.3">
      <c r="A666" t="s">
        <v>745</v>
      </c>
      <c r="B666" t="s">
        <v>29</v>
      </c>
      <c r="C666" t="s">
        <v>54</v>
      </c>
      <c r="D666" t="s">
        <v>43</v>
      </c>
      <c r="E666" t="s">
        <v>25</v>
      </c>
      <c r="F666">
        <v>60</v>
      </c>
      <c r="G666" t="s">
        <v>19</v>
      </c>
      <c r="H666" s="1">
        <v>42108</v>
      </c>
      <c r="I666">
        <v>155788</v>
      </c>
      <c r="J666">
        <v>0.17</v>
      </c>
      <c r="K666">
        <v>182271.96</v>
      </c>
      <c r="L666" t="s">
        <v>20</v>
      </c>
      <c r="M666" t="s">
        <v>21</v>
      </c>
      <c r="N666">
        <v>0</v>
      </c>
    </row>
    <row r="667" spans="1:14" x14ac:dyDescent="0.3">
      <c r="A667" t="s">
        <v>746</v>
      </c>
      <c r="B667" t="s">
        <v>103</v>
      </c>
      <c r="C667" t="s">
        <v>54</v>
      </c>
      <c r="D667" t="s">
        <v>31</v>
      </c>
      <c r="E667" t="s">
        <v>18</v>
      </c>
      <c r="F667">
        <v>45</v>
      </c>
      <c r="G667" t="s">
        <v>32</v>
      </c>
      <c r="H667" s="1">
        <v>43581</v>
      </c>
      <c r="I667">
        <v>74891</v>
      </c>
      <c r="J667">
        <v>0</v>
      </c>
      <c r="K667">
        <v>74891</v>
      </c>
      <c r="L667" t="s">
        <v>73</v>
      </c>
      <c r="M667" t="s">
        <v>77</v>
      </c>
      <c r="N667">
        <v>0</v>
      </c>
    </row>
    <row r="668" spans="1:14" x14ac:dyDescent="0.3">
      <c r="A668" t="s">
        <v>747</v>
      </c>
      <c r="B668" t="s">
        <v>57</v>
      </c>
      <c r="C668" t="s">
        <v>58</v>
      </c>
      <c r="D668" t="s">
        <v>43</v>
      </c>
      <c r="E668" t="s">
        <v>25</v>
      </c>
      <c r="F668">
        <v>28</v>
      </c>
      <c r="G668" t="s">
        <v>36</v>
      </c>
      <c r="H668" s="1">
        <v>44548</v>
      </c>
      <c r="I668">
        <v>95670</v>
      </c>
      <c r="J668">
        <v>0</v>
      </c>
      <c r="K668">
        <v>95670</v>
      </c>
      <c r="L668" t="s">
        <v>20</v>
      </c>
      <c r="M668" t="s">
        <v>39</v>
      </c>
      <c r="N668">
        <v>0</v>
      </c>
    </row>
    <row r="669" spans="1:14" x14ac:dyDescent="0.3">
      <c r="A669" t="s">
        <v>748</v>
      </c>
      <c r="B669" t="s">
        <v>41</v>
      </c>
      <c r="C669" t="s">
        <v>42</v>
      </c>
      <c r="D669" t="s">
        <v>17</v>
      </c>
      <c r="E669" t="s">
        <v>18</v>
      </c>
      <c r="F669">
        <v>65</v>
      </c>
      <c r="G669" t="s">
        <v>67</v>
      </c>
      <c r="H669" s="1">
        <v>36798</v>
      </c>
      <c r="I669">
        <v>67837</v>
      </c>
      <c r="J669">
        <v>0</v>
      </c>
      <c r="K669">
        <v>67837</v>
      </c>
      <c r="L669" t="s">
        <v>20</v>
      </c>
      <c r="M669" t="s">
        <v>51</v>
      </c>
      <c r="N669">
        <v>0</v>
      </c>
    </row>
    <row r="670" spans="1:14" x14ac:dyDescent="0.3">
      <c r="A670" t="s">
        <v>749</v>
      </c>
      <c r="B670" t="s">
        <v>92</v>
      </c>
      <c r="C670" t="s">
        <v>42</v>
      </c>
      <c r="D670" t="s">
        <v>17</v>
      </c>
      <c r="E670" t="s">
        <v>25</v>
      </c>
      <c r="F670">
        <v>41</v>
      </c>
      <c r="G670" t="s">
        <v>55</v>
      </c>
      <c r="H670" s="1">
        <v>40333</v>
      </c>
      <c r="I670">
        <v>72425</v>
      </c>
      <c r="J670">
        <v>0</v>
      </c>
      <c r="K670">
        <v>72425</v>
      </c>
      <c r="L670" t="s">
        <v>26</v>
      </c>
      <c r="M670" t="s">
        <v>86</v>
      </c>
      <c r="N670">
        <v>0</v>
      </c>
    </row>
    <row r="671" spans="1:14" x14ac:dyDescent="0.3">
      <c r="A671" t="s">
        <v>750</v>
      </c>
      <c r="B671" t="s">
        <v>38</v>
      </c>
      <c r="C671" t="s">
        <v>42</v>
      </c>
      <c r="D671" t="s">
        <v>43</v>
      </c>
      <c r="E671" t="s">
        <v>18</v>
      </c>
      <c r="F671">
        <v>52</v>
      </c>
      <c r="G671" t="s">
        <v>32</v>
      </c>
      <c r="H671" s="1">
        <v>34623</v>
      </c>
      <c r="I671">
        <v>93103</v>
      </c>
      <c r="J671">
        <v>0</v>
      </c>
      <c r="K671">
        <v>93103</v>
      </c>
      <c r="L671" t="s">
        <v>20</v>
      </c>
      <c r="M671" t="s">
        <v>39</v>
      </c>
      <c r="N671">
        <v>0</v>
      </c>
    </row>
    <row r="672" spans="1:14" x14ac:dyDescent="0.3">
      <c r="A672" t="s">
        <v>751</v>
      </c>
      <c r="B672" t="s">
        <v>57</v>
      </c>
      <c r="C672" t="s">
        <v>58</v>
      </c>
      <c r="D672" t="s">
        <v>43</v>
      </c>
      <c r="E672" t="s">
        <v>18</v>
      </c>
      <c r="F672">
        <v>56</v>
      </c>
      <c r="G672" t="s">
        <v>19</v>
      </c>
      <c r="H672" s="1">
        <v>42291</v>
      </c>
      <c r="I672">
        <v>76272</v>
      </c>
      <c r="J672">
        <v>0</v>
      </c>
      <c r="K672">
        <v>76272</v>
      </c>
      <c r="L672" t="s">
        <v>20</v>
      </c>
      <c r="M672" t="s">
        <v>48</v>
      </c>
      <c r="N672">
        <v>1</v>
      </c>
    </row>
    <row r="673" spans="1:14" x14ac:dyDescent="0.3">
      <c r="A673" t="s">
        <v>752</v>
      </c>
      <c r="B673" t="s">
        <v>92</v>
      </c>
      <c r="C673" t="s">
        <v>30</v>
      </c>
      <c r="D673" t="s">
        <v>24</v>
      </c>
      <c r="E673" t="s">
        <v>18</v>
      </c>
      <c r="F673">
        <v>48</v>
      </c>
      <c r="G673" t="s">
        <v>32</v>
      </c>
      <c r="H673" s="1">
        <v>37796</v>
      </c>
      <c r="I673">
        <v>55760</v>
      </c>
      <c r="J673">
        <v>0</v>
      </c>
      <c r="K673">
        <v>55760</v>
      </c>
      <c r="L673" t="s">
        <v>20</v>
      </c>
      <c r="M673" t="s">
        <v>51</v>
      </c>
      <c r="N673">
        <v>0</v>
      </c>
    </row>
    <row r="674" spans="1:14" x14ac:dyDescent="0.3">
      <c r="A674" t="s">
        <v>753</v>
      </c>
      <c r="B674" t="s">
        <v>64</v>
      </c>
      <c r="C674" t="s">
        <v>50</v>
      </c>
      <c r="D674" t="s">
        <v>43</v>
      </c>
      <c r="E674" t="s">
        <v>18</v>
      </c>
      <c r="F674">
        <v>36</v>
      </c>
      <c r="G674" t="s">
        <v>55</v>
      </c>
      <c r="H674" s="1">
        <v>43843</v>
      </c>
      <c r="I674">
        <v>253294</v>
      </c>
      <c r="J674">
        <v>0.4</v>
      </c>
      <c r="K674">
        <v>354611.6</v>
      </c>
      <c r="L674" t="s">
        <v>20</v>
      </c>
      <c r="M674" t="s">
        <v>48</v>
      </c>
      <c r="N674">
        <v>0</v>
      </c>
    </row>
    <row r="675" spans="1:14" x14ac:dyDescent="0.3">
      <c r="A675" t="s">
        <v>754</v>
      </c>
      <c r="B675" t="s">
        <v>92</v>
      </c>
      <c r="C675" t="s">
        <v>30</v>
      </c>
      <c r="D675" t="s">
        <v>43</v>
      </c>
      <c r="E675" t="s">
        <v>25</v>
      </c>
      <c r="F675">
        <v>60</v>
      </c>
      <c r="G675" t="s">
        <v>19</v>
      </c>
      <c r="H675" s="1">
        <v>39310</v>
      </c>
      <c r="I675">
        <v>58671</v>
      </c>
      <c r="J675">
        <v>0</v>
      </c>
      <c r="K675">
        <v>58671</v>
      </c>
      <c r="L675" t="s">
        <v>20</v>
      </c>
      <c r="M675" t="s">
        <v>70</v>
      </c>
      <c r="N675">
        <v>0</v>
      </c>
    </row>
    <row r="676" spans="1:14" x14ac:dyDescent="0.3">
      <c r="A676" t="s">
        <v>755</v>
      </c>
      <c r="B676" t="s">
        <v>41</v>
      </c>
      <c r="C676" t="s">
        <v>42</v>
      </c>
      <c r="D676" t="s">
        <v>17</v>
      </c>
      <c r="E676" t="s">
        <v>18</v>
      </c>
      <c r="F676">
        <v>40</v>
      </c>
      <c r="G676" t="s">
        <v>55</v>
      </c>
      <c r="H676" s="1">
        <v>43175</v>
      </c>
      <c r="I676">
        <v>55457</v>
      </c>
      <c r="J676">
        <v>0</v>
      </c>
      <c r="K676">
        <v>55457</v>
      </c>
      <c r="L676" t="s">
        <v>20</v>
      </c>
      <c r="M676" t="s">
        <v>70</v>
      </c>
      <c r="N676">
        <v>0</v>
      </c>
    </row>
    <row r="677" spans="1:14" x14ac:dyDescent="0.3">
      <c r="A677" t="s">
        <v>756</v>
      </c>
      <c r="B677" t="s">
        <v>41</v>
      </c>
      <c r="C677" t="s">
        <v>42</v>
      </c>
      <c r="D677" t="s">
        <v>24</v>
      </c>
      <c r="E677" t="s">
        <v>18</v>
      </c>
      <c r="F677">
        <v>63</v>
      </c>
      <c r="G677" t="s">
        <v>19</v>
      </c>
      <c r="H677" s="1">
        <v>43004</v>
      </c>
      <c r="I677">
        <v>72340</v>
      </c>
      <c r="J677">
        <v>0</v>
      </c>
      <c r="K677">
        <v>72340</v>
      </c>
      <c r="L677" t="s">
        <v>20</v>
      </c>
      <c r="M677" t="s">
        <v>39</v>
      </c>
      <c r="N677">
        <v>1</v>
      </c>
    </row>
    <row r="678" spans="1:14" x14ac:dyDescent="0.3">
      <c r="A678" t="s">
        <v>757</v>
      </c>
      <c r="B678" t="s">
        <v>45</v>
      </c>
      <c r="C678" t="s">
        <v>65</v>
      </c>
      <c r="D678" t="s">
        <v>43</v>
      </c>
      <c r="E678" t="s">
        <v>18</v>
      </c>
      <c r="F678">
        <v>29</v>
      </c>
      <c r="G678" t="s">
        <v>36</v>
      </c>
      <c r="H678" s="1">
        <v>42676</v>
      </c>
      <c r="I678">
        <v>122054</v>
      </c>
      <c r="J678">
        <v>0.06</v>
      </c>
      <c r="K678">
        <v>129377.24</v>
      </c>
      <c r="L678" t="s">
        <v>20</v>
      </c>
      <c r="M678" t="s">
        <v>39</v>
      </c>
      <c r="N678">
        <v>0</v>
      </c>
    </row>
    <row r="679" spans="1:14" x14ac:dyDescent="0.3">
      <c r="A679" t="s">
        <v>758</v>
      </c>
      <c r="B679" t="s">
        <v>29</v>
      </c>
      <c r="C679" t="s">
        <v>16</v>
      </c>
      <c r="D679" t="s">
        <v>24</v>
      </c>
      <c r="E679" t="s">
        <v>18</v>
      </c>
      <c r="F679">
        <v>27</v>
      </c>
      <c r="G679" t="s">
        <v>36</v>
      </c>
      <c r="H679" s="1">
        <v>43103</v>
      </c>
      <c r="I679">
        <v>167100</v>
      </c>
      <c r="J679">
        <v>0.2</v>
      </c>
      <c r="K679">
        <v>200520</v>
      </c>
      <c r="L679" t="s">
        <v>26</v>
      </c>
      <c r="M679" t="s">
        <v>98</v>
      </c>
      <c r="N679">
        <v>0</v>
      </c>
    </row>
    <row r="680" spans="1:14" x14ac:dyDescent="0.3">
      <c r="A680" t="s">
        <v>759</v>
      </c>
      <c r="B680" t="s">
        <v>23</v>
      </c>
      <c r="C680" t="s">
        <v>16</v>
      </c>
      <c r="D680" t="s">
        <v>43</v>
      </c>
      <c r="E680" t="s">
        <v>18</v>
      </c>
      <c r="F680">
        <v>53</v>
      </c>
      <c r="G680" t="s">
        <v>32</v>
      </c>
      <c r="H680" s="1">
        <v>35543</v>
      </c>
      <c r="I680">
        <v>78153</v>
      </c>
      <c r="J680">
        <v>0</v>
      </c>
      <c r="K680">
        <v>78153</v>
      </c>
      <c r="L680" t="s">
        <v>20</v>
      </c>
      <c r="M680" t="s">
        <v>48</v>
      </c>
      <c r="N680">
        <v>0</v>
      </c>
    </row>
    <row r="681" spans="1:14" x14ac:dyDescent="0.3">
      <c r="A681" t="s">
        <v>760</v>
      </c>
      <c r="B681" t="s">
        <v>45</v>
      </c>
      <c r="C681" t="s">
        <v>30</v>
      </c>
      <c r="D681" t="s">
        <v>24</v>
      </c>
      <c r="E681" t="s">
        <v>18</v>
      </c>
      <c r="F681">
        <v>37</v>
      </c>
      <c r="G681" t="s">
        <v>55</v>
      </c>
      <c r="H681" s="1">
        <v>43935</v>
      </c>
      <c r="I681">
        <v>103524</v>
      </c>
      <c r="J681">
        <v>0.09</v>
      </c>
      <c r="K681">
        <v>112841.16</v>
      </c>
      <c r="L681" t="s">
        <v>20</v>
      </c>
      <c r="M681" t="s">
        <v>39</v>
      </c>
      <c r="N681">
        <v>0</v>
      </c>
    </row>
    <row r="682" spans="1:14" x14ac:dyDescent="0.3">
      <c r="A682" t="s">
        <v>761</v>
      </c>
      <c r="B682" t="s">
        <v>45</v>
      </c>
      <c r="C682" t="s">
        <v>16</v>
      </c>
      <c r="D682" t="s">
        <v>43</v>
      </c>
      <c r="E682" t="s">
        <v>25</v>
      </c>
      <c r="F682">
        <v>30</v>
      </c>
      <c r="G682" t="s">
        <v>36</v>
      </c>
      <c r="H682" s="1">
        <v>42952</v>
      </c>
      <c r="I682">
        <v>119906</v>
      </c>
      <c r="J682">
        <v>0.05</v>
      </c>
      <c r="K682">
        <v>125901.3</v>
      </c>
      <c r="L682" t="s">
        <v>20</v>
      </c>
      <c r="M682" t="s">
        <v>70</v>
      </c>
      <c r="N682">
        <v>0</v>
      </c>
    </row>
    <row r="683" spans="1:14" x14ac:dyDescent="0.3">
      <c r="A683" t="s">
        <v>762</v>
      </c>
      <c r="B683" t="s">
        <v>47</v>
      </c>
      <c r="C683" t="s">
        <v>65</v>
      </c>
      <c r="D683" t="s">
        <v>31</v>
      </c>
      <c r="E683" t="s">
        <v>18</v>
      </c>
      <c r="F683">
        <v>28</v>
      </c>
      <c r="G683" t="s">
        <v>36</v>
      </c>
      <c r="H683" s="1">
        <v>43847</v>
      </c>
      <c r="I683">
        <v>45061</v>
      </c>
      <c r="J683">
        <v>0</v>
      </c>
      <c r="K683">
        <v>45061</v>
      </c>
      <c r="L683" t="s">
        <v>20</v>
      </c>
      <c r="M683" t="s">
        <v>48</v>
      </c>
      <c r="N683">
        <v>0</v>
      </c>
    </row>
    <row r="684" spans="1:14" x14ac:dyDescent="0.3">
      <c r="A684" t="s">
        <v>763</v>
      </c>
      <c r="B684" t="s">
        <v>263</v>
      </c>
      <c r="C684" t="s">
        <v>16</v>
      </c>
      <c r="D684" t="s">
        <v>43</v>
      </c>
      <c r="E684" t="s">
        <v>25</v>
      </c>
      <c r="F684">
        <v>51</v>
      </c>
      <c r="G684" t="s">
        <v>32</v>
      </c>
      <c r="H684" s="1">
        <v>37638</v>
      </c>
      <c r="I684">
        <v>91399</v>
      </c>
      <c r="J684">
        <v>0</v>
      </c>
      <c r="K684">
        <v>91399</v>
      </c>
      <c r="L684" t="s">
        <v>20</v>
      </c>
      <c r="M684" t="s">
        <v>21</v>
      </c>
      <c r="N684">
        <v>0</v>
      </c>
    </row>
    <row r="685" spans="1:14" x14ac:dyDescent="0.3">
      <c r="A685" t="s">
        <v>764</v>
      </c>
      <c r="B685" t="s">
        <v>96</v>
      </c>
      <c r="C685" t="s">
        <v>16</v>
      </c>
      <c r="D685" t="s">
        <v>17</v>
      </c>
      <c r="E685" t="s">
        <v>25</v>
      </c>
      <c r="F685">
        <v>28</v>
      </c>
      <c r="G685" t="s">
        <v>36</v>
      </c>
      <c r="H685" s="1">
        <v>43006</v>
      </c>
      <c r="I685">
        <v>97336</v>
      </c>
      <c r="J685">
        <v>0</v>
      </c>
      <c r="K685">
        <v>97336</v>
      </c>
      <c r="L685" t="s">
        <v>20</v>
      </c>
      <c r="M685" t="s">
        <v>51</v>
      </c>
      <c r="N685">
        <v>0</v>
      </c>
    </row>
    <row r="686" spans="1:14" x14ac:dyDescent="0.3">
      <c r="A686" t="s">
        <v>765</v>
      </c>
      <c r="B686" t="s">
        <v>15</v>
      </c>
      <c r="C686" t="s">
        <v>50</v>
      </c>
      <c r="D686" t="s">
        <v>43</v>
      </c>
      <c r="E686" t="s">
        <v>18</v>
      </c>
      <c r="F686">
        <v>31</v>
      </c>
      <c r="G686" t="s">
        <v>36</v>
      </c>
      <c r="H686" s="1">
        <v>42755</v>
      </c>
      <c r="I686">
        <v>124629</v>
      </c>
      <c r="J686">
        <v>0.1</v>
      </c>
      <c r="K686">
        <v>137091.9</v>
      </c>
      <c r="L686" t="s">
        <v>20</v>
      </c>
      <c r="M686" t="s">
        <v>70</v>
      </c>
      <c r="N686">
        <v>0</v>
      </c>
    </row>
    <row r="687" spans="1:14" x14ac:dyDescent="0.3">
      <c r="A687" t="s">
        <v>766</v>
      </c>
      <c r="B687" t="s">
        <v>64</v>
      </c>
      <c r="C687" t="s">
        <v>54</v>
      </c>
      <c r="D687" t="s">
        <v>31</v>
      </c>
      <c r="E687" t="s">
        <v>18</v>
      </c>
      <c r="F687">
        <v>28</v>
      </c>
      <c r="G687" t="s">
        <v>36</v>
      </c>
      <c r="H687" s="1">
        <v>44402</v>
      </c>
      <c r="I687">
        <v>231850</v>
      </c>
      <c r="J687">
        <v>0.39</v>
      </c>
      <c r="K687">
        <v>322271.5</v>
      </c>
      <c r="L687" t="s">
        <v>20</v>
      </c>
      <c r="M687" t="s">
        <v>48</v>
      </c>
      <c r="N687">
        <v>0</v>
      </c>
    </row>
    <row r="688" spans="1:14" x14ac:dyDescent="0.3">
      <c r="A688" t="s">
        <v>767</v>
      </c>
      <c r="B688" t="s">
        <v>45</v>
      </c>
      <c r="C688" t="s">
        <v>50</v>
      </c>
      <c r="D688" t="s">
        <v>17</v>
      </c>
      <c r="E688" t="s">
        <v>25</v>
      </c>
      <c r="F688">
        <v>34</v>
      </c>
      <c r="G688" t="s">
        <v>36</v>
      </c>
      <c r="H688" s="1">
        <v>43255</v>
      </c>
      <c r="I688">
        <v>128329</v>
      </c>
      <c r="J688">
        <v>0.08</v>
      </c>
      <c r="K688">
        <v>138595.32</v>
      </c>
      <c r="L688" t="s">
        <v>20</v>
      </c>
      <c r="M688" t="s">
        <v>39</v>
      </c>
      <c r="N688">
        <v>0</v>
      </c>
    </row>
    <row r="689" spans="1:14" x14ac:dyDescent="0.3">
      <c r="A689" t="s">
        <v>768</v>
      </c>
      <c r="B689" t="s">
        <v>64</v>
      </c>
      <c r="C689" t="s">
        <v>65</v>
      </c>
      <c r="D689" t="s">
        <v>31</v>
      </c>
      <c r="E689" t="s">
        <v>25</v>
      </c>
      <c r="F689">
        <v>44</v>
      </c>
      <c r="G689" t="s">
        <v>55</v>
      </c>
      <c r="H689" s="1">
        <v>44283</v>
      </c>
      <c r="I689">
        <v>186033</v>
      </c>
      <c r="J689">
        <v>0.34</v>
      </c>
      <c r="K689">
        <v>249284.22</v>
      </c>
      <c r="L689" t="s">
        <v>73</v>
      </c>
      <c r="M689" t="s">
        <v>144</v>
      </c>
      <c r="N689">
        <v>0</v>
      </c>
    </row>
    <row r="690" spans="1:14" x14ac:dyDescent="0.3">
      <c r="A690" t="s">
        <v>769</v>
      </c>
      <c r="B690" t="s">
        <v>15</v>
      </c>
      <c r="C690" t="s">
        <v>65</v>
      </c>
      <c r="D690" t="s">
        <v>24</v>
      </c>
      <c r="E690" t="s">
        <v>25</v>
      </c>
      <c r="F690">
        <v>60</v>
      </c>
      <c r="G690" t="s">
        <v>19</v>
      </c>
      <c r="H690" s="1">
        <v>44403</v>
      </c>
      <c r="I690">
        <v>121480</v>
      </c>
      <c r="J690">
        <v>0.14000000000000001</v>
      </c>
      <c r="K690">
        <v>138487.20000000001</v>
      </c>
      <c r="L690" t="s">
        <v>20</v>
      </c>
      <c r="M690" t="s">
        <v>39</v>
      </c>
      <c r="N690">
        <v>0</v>
      </c>
    </row>
    <row r="691" spans="1:14" x14ac:dyDescent="0.3">
      <c r="A691" t="s">
        <v>770</v>
      </c>
      <c r="B691" t="s">
        <v>29</v>
      </c>
      <c r="C691" t="s">
        <v>54</v>
      </c>
      <c r="D691" t="s">
        <v>31</v>
      </c>
      <c r="E691" t="s">
        <v>18</v>
      </c>
      <c r="F691">
        <v>41</v>
      </c>
      <c r="G691" t="s">
        <v>55</v>
      </c>
      <c r="H691" s="1">
        <v>40319</v>
      </c>
      <c r="I691">
        <v>153275</v>
      </c>
      <c r="J691">
        <v>0.24</v>
      </c>
      <c r="K691">
        <v>190061</v>
      </c>
      <c r="L691" t="s">
        <v>20</v>
      </c>
      <c r="M691" t="s">
        <v>70</v>
      </c>
      <c r="N691">
        <v>0</v>
      </c>
    </row>
    <row r="692" spans="1:14" x14ac:dyDescent="0.3">
      <c r="A692" t="s">
        <v>771</v>
      </c>
      <c r="B692" t="s">
        <v>38</v>
      </c>
      <c r="C692" t="s">
        <v>42</v>
      </c>
      <c r="D692" t="s">
        <v>17</v>
      </c>
      <c r="E692" t="s">
        <v>18</v>
      </c>
      <c r="F692">
        <v>62</v>
      </c>
      <c r="G692" t="s">
        <v>19</v>
      </c>
      <c r="H692" s="1">
        <v>43969</v>
      </c>
      <c r="I692">
        <v>97830</v>
      </c>
      <c r="J692">
        <v>0</v>
      </c>
      <c r="K692">
        <v>97830</v>
      </c>
      <c r="L692" t="s">
        <v>20</v>
      </c>
      <c r="M692" t="s">
        <v>51</v>
      </c>
      <c r="N692">
        <v>0</v>
      </c>
    </row>
    <row r="693" spans="1:14" x14ac:dyDescent="0.3">
      <c r="A693" t="s">
        <v>772</v>
      </c>
      <c r="B693" t="s">
        <v>64</v>
      </c>
      <c r="C693" t="s">
        <v>65</v>
      </c>
      <c r="D693" t="s">
        <v>43</v>
      </c>
      <c r="E693" t="s">
        <v>18</v>
      </c>
      <c r="F693">
        <v>47</v>
      </c>
      <c r="G693" t="s">
        <v>32</v>
      </c>
      <c r="H693" s="1">
        <v>36232</v>
      </c>
      <c r="I693">
        <v>239394</v>
      </c>
      <c r="J693">
        <v>0.32</v>
      </c>
      <c r="K693">
        <v>316000.08</v>
      </c>
      <c r="L693" t="s">
        <v>20</v>
      </c>
      <c r="M693" t="s">
        <v>51</v>
      </c>
      <c r="N693">
        <v>0</v>
      </c>
    </row>
    <row r="694" spans="1:14" x14ac:dyDescent="0.3">
      <c r="A694" t="s">
        <v>773</v>
      </c>
      <c r="B694" t="s">
        <v>47</v>
      </c>
      <c r="C694" t="s">
        <v>30</v>
      </c>
      <c r="D694" t="s">
        <v>31</v>
      </c>
      <c r="E694" t="s">
        <v>18</v>
      </c>
      <c r="F694">
        <v>62</v>
      </c>
      <c r="G694" t="s">
        <v>19</v>
      </c>
      <c r="H694" s="1">
        <v>37519</v>
      </c>
      <c r="I694">
        <v>49738</v>
      </c>
      <c r="J694">
        <v>0</v>
      </c>
      <c r="K694">
        <v>49738</v>
      </c>
      <c r="L694" t="s">
        <v>26</v>
      </c>
      <c r="M694" t="s">
        <v>86</v>
      </c>
      <c r="N694">
        <v>0</v>
      </c>
    </row>
    <row r="695" spans="1:14" x14ac:dyDescent="0.3">
      <c r="A695" t="s">
        <v>774</v>
      </c>
      <c r="B695" t="s">
        <v>47</v>
      </c>
      <c r="C695" t="s">
        <v>50</v>
      </c>
      <c r="D695" t="s">
        <v>24</v>
      </c>
      <c r="E695" t="s">
        <v>18</v>
      </c>
      <c r="F695">
        <v>33</v>
      </c>
      <c r="G695" t="s">
        <v>36</v>
      </c>
      <c r="H695" s="1">
        <v>43247</v>
      </c>
      <c r="I695">
        <v>45049</v>
      </c>
      <c r="J695">
        <v>0</v>
      </c>
      <c r="K695">
        <v>45049</v>
      </c>
      <c r="L695" t="s">
        <v>20</v>
      </c>
      <c r="M695" t="s">
        <v>21</v>
      </c>
      <c r="N695">
        <v>0</v>
      </c>
    </row>
    <row r="696" spans="1:14" x14ac:dyDescent="0.3">
      <c r="A696" t="s">
        <v>775</v>
      </c>
      <c r="B696" t="s">
        <v>29</v>
      </c>
      <c r="C696" t="s">
        <v>30</v>
      </c>
      <c r="D696" t="s">
        <v>17</v>
      </c>
      <c r="E696" t="s">
        <v>18</v>
      </c>
      <c r="F696">
        <v>27</v>
      </c>
      <c r="G696" t="s">
        <v>36</v>
      </c>
      <c r="H696" s="1">
        <v>43977</v>
      </c>
      <c r="I696">
        <v>153628</v>
      </c>
      <c r="J696">
        <v>0.28999999999999998</v>
      </c>
      <c r="K696">
        <v>198180.12</v>
      </c>
      <c r="L696" t="s">
        <v>26</v>
      </c>
      <c r="M696" t="s">
        <v>27</v>
      </c>
      <c r="N696">
        <v>1</v>
      </c>
    </row>
    <row r="697" spans="1:14" x14ac:dyDescent="0.3">
      <c r="A697" t="s">
        <v>776</v>
      </c>
      <c r="B697" t="s">
        <v>15</v>
      </c>
      <c r="C697" t="s">
        <v>42</v>
      </c>
      <c r="D697" t="s">
        <v>24</v>
      </c>
      <c r="E697" t="s">
        <v>25</v>
      </c>
      <c r="F697">
        <v>25</v>
      </c>
      <c r="G697" t="s">
        <v>36</v>
      </c>
      <c r="H697" s="1">
        <v>44362</v>
      </c>
      <c r="I697">
        <v>142731</v>
      </c>
      <c r="J697">
        <v>0.11</v>
      </c>
      <c r="K697">
        <v>158431.41</v>
      </c>
      <c r="L697" t="s">
        <v>26</v>
      </c>
      <c r="M697" t="s">
        <v>61</v>
      </c>
      <c r="N697">
        <v>1</v>
      </c>
    </row>
    <row r="698" spans="1:14" x14ac:dyDescent="0.3">
      <c r="A698" t="s">
        <v>777</v>
      </c>
      <c r="B698" t="s">
        <v>15</v>
      </c>
      <c r="C698" t="s">
        <v>65</v>
      </c>
      <c r="D698" t="s">
        <v>31</v>
      </c>
      <c r="E698" t="s">
        <v>18</v>
      </c>
      <c r="F698">
        <v>29</v>
      </c>
      <c r="G698" t="s">
        <v>36</v>
      </c>
      <c r="H698" s="1">
        <v>43966</v>
      </c>
      <c r="I698">
        <v>137106</v>
      </c>
      <c r="J698">
        <v>0.12</v>
      </c>
      <c r="K698">
        <v>153558.72</v>
      </c>
      <c r="L698" t="s">
        <v>73</v>
      </c>
      <c r="M698" t="s">
        <v>144</v>
      </c>
      <c r="N698">
        <v>0</v>
      </c>
    </row>
    <row r="699" spans="1:14" x14ac:dyDescent="0.3">
      <c r="A699" t="s">
        <v>778</v>
      </c>
      <c r="B699" t="s">
        <v>64</v>
      </c>
      <c r="C699" t="s">
        <v>30</v>
      </c>
      <c r="D699" t="s">
        <v>43</v>
      </c>
      <c r="E699" t="s">
        <v>18</v>
      </c>
      <c r="F699">
        <v>54</v>
      </c>
      <c r="G699" t="s">
        <v>32</v>
      </c>
      <c r="H699" s="1">
        <v>39330</v>
      </c>
      <c r="I699">
        <v>183239</v>
      </c>
      <c r="J699">
        <v>0.32</v>
      </c>
      <c r="K699">
        <v>241875.48</v>
      </c>
      <c r="L699" t="s">
        <v>20</v>
      </c>
      <c r="M699" t="s">
        <v>21</v>
      </c>
      <c r="N699">
        <v>0</v>
      </c>
    </row>
    <row r="700" spans="1:14" x14ac:dyDescent="0.3">
      <c r="A700" t="s">
        <v>779</v>
      </c>
      <c r="B700" t="s">
        <v>47</v>
      </c>
      <c r="C700" t="s">
        <v>50</v>
      </c>
      <c r="D700" t="s">
        <v>24</v>
      </c>
      <c r="E700" t="s">
        <v>18</v>
      </c>
      <c r="F700">
        <v>28</v>
      </c>
      <c r="G700" t="s">
        <v>36</v>
      </c>
      <c r="H700" s="1">
        <v>43610</v>
      </c>
      <c r="I700">
        <v>45819</v>
      </c>
      <c r="J700">
        <v>0</v>
      </c>
      <c r="K700">
        <v>45819</v>
      </c>
      <c r="L700" t="s">
        <v>20</v>
      </c>
      <c r="M700" t="s">
        <v>48</v>
      </c>
      <c r="N700">
        <v>0</v>
      </c>
    </row>
    <row r="701" spans="1:14" x14ac:dyDescent="0.3">
      <c r="A701" t="s">
        <v>780</v>
      </c>
      <c r="B701" t="s">
        <v>47</v>
      </c>
      <c r="C701" t="s">
        <v>50</v>
      </c>
      <c r="D701" t="s">
        <v>17</v>
      </c>
      <c r="E701" t="s">
        <v>18</v>
      </c>
      <c r="F701">
        <v>54</v>
      </c>
      <c r="G701" t="s">
        <v>32</v>
      </c>
      <c r="H701" s="1">
        <v>39080</v>
      </c>
      <c r="I701">
        <v>55518</v>
      </c>
      <c r="J701">
        <v>0</v>
      </c>
      <c r="K701">
        <v>55518</v>
      </c>
      <c r="L701" t="s">
        <v>20</v>
      </c>
      <c r="M701" t="s">
        <v>70</v>
      </c>
      <c r="N701">
        <v>0</v>
      </c>
    </row>
    <row r="702" spans="1:14" x14ac:dyDescent="0.3">
      <c r="A702" t="s">
        <v>781</v>
      </c>
      <c r="B702" t="s">
        <v>45</v>
      </c>
      <c r="C702" t="s">
        <v>65</v>
      </c>
      <c r="D702" t="s">
        <v>24</v>
      </c>
      <c r="E702" t="s">
        <v>18</v>
      </c>
      <c r="F702">
        <v>50</v>
      </c>
      <c r="G702" t="s">
        <v>32</v>
      </c>
      <c r="H702" s="1">
        <v>40979</v>
      </c>
      <c r="I702">
        <v>108134</v>
      </c>
      <c r="J702">
        <v>0.1</v>
      </c>
      <c r="K702">
        <v>118947.4</v>
      </c>
      <c r="L702" t="s">
        <v>26</v>
      </c>
      <c r="M702" t="s">
        <v>61</v>
      </c>
      <c r="N702">
        <v>0</v>
      </c>
    </row>
    <row r="703" spans="1:14" x14ac:dyDescent="0.3">
      <c r="A703" t="s">
        <v>782</v>
      </c>
      <c r="B703" t="s">
        <v>45</v>
      </c>
      <c r="C703" t="s">
        <v>65</v>
      </c>
      <c r="D703" t="s">
        <v>17</v>
      </c>
      <c r="E703" t="s">
        <v>18</v>
      </c>
      <c r="F703">
        <v>55</v>
      </c>
      <c r="G703" t="s">
        <v>19</v>
      </c>
      <c r="H703" s="1">
        <v>33958</v>
      </c>
      <c r="I703">
        <v>113950</v>
      </c>
      <c r="J703">
        <v>0.09</v>
      </c>
      <c r="K703">
        <v>124205.5</v>
      </c>
      <c r="L703" t="s">
        <v>20</v>
      </c>
      <c r="M703" t="s">
        <v>48</v>
      </c>
      <c r="N703">
        <v>0</v>
      </c>
    </row>
    <row r="704" spans="1:14" x14ac:dyDescent="0.3">
      <c r="A704" t="s">
        <v>783</v>
      </c>
      <c r="B704" t="s">
        <v>64</v>
      </c>
      <c r="C704" t="s">
        <v>65</v>
      </c>
      <c r="D704" t="s">
        <v>31</v>
      </c>
      <c r="E704" t="s">
        <v>18</v>
      </c>
      <c r="F704">
        <v>52</v>
      </c>
      <c r="G704" t="s">
        <v>32</v>
      </c>
      <c r="H704" s="1">
        <v>35886</v>
      </c>
      <c r="I704">
        <v>182035</v>
      </c>
      <c r="J704">
        <v>0.3</v>
      </c>
      <c r="K704">
        <v>236645.5</v>
      </c>
      <c r="L704" t="s">
        <v>20</v>
      </c>
      <c r="M704" t="s">
        <v>33</v>
      </c>
      <c r="N704">
        <v>0</v>
      </c>
    </row>
    <row r="705" spans="1:14" x14ac:dyDescent="0.3">
      <c r="A705" t="s">
        <v>784</v>
      </c>
      <c r="B705" t="s">
        <v>29</v>
      </c>
      <c r="C705" t="s">
        <v>50</v>
      </c>
      <c r="D705" t="s">
        <v>31</v>
      </c>
      <c r="E705" t="s">
        <v>25</v>
      </c>
      <c r="F705">
        <v>35</v>
      </c>
      <c r="G705" t="s">
        <v>55</v>
      </c>
      <c r="H705" s="1">
        <v>42963</v>
      </c>
      <c r="I705">
        <v>181356</v>
      </c>
      <c r="J705">
        <v>0.23</v>
      </c>
      <c r="K705">
        <v>223067.88</v>
      </c>
      <c r="L705" t="s">
        <v>26</v>
      </c>
      <c r="M705" t="s">
        <v>86</v>
      </c>
      <c r="N705">
        <v>0</v>
      </c>
    </row>
    <row r="706" spans="1:14" x14ac:dyDescent="0.3">
      <c r="A706" t="s">
        <v>785</v>
      </c>
      <c r="B706" t="s">
        <v>41</v>
      </c>
      <c r="C706" t="s">
        <v>42</v>
      </c>
      <c r="D706" t="s">
        <v>43</v>
      </c>
      <c r="E706" t="s">
        <v>18</v>
      </c>
      <c r="F706">
        <v>26</v>
      </c>
      <c r="G706" t="s">
        <v>36</v>
      </c>
      <c r="H706" s="1">
        <v>43698</v>
      </c>
      <c r="I706">
        <v>66084</v>
      </c>
      <c r="J706">
        <v>0</v>
      </c>
      <c r="K706">
        <v>66084</v>
      </c>
      <c r="L706" t="s">
        <v>20</v>
      </c>
      <c r="M706" t="s">
        <v>21</v>
      </c>
      <c r="N706">
        <v>0</v>
      </c>
    </row>
    <row r="707" spans="1:14" x14ac:dyDescent="0.3">
      <c r="A707" t="s">
        <v>786</v>
      </c>
      <c r="B707" t="s">
        <v>226</v>
      </c>
      <c r="C707" t="s">
        <v>16</v>
      </c>
      <c r="D707" t="s">
        <v>31</v>
      </c>
      <c r="E707" t="s">
        <v>18</v>
      </c>
      <c r="F707">
        <v>43</v>
      </c>
      <c r="G707" t="s">
        <v>55</v>
      </c>
      <c r="H707" s="1">
        <v>40290</v>
      </c>
      <c r="I707">
        <v>76912</v>
      </c>
      <c r="J707">
        <v>0</v>
      </c>
      <c r="K707">
        <v>76912</v>
      </c>
      <c r="L707" t="s">
        <v>73</v>
      </c>
      <c r="M707" t="s">
        <v>144</v>
      </c>
      <c r="N707">
        <v>0</v>
      </c>
    </row>
    <row r="708" spans="1:14" x14ac:dyDescent="0.3">
      <c r="A708" t="s">
        <v>787</v>
      </c>
      <c r="B708" t="s">
        <v>147</v>
      </c>
      <c r="C708" t="s">
        <v>58</v>
      </c>
      <c r="D708" t="s">
        <v>17</v>
      </c>
      <c r="E708" t="s">
        <v>18</v>
      </c>
      <c r="F708">
        <v>63</v>
      </c>
      <c r="G708" t="s">
        <v>19</v>
      </c>
      <c r="H708" s="1">
        <v>43227</v>
      </c>
      <c r="I708">
        <v>67987</v>
      </c>
      <c r="J708">
        <v>0</v>
      </c>
      <c r="K708">
        <v>67987</v>
      </c>
      <c r="L708" t="s">
        <v>20</v>
      </c>
      <c r="M708" t="s">
        <v>48</v>
      </c>
      <c r="N708">
        <v>0</v>
      </c>
    </row>
    <row r="709" spans="1:14" x14ac:dyDescent="0.3">
      <c r="A709" t="s">
        <v>788</v>
      </c>
      <c r="B709" t="s">
        <v>92</v>
      </c>
      <c r="C709" t="s">
        <v>65</v>
      </c>
      <c r="D709" t="s">
        <v>24</v>
      </c>
      <c r="E709" t="s">
        <v>25</v>
      </c>
      <c r="F709">
        <v>65</v>
      </c>
      <c r="G709" t="s">
        <v>67</v>
      </c>
      <c r="H709" s="1">
        <v>38584</v>
      </c>
      <c r="I709">
        <v>59833</v>
      </c>
      <c r="J709">
        <v>0</v>
      </c>
      <c r="K709">
        <v>59833</v>
      </c>
      <c r="L709" t="s">
        <v>20</v>
      </c>
      <c r="M709" t="s">
        <v>70</v>
      </c>
      <c r="N709">
        <v>0</v>
      </c>
    </row>
    <row r="710" spans="1:14" x14ac:dyDescent="0.3">
      <c r="A710" t="s">
        <v>789</v>
      </c>
      <c r="B710" t="s">
        <v>15</v>
      </c>
      <c r="C710" t="s">
        <v>65</v>
      </c>
      <c r="D710" t="s">
        <v>31</v>
      </c>
      <c r="E710" t="s">
        <v>25</v>
      </c>
      <c r="F710">
        <v>45</v>
      </c>
      <c r="G710" t="s">
        <v>32</v>
      </c>
      <c r="H710" s="1">
        <v>38453</v>
      </c>
      <c r="I710">
        <v>128468</v>
      </c>
      <c r="J710">
        <v>0.11</v>
      </c>
      <c r="K710">
        <v>142599.48000000001</v>
      </c>
      <c r="L710" t="s">
        <v>20</v>
      </c>
      <c r="M710" t="s">
        <v>33</v>
      </c>
      <c r="N710">
        <v>0</v>
      </c>
    </row>
    <row r="711" spans="1:14" x14ac:dyDescent="0.3">
      <c r="A711" t="s">
        <v>790</v>
      </c>
      <c r="B711" t="s">
        <v>45</v>
      </c>
      <c r="C711" t="s">
        <v>42</v>
      </c>
      <c r="D711" t="s">
        <v>43</v>
      </c>
      <c r="E711" t="s">
        <v>25</v>
      </c>
      <c r="F711">
        <v>42</v>
      </c>
      <c r="G711" t="s">
        <v>55</v>
      </c>
      <c r="H711" s="1">
        <v>40692</v>
      </c>
      <c r="I711">
        <v>102440</v>
      </c>
      <c r="J711">
        <v>0.06</v>
      </c>
      <c r="K711">
        <v>108586.4</v>
      </c>
      <c r="L711" t="s">
        <v>20</v>
      </c>
      <c r="M711" t="s">
        <v>33</v>
      </c>
      <c r="N711">
        <v>0</v>
      </c>
    </row>
    <row r="712" spans="1:14" x14ac:dyDescent="0.3">
      <c r="A712" t="s">
        <v>791</v>
      </c>
      <c r="B712" t="s">
        <v>64</v>
      </c>
      <c r="C712" t="s">
        <v>16</v>
      </c>
      <c r="D712" t="s">
        <v>31</v>
      </c>
      <c r="E712" t="s">
        <v>25</v>
      </c>
      <c r="F712">
        <v>59</v>
      </c>
      <c r="G712" t="s">
        <v>19</v>
      </c>
      <c r="H712" s="1">
        <v>40542</v>
      </c>
      <c r="I712">
        <v>246619</v>
      </c>
      <c r="J712">
        <v>0.36</v>
      </c>
      <c r="K712">
        <v>335401.83999999997</v>
      </c>
      <c r="L712" t="s">
        <v>20</v>
      </c>
      <c r="M712" t="s">
        <v>48</v>
      </c>
      <c r="N712">
        <v>0</v>
      </c>
    </row>
    <row r="713" spans="1:14" x14ac:dyDescent="0.3">
      <c r="A713" t="s">
        <v>792</v>
      </c>
      <c r="B713" t="s">
        <v>45</v>
      </c>
      <c r="C713" t="s">
        <v>54</v>
      </c>
      <c r="D713" t="s">
        <v>43</v>
      </c>
      <c r="E713" t="s">
        <v>18</v>
      </c>
      <c r="F713">
        <v>42</v>
      </c>
      <c r="G713" t="s">
        <v>55</v>
      </c>
      <c r="H713" s="1">
        <v>43058</v>
      </c>
      <c r="I713">
        <v>101143</v>
      </c>
      <c r="J713">
        <v>0.06</v>
      </c>
      <c r="K713">
        <v>107211.58</v>
      </c>
      <c r="L713" t="s">
        <v>20</v>
      </c>
      <c r="M713" t="s">
        <v>48</v>
      </c>
      <c r="N713">
        <v>0</v>
      </c>
    </row>
    <row r="714" spans="1:14" x14ac:dyDescent="0.3">
      <c r="A714" t="s">
        <v>793</v>
      </c>
      <c r="B714" t="s">
        <v>126</v>
      </c>
      <c r="C714" t="s">
        <v>54</v>
      </c>
      <c r="D714" t="s">
        <v>24</v>
      </c>
      <c r="E714" t="s">
        <v>18</v>
      </c>
      <c r="F714">
        <v>45</v>
      </c>
      <c r="G714" t="s">
        <v>32</v>
      </c>
      <c r="H714" s="1">
        <v>38639</v>
      </c>
      <c r="I714">
        <v>51404</v>
      </c>
      <c r="J714">
        <v>0</v>
      </c>
      <c r="K714">
        <v>51404</v>
      </c>
      <c r="L714" t="s">
        <v>73</v>
      </c>
      <c r="M714" t="s">
        <v>74</v>
      </c>
      <c r="N714">
        <v>1</v>
      </c>
    </row>
    <row r="715" spans="1:14" x14ac:dyDescent="0.3">
      <c r="A715" t="s">
        <v>794</v>
      </c>
      <c r="B715" t="s">
        <v>120</v>
      </c>
      <c r="C715" t="s">
        <v>58</v>
      </c>
      <c r="D715" t="s">
        <v>31</v>
      </c>
      <c r="E715" t="s">
        <v>25</v>
      </c>
      <c r="F715">
        <v>45</v>
      </c>
      <c r="G715" t="s">
        <v>32</v>
      </c>
      <c r="H715" s="1">
        <v>42329</v>
      </c>
      <c r="I715">
        <v>87292</v>
      </c>
      <c r="J715">
        <v>0</v>
      </c>
      <c r="K715">
        <v>87292</v>
      </c>
      <c r="L715" t="s">
        <v>20</v>
      </c>
      <c r="M715" t="s">
        <v>70</v>
      </c>
      <c r="N715">
        <v>0</v>
      </c>
    </row>
    <row r="716" spans="1:14" x14ac:dyDescent="0.3">
      <c r="A716" t="s">
        <v>795</v>
      </c>
      <c r="B716" t="s">
        <v>29</v>
      </c>
      <c r="C716" t="s">
        <v>65</v>
      </c>
      <c r="D716" t="s">
        <v>31</v>
      </c>
      <c r="E716" t="s">
        <v>18</v>
      </c>
      <c r="F716">
        <v>28</v>
      </c>
      <c r="G716" t="s">
        <v>36</v>
      </c>
      <c r="H716" s="1">
        <v>43810</v>
      </c>
      <c r="I716">
        <v>182321</v>
      </c>
      <c r="J716">
        <v>0.28000000000000003</v>
      </c>
      <c r="K716">
        <v>233370.88</v>
      </c>
      <c r="L716" t="s">
        <v>26</v>
      </c>
      <c r="M716" t="s">
        <v>86</v>
      </c>
      <c r="N716">
        <v>0</v>
      </c>
    </row>
    <row r="717" spans="1:14" x14ac:dyDescent="0.3">
      <c r="A717" t="s">
        <v>796</v>
      </c>
      <c r="B717" t="s">
        <v>204</v>
      </c>
      <c r="C717" t="s">
        <v>16</v>
      </c>
      <c r="D717" t="s">
        <v>43</v>
      </c>
      <c r="E717" t="s">
        <v>25</v>
      </c>
      <c r="F717">
        <v>51</v>
      </c>
      <c r="G717" t="s">
        <v>32</v>
      </c>
      <c r="H717" s="1">
        <v>41697</v>
      </c>
      <c r="I717">
        <v>53929</v>
      </c>
      <c r="J717">
        <v>0</v>
      </c>
      <c r="K717">
        <v>53929</v>
      </c>
      <c r="L717" t="s">
        <v>20</v>
      </c>
      <c r="M717" t="s">
        <v>48</v>
      </c>
      <c r="N717">
        <v>1</v>
      </c>
    </row>
    <row r="718" spans="1:14" x14ac:dyDescent="0.3">
      <c r="A718" t="s">
        <v>797</v>
      </c>
      <c r="B718" t="s">
        <v>64</v>
      </c>
      <c r="C718" t="s">
        <v>50</v>
      </c>
      <c r="D718" t="s">
        <v>24</v>
      </c>
      <c r="E718" t="s">
        <v>18</v>
      </c>
      <c r="F718">
        <v>38</v>
      </c>
      <c r="G718" t="s">
        <v>55</v>
      </c>
      <c r="H718" s="1">
        <v>41256</v>
      </c>
      <c r="I718">
        <v>191571</v>
      </c>
      <c r="J718">
        <v>0.32</v>
      </c>
      <c r="K718">
        <v>252873.72</v>
      </c>
      <c r="L718" t="s">
        <v>20</v>
      </c>
      <c r="M718" t="s">
        <v>51</v>
      </c>
      <c r="N718">
        <v>0</v>
      </c>
    </row>
    <row r="719" spans="1:14" x14ac:dyDescent="0.3">
      <c r="A719" t="s">
        <v>798</v>
      </c>
      <c r="B719" t="s">
        <v>15</v>
      </c>
      <c r="C719" t="s">
        <v>50</v>
      </c>
      <c r="D719" t="s">
        <v>43</v>
      </c>
      <c r="E719" t="s">
        <v>18</v>
      </c>
      <c r="F719">
        <v>62</v>
      </c>
      <c r="G719" t="s">
        <v>19</v>
      </c>
      <c r="H719" s="1">
        <v>39843</v>
      </c>
      <c r="I719">
        <v>150555</v>
      </c>
      <c r="J719">
        <v>0.13</v>
      </c>
      <c r="K719">
        <v>170127.15</v>
      </c>
      <c r="L719" t="s">
        <v>20</v>
      </c>
      <c r="M719" t="s">
        <v>39</v>
      </c>
      <c r="N719">
        <v>0</v>
      </c>
    </row>
    <row r="720" spans="1:14" x14ac:dyDescent="0.3">
      <c r="A720" t="s">
        <v>799</v>
      </c>
      <c r="B720" t="s">
        <v>45</v>
      </c>
      <c r="C720" t="s">
        <v>30</v>
      </c>
      <c r="D720" t="s">
        <v>43</v>
      </c>
      <c r="E720" t="s">
        <v>25</v>
      </c>
      <c r="F720">
        <v>52</v>
      </c>
      <c r="G720" t="s">
        <v>32</v>
      </c>
      <c r="H720" s="1">
        <v>40091</v>
      </c>
      <c r="I720">
        <v>122890</v>
      </c>
      <c r="J720">
        <v>7.0000000000000007E-2</v>
      </c>
      <c r="K720">
        <v>131492.29999999999</v>
      </c>
      <c r="L720" t="s">
        <v>26</v>
      </c>
      <c r="M720" t="s">
        <v>61</v>
      </c>
      <c r="N720">
        <v>0</v>
      </c>
    </row>
    <row r="721" spans="1:14" x14ac:dyDescent="0.3">
      <c r="A721" t="s">
        <v>800</v>
      </c>
      <c r="B721" t="s">
        <v>64</v>
      </c>
      <c r="C721" t="s">
        <v>30</v>
      </c>
      <c r="D721" t="s">
        <v>17</v>
      </c>
      <c r="E721" t="s">
        <v>25</v>
      </c>
      <c r="F721">
        <v>52</v>
      </c>
      <c r="G721" t="s">
        <v>32</v>
      </c>
      <c r="H721" s="1">
        <v>35576</v>
      </c>
      <c r="I721">
        <v>216999</v>
      </c>
      <c r="J721">
        <v>0.37</v>
      </c>
      <c r="K721">
        <v>297288.63</v>
      </c>
      <c r="L721" t="s">
        <v>20</v>
      </c>
      <c r="M721" t="s">
        <v>48</v>
      </c>
      <c r="N721">
        <v>0</v>
      </c>
    </row>
    <row r="722" spans="1:14" x14ac:dyDescent="0.3">
      <c r="A722" t="s">
        <v>801</v>
      </c>
      <c r="B722" t="s">
        <v>45</v>
      </c>
      <c r="C722" t="s">
        <v>54</v>
      </c>
      <c r="D722" t="s">
        <v>43</v>
      </c>
      <c r="E722" t="s">
        <v>25</v>
      </c>
      <c r="F722">
        <v>48</v>
      </c>
      <c r="G722" t="s">
        <v>32</v>
      </c>
      <c r="H722" s="1">
        <v>42201</v>
      </c>
      <c r="I722">
        <v>110565</v>
      </c>
      <c r="J722">
        <v>0.09</v>
      </c>
      <c r="K722">
        <v>120515.85</v>
      </c>
      <c r="L722" t="s">
        <v>26</v>
      </c>
      <c r="M722" t="s">
        <v>86</v>
      </c>
      <c r="N722">
        <v>0</v>
      </c>
    </row>
    <row r="723" spans="1:14" x14ac:dyDescent="0.3">
      <c r="A723" t="s">
        <v>802</v>
      </c>
      <c r="B723" t="s">
        <v>89</v>
      </c>
      <c r="C723" t="s">
        <v>16</v>
      </c>
      <c r="D723" t="s">
        <v>31</v>
      </c>
      <c r="E723" t="s">
        <v>25</v>
      </c>
      <c r="F723">
        <v>38</v>
      </c>
      <c r="G723" t="s">
        <v>55</v>
      </c>
      <c r="H723" s="1">
        <v>42113</v>
      </c>
      <c r="I723">
        <v>48762</v>
      </c>
      <c r="J723">
        <v>0</v>
      </c>
      <c r="K723">
        <v>48762</v>
      </c>
      <c r="L723" t="s">
        <v>20</v>
      </c>
      <c r="M723" t="s">
        <v>21</v>
      </c>
      <c r="N723">
        <v>0</v>
      </c>
    </row>
    <row r="724" spans="1:14" x14ac:dyDescent="0.3">
      <c r="A724" t="s">
        <v>803</v>
      </c>
      <c r="B724" t="s">
        <v>176</v>
      </c>
      <c r="C724" t="s">
        <v>58</v>
      </c>
      <c r="D724" t="s">
        <v>31</v>
      </c>
      <c r="E724" t="s">
        <v>18</v>
      </c>
      <c r="F724">
        <v>51</v>
      </c>
      <c r="G724" t="s">
        <v>32</v>
      </c>
      <c r="H724" s="1">
        <v>42777</v>
      </c>
      <c r="I724">
        <v>87036</v>
      </c>
      <c r="J724">
        <v>0</v>
      </c>
      <c r="K724">
        <v>87036</v>
      </c>
      <c r="L724" t="s">
        <v>26</v>
      </c>
      <c r="M724" t="s">
        <v>27</v>
      </c>
      <c r="N724">
        <v>0</v>
      </c>
    </row>
    <row r="725" spans="1:14" x14ac:dyDescent="0.3">
      <c r="A725" t="s">
        <v>804</v>
      </c>
      <c r="B725" t="s">
        <v>29</v>
      </c>
      <c r="C725" t="s">
        <v>65</v>
      </c>
      <c r="D725" t="s">
        <v>31</v>
      </c>
      <c r="E725" t="s">
        <v>25</v>
      </c>
      <c r="F725">
        <v>32</v>
      </c>
      <c r="G725" t="s">
        <v>36</v>
      </c>
      <c r="H725" s="1">
        <v>42702</v>
      </c>
      <c r="I725">
        <v>177443</v>
      </c>
      <c r="J725">
        <v>0.16</v>
      </c>
      <c r="K725">
        <v>205833.88</v>
      </c>
      <c r="L725" t="s">
        <v>20</v>
      </c>
      <c r="M725" t="s">
        <v>21</v>
      </c>
      <c r="N725">
        <v>0</v>
      </c>
    </row>
    <row r="726" spans="1:14" x14ac:dyDescent="0.3">
      <c r="A726" t="s">
        <v>805</v>
      </c>
      <c r="B726" t="s">
        <v>96</v>
      </c>
      <c r="C726" t="s">
        <v>16</v>
      </c>
      <c r="D726" t="s">
        <v>17</v>
      </c>
      <c r="E726" t="s">
        <v>18</v>
      </c>
      <c r="F726">
        <v>36</v>
      </c>
      <c r="G726" t="s">
        <v>55</v>
      </c>
      <c r="H726" s="1">
        <v>42489</v>
      </c>
      <c r="I726">
        <v>75862</v>
      </c>
      <c r="J726">
        <v>0</v>
      </c>
      <c r="K726">
        <v>75862</v>
      </c>
      <c r="L726" t="s">
        <v>20</v>
      </c>
      <c r="M726" t="s">
        <v>51</v>
      </c>
      <c r="N726">
        <v>0</v>
      </c>
    </row>
    <row r="727" spans="1:14" x14ac:dyDescent="0.3">
      <c r="A727" t="s">
        <v>806</v>
      </c>
      <c r="B727" t="s">
        <v>103</v>
      </c>
      <c r="C727" t="s">
        <v>54</v>
      </c>
      <c r="D727" t="s">
        <v>17</v>
      </c>
      <c r="E727" t="s">
        <v>18</v>
      </c>
      <c r="F727">
        <v>45</v>
      </c>
      <c r="G727" t="s">
        <v>32</v>
      </c>
      <c r="H727" s="1">
        <v>43581</v>
      </c>
      <c r="I727">
        <v>90870</v>
      </c>
      <c r="J727">
        <v>0</v>
      </c>
      <c r="K727">
        <v>90870</v>
      </c>
      <c r="L727" t="s">
        <v>20</v>
      </c>
      <c r="M727" t="s">
        <v>33</v>
      </c>
      <c r="N727">
        <v>0</v>
      </c>
    </row>
    <row r="728" spans="1:14" x14ac:dyDescent="0.3">
      <c r="A728" t="s">
        <v>807</v>
      </c>
      <c r="B728" t="s">
        <v>85</v>
      </c>
      <c r="C728" t="s">
        <v>58</v>
      </c>
      <c r="D728" t="s">
        <v>43</v>
      </c>
      <c r="E728" t="s">
        <v>18</v>
      </c>
      <c r="F728">
        <v>32</v>
      </c>
      <c r="G728" t="s">
        <v>36</v>
      </c>
      <c r="H728" s="1">
        <v>41977</v>
      </c>
      <c r="I728">
        <v>99202</v>
      </c>
      <c r="J728">
        <v>0.11</v>
      </c>
      <c r="K728">
        <v>110114.22</v>
      </c>
      <c r="L728" t="s">
        <v>20</v>
      </c>
      <c r="M728" t="s">
        <v>39</v>
      </c>
      <c r="N728">
        <v>0</v>
      </c>
    </row>
    <row r="729" spans="1:14" x14ac:dyDescent="0.3">
      <c r="A729" t="s">
        <v>808</v>
      </c>
      <c r="B729" t="s">
        <v>38</v>
      </c>
      <c r="C729" t="s">
        <v>65</v>
      </c>
      <c r="D729" t="s">
        <v>43</v>
      </c>
      <c r="E729" t="s">
        <v>25</v>
      </c>
      <c r="F729">
        <v>45</v>
      </c>
      <c r="G729" t="s">
        <v>32</v>
      </c>
      <c r="H729" s="1">
        <v>39347</v>
      </c>
      <c r="I729">
        <v>92293</v>
      </c>
      <c r="J729">
        <v>0</v>
      </c>
      <c r="K729">
        <v>92293</v>
      </c>
      <c r="L729" t="s">
        <v>26</v>
      </c>
      <c r="M729" t="s">
        <v>98</v>
      </c>
      <c r="N729">
        <v>0</v>
      </c>
    </row>
    <row r="730" spans="1:14" x14ac:dyDescent="0.3">
      <c r="A730" t="s">
        <v>809</v>
      </c>
      <c r="B730" t="s">
        <v>226</v>
      </c>
      <c r="C730" t="s">
        <v>16</v>
      </c>
      <c r="D730" t="s">
        <v>43</v>
      </c>
      <c r="E730" t="s">
        <v>25</v>
      </c>
      <c r="F730">
        <v>54</v>
      </c>
      <c r="G730" t="s">
        <v>32</v>
      </c>
      <c r="H730" s="1">
        <v>33785</v>
      </c>
      <c r="I730">
        <v>63196</v>
      </c>
      <c r="J730">
        <v>0</v>
      </c>
      <c r="K730">
        <v>63196</v>
      </c>
      <c r="L730" t="s">
        <v>20</v>
      </c>
      <c r="M730" t="s">
        <v>33</v>
      </c>
      <c r="N730">
        <v>1</v>
      </c>
    </row>
    <row r="731" spans="1:14" x14ac:dyDescent="0.3">
      <c r="A731" t="s">
        <v>810</v>
      </c>
      <c r="B731" t="s">
        <v>176</v>
      </c>
      <c r="C731" t="s">
        <v>58</v>
      </c>
      <c r="D731" t="s">
        <v>31</v>
      </c>
      <c r="E731" t="s">
        <v>18</v>
      </c>
      <c r="F731">
        <v>48</v>
      </c>
      <c r="G731" t="s">
        <v>32</v>
      </c>
      <c r="H731" s="1">
        <v>41032</v>
      </c>
      <c r="I731">
        <v>65340</v>
      </c>
      <c r="J731">
        <v>0</v>
      </c>
      <c r="K731">
        <v>65340</v>
      </c>
      <c r="L731" t="s">
        <v>26</v>
      </c>
      <c r="M731" t="s">
        <v>61</v>
      </c>
      <c r="N731">
        <v>1</v>
      </c>
    </row>
    <row r="732" spans="1:14" x14ac:dyDescent="0.3">
      <c r="A732" t="s">
        <v>811</v>
      </c>
      <c r="B732" t="s">
        <v>64</v>
      </c>
      <c r="C732" t="s">
        <v>65</v>
      </c>
      <c r="D732" t="s">
        <v>43</v>
      </c>
      <c r="E732" t="s">
        <v>25</v>
      </c>
      <c r="F732">
        <v>45</v>
      </c>
      <c r="G732" t="s">
        <v>32</v>
      </c>
      <c r="H732" s="1">
        <v>42271</v>
      </c>
      <c r="I732">
        <v>202680</v>
      </c>
      <c r="J732">
        <v>0.32</v>
      </c>
      <c r="K732">
        <v>267537.59999999998</v>
      </c>
      <c r="L732" t="s">
        <v>20</v>
      </c>
      <c r="M732" t="s">
        <v>39</v>
      </c>
      <c r="N732">
        <v>1</v>
      </c>
    </row>
    <row r="733" spans="1:14" x14ac:dyDescent="0.3">
      <c r="A733" t="s">
        <v>812</v>
      </c>
      <c r="B733" t="s">
        <v>35</v>
      </c>
      <c r="C733" t="s">
        <v>16</v>
      </c>
      <c r="D733" t="s">
        <v>24</v>
      </c>
      <c r="E733" t="s">
        <v>18</v>
      </c>
      <c r="F733">
        <v>46</v>
      </c>
      <c r="G733" t="s">
        <v>32</v>
      </c>
      <c r="H733" s="1">
        <v>42849</v>
      </c>
      <c r="I733">
        <v>77461</v>
      </c>
      <c r="J733">
        <v>0.09</v>
      </c>
      <c r="K733">
        <v>84432.49</v>
      </c>
      <c r="L733" t="s">
        <v>73</v>
      </c>
      <c r="M733" t="s">
        <v>144</v>
      </c>
      <c r="N733">
        <v>0</v>
      </c>
    </row>
    <row r="734" spans="1:14" x14ac:dyDescent="0.3">
      <c r="A734" t="s">
        <v>813</v>
      </c>
      <c r="B734" t="s">
        <v>124</v>
      </c>
      <c r="C734" t="s">
        <v>58</v>
      </c>
      <c r="D734" t="s">
        <v>17</v>
      </c>
      <c r="E734" t="s">
        <v>18</v>
      </c>
      <c r="F734">
        <v>40</v>
      </c>
      <c r="G734" t="s">
        <v>55</v>
      </c>
      <c r="H734" s="1">
        <v>42622</v>
      </c>
      <c r="I734">
        <v>109680</v>
      </c>
      <c r="J734">
        <v>0</v>
      </c>
      <c r="K734">
        <v>109680</v>
      </c>
      <c r="L734" t="s">
        <v>26</v>
      </c>
      <c r="M734" t="s">
        <v>98</v>
      </c>
      <c r="N734">
        <v>0</v>
      </c>
    </row>
    <row r="735" spans="1:14" x14ac:dyDescent="0.3">
      <c r="A735" t="s">
        <v>814</v>
      </c>
      <c r="B735" t="s">
        <v>29</v>
      </c>
      <c r="C735" t="s">
        <v>42</v>
      </c>
      <c r="D735" t="s">
        <v>24</v>
      </c>
      <c r="E735" t="s">
        <v>18</v>
      </c>
      <c r="F735">
        <v>61</v>
      </c>
      <c r="G735" t="s">
        <v>19</v>
      </c>
      <c r="H735" s="1">
        <v>35661</v>
      </c>
      <c r="I735">
        <v>159567</v>
      </c>
      <c r="J735">
        <v>0.28000000000000003</v>
      </c>
      <c r="K735">
        <v>204245.76000000001</v>
      </c>
      <c r="L735" t="s">
        <v>20</v>
      </c>
      <c r="M735" t="s">
        <v>39</v>
      </c>
      <c r="N735">
        <v>0</v>
      </c>
    </row>
    <row r="736" spans="1:14" x14ac:dyDescent="0.3">
      <c r="A736" t="s">
        <v>815</v>
      </c>
      <c r="B736" t="s">
        <v>176</v>
      </c>
      <c r="C736" t="s">
        <v>58</v>
      </c>
      <c r="D736" t="s">
        <v>31</v>
      </c>
      <c r="E736" t="s">
        <v>25</v>
      </c>
      <c r="F736">
        <v>54</v>
      </c>
      <c r="G736" t="s">
        <v>32</v>
      </c>
      <c r="H736" s="1">
        <v>41237</v>
      </c>
      <c r="I736">
        <v>94407</v>
      </c>
      <c r="J736">
        <v>0</v>
      </c>
      <c r="K736">
        <v>94407</v>
      </c>
      <c r="L736" t="s">
        <v>73</v>
      </c>
      <c r="M736" t="s">
        <v>144</v>
      </c>
      <c r="N736">
        <v>0</v>
      </c>
    </row>
    <row r="737" spans="1:14" x14ac:dyDescent="0.3">
      <c r="A737" t="s">
        <v>816</v>
      </c>
      <c r="B737" t="s">
        <v>64</v>
      </c>
      <c r="C737" t="s">
        <v>54</v>
      </c>
      <c r="D737" t="s">
        <v>43</v>
      </c>
      <c r="E737" t="s">
        <v>25</v>
      </c>
      <c r="F737">
        <v>62</v>
      </c>
      <c r="G737" t="s">
        <v>19</v>
      </c>
      <c r="H737" s="1">
        <v>37484</v>
      </c>
      <c r="I737">
        <v>234594</v>
      </c>
      <c r="J737">
        <v>0.33</v>
      </c>
      <c r="K737">
        <v>312010.02</v>
      </c>
      <c r="L737" t="s">
        <v>20</v>
      </c>
      <c r="M737" t="s">
        <v>21</v>
      </c>
      <c r="N737">
        <v>0</v>
      </c>
    </row>
    <row r="738" spans="1:14" x14ac:dyDescent="0.3">
      <c r="A738" t="s">
        <v>817</v>
      </c>
      <c r="B738" t="s">
        <v>204</v>
      </c>
      <c r="C738" t="s">
        <v>16</v>
      </c>
      <c r="D738" t="s">
        <v>31</v>
      </c>
      <c r="E738" t="s">
        <v>25</v>
      </c>
      <c r="F738">
        <v>48</v>
      </c>
      <c r="G738" t="s">
        <v>32</v>
      </c>
      <c r="H738" s="1">
        <v>37298</v>
      </c>
      <c r="I738">
        <v>43080</v>
      </c>
      <c r="J738">
        <v>0</v>
      </c>
      <c r="K738">
        <v>43080</v>
      </c>
      <c r="L738" t="s">
        <v>20</v>
      </c>
      <c r="M738" t="s">
        <v>51</v>
      </c>
      <c r="N738">
        <v>0</v>
      </c>
    </row>
    <row r="739" spans="1:14" x14ac:dyDescent="0.3">
      <c r="A739" t="s">
        <v>818</v>
      </c>
      <c r="B739" t="s">
        <v>45</v>
      </c>
      <c r="C739" t="s">
        <v>65</v>
      </c>
      <c r="D739" t="s">
        <v>24</v>
      </c>
      <c r="E739" t="s">
        <v>18</v>
      </c>
      <c r="F739">
        <v>29</v>
      </c>
      <c r="G739" t="s">
        <v>36</v>
      </c>
      <c r="H739" s="1">
        <v>44325</v>
      </c>
      <c r="I739">
        <v>129541</v>
      </c>
      <c r="J739">
        <v>0.08</v>
      </c>
      <c r="K739">
        <v>139904.28</v>
      </c>
      <c r="L739" t="s">
        <v>20</v>
      </c>
      <c r="M739" t="s">
        <v>39</v>
      </c>
      <c r="N739">
        <v>1</v>
      </c>
    </row>
    <row r="740" spans="1:14" x14ac:dyDescent="0.3">
      <c r="A740" t="s">
        <v>819</v>
      </c>
      <c r="B740" t="s">
        <v>29</v>
      </c>
      <c r="C740" t="s">
        <v>42</v>
      </c>
      <c r="D740" t="s">
        <v>17</v>
      </c>
      <c r="E740" t="s">
        <v>25</v>
      </c>
      <c r="F740">
        <v>39</v>
      </c>
      <c r="G740" t="s">
        <v>55</v>
      </c>
      <c r="H740" s="1">
        <v>41635</v>
      </c>
      <c r="I740">
        <v>165756</v>
      </c>
      <c r="J740">
        <v>0.28000000000000003</v>
      </c>
      <c r="K740">
        <v>212167.67999999999</v>
      </c>
      <c r="L740" t="s">
        <v>20</v>
      </c>
      <c r="M740" t="s">
        <v>70</v>
      </c>
      <c r="N740">
        <v>1</v>
      </c>
    </row>
    <row r="741" spans="1:14" x14ac:dyDescent="0.3">
      <c r="A741" t="s">
        <v>820</v>
      </c>
      <c r="B741" t="s">
        <v>15</v>
      </c>
      <c r="C741" t="s">
        <v>30</v>
      </c>
      <c r="D741" t="s">
        <v>31</v>
      </c>
      <c r="E741" t="s">
        <v>25</v>
      </c>
      <c r="F741">
        <v>44</v>
      </c>
      <c r="G741" t="s">
        <v>55</v>
      </c>
      <c r="H741" s="1">
        <v>40274</v>
      </c>
      <c r="I741">
        <v>142878</v>
      </c>
      <c r="J741">
        <v>0.12</v>
      </c>
      <c r="K741">
        <v>160023.35999999999</v>
      </c>
      <c r="L741" t="s">
        <v>20</v>
      </c>
      <c r="M741" t="s">
        <v>70</v>
      </c>
      <c r="N741">
        <v>0</v>
      </c>
    </row>
    <row r="742" spans="1:14" x14ac:dyDescent="0.3">
      <c r="A742" t="s">
        <v>821</v>
      </c>
      <c r="B742" t="s">
        <v>29</v>
      </c>
      <c r="C742" t="s">
        <v>58</v>
      </c>
      <c r="D742" t="s">
        <v>24</v>
      </c>
      <c r="E742" t="s">
        <v>25</v>
      </c>
      <c r="F742">
        <v>52</v>
      </c>
      <c r="G742" t="s">
        <v>32</v>
      </c>
      <c r="H742" s="1">
        <v>39018</v>
      </c>
      <c r="I742">
        <v>187992</v>
      </c>
      <c r="J742">
        <v>0.28000000000000003</v>
      </c>
      <c r="K742">
        <v>240629.76000000001</v>
      </c>
      <c r="L742" t="s">
        <v>20</v>
      </c>
      <c r="M742" t="s">
        <v>48</v>
      </c>
      <c r="N742">
        <v>0</v>
      </c>
    </row>
    <row r="743" spans="1:14" x14ac:dyDescent="0.3">
      <c r="A743" t="s">
        <v>822</v>
      </c>
      <c r="B743" t="s">
        <v>64</v>
      </c>
      <c r="C743" t="s">
        <v>54</v>
      </c>
      <c r="D743" t="s">
        <v>31</v>
      </c>
      <c r="E743" t="s">
        <v>18</v>
      </c>
      <c r="F743">
        <v>45</v>
      </c>
      <c r="G743" t="s">
        <v>32</v>
      </c>
      <c r="H743" s="1">
        <v>43521</v>
      </c>
      <c r="I743">
        <v>249801</v>
      </c>
      <c r="J743">
        <v>0.39</v>
      </c>
      <c r="K743">
        <v>347223.39</v>
      </c>
      <c r="L743" t="s">
        <v>73</v>
      </c>
      <c r="M743" t="s">
        <v>144</v>
      </c>
      <c r="N743">
        <v>0</v>
      </c>
    </row>
    <row r="744" spans="1:14" x14ac:dyDescent="0.3">
      <c r="A744" t="s">
        <v>823</v>
      </c>
      <c r="B744" t="s">
        <v>286</v>
      </c>
      <c r="C744" t="s">
        <v>16</v>
      </c>
      <c r="D744" t="s">
        <v>17</v>
      </c>
      <c r="E744" t="s">
        <v>25</v>
      </c>
      <c r="F744">
        <v>48</v>
      </c>
      <c r="G744" t="s">
        <v>32</v>
      </c>
      <c r="H744" s="1">
        <v>38987</v>
      </c>
      <c r="I744">
        <v>76505</v>
      </c>
      <c r="J744">
        <v>0</v>
      </c>
      <c r="K744">
        <v>76505</v>
      </c>
      <c r="L744" t="s">
        <v>20</v>
      </c>
      <c r="M744" t="s">
        <v>21</v>
      </c>
      <c r="N744">
        <v>1</v>
      </c>
    </row>
    <row r="745" spans="1:14" x14ac:dyDescent="0.3">
      <c r="A745" t="s">
        <v>824</v>
      </c>
      <c r="B745" t="s">
        <v>274</v>
      </c>
      <c r="C745" t="s">
        <v>16</v>
      </c>
      <c r="D745" t="s">
        <v>43</v>
      </c>
      <c r="E745" t="s">
        <v>25</v>
      </c>
      <c r="F745">
        <v>39</v>
      </c>
      <c r="G745" t="s">
        <v>55</v>
      </c>
      <c r="H745" s="1">
        <v>42664</v>
      </c>
      <c r="I745">
        <v>84297</v>
      </c>
      <c r="J745">
        <v>0</v>
      </c>
      <c r="K745">
        <v>84297</v>
      </c>
      <c r="L745" t="s">
        <v>73</v>
      </c>
      <c r="M745" t="s">
        <v>74</v>
      </c>
      <c r="N745">
        <v>0</v>
      </c>
    </row>
    <row r="746" spans="1:14" x14ac:dyDescent="0.3">
      <c r="A746" t="s">
        <v>825</v>
      </c>
      <c r="B746" t="s">
        <v>38</v>
      </c>
      <c r="C746" t="s">
        <v>42</v>
      </c>
      <c r="D746" t="s">
        <v>31</v>
      </c>
      <c r="E746" t="s">
        <v>18</v>
      </c>
      <c r="F746">
        <v>53</v>
      </c>
      <c r="G746" t="s">
        <v>32</v>
      </c>
      <c r="H746" s="1">
        <v>42744</v>
      </c>
      <c r="I746">
        <v>75769</v>
      </c>
      <c r="J746">
        <v>0</v>
      </c>
      <c r="K746">
        <v>75769</v>
      </c>
      <c r="L746" t="s">
        <v>73</v>
      </c>
      <c r="M746" t="s">
        <v>74</v>
      </c>
      <c r="N746">
        <v>1</v>
      </c>
    </row>
    <row r="747" spans="1:14" x14ac:dyDescent="0.3">
      <c r="A747" t="s">
        <v>826</v>
      </c>
      <c r="B747" t="s">
        <v>64</v>
      </c>
      <c r="C747" t="s">
        <v>50</v>
      </c>
      <c r="D747" t="s">
        <v>31</v>
      </c>
      <c r="E747" t="s">
        <v>25</v>
      </c>
      <c r="F747">
        <v>41</v>
      </c>
      <c r="G747" t="s">
        <v>55</v>
      </c>
      <c r="H747" s="1">
        <v>41503</v>
      </c>
      <c r="I747">
        <v>235619</v>
      </c>
      <c r="J747">
        <v>0.3</v>
      </c>
      <c r="K747">
        <v>306304.7</v>
      </c>
      <c r="L747" t="s">
        <v>20</v>
      </c>
      <c r="M747" t="s">
        <v>21</v>
      </c>
      <c r="N747">
        <v>0</v>
      </c>
    </row>
    <row r="748" spans="1:14" x14ac:dyDescent="0.3">
      <c r="A748" t="s">
        <v>827</v>
      </c>
      <c r="B748" t="s">
        <v>29</v>
      </c>
      <c r="C748" t="s">
        <v>58</v>
      </c>
      <c r="D748" t="s">
        <v>31</v>
      </c>
      <c r="E748" t="s">
        <v>25</v>
      </c>
      <c r="F748">
        <v>40</v>
      </c>
      <c r="G748" t="s">
        <v>55</v>
      </c>
      <c r="H748" s="1">
        <v>43868</v>
      </c>
      <c r="I748">
        <v>187187</v>
      </c>
      <c r="J748">
        <v>0.18</v>
      </c>
      <c r="K748">
        <v>220880.66</v>
      </c>
      <c r="L748" t="s">
        <v>73</v>
      </c>
      <c r="M748" t="s">
        <v>74</v>
      </c>
      <c r="N748">
        <v>0</v>
      </c>
    </row>
    <row r="749" spans="1:14" x14ac:dyDescent="0.3">
      <c r="A749" t="s">
        <v>828</v>
      </c>
      <c r="B749" t="s">
        <v>162</v>
      </c>
      <c r="C749" t="s">
        <v>16</v>
      </c>
      <c r="D749" t="s">
        <v>17</v>
      </c>
      <c r="E749" t="s">
        <v>25</v>
      </c>
      <c r="F749">
        <v>48</v>
      </c>
      <c r="G749" t="s">
        <v>32</v>
      </c>
      <c r="H749" s="1">
        <v>38560</v>
      </c>
      <c r="I749">
        <v>68987</v>
      </c>
      <c r="J749">
        <v>0</v>
      </c>
      <c r="K749">
        <v>68987</v>
      </c>
      <c r="L749" t="s">
        <v>20</v>
      </c>
      <c r="M749" t="s">
        <v>33</v>
      </c>
      <c r="N749">
        <v>1</v>
      </c>
    </row>
    <row r="750" spans="1:14" x14ac:dyDescent="0.3">
      <c r="A750" t="s">
        <v>829</v>
      </c>
      <c r="B750" t="s">
        <v>29</v>
      </c>
      <c r="C750" t="s">
        <v>58</v>
      </c>
      <c r="D750" t="s">
        <v>31</v>
      </c>
      <c r="E750" t="s">
        <v>25</v>
      </c>
      <c r="F750">
        <v>41</v>
      </c>
      <c r="G750" t="s">
        <v>55</v>
      </c>
      <c r="H750" s="1">
        <v>39156</v>
      </c>
      <c r="I750">
        <v>155926</v>
      </c>
      <c r="J750">
        <v>0.24</v>
      </c>
      <c r="K750">
        <v>193348.24</v>
      </c>
      <c r="L750" t="s">
        <v>20</v>
      </c>
      <c r="M750" t="s">
        <v>70</v>
      </c>
      <c r="N750">
        <v>1</v>
      </c>
    </row>
    <row r="751" spans="1:14" x14ac:dyDescent="0.3">
      <c r="A751" t="s">
        <v>830</v>
      </c>
      <c r="B751" t="s">
        <v>38</v>
      </c>
      <c r="C751" t="s">
        <v>50</v>
      </c>
      <c r="D751" t="s">
        <v>31</v>
      </c>
      <c r="E751" t="s">
        <v>25</v>
      </c>
      <c r="F751">
        <v>54</v>
      </c>
      <c r="G751" t="s">
        <v>32</v>
      </c>
      <c r="H751" s="1">
        <v>42494</v>
      </c>
      <c r="I751">
        <v>93668</v>
      </c>
      <c r="J751">
        <v>0</v>
      </c>
      <c r="K751">
        <v>93668</v>
      </c>
      <c r="L751" t="s">
        <v>20</v>
      </c>
      <c r="M751" t="s">
        <v>33</v>
      </c>
      <c r="N751">
        <v>0</v>
      </c>
    </row>
    <row r="752" spans="1:14" x14ac:dyDescent="0.3">
      <c r="A752" t="s">
        <v>831</v>
      </c>
      <c r="B752" t="s">
        <v>114</v>
      </c>
      <c r="C752" t="s">
        <v>54</v>
      </c>
      <c r="D752" t="s">
        <v>17</v>
      </c>
      <c r="E752" t="s">
        <v>25</v>
      </c>
      <c r="F752">
        <v>38</v>
      </c>
      <c r="G752" t="s">
        <v>55</v>
      </c>
      <c r="H752" s="1">
        <v>43798</v>
      </c>
      <c r="I752">
        <v>69647</v>
      </c>
      <c r="J752">
        <v>0</v>
      </c>
      <c r="K752">
        <v>69647</v>
      </c>
      <c r="L752" t="s">
        <v>20</v>
      </c>
      <c r="M752" t="s">
        <v>48</v>
      </c>
      <c r="N752">
        <v>1</v>
      </c>
    </row>
    <row r="753" spans="1:14" x14ac:dyDescent="0.3">
      <c r="A753" t="s">
        <v>832</v>
      </c>
      <c r="B753" t="s">
        <v>188</v>
      </c>
      <c r="C753" t="s">
        <v>16</v>
      </c>
      <c r="D753" t="s">
        <v>43</v>
      </c>
      <c r="E753" t="s">
        <v>25</v>
      </c>
      <c r="F753">
        <v>57</v>
      </c>
      <c r="G753" t="s">
        <v>19</v>
      </c>
      <c r="H753" s="1">
        <v>37798</v>
      </c>
      <c r="I753">
        <v>63318</v>
      </c>
      <c r="J753">
        <v>0</v>
      </c>
      <c r="K753">
        <v>63318</v>
      </c>
      <c r="L753" t="s">
        <v>20</v>
      </c>
      <c r="M753" t="s">
        <v>70</v>
      </c>
      <c r="N753">
        <v>0</v>
      </c>
    </row>
    <row r="754" spans="1:14" x14ac:dyDescent="0.3">
      <c r="A754" t="s">
        <v>833</v>
      </c>
      <c r="B754" t="s">
        <v>38</v>
      </c>
      <c r="C754" t="s">
        <v>65</v>
      </c>
      <c r="D754" t="s">
        <v>24</v>
      </c>
      <c r="E754" t="s">
        <v>25</v>
      </c>
      <c r="F754">
        <v>63</v>
      </c>
      <c r="G754" t="s">
        <v>19</v>
      </c>
      <c r="H754" s="1">
        <v>42778</v>
      </c>
      <c r="I754">
        <v>77629</v>
      </c>
      <c r="J754">
        <v>0</v>
      </c>
      <c r="K754">
        <v>77629</v>
      </c>
      <c r="L754" t="s">
        <v>26</v>
      </c>
      <c r="M754" t="s">
        <v>86</v>
      </c>
      <c r="N754">
        <v>0</v>
      </c>
    </row>
    <row r="755" spans="1:14" x14ac:dyDescent="0.3">
      <c r="A755" t="s">
        <v>834</v>
      </c>
      <c r="B755" t="s">
        <v>15</v>
      </c>
      <c r="C755" t="s">
        <v>54</v>
      </c>
      <c r="D755" t="s">
        <v>24</v>
      </c>
      <c r="E755" t="s">
        <v>25</v>
      </c>
      <c r="F755">
        <v>62</v>
      </c>
      <c r="G755" t="s">
        <v>19</v>
      </c>
      <c r="H755" s="1">
        <v>43061</v>
      </c>
      <c r="I755">
        <v>138808</v>
      </c>
      <c r="J755">
        <v>0.15</v>
      </c>
      <c r="K755">
        <v>159629.20000000001</v>
      </c>
      <c r="L755" t="s">
        <v>26</v>
      </c>
      <c r="M755" t="s">
        <v>27</v>
      </c>
      <c r="N755">
        <v>0</v>
      </c>
    </row>
    <row r="756" spans="1:14" x14ac:dyDescent="0.3">
      <c r="A756" t="s">
        <v>835</v>
      </c>
      <c r="B756" t="s">
        <v>96</v>
      </c>
      <c r="C756" t="s">
        <v>16</v>
      </c>
      <c r="D756" t="s">
        <v>17</v>
      </c>
      <c r="E756" t="s">
        <v>18</v>
      </c>
      <c r="F756">
        <v>49</v>
      </c>
      <c r="G756" t="s">
        <v>32</v>
      </c>
      <c r="H756" s="1">
        <v>41703</v>
      </c>
      <c r="I756">
        <v>88777</v>
      </c>
      <c r="J756">
        <v>0</v>
      </c>
      <c r="K756">
        <v>88777</v>
      </c>
      <c r="L756" t="s">
        <v>20</v>
      </c>
      <c r="M756" t="s">
        <v>33</v>
      </c>
      <c r="N756">
        <v>0</v>
      </c>
    </row>
    <row r="757" spans="1:14" x14ac:dyDescent="0.3">
      <c r="A757" t="s">
        <v>836</v>
      </c>
      <c r="B757" t="s">
        <v>29</v>
      </c>
      <c r="C757" t="s">
        <v>50</v>
      </c>
      <c r="D757" t="s">
        <v>43</v>
      </c>
      <c r="E757" t="s">
        <v>18</v>
      </c>
      <c r="F757">
        <v>60</v>
      </c>
      <c r="G757" t="s">
        <v>19</v>
      </c>
      <c r="H757" s="1">
        <v>38121</v>
      </c>
      <c r="I757">
        <v>186378</v>
      </c>
      <c r="J757">
        <v>0.26</v>
      </c>
      <c r="K757">
        <v>234836.28</v>
      </c>
      <c r="L757" t="s">
        <v>26</v>
      </c>
      <c r="M757" t="s">
        <v>27</v>
      </c>
      <c r="N757">
        <v>0</v>
      </c>
    </row>
    <row r="758" spans="1:14" x14ac:dyDescent="0.3">
      <c r="A758" t="s">
        <v>837</v>
      </c>
      <c r="B758" t="s">
        <v>82</v>
      </c>
      <c r="C758" t="s">
        <v>58</v>
      </c>
      <c r="D758" t="s">
        <v>17</v>
      </c>
      <c r="E758" t="s">
        <v>18</v>
      </c>
      <c r="F758">
        <v>45</v>
      </c>
      <c r="G758" t="s">
        <v>32</v>
      </c>
      <c r="H758" s="1">
        <v>42117</v>
      </c>
      <c r="I758">
        <v>60017</v>
      </c>
      <c r="J758">
        <v>0</v>
      </c>
      <c r="K758">
        <v>60017</v>
      </c>
      <c r="L758" t="s">
        <v>20</v>
      </c>
      <c r="M758" t="s">
        <v>33</v>
      </c>
      <c r="N758">
        <v>0</v>
      </c>
    </row>
    <row r="759" spans="1:14" x14ac:dyDescent="0.3">
      <c r="A759" t="s">
        <v>838</v>
      </c>
      <c r="B759" t="s">
        <v>15</v>
      </c>
      <c r="C759" t="s">
        <v>42</v>
      </c>
      <c r="D759" t="s">
        <v>31</v>
      </c>
      <c r="E759" t="s">
        <v>18</v>
      </c>
      <c r="F759">
        <v>45</v>
      </c>
      <c r="G759" t="s">
        <v>32</v>
      </c>
      <c r="H759" s="1">
        <v>43305</v>
      </c>
      <c r="I759">
        <v>148991</v>
      </c>
      <c r="J759">
        <v>0.12</v>
      </c>
      <c r="K759">
        <v>166869.91999999998</v>
      </c>
      <c r="L759" t="s">
        <v>73</v>
      </c>
      <c r="M759" t="s">
        <v>144</v>
      </c>
      <c r="N759">
        <v>0</v>
      </c>
    </row>
    <row r="760" spans="1:14" x14ac:dyDescent="0.3">
      <c r="A760" t="s">
        <v>839</v>
      </c>
      <c r="B760" t="s">
        <v>120</v>
      </c>
      <c r="C760" t="s">
        <v>58</v>
      </c>
      <c r="D760" t="s">
        <v>31</v>
      </c>
      <c r="E760" t="s">
        <v>18</v>
      </c>
      <c r="F760">
        <v>52</v>
      </c>
      <c r="G760" t="s">
        <v>32</v>
      </c>
      <c r="H760" s="1">
        <v>39532</v>
      </c>
      <c r="I760">
        <v>97398</v>
      </c>
      <c r="J760">
        <v>0</v>
      </c>
      <c r="K760">
        <v>97398</v>
      </c>
      <c r="L760" t="s">
        <v>73</v>
      </c>
      <c r="M760" t="s">
        <v>74</v>
      </c>
      <c r="N760">
        <v>0</v>
      </c>
    </row>
    <row r="761" spans="1:14" x14ac:dyDescent="0.3">
      <c r="A761" t="s">
        <v>840</v>
      </c>
      <c r="B761" t="s">
        <v>103</v>
      </c>
      <c r="C761" t="s">
        <v>54</v>
      </c>
      <c r="D761" t="s">
        <v>24</v>
      </c>
      <c r="E761" t="s">
        <v>18</v>
      </c>
      <c r="F761">
        <v>63</v>
      </c>
      <c r="G761" t="s">
        <v>19</v>
      </c>
      <c r="H761" s="1">
        <v>39204</v>
      </c>
      <c r="I761">
        <v>72805</v>
      </c>
      <c r="J761">
        <v>0</v>
      </c>
      <c r="K761">
        <v>72805</v>
      </c>
      <c r="L761" t="s">
        <v>26</v>
      </c>
      <c r="M761" t="s">
        <v>61</v>
      </c>
      <c r="N761">
        <v>0</v>
      </c>
    </row>
    <row r="762" spans="1:14" x14ac:dyDescent="0.3">
      <c r="A762" t="s">
        <v>841</v>
      </c>
      <c r="B762" t="s">
        <v>185</v>
      </c>
      <c r="C762" t="s">
        <v>42</v>
      </c>
      <c r="D762" t="s">
        <v>17</v>
      </c>
      <c r="E762" t="s">
        <v>18</v>
      </c>
      <c r="F762">
        <v>46</v>
      </c>
      <c r="G762" t="s">
        <v>32</v>
      </c>
      <c r="H762" s="1">
        <v>44213</v>
      </c>
      <c r="I762">
        <v>72131</v>
      </c>
      <c r="J762">
        <v>0</v>
      </c>
      <c r="K762">
        <v>72131</v>
      </c>
      <c r="L762" t="s">
        <v>26</v>
      </c>
      <c r="M762" t="s">
        <v>61</v>
      </c>
      <c r="N762">
        <v>0</v>
      </c>
    </row>
    <row r="763" spans="1:14" x14ac:dyDescent="0.3">
      <c r="A763" t="s">
        <v>842</v>
      </c>
      <c r="B763" t="s">
        <v>45</v>
      </c>
      <c r="C763" t="s">
        <v>54</v>
      </c>
      <c r="D763" t="s">
        <v>24</v>
      </c>
      <c r="E763" t="s">
        <v>25</v>
      </c>
      <c r="F763">
        <v>64</v>
      </c>
      <c r="G763" t="s">
        <v>19</v>
      </c>
      <c r="H763" s="1">
        <v>33964</v>
      </c>
      <c r="I763">
        <v>104668</v>
      </c>
      <c r="J763">
        <v>0.08</v>
      </c>
      <c r="K763">
        <v>113041.44</v>
      </c>
      <c r="L763" t="s">
        <v>20</v>
      </c>
      <c r="M763" t="s">
        <v>70</v>
      </c>
      <c r="N763">
        <v>0</v>
      </c>
    </row>
    <row r="764" spans="1:14" x14ac:dyDescent="0.3">
      <c r="A764" t="s">
        <v>843</v>
      </c>
      <c r="B764" t="s">
        <v>38</v>
      </c>
      <c r="C764" t="s">
        <v>42</v>
      </c>
      <c r="D764" t="s">
        <v>24</v>
      </c>
      <c r="E764" t="s">
        <v>18</v>
      </c>
      <c r="F764">
        <v>53</v>
      </c>
      <c r="G764" t="s">
        <v>32</v>
      </c>
      <c r="H764" s="1">
        <v>42952</v>
      </c>
      <c r="I764">
        <v>89769</v>
      </c>
      <c r="J764">
        <v>0</v>
      </c>
      <c r="K764">
        <v>89769</v>
      </c>
      <c r="L764" t="s">
        <v>20</v>
      </c>
      <c r="M764" t="s">
        <v>21</v>
      </c>
      <c r="N764">
        <v>0</v>
      </c>
    </row>
    <row r="765" spans="1:14" x14ac:dyDescent="0.3">
      <c r="A765" t="s">
        <v>844</v>
      </c>
      <c r="B765" t="s">
        <v>45</v>
      </c>
      <c r="C765" t="s">
        <v>42</v>
      </c>
      <c r="D765" t="s">
        <v>43</v>
      </c>
      <c r="E765" t="s">
        <v>18</v>
      </c>
      <c r="F765">
        <v>27</v>
      </c>
      <c r="G765" t="s">
        <v>36</v>
      </c>
      <c r="H765" s="1">
        <v>43358</v>
      </c>
      <c r="I765">
        <v>127616</v>
      </c>
      <c r="J765">
        <v>7.0000000000000007E-2</v>
      </c>
      <c r="K765">
        <v>136549.12</v>
      </c>
      <c r="L765" t="s">
        <v>20</v>
      </c>
      <c r="M765" t="s">
        <v>70</v>
      </c>
      <c r="N765">
        <v>0</v>
      </c>
    </row>
    <row r="766" spans="1:14" x14ac:dyDescent="0.3">
      <c r="A766" t="s">
        <v>845</v>
      </c>
      <c r="B766" t="s">
        <v>45</v>
      </c>
      <c r="C766" t="s">
        <v>54</v>
      </c>
      <c r="D766" t="s">
        <v>43</v>
      </c>
      <c r="E766" t="s">
        <v>25</v>
      </c>
      <c r="F766">
        <v>45</v>
      </c>
      <c r="G766" t="s">
        <v>32</v>
      </c>
      <c r="H766" s="1">
        <v>41099</v>
      </c>
      <c r="I766">
        <v>109883</v>
      </c>
      <c r="J766">
        <v>7.0000000000000007E-2</v>
      </c>
      <c r="K766">
        <v>117574.81</v>
      </c>
      <c r="L766" t="s">
        <v>20</v>
      </c>
      <c r="M766" t="s">
        <v>70</v>
      </c>
      <c r="N766">
        <v>0</v>
      </c>
    </row>
    <row r="767" spans="1:14" x14ac:dyDescent="0.3">
      <c r="A767" t="s">
        <v>846</v>
      </c>
      <c r="B767" t="s">
        <v>126</v>
      </c>
      <c r="C767" t="s">
        <v>54</v>
      </c>
      <c r="D767" t="s">
        <v>24</v>
      </c>
      <c r="E767" t="s">
        <v>18</v>
      </c>
      <c r="F767">
        <v>25</v>
      </c>
      <c r="G767" t="s">
        <v>36</v>
      </c>
      <c r="H767" s="1">
        <v>44270</v>
      </c>
      <c r="I767">
        <v>47974</v>
      </c>
      <c r="J767">
        <v>0</v>
      </c>
      <c r="K767">
        <v>47974</v>
      </c>
      <c r="L767" t="s">
        <v>26</v>
      </c>
      <c r="M767" t="s">
        <v>27</v>
      </c>
      <c r="N767">
        <v>0</v>
      </c>
    </row>
    <row r="768" spans="1:14" x14ac:dyDescent="0.3">
      <c r="A768" t="s">
        <v>847</v>
      </c>
      <c r="B768" t="s">
        <v>15</v>
      </c>
      <c r="C768" t="s">
        <v>16</v>
      </c>
      <c r="D768" t="s">
        <v>31</v>
      </c>
      <c r="E768" t="s">
        <v>18</v>
      </c>
      <c r="F768">
        <v>43</v>
      </c>
      <c r="G768" t="s">
        <v>55</v>
      </c>
      <c r="H768" s="1">
        <v>42090</v>
      </c>
      <c r="I768">
        <v>120321</v>
      </c>
      <c r="J768">
        <v>0.12</v>
      </c>
      <c r="K768">
        <v>134759.51999999999</v>
      </c>
      <c r="L768" t="s">
        <v>20</v>
      </c>
      <c r="M768" t="s">
        <v>51</v>
      </c>
      <c r="N768">
        <v>0</v>
      </c>
    </row>
    <row r="769" spans="1:14" x14ac:dyDescent="0.3">
      <c r="A769" t="s">
        <v>848</v>
      </c>
      <c r="B769" t="s">
        <v>89</v>
      </c>
      <c r="C769" t="s">
        <v>16</v>
      </c>
      <c r="D769" t="s">
        <v>24</v>
      </c>
      <c r="E769" t="s">
        <v>18</v>
      </c>
      <c r="F769">
        <v>61</v>
      </c>
      <c r="G769" t="s">
        <v>19</v>
      </c>
      <c r="H769" s="1">
        <v>41861</v>
      </c>
      <c r="I769">
        <v>57446</v>
      </c>
      <c r="J769">
        <v>0</v>
      </c>
      <c r="K769">
        <v>57446</v>
      </c>
      <c r="L769" t="s">
        <v>20</v>
      </c>
      <c r="M769" t="s">
        <v>39</v>
      </c>
      <c r="N769">
        <v>0</v>
      </c>
    </row>
    <row r="770" spans="1:14" x14ac:dyDescent="0.3">
      <c r="A770" t="s">
        <v>849</v>
      </c>
      <c r="B770" t="s">
        <v>29</v>
      </c>
      <c r="C770" t="s">
        <v>50</v>
      </c>
      <c r="D770" t="s">
        <v>17</v>
      </c>
      <c r="E770" t="s">
        <v>18</v>
      </c>
      <c r="F770">
        <v>42</v>
      </c>
      <c r="G770" t="s">
        <v>55</v>
      </c>
      <c r="H770" s="1">
        <v>39968</v>
      </c>
      <c r="I770">
        <v>174099</v>
      </c>
      <c r="J770">
        <v>0.26</v>
      </c>
      <c r="K770">
        <v>219364.74</v>
      </c>
      <c r="L770" t="s">
        <v>20</v>
      </c>
      <c r="M770" t="s">
        <v>51</v>
      </c>
      <c r="N770">
        <v>0</v>
      </c>
    </row>
    <row r="771" spans="1:14" x14ac:dyDescent="0.3">
      <c r="A771" t="s">
        <v>850</v>
      </c>
      <c r="B771" t="s">
        <v>15</v>
      </c>
      <c r="C771" t="s">
        <v>30</v>
      </c>
      <c r="D771" t="s">
        <v>24</v>
      </c>
      <c r="E771" t="s">
        <v>25</v>
      </c>
      <c r="F771">
        <v>63</v>
      </c>
      <c r="G771" t="s">
        <v>19</v>
      </c>
      <c r="H771" s="1">
        <v>37295</v>
      </c>
      <c r="I771">
        <v>128703</v>
      </c>
      <c r="J771">
        <v>0.13</v>
      </c>
      <c r="K771">
        <v>145434.39000000001</v>
      </c>
      <c r="L771" t="s">
        <v>20</v>
      </c>
      <c r="M771" t="s">
        <v>51</v>
      </c>
      <c r="N771">
        <v>0</v>
      </c>
    </row>
    <row r="772" spans="1:14" x14ac:dyDescent="0.3">
      <c r="A772" t="s">
        <v>851</v>
      </c>
      <c r="B772" t="s">
        <v>120</v>
      </c>
      <c r="C772" t="s">
        <v>58</v>
      </c>
      <c r="D772" t="s">
        <v>43</v>
      </c>
      <c r="E772" t="s">
        <v>18</v>
      </c>
      <c r="F772">
        <v>32</v>
      </c>
      <c r="G772" t="s">
        <v>36</v>
      </c>
      <c r="H772" s="1">
        <v>42317</v>
      </c>
      <c r="I772">
        <v>65247</v>
      </c>
      <c r="J772">
        <v>0</v>
      </c>
      <c r="K772">
        <v>65247</v>
      </c>
      <c r="L772" t="s">
        <v>20</v>
      </c>
      <c r="M772" t="s">
        <v>39</v>
      </c>
      <c r="N772">
        <v>0</v>
      </c>
    </row>
    <row r="773" spans="1:14" x14ac:dyDescent="0.3">
      <c r="A773" t="s">
        <v>852</v>
      </c>
      <c r="B773" t="s">
        <v>82</v>
      </c>
      <c r="C773" t="s">
        <v>58</v>
      </c>
      <c r="D773" t="s">
        <v>17</v>
      </c>
      <c r="E773" t="s">
        <v>25</v>
      </c>
      <c r="F773">
        <v>27</v>
      </c>
      <c r="G773" t="s">
        <v>36</v>
      </c>
      <c r="H773" s="1">
        <v>43371</v>
      </c>
      <c r="I773">
        <v>64247</v>
      </c>
      <c r="J773">
        <v>0</v>
      </c>
      <c r="K773">
        <v>64247</v>
      </c>
      <c r="L773" t="s">
        <v>73</v>
      </c>
      <c r="M773" t="s">
        <v>77</v>
      </c>
      <c r="N773">
        <v>0</v>
      </c>
    </row>
    <row r="774" spans="1:14" x14ac:dyDescent="0.3">
      <c r="A774" t="s">
        <v>853</v>
      </c>
      <c r="B774" t="s">
        <v>45</v>
      </c>
      <c r="C774" t="s">
        <v>54</v>
      </c>
      <c r="D774" t="s">
        <v>17</v>
      </c>
      <c r="E774" t="s">
        <v>18</v>
      </c>
      <c r="F774">
        <v>33</v>
      </c>
      <c r="G774" t="s">
        <v>36</v>
      </c>
      <c r="H774" s="1">
        <v>41071</v>
      </c>
      <c r="I774">
        <v>118253</v>
      </c>
      <c r="J774">
        <v>0.08</v>
      </c>
      <c r="K774">
        <v>127713.24</v>
      </c>
      <c r="L774" t="s">
        <v>20</v>
      </c>
      <c r="M774" t="s">
        <v>51</v>
      </c>
      <c r="N774">
        <v>0</v>
      </c>
    </row>
    <row r="775" spans="1:14" x14ac:dyDescent="0.3">
      <c r="A775" t="s">
        <v>854</v>
      </c>
      <c r="B775" t="s">
        <v>124</v>
      </c>
      <c r="C775" t="s">
        <v>58</v>
      </c>
      <c r="D775" t="s">
        <v>24</v>
      </c>
      <c r="E775" t="s">
        <v>18</v>
      </c>
      <c r="F775">
        <v>45</v>
      </c>
      <c r="G775" t="s">
        <v>32</v>
      </c>
      <c r="H775" s="1">
        <v>38057</v>
      </c>
      <c r="I775">
        <v>109422</v>
      </c>
      <c r="J775">
        <v>0</v>
      </c>
      <c r="K775">
        <v>109422</v>
      </c>
      <c r="L775" t="s">
        <v>26</v>
      </c>
      <c r="M775" t="s">
        <v>27</v>
      </c>
      <c r="N775">
        <v>0</v>
      </c>
    </row>
    <row r="776" spans="1:14" x14ac:dyDescent="0.3">
      <c r="A776" t="s">
        <v>855</v>
      </c>
      <c r="B776" t="s">
        <v>45</v>
      </c>
      <c r="C776" t="s">
        <v>54</v>
      </c>
      <c r="D776" t="s">
        <v>43</v>
      </c>
      <c r="E776" t="s">
        <v>25</v>
      </c>
      <c r="F776">
        <v>41</v>
      </c>
      <c r="G776" t="s">
        <v>55</v>
      </c>
      <c r="H776" s="1">
        <v>43502</v>
      </c>
      <c r="I776">
        <v>126950</v>
      </c>
      <c r="J776">
        <v>0.1</v>
      </c>
      <c r="K776">
        <v>139645</v>
      </c>
      <c r="L776" t="s">
        <v>20</v>
      </c>
      <c r="M776" t="s">
        <v>33</v>
      </c>
      <c r="N776">
        <v>0</v>
      </c>
    </row>
    <row r="777" spans="1:14" x14ac:dyDescent="0.3">
      <c r="A777" t="s">
        <v>856</v>
      </c>
      <c r="B777" t="s">
        <v>96</v>
      </c>
      <c r="C777" t="s">
        <v>16</v>
      </c>
      <c r="D777" t="s">
        <v>24</v>
      </c>
      <c r="E777" t="s">
        <v>18</v>
      </c>
      <c r="F777">
        <v>36</v>
      </c>
      <c r="G777" t="s">
        <v>55</v>
      </c>
      <c r="H777" s="1">
        <v>41964</v>
      </c>
      <c r="I777">
        <v>97500</v>
      </c>
      <c r="J777">
        <v>0</v>
      </c>
      <c r="K777">
        <v>97500</v>
      </c>
      <c r="L777" t="s">
        <v>20</v>
      </c>
      <c r="M777" t="s">
        <v>48</v>
      </c>
      <c r="N777">
        <v>0</v>
      </c>
    </row>
    <row r="778" spans="1:14" x14ac:dyDescent="0.3">
      <c r="A778" t="s">
        <v>857</v>
      </c>
      <c r="B778" t="s">
        <v>89</v>
      </c>
      <c r="C778" t="s">
        <v>16</v>
      </c>
      <c r="D778" t="s">
        <v>24</v>
      </c>
      <c r="E778" t="s">
        <v>25</v>
      </c>
      <c r="F778">
        <v>25</v>
      </c>
      <c r="G778" t="s">
        <v>36</v>
      </c>
      <c r="H778" s="1">
        <v>44213</v>
      </c>
      <c r="I778">
        <v>41844</v>
      </c>
      <c r="J778">
        <v>0</v>
      </c>
      <c r="K778">
        <v>41844</v>
      </c>
      <c r="L778" t="s">
        <v>26</v>
      </c>
      <c r="M778" t="s">
        <v>27</v>
      </c>
      <c r="N778">
        <v>0</v>
      </c>
    </row>
    <row r="779" spans="1:14" x14ac:dyDescent="0.3">
      <c r="A779" t="s">
        <v>858</v>
      </c>
      <c r="B779" t="s">
        <v>92</v>
      </c>
      <c r="C779" t="s">
        <v>50</v>
      </c>
      <c r="D779" t="s">
        <v>17</v>
      </c>
      <c r="E779" t="s">
        <v>25</v>
      </c>
      <c r="F779">
        <v>43</v>
      </c>
      <c r="G779" t="s">
        <v>55</v>
      </c>
      <c r="H779" s="1">
        <v>41680</v>
      </c>
      <c r="I779">
        <v>58875</v>
      </c>
      <c r="J779">
        <v>0</v>
      </c>
      <c r="K779">
        <v>58875</v>
      </c>
      <c r="L779" t="s">
        <v>26</v>
      </c>
      <c r="M779" t="s">
        <v>98</v>
      </c>
      <c r="N779">
        <v>0</v>
      </c>
    </row>
    <row r="780" spans="1:14" x14ac:dyDescent="0.3">
      <c r="A780" t="s">
        <v>859</v>
      </c>
      <c r="B780" t="s">
        <v>41</v>
      </c>
      <c r="C780" t="s">
        <v>42</v>
      </c>
      <c r="D780" t="s">
        <v>24</v>
      </c>
      <c r="E780" t="s">
        <v>18</v>
      </c>
      <c r="F780">
        <v>37</v>
      </c>
      <c r="G780" t="s">
        <v>55</v>
      </c>
      <c r="H780" s="1">
        <v>42318</v>
      </c>
      <c r="I780">
        <v>64204</v>
      </c>
      <c r="J780">
        <v>0</v>
      </c>
      <c r="K780">
        <v>64204</v>
      </c>
      <c r="L780" t="s">
        <v>20</v>
      </c>
      <c r="M780" t="s">
        <v>70</v>
      </c>
      <c r="N780">
        <v>1</v>
      </c>
    </row>
    <row r="781" spans="1:14" x14ac:dyDescent="0.3">
      <c r="A781" t="s">
        <v>860</v>
      </c>
      <c r="B781" t="s">
        <v>92</v>
      </c>
      <c r="C781" t="s">
        <v>42</v>
      </c>
      <c r="D781" t="s">
        <v>43</v>
      </c>
      <c r="E781" t="s">
        <v>18</v>
      </c>
      <c r="F781">
        <v>42</v>
      </c>
      <c r="G781" t="s">
        <v>55</v>
      </c>
      <c r="H781" s="1">
        <v>40307</v>
      </c>
      <c r="I781">
        <v>67743</v>
      </c>
      <c r="J781">
        <v>0</v>
      </c>
      <c r="K781">
        <v>67743</v>
      </c>
      <c r="L781" t="s">
        <v>26</v>
      </c>
      <c r="M781" t="s">
        <v>86</v>
      </c>
      <c r="N781">
        <v>1</v>
      </c>
    </row>
    <row r="782" spans="1:14" x14ac:dyDescent="0.3">
      <c r="A782" t="s">
        <v>861</v>
      </c>
      <c r="B782" t="s">
        <v>185</v>
      </c>
      <c r="C782" t="s">
        <v>42</v>
      </c>
      <c r="D782" t="s">
        <v>31</v>
      </c>
      <c r="E782" t="s">
        <v>18</v>
      </c>
      <c r="F782">
        <v>60</v>
      </c>
      <c r="G782" t="s">
        <v>19</v>
      </c>
      <c r="H782" s="1">
        <v>35641</v>
      </c>
      <c r="I782">
        <v>71677</v>
      </c>
      <c r="J782">
        <v>0</v>
      </c>
      <c r="K782">
        <v>71677</v>
      </c>
      <c r="L782" t="s">
        <v>20</v>
      </c>
      <c r="M782" t="s">
        <v>70</v>
      </c>
      <c r="N782">
        <v>0</v>
      </c>
    </row>
    <row r="783" spans="1:14" x14ac:dyDescent="0.3">
      <c r="A783" t="s">
        <v>862</v>
      </c>
      <c r="B783" t="s">
        <v>89</v>
      </c>
      <c r="C783" t="s">
        <v>16</v>
      </c>
      <c r="D783" t="s">
        <v>31</v>
      </c>
      <c r="E783" t="s">
        <v>25</v>
      </c>
      <c r="F783">
        <v>61</v>
      </c>
      <c r="G783" t="s">
        <v>19</v>
      </c>
      <c r="H783" s="1">
        <v>36793</v>
      </c>
      <c r="I783">
        <v>40063</v>
      </c>
      <c r="J783">
        <v>0</v>
      </c>
      <c r="K783">
        <v>40063</v>
      </c>
      <c r="L783" t="s">
        <v>20</v>
      </c>
      <c r="M783" t="s">
        <v>48</v>
      </c>
      <c r="N783">
        <v>0</v>
      </c>
    </row>
    <row r="784" spans="1:14" x14ac:dyDescent="0.3">
      <c r="A784" t="s">
        <v>863</v>
      </c>
      <c r="B784" t="s">
        <v>89</v>
      </c>
      <c r="C784" t="s">
        <v>16</v>
      </c>
      <c r="D784" t="s">
        <v>24</v>
      </c>
      <c r="E784" t="s">
        <v>18</v>
      </c>
      <c r="F784">
        <v>55</v>
      </c>
      <c r="G784" t="s">
        <v>19</v>
      </c>
      <c r="H784" s="1">
        <v>38107</v>
      </c>
      <c r="I784">
        <v>40124</v>
      </c>
      <c r="J784">
        <v>0</v>
      </c>
      <c r="K784">
        <v>40124</v>
      </c>
      <c r="L784" t="s">
        <v>20</v>
      </c>
      <c r="M784" t="s">
        <v>51</v>
      </c>
      <c r="N784">
        <v>0</v>
      </c>
    </row>
    <row r="785" spans="1:14" x14ac:dyDescent="0.3">
      <c r="A785" t="s">
        <v>864</v>
      </c>
      <c r="B785" t="s">
        <v>122</v>
      </c>
      <c r="C785" t="s">
        <v>58</v>
      </c>
      <c r="D785" t="s">
        <v>24</v>
      </c>
      <c r="E785" t="s">
        <v>25</v>
      </c>
      <c r="F785">
        <v>57</v>
      </c>
      <c r="G785" t="s">
        <v>19</v>
      </c>
      <c r="H785" s="1">
        <v>43157</v>
      </c>
      <c r="I785">
        <v>103183</v>
      </c>
      <c r="J785">
        <v>0</v>
      </c>
      <c r="K785">
        <v>103183</v>
      </c>
      <c r="L785" t="s">
        <v>20</v>
      </c>
      <c r="M785" t="s">
        <v>51</v>
      </c>
      <c r="N785">
        <v>1</v>
      </c>
    </row>
    <row r="786" spans="1:14" x14ac:dyDescent="0.3">
      <c r="A786" t="s">
        <v>865</v>
      </c>
      <c r="B786" t="s">
        <v>188</v>
      </c>
      <c r="C786" t="s">
        <v>16</v>
      </c>
      <c r="D786" t="s">
        <v>43</v>
      </c>
      <c r="E786" t="s">
        <v>25</v>
      </c>
      <c r="F786">
        <v>54</v>
      </c>
      <c r="G786" t="s">
        <v>32</v>
      </c>
      <c r="H786" s="1">
        <v>35961</v>
      </c>
      <c r="I786">
        <v>95239</v>
      </c>
      <c r="J786">
        <v>0</v>
      </c>
      <c r="K786">
        <v>95239</v>
      </c>
      <c r="L786" t="s">
        <v>20</v>
      </c>
      <c r="M786" t="s">
        <v>39</v>
      </c>
      <c r="N786">
        <v>0</v>
      </c>
    </row>
    <row r="787" spans="1:14" x14ac:dyDescent="0.3">
      <c r="A787" t="s">
        <v>866</v>
      </c>
      <c r="B787" t="s">
        <v>176</v>
      </c>
      <c r="C787" t="s">
        <v>58</v>
      </c>
      <c r="D787" t="s">
        <v>24</v>
      </c>
      <c r="E787" t="s">
        <v>18</v>
      </c>
      <c r="F787">
        <v>29</v>
      </c>
      <c r="G787" t="s">
        <v>36</v>
      </c>
      <c r="H787" s="1">
        <v>43778</v>
      </c>
      <c r="I787">
        <v>75012</v>
      </c>
      <c r="J787">
        <v>0</v>
      </c>
      <c r="K787">
        <v>75012</v>
      </c>
      <c r="L787" t="s">
        <v>20</v>
      </c>
      <c r="M787" t="s">
        <v>33</v>
      </c>
      <c r="N787">
        <v>0</v>
      </c>
    </row>
    <row r="788" spans="1:14" x14ac:dyDescent="0.3">
      <c r="A788" t="s">
        <v>867</v>
      </c>
      <c r="B788" t="s">
        <v>160</v>
      </c>
      <c r="C788" t="s">
        <v>16</v>
      </c>
      <c r="D788" t="s">
        <v>24</v>
      </c>
      <c r="E788" t="s">
        <v>18</v>
      </c>
      <c r="F788">
        <v>33</v>
      </c>
      <c r="G788" t="s">
        <v>36</v>
      </c>
      <c r="H788" s="1">
        <v>41819</v>
      </c>
      <c r="I788">
        <v>96366</v>
      </c>
      <c r="J788">
        <v>0</v>
      </c>
      <c r="K788">
        <v>96366</v>
      </c>
      <c r="L788" t="s">
        <v>26</v>
      </c>
      <c r="M788" t="s">
        <v>98</v>
      </c>
      <c r="N788">
        <v>0</v>
      </c>
    </row>
    <row r="789" spans="1:14" x14ac:dyDescent="0.3">
      <c r="A789" t="s">
        <v>868</v>
      </c>
      <c r="B789" t="s">
        <v>47</v>
      </c>
      <c r="C789" t="s">
        <v>65</v>
      </c>
      <c r="D789" t="s">
        <v>43</v>
      </c>
      <c r="E789" t="s">
        <v>18</v>
      </c>
      <c r="F789">
        <v>39</v>
      </c>
      <c r="G789" t="s">
        <v>55</v>
      </c>
      <c r="H789" s="1">
        <v>41849</v>
      </c>
      <c r="I789">
        <v>40897</v>
      </c>
      <c r="J789">
        <v>0</v>
      </c>
      <c r="K789">
        <v>40897</v>
      </c>
      <c r="L789" t="s">
        <v>20</v>
      </c>
      <c r="M789" t="s">
        <v>21</v>
      </c>
      <c r="N789">
        <v>0</v>
      </c>
    </row>
    <row r="790" spans="1:14" x14ac:dyDescent="0.3">
      <c r="A790" t="s">
        <v>869</v>
      </c>
      <c r="B790" t="s">
        <v>45</v>
      </c>
      <c r="C790" t="s">
        <v>30</v>
      </c>
      <c r="D790" t="s">
        <v>17</v>
      </c>
      <c r="E790" t="s">
        <v>18</v>
      </c>
      <c r="F790">
        <v>37</v>
      </c>
      <c r="G790" t="s">
        <v>55</v>
      </c>
      <c r="H790" s="1">
        <v>42605</v>
      </c>
      <c r="I790">
        <v>124928</v>
      </c>
      <c r="J790">
        <v>0.06</v>
      </c>
      <c r="K790">
        <v>132423.67999999999</v>
      </c>
      <c r="L790" t="s">
        <v>26</v>
      </c>
      <c r="M790" t="s">
        <v>27</v>
      </c>
      <c r="N790">
        <v>0</v>
      </c>
    </row>
    <row r="791" spans="1:14" x14ac:dyDescent="0.3">
      <c r="A791" t="s">
        <v>870</v>
      </c>
      <c r="B791" t="s">
        <v>45</v>
      </c>
      <c r="C791" t="s">
        <v>30</v>
      </c>
      <c r="D791" t="s">
        <v>31</v>
      </c>
      <c r="E791" t="s">
        <v>18</v>
      </c>
      <c r="F791">
        <v>51</v>
      </c>
      <c r="G791" t="s">
        <v>32</v>
      </c>
      <c r="H791" s="1">
        <v>41439</v>
      </c>
      <c r="I791">
        <v>108221</v>
      </c>
      <c r="J791">
        <v>0.05</v>
      </c>
      <c r="K791">
        <v>113632.05</v>
      </c>
      <c r="L791" t="s">
        <v>73</v>
      </c>
      <c r="M791" t="s">
        <v>74</v>
      </c>
      <c r="N791">
        <v>0</v>
      </c>
    </row>
    <row r="792" spans="1:14" x14ac:dyDescent="0.3">
      <c r="A792" t="s">
        <v>871</v>
      </c>
      <c r="B792" t="s">
        <v>103</v>
      </c>
      <c r="C792" t="s">
        <v>54</v>
      </c>
      <c r="D792" t="s">
        <v>43</v>
      </c>
      <c r="E792" t="s">
        <v>25</v>
      </c>
      <c r="F792">
        <v>46</v>
      </c>
      <c r="G792" t="s">
        <v>32</v>
      </c>
      <c r="H792" s="1">
        <v>39133</v>
      </c>
      <c r="I792">
        <v>75579</v>
      </c>
      <c r="J792">
        <v>0</v>
      </c>
      <c r="K792">
        <v>75579</v>
      </c>
      <c r="L792" t="s">
        <v>20</v>
      </c>
      <c r="M792" t="s">
        <v>21</v>
      </c>
      <c r="N792">
        <v>0</v>
      </c>
    </row>
    <row r="793" spans="1:14" x14ac:dyDescent="0.3">
      <c r="A793" t="s">
        <v>872</v>
      </c>
      <c r="B793" t="s">
        <v>15</v>
      </c>
      <c r="C793" t="s">
        <v>54</v>
      </c>
      <c r="D793" t="s">
        <v>24</v>
      </c>
      <c r="E793" t="s">
        <v>25</v>
      </c>
      <c r="F793">
        <v>41</v>
      </c>
      <c r="G793" t="s">
        <v>55</v>
      </c>
      <c r="H793" s="1">
        <v>42365</v>
      </c>
      <c r="I793">
        <v>129903</v>
      </c>
      <c r="J793">
        <v>0.13</v>
      </c>
      <c r="K793">
        <v>146790.39000000001</v>
      </c>
      <c r="L793" t="s">
        <v>73</v>
      </c>
      <c r="M793" t="s">
        <v>144</v>
      </c>
      <c r="N793">
        <v>0</v>
      </c>
    </row>
    <row r="794" spans="1:14" x14ac:dyDescent="0.3">
      <c r="A794" t="s">
        <v>873</v>
      </c>
      <c r="B794" t="s">
        <v>29</v>
      </c>
      <c r="C794" t="s">
        <v>30</v>
      </c>
      <c r="D794" t="s">
        <v>17</v>
      </c>
      <c r="E794" t="s">
        <v>18</v>
      </c>
      <c r="F794">
        <v>25</v>
      </c>
      <c r="G794" t="s">
        <v>36</v>
      </c>
      <c r="H794" s="1">
        <v>44303</v>
      </c>
      <c r="I794">
        <v>186870</v>
      </c>
      <c r="J794">
        <v>0.2</v>
      </c>
      <c r="K794">
        <v>224244</v>
      </c>
      <c r="L794" t="s">
        <v>26</v>
      </c>
      <c r="M794" t="s">
        <v>61</v>
      </c>
      <c r="N794">
        <v>0</v>
      </c>
    </row>
    <row r="795" spans="1:14" x14ac:dyDescent="0.3">
      <c r="A795" t="s">
        <v>874</v>
      </c>
      <c r="B795" t="s">
        <v>92</v>
      </c>
      <c r="C795" t="s">
        <v>42</v>
      </c>
      <c r="D795" t="s">
        <v>17</v>
      </c>
      <c r="E795" t="s">
        <v>25</v>
      </c>
      <c r="F795">
        <v>37</v>
      </c>
      <c r="G795" t="s">
        <v>55</v>
      </c>
      <c r="H795" s="1">
        <v>40291</v>
      </c>
      <c r="I795">
        <v>57531</v>
      </c>
      <c r="J795">
        <v>0</v>
      </c>
      <c r="K795">
        <v>57531</v>
      </c>
      <c r="L795" t="s">
        <v>20</v>
      </c>
      <c r="M795" t="s">
        <v>33</v>
      </c>
      <c r="N795">
        <v>0</v>
      </c>
    </row>
    <row r="796" spans="1:14" x14ac:dyDescent="0.3">
      <c r="A796" t="s">
        <v>875</v>
      </c>
      <c r="B796" t="s">
        <v>47</v>
      </c>
      <c r="C796" t="s">
        <v>30</v>
      </c>
      <c r="D796" t="s">
        <v>17</v>
      </c>
      <c r="E796" t="s">
        <v>25</v>
      </c>
      <c r="F796">
        <v>46</v>
      </c>
      <c r="G796" t="s">
        <v>32</v>
      </c>
      <c r="H796" s="1">
        <v>40657</v>
      </c>
      <c r="I796">
        <v>55894</v>
      </c>
      <c r="J796">
        <v>0</v>
      </c>
      <c r="K796">
        <v>55894</v>
      </c>
      <c r="L796" t="s">
        <v>20</v>
      </c>
      <c r="M796" t="s">
        <v>21</v>
      </c>
      <c r="N796">
        <v>0</v>
      </c>
    </row>
    <row r="797" spans="1:14" x14ac:dyDescent="0.3">
      <c r="A797" t="s">
        <v>876</v>
      </c>
      <c r="B797" t="s">
        <v>120</v>
      </c>
      <c r="C797" t="s">
        <v>58</v>
      </c>
      <c r="D797" t="s">
        <v>24</v>
      </c>
      <c r="E797" t="s">
        <v>18</v>
      </c>
      <c r="F797">
        <v>42</v>
      </c>
      <c r="G797" t="s">
        <v>55</v>
      </c>
      <c r="H797" s="1">
        <v>41026</v>
      </c>
      <c r="I797">
        <v>72903</v>
      </c>
      <c r="J797">
        <v>0</v>
      </c>
      <c r="K797">
        <v>72903</v>
      </c>
      <c r="L797" t="s">
        <v>20</v>
      </c>
      <c r="M797" t="s">
        <v>39</v>
      </c>
      <c r="N797">
        <v>0</v>
      </c>
    </row>
    <row r="798" spans="1:14" x14ac:dyDescent="0.3">
      <c r="A798" t="s">
        <v>877</v>
      </c>
      <c r="B798" t="s">
        <v>47</v>
      </c>
      <c r="C798" t="s">
        <v>30</v>
      </c>
      <c r="D798" t="s">
        <v>43</v>
      </c>
      <c r="E798" t="s">
        <v>25</v>
      </c>
      <c r="F798">
        <v>37</v>
      </c>
      <c r="G798" t="s">
        <v>55</v>
      </c>
      <c r="H798" s="1">
        <v>42317</v>
      </c>
      <c r="I798">
        <v>45369</v>
      </c>
      <c r="J798">
        <v>0</v>
      </c>
      <c r="K798">
        <v>45369</v>
      </c>
      <c r="L798" t="s">
        <v>26</v>
      </c>
      <c r="M798" t="s">
        <v>86</v>
      </c>
      <c r="N798">
        <v>0</v>
      </c>
    </row>
    <row r="799" spans="1:14" x14ac:dyDescent="0.3">
      <c r="A799" t="s">
        <v>878</v>
      </c>
      <c r="B799" t="s">
        <v>45</v>
      </c>
      <c r="C799" t="s">
        <v>30</v>
      </c>
      <c r="D799" t="s">
        <v>31</v>
      </c>
      <c r="E799" t="s">
        <v>25</v>
      </c>
      <c r="F799">
        <v>60</v>
      </c>
      <c r="G799" t="s">
        <v>19</v>
      </c>
      <c r="H799" s="1">
        <v>40344</v>
      </c>
      <c r="I799">
        <v>106578</v>
      </c>
      <c r="J799">
        <v>0.09</v>
      </c>
      <c r="K799">
        <v>116170.02</v>
      </c>
      <c r="L799" t="s">
        <v>20</v>
      </c>
      <c r="M799" t="s">
        <v>48</v>
      </c>
      <c r="N799">
        <v>0</v>
      </c>
    </row>
    <row r="800" spans="1:14" x14ac:dyDescent="0.3">
      <c r="A800" t="s">
        <v>879</v>
      </c>
      <c r="B800" t="s">
        <v>103</v>
      </c>
      <c r="C800" t="s">
        <v>54</v>
      </c>
      <c r="D800" t="s">
        <v>17</v>
      </c>
      <c r="E800" t="s">
        <v>18</v>
      </c>
      <c r="F800">
        <v>52</v>
      </c>
      <c r="G800" t="s">
        <v>32</v>
      </c>
      <c r="H800" s="1">
        <v>36416</v>
      </c>
      <c r="I800">
        <v>92994</v>
      </c>
      <c r="J800">
        <v>0</v>
      </c>
      <c r="K800">
        <v>92994</v>
      </c>
      <c r="L800" t="s">
        <v>20</v>
      </c>
      <c r="M800" t="s">
        <v>33</v>
      </c>
      <c r="N800">
        <v>0</v>
      </c>
    </row>
    <row r="801" spans="1:14" x14ac:dyDescent="0.3">
      <c r="A801" t="s">
        <v>880</v>
      </c>
      <c r="B801" t="s">
        <v>38</v>
      </c>
      <c r="C801" t="s">
        <v>42</v>
      </c>
      <c r="D801" t="s">
        <v>31</v>
      </c>
      <c r="E801" t="s">
        <v>25</v>
      </c>
      <c r="F801">
        <v>59</v>
      </c>
      <c r="G801" t="s">
        <v>19</v>
      </c>
      <c r="H801" s="1">
        <v>35502</v>
      </c>
      <c r="I801">
        <v>83685</v>
      </c>
      <c r="J801">
        <v>0</v>
      </c>
      <c r="K801">
        <v>83685</v>
      </c>
      <c r="L801" t="s">
        <v>26</v>
      </c>
      <c r="M801" t="s">
        <v>86</v>
      </c>
      <c r="N801">
        <v>0</v>
      </c>
    </row>
    <row r="802" spans="1:14" x14ac:dyDescent="0.3">
      <c r="A802" t="s">
        <v>881</v>
      </c>
      <c r="B802" t="s">
        <v>138</v>
      </c>
      <c r="C802" t="s">
        <v>16</v>
      </c>
      <c r="D802" t="s">
        <v>17</v>
      </c>
      <c r="E802" t="s">
        <v>25</v>
      </c>
      <c r="F802">
        <v>48</v>
      </c>
      <c r="G802" t="s">
        <v>32</v>
      </c>
      <c r="H802" s="1">
        <v>40435</v>
      </c>
      <c r="I802">
        <v>99335</v>
      </c>
      <c r="J802">
        <v>0</v>
      </c>
      <c r="K802">
        <v>99335</v>
      </c>
      <c r="L802" t="s">
        <v>20</v>
      </c>
      <c r="M802" t="s">
        <v>39</v>
      </c>
      <c r="N802">
        <v>0</v>
      </c>
    </row>
    <row r="803" spans="1:14" x14ac:dyDescent="0.3">
      <c r="A803" t="s">
        <v>882</v>
      </c>
      <c r="B803" t="s">
        <v>15</v>
      </c>
      <c r="C803" t="s">
        <v>54</v>
      </c>
      <c r="D803" t="s">
        <v>24</v>
      </c>
      <c r="E803" t="s">
        <v>25</v>
      </c>
      <c r="F803">
        <v>42</v>
      </c>
      <c r="G803" t="s">
        <v>55</v>
      </c>
      <c r="H803" s="1">
        <v>41382</v>
      </c>
      <c r="I803">
        <v>131179</v>
      </c>
      <c r="J803">
        <v>0.15</v>
      </c>
      <c r="K803">
        <v>150855.85</v>
      </c>
      <c r="L803" t="s">
        <v>20</v>
      </c>
      <c r="M803" t="s">
        <v>70</v>
      </c>
      <c r="N803">
        <v>0</v>
      </c>
    </row>
    <row r="804" spans="1:14" x14ac:dyDescent="0.3">
      <c r="A804" t="s">
        <v>883</v>
      </c>
      <c r="B804" t="s">
        <v>35</v>
      </c>
      <c r="C804" t="s">
        <v>16</v>
      </c>
      <c r="D804" t="s">
        <v>31</v>
      </c>
      <c r="E804" t="s">
        <v>25</v>
      </c>
      <c r="F804">
        <v>35</v>
      </c>
      <c r="G804" t="s">
        <v>55</v>
      </c>
      <c r="H804" s="1">
        <v>42493</v>
      </c>
      <c r="I804">
        <v>73899</v>
      </c>
      <c r="J804">
        <v>0.05</v>
      </c>
      <c r="K804">
        <v>77593.95</v>
      </c>
      <c r="L804" t="s">
        <v>26</v>
      </c>
      <c r="M804" t="s">
        <v>98</v>
      </c>
      <c r="N804">
        <v>0</v>
      </c>
    </row>
    <row r="805" spans="1:14" x14ac:dyDescent="0.3">
      <c r="A805" t="s">
        <v>884</v>
      </c>
      <c r="B805" t="s">
        <v>64</v>
      </c>
      <c r="C805" t="s">
        <v>50</v>
      </c>
      <c r="D805" t="s">
        <v>24</v>
      </c>
      <c r="E805" t="s">
        <v>25</v>
      </c>
      <c r="F805">
        <v>64</v>
      </c>
      <c r="G805" t="s">
        <v>19</v>
      </c>
      <c r="H805" s="1">
        <v>41362</v>
      </c>
      <c r="I805">
        <v>252325</v>
      </c>
      <c r="J805">
        <v>0.4</v>
      </c>
      <c r="K805">
        <v>353255</v>
      </c>
      <c r="L805" t="s">
        <v>20</v>
      </c>
      <c r="M805" t="s">
        <v>70</v>
      </c>
      <c r="N805">
        <v>0</v>
      </c>
    </row>
    <row r="806" spans="1:14" x14ac:dyDescent="0.3">
      <c r="A806" t="s">
        <v>885</v>
      </c>
      <c r="B806" t="s">
        <v>92</v>
      </c>
      <c r="C806" t="s">
        <v>30</v>
      </c>
      <c r="D806" t="s">
        <v>17</v>
      </c>
      <c r="E806" t="s">
        <v>18</v>
      </c>
      <c r="F806">
        <v>30</v>
      </c>
      <c r="G806" t="s">
        <v>36</v>
      </c>
      <c r="H806" s="1">
        <v>42068</v>
      </c>
      <c r="I806">
        <v>52697</v>
      </c>
      <c r="J806">
        <v>0</v>
      </c>
      <c r="K806">
        <v>52697</v>
      </c>
      <c r="L806" t="s">
        <v>20</v>
      </c>
      <c r="M806" t="s">
        <v>21</v>
      </c>
      <c r="N806">
        <v>0</v>
      </c>
    </row>
    <row r="807" spans="1:14" x14ac:dyDescent="0.3">
      <c r="A807" t="s">
        <v>886</v>
      </c>
      <c r="B807" t="s">
        <v>124</v>
      </c>
      <c r="C807" t="s">
        <v>58</v>
      </c>
      <c r="D807" t="s">
        <v>31</v>
      </c>
      <c r="E807" t="s">
        <v>18</v>
      </c>
      <c r="F807">
        <v>29</v>
      </c>
      <c r="G807" t="s">
        <v>36</v>
      </c>
      <c r="H807" s="1">
        <v>44099</v>
      </c>
      <c r="I807">
        <v>123588</v>
      </c>
      <c r="J807">
        <v>0</v>
      </c>
      <c r="K807">
        <v>123588</v>
      </c>
      <c r="L807" t="s">
        <v>73</v>
      </c>
      <c r="M807" t="s">
        <v>144</v>
      </c>
      <c r="N807">
        <v>0</v>
      </c>
    </row>
    <row r="808" spans="1:14" x14ac:dyDescent="0.3">
      <c r="A808" t="s">
        <v>887</v>
      </c>
      <c r="B808" t="s">
        <v>64</v>
      </c>
      <c r="C808" t="s">
        <v>50</v>
      </c>
      <c r="D808" t="s">
        <v>43</v>
      </c>
      <c r="E808" t="s">
        <v>18</v>
      </c>
      <c r="F808">
        <v>47</v>
      </c>
      <c r="G808" t="s">
        <v>32</v>
      </c>
      <c r="H808" s="1">
        <v>44556</v>
      </c>
      <c r="I808">
        <v>243568</v>
      </c>
      <c r="J808">
        <v>0.33</v>
      </c>
      <c r="K808">
        <v>323945.44</v>
      </c>
      <c r="L808" t="s">
        <v>20</v>
      </c>
      <c r="M808" t="s">
        <v>51</v>
      </c>
      <c r="N808">
        <v>0</v>
      </c>
    </row>
    <row r="809" spans="1:14" x14ac:dyDescent="0.3">
      <c r="A809" t="s">
        <v>888</v>
      </c>
      <c r="B809" t="s">
        <v>29</v>
      </c>
      <c r="C809" t="s">
        <v>42</v>
      </c>
      <c r="D809" t="s">
        <v>17</v>
      </c>
      <c r="E809" t="s">
        <v>25</v>
      </c>
      <c r="F809">
        <v>49</v>
      </c>
      <c r="G809" t="s">
        <v>32</v>
      </c>
      <c r="H809" s="1">
        <v>37092</v>
      </c>
      <c r="I809">
        <v>199176</v>
      </c>
      <c r="J809">
        <v>0.24</v>
      </c>
      <c r="K809">
        <v>246978.24</v>
      </c>
      <c r="L809" t="s">
        <v>20</v>
      </c>
      <c r="M809" t="s">
        <v>39</v>
      </c>
      <c r="N809">
        <v>0</v>
      </c>
    </row>
    <row r="810" spans="1:14" x14ac:dyDescent="0.3">
      <c r="A810" t="s">
        <v>889</v>
      </c>
      <c r="B810" t="s">
        <v>23</v>
      </c>
      <c r="C810" t="s">
        <v>16</v>
      </c>
      <c r="D810" t="s">
        <v>31</v>
      </c>
      <c r="E810" t="s">
        <v>18</v>
      </c>
      <c r="F810">
        <v>56</v>
      </c>
      <c r="G810" t="s">
        <v>19</v>
      </c>
      <c r="H810" s="1">
        <v>35238</v>
      </c>
      <c r="I810">
        <v>82806</v>
      </c>
      <c r="J810">
        <v>0</v>
      </c>
      <c r="K810">
        <v>82806</v>
      </c>
      <c r="L810" t="s">
        <v>20</v>
      </c>
      <c r="M810" t="s">
        <v>21</v>
      </c>
      <c r="N810">
        <v>0</v>
      </c>
    </row>
    <row r="811" spans="1:14" x14ac:dyDescent="0.3">
      <c r="A811" t="s">
        <v>890</v>
      </c>
      <c r="B811" t="s">
        <v>29</v>
      </c>
      <c r="C811" t="s">
        <v>65</v>
      </c>
      <c r="D811" t="s">
        <v>31</v>
      </c>
      <c r="E811" t="s">
        <v>18</v>
      </c>
      <c r="F811">
        <v>53</v>
      </c>
      <c r="G811" t="s">
        <v>32</v>
      </c>
      <c r="H811" s="1">
        <v>35601</v>
      </c>
      <c r="I811">
        <v>164399</v>
      </c>
      <c r="J811">
        <v>0.25</v>
      </c>
      <c r="K811">
        <v>205498.75</v>
      </c>
      <c r="L811" t="s">
        <v>20</v>
      </c>
      <c r="M811" t="s">
        <v>21</v>
      </c>
      <c r="N811">
        <v>0</v>
      </c>
    </row>
    <row r="812" spans="1:14" x14ac:dyDescent="0.3">
      <c r="A812" t="s">
        <v>891</v>
      </c>
      <c r="B812" t="s">
        <v>15</v>
      </c>
      <c r="C812" t="s">
        <v>54</v>
      </c>
      <c r="D812" t="s">
        <v>24</v>
      </c>
      <c r="E812" t="s">
        <v>18</v>
      </c>
      <c r="F812">
        <v>32</v>
      </c>
      <c r="G812" t="s">
        <v>36</v>
      </c>
      <c r="H812" s="1">
        <v>42839</v>
      </c>
      <c r="I812">
        <v>154956</v>
      </c>
      <c r="J812">
        <v>0.13</v>
      </c>
      <c r="K812">
        <v>175100.28</v>
      </c>
      <c r="L812" t="s">
        <v>20</v>
      </c>
      <c r="M812" t="s">
        <v>39</v>
      </c>
      <c r="N812">
        <v>0</v>
      </c>
    </row>
    <row r="813" spans="1:14" x14ac:dyDescent="0.3">
      <c r="A813" t="s">
        <v>892</v>
      </c>
      <c r="B813" t="s">
        <v>15</v>
      </c>
      <c r="C813" t="s">
        <v>65</v>
      </c>
      <c r="D813" t="s">
        <v>24</v>
      </c>
      <c r="E813" t="s">
        <v>25</v>
      </c>
      <c r="F813">
        <v>32</v>
      </c>
      <c r="G813" t="s">
        <v>36</v>
      </c>
      <c r="H813" s="1">
        <v>42764</v>
      </c>
      <c r="I813">
        <v>143970</v>
      </c>
      <c r="J813">
        <v>0.12</v>
      </c>
      <c r="K813">
        <v>161246.39999999999</v>
      </c>
      <c r="L813" t="s">
        <v>20</v>
      </c>
      <c r="M813" t="s">
        <v>21</v>
      </c>
      <c r="N813">
        <v>1</v>
      </c>
    </row>
    <row r="814" spans="1:14" x14ac:dyDescent="0.3">
      <c r="A814" t="s">
        <v>893</v>
      </c>
      <c r="B814" t="s">
        <v>29</v>
      </c>
      <c r="C814" t="s">
        <v>42</v>
      </c>
      <c r="D814" t="s">
        <v>43</v>
      </c>
      <c r="E814" t="s">
        <v>25</v>
      </c>
      <c r="F814">
        <v>52</v>
      </c>
      <c r="G814" t="s">
        <v>32</v>
      </c>
      <c r="H814" s="1">
        <v>44099</v>
      </c>
      <c r="I814">
        <v>163143</v>
      </c>
      <c r="J814">
        <v>0.28000000000000003</v>
      </c>
      <c r="K814">
        <v>208823.04000000001</v>
      </c>
      <c r="L814" t="s">
        <v>73</v>
      </c>
      <c r="M814" t="s">
        <v>144</v>
      </c>
      <c r="N814">
        <v>0</v>
      </c>
    </row>
    <row r="815" spans="1:14" x14ac:dyDescent="0.3">
      <c r="A815" t="s">
        <v>894</v>
      </c>
      <c r="B815" t="s">
        <v>38</v>
      </c>
      <c r="C815" t="s">
        <v>50</v>
      </c>
      <c r="D815" t="s">
        <v>31</v>
      </c>
      <c r="E815" t="s">
        <v>18</v>
      </c>
      <c r="F815">
        <v>38</v>
      </c>
      <c r="G815" t="s">
        <v>55</v>
      </c>
      <c r="H815" s="1">
        <v>44036</v>
      </c>
      <c r="I815">
        <v>89390</v>
      </c>
      <c r="J815">
        <v>0</v>
      </c>
      <c r="K815">
        <v>89390</v>
      </c>
      <c r="L815" t="s">
        <v>20</v>
      </c>
      <c r="M815" t="s">
        <v>21</v>
      </c>
      <c r="N815">
        <v>0</v>
      </c>
    </row>
    <row r="816" spans="1:14" x14ac:dyDescent="0.3">
      <c r="A816" t="s">
        <v>895</v>
      </c>
      <c r="B816" t="s">
        <v>160</v>
      </c>
      <c r="C816" t="s">
        <v>16</v>
      </c>
      <c r="D816" t="s">
        <v>24</v>
      </c>
      <c r="E816" t="s">
        <v>25</v>
      </c>
      <c r="F816">
        <v>41</v>
      </c>
      <c r="G816" t="s">
        <v>55</v>
      </c>
      <c r="H816" s="1">
        <v>43013</v>
      </c>
      <c r="I816">
        <v>67468</v>
      </c>
      <c r="J816">
        <v>0</v>
      </c>
      <c r="K816">
        <v>67468</v>
      </c>
      <c r="L816" t="s">
        <v>20</v>
      </c>
      <c r="M816" t="s">
        <v>48</v>
      </c>
      <c r="N816">
        <v>0</v>
      </c>
    </row>
    <row r="817" spans="1:14" x14ac:dyDescent="0.3">
      <c r="A817" t="s">
        <v>896</v>
      </c>
      <c r="B817" t="s">
        <v>85</v>
      </c>
      <c r="C817" t="s">
        <v>58</v>
      </c>
      <c r="D817" t="s">
        <v>24</v>
      </c>
      <c r="E817" t="s">
        <v>18</v>
      </c>
      <c r="F817">
        <v>49</v>
      </c>
      <c r="G817" t="s">
        <v>32</v>
      </c>
      <c r="H817" s="1">
        <v>42441</v>
      </c>
      <c r="I817">
        <v>100810</v>
      </c>
      <c r="J817">
        <v>0.12</v>
      </c>
      <c r="K817">
        <v>112907.2</v>
      </c>
      <c r="L817" t="s">
        <v>73</v>
      </c>
      <c r="M817" t="s">
        <v>77</v>
      </c>
      <c r="N817">
        <v>0</v>
      </c>
    </row>
    <row r="818" spans="1:14" x14ac:dyDescent="0.3">
      <c r="A818" t="s">
        <v>897</v>
      </c>
      <c r="B818" t="s">
        <v>38</v>
      </c>
      <c r="C818" t="s">
        <v>30</v>
      </c>
      <c r="D818" t="s">
        <v>24</v>
      </c>
      <c r="E818" t="s">
        <v>18</v>
      </c>
      <c r="F818">
        <v>35</v>
      </c>
      <c r="G818" t="s">
        <v>55</v>
      </c>
      <c r="H818" s="1">
        <v>43542</v>
      </c>
      <c r="I818">
        <v>74779</v>
      </c>
      <c r="J818">
        <v>0</v>
      </c>
      <c r="K818">
        <v>74779</v>
      </c>
      <c r="L818" t="s">
        <v>20</v>
      </c>
      <c r="M818" t="s">
        <v>39</v>
      </c>
      <c r="N818">
        <v>0</v>
      </c>
    </row>
    <row r="819" spans="1:14" x14ac:dyDescent="0.3">
      <c r="A819" t="s">
        <v>898</v>
      </c>
      <c r="B819" t="s">
        <v>162</v>
      </c>
      <c r="C819" t="s">
        <v>16</v>
      </c>
      <c r="D819" t="s">
        <v>43</v>
      </c>
      <c r="E819" t="s">
        <v>18</v>
      </c>
      <c r="F819">
        <v>29</v>
      </c>
      <c r="G819" t="s">
        <v>36</v>
      </c>
      <c r="H819" s="1">
        <v>43048</v>
      </c>
      <c r="I819">
        <v>63985</v>
      </c>
      <c r="J819">
        <v>0</v>
      </c>
      <c r="K819">
        <v>63985</v>
      </c>
      <c r="L819" t="s">
        <v>20</v>
      </c>
      <c r="M819" t="s">
        <v>48</v>
      </c>
      <c r="N819">
        <v>0</v>
      </c>
    </row>
    <row r="820" spans="1:14" x14ac:dyDescent="0.3">
      <c r="A820" t="s">
        <v>899</v>
      </c>
      <c r="B820" t="s">
        <v>226</v>
      </c>
      <c r="C820" t="s">
        <v>16</v>
      </c>
      <c r="D820" t="s">
        <v>24</v>
      </c>
      <c r="E820" t="s">
        <v>18</v>
      </c>
      <c r="F820">
        <v>64</v>
      </c>
      <c r="G820" t="s">
        <v>19</v>
      </c>
      <c r="H820" s="1">
        <v>38176</v>
      </c>
      <c r="I820">
        <v>77903</v>
      </c>
      <c r="J820">
        <v>0</v>
      </c>
      <c r="K820">
        <v>77903</v>
      </c>
      <c r="L820" t="s">
        <v>20</v>
      </c>
      <c r="M820" t="s">
        <v>21</v>
      </c>
      <c r="N820">
        <v>0</v>
      </c>
    </row>
    <row r="821" spans="1:14" x14ac:dyDescent="0.3">
      <c r="A821" t="s">
        <v>900</v>
      </c>
      <c r="B821" t="s">
        <v>29</v>
      </c>
      <c r="C821" t="s">
        <v>65</v>
      </c>
      <c r="D821" t="s">
        <v>43</v>
      </c>
      <c r="E821" t="s">
        <v>25</v>
      </c>
      <c r="F821">
        <v>33</v>
      </c>
      <c r="G821" t="s">
        <v>36</v>
      </c>
      <c r="H821" s="1">
        <v>42898</v>
      </c>
      <c r="I821">
        <v>164396</v>
      </c>
      <c r="J821">
        <v>0.28999999999999998</v>
      </c>
      <c r="K821">
        <v>212070.84</v>
      </c>
      <c r="L821" t="s">
        <v>20</v>
      </c>
      <c r="M821" t="s">
        <v>70</v>
      </c>
      <c r="N821">
        <v>0</v>
      </c>
    </row>
    <row r="822" spans="1:14" x14ac:dyDescent="0.3">
      <c r="A822" t="s">
        <v>901</v>
      </c>
      <c r="B822" t="s">
        <v>263</v>
      </c>
      <c r="C822" t="s">
        <v>16</v>
      </c>
      <c r="D822" t="s">
        <v>43</v>
      </c>
      <c r="E822" t="s">
        <v>25</v>
      </c>
      <c r="F822">
        <v>29</v>
      </c>
      <c r="G822" t="s">
        <v>36</v>
      </c>
      <c r="H822" s="1">
        <v>44375</v>
      </c>
      <c r="I822">
        <v>71234</v>
      </c>
      <c r="J822">
        <v>0</v>
      </c>
      <c r="K822">
        <v>71234</v>
      </c>
      <c r="L822" t="s">
        <v>20</v>
      </c>
      <c r="M822" t="s">
        <v>21</v>
      </c>
      <c r="N822">
        <v>0</v>
      </c>
    </row>
    <row r="823" spans="1:14" x14ac:dyDescent="0.3">
      <c r="A823" t="s">
        <v>902</v>
      </c>
      <c r="B823" t="s">
        <v>45</v>
      </c>
      <c r="C823" t="s">
        <v>30</v>
      </c>
      <c r="D823" t="s">
        <v>43</v>
      </c>
      <c r="E823" t="s">
        <v>25</v>
      </c>
      <c r="F823">
        <v>63</v>
      </c>
      <c r="G823" t="s">
        <v>19</v>
      </c>
      <c r="H823" s="1">
        <v>38096</v>
      </c>
      <c r="I823">
        <v>122487</v>
      </c>
      <c r="J823">
        <v>0.08</v>
      </c>
      <c r="K823">
        <v>132285.96</v>
      </c>
      <c r="L823" t="s">
        <v>26</v>
      </c>
      <c r="M823" t="s">
        <v>61</v>
      </c>
      <c r="N823">
        <v>0</v>
      </c>
    </row>
    <row r="824" spans="1:14" x14ac:dyDescent="0.3">
      <c r="A824" t="s">
        <v>903</v>
      </c>
      <c r="B824" t="s">
        <v>45</v>
      </c>
      <c r="C824" t="s">
        <v>54</v>
      </c>
      <c r="D824" t="s">
        <v>31</v>
      </c>
      <c r="E824" t="s">
        <v>18</v>
      </c>
      <c r="F824">
        <v>32</v>
      </c>
      <c r="G824" t="s">
        <v>36</v>
      </c>
      <c r="H824" s="1">
        <v>42738</v>
      </c>
      <c r="I824">
        <v>101870</v>
      </c>
      <c r="J824">
        <v>0.1</v>
      </c>
      <c r="K824">
        <v>112057</v>
      </c>
      <c r="L824" t="s">
        <v>20</v>
      </c>
      <c r="M824" t="s">
        <v>39</v>
      </c>
      <c r="N824">
        <v>0</v>
      </c>
    </row>
    <row r="825" spans="1:14" x14ac:dyDescent="0.3">
      <c r="A825" t="s">
        <v>904</v>
      </c>
      <c r="B825" t="s">
        <v>204</v>
      </c>
      <c r="C825" t="s">
        <v>16</v>
      </c>
      <c r="D825" t="s">
        <v>17</v>
      </c>
      <c r="E825" t="s">
        <v>25</v>
      </c>
      <c r="F825">
        <v>64</v>
      </c>
      <c r="G825" t="s">
        <v>19</v>
      </c>
      <c r="H825" s="1">
        <v>44009</v>
      </c>
      <c r="I825">
        <v>40316</v>
      </c>
      <c r="J825">
        <v>0</v>
      </c>
      <c r="K825">
        <v>40316</v>
      </c>
      <c r="L825" t="s">
        <v>73</v>
      </c>
      <c r="M825" t="s">
        <v>74</v>
      </c>
      <c r="N825">
        <v>0</v>
      </c>
    </row>
    <row r="826" spans="1:14" x14ac:dyDescent="0.3">
      <c r="A826" t="s">
        <v>905</v>
      </c>
      <c r="B826" t="s">
        <v>45</v>
      </c>
      <c r="C826" t="s">
        <v>16</v>
      </c>
      <c r="D826" t="s">
        <v>17</v>
      </c>
      <c r="E826" t="s">
        <v>18</v>
      </c>
      <c r="F826">
        <v>55</v>
      </c>
      <c r="G826" t="s">
        <v>19</v>
      </c>
      <c r="H826" s="1">
        <v>38391</v>
      </c>
      <c r="I826">
        <v>115145</v>
      </c>
      <c r="J826">
        <v>0.05</v>
      </c>
      <c r="K826">
        <v>120902.25</v>
      </c>
      <c r="L826" t="s">
        <v>26</v>
      </c>
      <c r="M826" t="s">
        <v>27</v>
      </c>
      <c r="N826">
        <v>0</v>
      </c>
    </row>
    <row r="827" spans="1:14" x14ac:dyDescent="0.3">
      <c r="A827" t="s">
        <v>906</v>
      </c>
      <c r="B827" t="s">
        <v>138</v>
      </c>
      <c r="C827" t="s">
        <v>16</v>
      </c>
      <c r="D827" t="s">
        <v>24</v>
      </c>
      <c r="E827" t="s">
        <v>18</v>
      </c>
      <c r="F827">
        <v>43</v>
      </c>
      <c r="G827" t="s">
        <v>55</v>
      </c>
      <c r="H827" s="1">
        <v>39885</v>
      </c>
      <c r="I827">
        <v>62335</v>
      </c>
      <c r="J827">
        <v>0</v>
      </c>
      <c r="K827">
        <v>62335</v>
      </c>
      <c r="L827" t="s">
        <v>73</v>
      </c>
      <c r="M827" t="s">
        <v>74</v>
      </c>
      <c r="N827">
        <v>0</v>
      </c>
    </row>
    <row r="828" spans="1:14" x14ac:dyDescent="0.3">
      <c r="A828" t="s">
        <v>907</v>
      </c>
      <c r="B828" t="s">
        <v>47</v>
      </c>
      <c r="C828" t="s">
        <v>30</v>
      </c>
      <c r="D828" t="s">
        <v>24</v>
      </c>
      <c r="E828" t="s">
        <v>25</v>
      </c>
      <c r="F828">
        <v>56</v>
      </c>
      <c r="G828" t="s">
        <v>19</v>
      </c>
      <c r="H828" s="1">
        <v>38847</v>
      </c>
      <c r="I828">
        <v>41561</v>
      </c>
      <c r="J828">
        <v>0</v>
      </c>
      <c r="K828">
        <v>41561</v>
      </c>
      <c r="L828" t="s">
        <v>20</v>
      </c>
      <c r="M828" t="s">
        <v>51</v>
      </c>
      <c r="N828">
        <v>0</v>
      </c>
    </row>
    <row r="829" spans="1:14" x14ac:dyDescent="0.3">
      <c r="A829" t="s">
        <v>908</v>
      </c>
      <c r="B829" t="s">
        <v>15</v>
      </c>
      <c r="C829" t="s">
        <v>30</v>
      </c>
      <c r="D829" t="s">
        <v>31</v>
      </c>
      <c r="E829" t="s">
        <v>18</v>
      </c>
      <c r="F829">
        <v>37</v>
      </c>
      <c r="G829" t="s">
        <v>55</v>
      </c>
      <c r="H829" s="1">
        <v>40657</v>
      </c>
      <c r="I829">
        <v>131183</v>
      </c>
      <c r="J829">
        <v>0.14000000000000001</v>
      </c>
      <c r="K829">
        <v>149548.62</v>
      </c>
      <c r="L829" t="s">
        <v>26</v>
      </c>
      <c r="M829" t="s">
        <v>61</v>
      </c>
      <c r="N829">
        <v>1</v>
      </c>
    </row>
    <row r="830" spans="1:14" x14ac:dyDescent="0.3">
      <c r="A830" t="s">
        <v>909</v>
      </c>
      <c r="B830" t="s">
        <v>23</v>
      </c>
      <c r="C830" t="s">
        <v>16</v>
      </c>
      <c r="D830" t="s">
        <v>24</v>
      </c>
      <c r="E830" t="s">
        <v>18</v>
      </c>
      <c r="F830">
        <v>45</v>
      </c>
      <c r="G830" t="s">
        <v>32</v>
      </c>
      <c r="H830" s="1">
        <v>37445</v>
      </c>
      <c r="I830">
        <v>92655</v>
      </c>
      <c r="J830">
        <v>0</v>
      </c>
      <c r="K830">
        <v>92655</v>
      </c>
      <c r="L830" t="s">
        <v>26</v>
      </c>
      <c r="M830" t="s">
        <v>98</v>
      </c>
      <c r="N830">
        <v>0</v>
      </c>
    </row>
    <row r="831" spans="1:14" x14ac:dyDescent="0.3">
      <c r="A831" t="s">
        <v>910</v>
      </c>
      <c r="B831" t="s">
        <v>15</v>
      </c>
      <c r="C831" t="s">
        <v>42</v>
      </c>
      <c r="D831" t="s">
        <v>24</v>
      </c>
      <c r="E831" t="s">
        <v>18</v>
      </c>
      <c r="F831">
        <v>49</v>
      </c>
      <c r="G831" t="s">
        <v>32</v>
      </c>
      <c r="H831" s="1">
        <v>35157</v>
      </c>
      <c r="I831">
        <v>157057</v>
      </c>
      <c r="J831">
        <v>0.12</v>
      </c>
      <c r="K831">
        <v>175903.84</v>
      </c>
      <c r="L831" t="s">
        <v>20</v>
      </c>
      <c r="M831" t="s">
        <v>48</v>
      </c>
      <c r="N831">
        <v>0</v>
      </c>
    </row>
    <row r="832" spans="1:14" x14ac:dyDescent="0.3">
      <c r="A832" t="s">
        <v>911</v>
      </c>
      <c r="B832" t="s">
        <v>96</v>
      </c>
      <c r="C832" t="s">
        <v>16</v>
      </c>
      <c r="D832" t="s">
        <v>31</v>
      </c>
      <c r="E832" t="s">
        <v>18</v>
      </c>
      <c r="F832">
        <v>61</v>
      </c>
      <c r="G832" t="s">
        <v>19</v>
      </c>
      <c r="H832" s="1">
        <v>38392</v>
      </c>
      <c r="I832">
        <v>64462</v>
      </c>
      <c r="J832">
        <v>0</v>
      </c>
      <c r="K832">
        <v>64462</v>
      </c>
      <c r="L832" t="s">
        <v>20</v>
      </c>
      <c r="M832" t="s">
        <v>33</v>
      </c>
      <c r="N832">
        <v>0</v>
      </c>
    </row>
    <row r="833" spans="1:14" x14ac:dyDescent="0.3">
      <c r="A833" t="s">
        <v>912</v>
      </c>
      <c r="B833" t="s">
        <v>82</v>
      </c>
      <c r="C833" t="s">
        <v>58</v>
      </c>
      <c r="D833" t="s">
        <v>43</v>
      </c>
      <c r="E833" t="s">
        <v>18</v>
      </c>
      <c r="F833">
        <v>41</v>
      </c>
      <c r="G833" t="s">
        <v>55</v>
      </c>
      <c r="H833" s="1">
        <v>38632</v>
      </c>
      <c r="I833">
        <v>79352</v>
      </c>
      <c r="J833">
        <v>0</v>
      </c>
      <c r="K833">
        <v>79352</v>
      </c>
      <c r="L833" t="s">
        <v>20</v>
      </c>
      <c r="M833" t="s">
        <v>21</v>
      </c>
      <c r="N833">
        <v>0</v>
      </c>
    </row>
    <row r="834" spans="1:14" x14ac:dyDescent="0.3">
      <c r="A834" t="s">
        <v>913</v>
      </c>
      <c r="B834" t="s">
        <v>15</v>
      </c>
      <c r="C834" t="s">
        <v>65</v>
      </c>
      <c r="D834" t="s">
        <v>31</v>
      </c>
      <c r="E834" t="s">
        <v>18</v>
      </c>
      <c r="F834">
        <v>55</v>
      </c>
      <c r="G834" t="s">
        <v>19</v>
      </c>
      <c r="H834" s="1">
        <v>36977</v>
      </c>
      <c r="I834">
        <v>157812</v>
      </c>
      <c r="J834">
        <v>0.11</v>
      </c>
      <c r="K834">
        <v>175171.32</v>
      </c>
      <c r="L834" t="s">
        <v>20</v>
      </c>
      <c r="M834" t="s">
        <v>48</v>
      </c>
      <c r="N834">
        <v>0</v>
      </c>
    </row>
    <row r="835" spans="1:14" x14ac:dyDescent="0.3">
      <c r="A835" t="s">
        <v>914</v>
      </c>
      <c r="B835" t="s">
        <v>82</v>
      </c>
      <c r="C835" t="s">
        <v>58</v>
      </c>
      <c r="D835" t="s">
        <v>43</v>
      </c>
      <c r="E835" t="s">
        <v>25</v>
      </c>
      <c r="F835">
        <v>27</v>
      </c>
      <c r="G835" t="s">
        <v>36</v>
      </c>
      <c r="H835" s="1">
        <v>43354</v>
      </c>
      <c r="I835">
        <v>80745</v>
      </c>
      <c r="J835">
        <v>0</v>
      </c>
      <c r="K835">
        <v>80745</v>
      </c>
      <c r="L835" t="s">
        <v>20</v>
      </c>
      <c r="M835" t="s">
        <v>33</v>
      </c>
      <c r="N835">
        <v>0</v>
      </c>
    </row>
    <row r="836" spans="1:14" x14ac:dyDescent="0.3">
      <c r="A836" t="s">
        <v>915</v>
      </c>
      <c r="B836" t="s">
        <v>188</v>
      </c>
      <c r="C836" t="s">
        <v>16</v>
      </c>
      <c r="D836" t="s">
        <v>24</v>
      </c>
      <c r="E836" t="s">
        <v>18</v>
      </c>
      <c r="F836">
        <v>57</v>
      </c>
      <c r="G836" t="s">
        <v>19</v>
      </c>
      <c r="H836" s="1">
        <v>35113</v>
      </c>
      <c r="I836">
        <v>75354</v>
      </c>
      <c r="J836">
        <v>0</v>
      </c>
      <c r="K836">
        <v>75354</v>
      </c>
      <c r="L836" t="s">
        <v>20</v>
      </c>
      <c r="M836" t="s">
        <v>51</v>
      </c>
      <c r="N836">
        <v>1</v>
      </c>
    </row>
    <row r="837" spans="1:14" x14ac:dyDescent="0.3">
      <c r="A837" t="s">
        <v>916</v>
      </c>
      <c r="B837" t="s">
        <v>85</v>
      </c>
      <c r="C837" t="s">
        <v>58</v>
      </c>
      <c r="D837" t="s">
        <v>17</v>
      </c>
      <c r="E837" t="s">
        <v>25</v>
      </c>
      <c r="F837">
        <v>56</v>
      </c>
      <c r="G837" t="s">
        <v>19</v>
      </c>
      <c r="H837" s="1">
        <v>43363</v>
      </c>
      <c r="I837">
        <v>78938</v>
      </c>
      <c r="J837">
        <v>0.14000000000000001</v>
      </c>
      <c r="K837">
        <v>89989.32</v>
      </c>
      <c r="L837" t="s">
        <v>20</v>
      </c>
      <c r="M837" t="s">
        <v>39</v>
      </c>
      <c r="N837">
        <v>0</v>
      </c>
    </row>
    <row r="838" spans="1:14" x14ac:dyDescent="0.3">
      <c r="A838" t="s">
        <v>917</v>
      </c>
      <c r="B838" t="s">
        <v>124</v>
      </c>
      <c r="C838" t="s">
        <v>58</v>
      </c>
      <c r="D838" t="s">
        <v>43</v>
      </c>
      <c r="E838" t="s">
        <v>25</v>
      </c>
      <c r="F838">
        <v>59</v>
      </c>
      <c r="G838" t="s">
        <v>19</v>
      </c>
      <c r="H838" s="1">
        <v>39701</v>
      </c>
      <c r="I838">
        <v>96313</v>
      </c>
      <c r="J838">
        <v>0</v>
      </c>
      <c r="K838">
        <v>96313</v>
      </c>
      <c r="L838" t="s">
        <v>20</v>
      </c>
      <c r="M838" t="s">
        <v>51</v>
      </c>
      <c r="N838">
        <v>0</v>
      </c>
    </row>
    <row r="839" spans="1:14" x14ac:dyDescent="0.3">
      <c r="A839" t="s">
        <v>918</v>
      </c>
      <c r="B839" t="s">
        <v>29</v>
      </c>
      <c r="C839" t="s">
        <v>58</v>
      </c>
      <c r="D839" t="s">
        <v>31</v>
      </c>
      <c r="E839" t="s">
        <v>25</v>
      </c>
      <c r="F839">
        <v>45</v>
      </c>
      <c r="G839" t="s">
        <v>32</v>
      </c>
      <c r="H839" s="1">
        <v>40511</v>
      </c>
      <c r="I839">
        <v>153767</v>
      </c>
      <c r="J839">
        <v>0.27</v>
      </c>
      <c r="K839">
        <v>195284.09</v>
      </c>
      <c r="L839" t="s">
        <v>20</v>
      </c>
      <c r="M839" t="s">
        <v>39</v>
      </c>
      <c r="N839">
        <v>0</v>
      </c>
    </row>
    <row r="840" spans="1:14" x14ac:dyDescent="0.3">
      <c r="A840" t="s">
        <v>919</v>
      </c>
      <c r="B840" t="s">
        <v>45</v>
      </c>
      <c r="C840" t="s">
        <v>65</v>
      </c>
      <c r="D840" t="s">
        <v>17</v>
      </c>
      <c r="E840" t="s">
        <v>18</v>
      </c>
      <c r="F840">
        <v>42</v>
      </c>
      <c r="G840" t="s">
        <v>55</v>
      </c>
      <c r="H840" s="1">
        <v>42266</v>
      </c>
      <c r="I840">
        <v>103423</v>
      </c>
      <c r="J840">
        <v>0.06</v>
      </c>
      <c r="K840">
        <v>109628.38</v>
      </c>
      <c r="L840" t="s">
        <v>20</v>
      </c>
      <c r="M840" t="s">
        <v>70</v>
      </c>
      <c r="N840">
        <v>0</v>
      </c>
    </row>
    <row r="841" spans="1:14" x14ac:dyDescent="0.3">
      <c r="A841" t="s">
        <v>920</v>
      </c>
      <c r="B841" t="s">
        <v>57</v>
      </c>
      <c r="C841" t="s">
        <v>58</v>
      </c>
      <c r="D841" t="s">
        <v>43</v>
      </c>
      <c r="E841" t="s">
        <v>18</v>
      </c>
      <c r="F841">
        <v>25</v>
      </c>
      <c r="G841" t="s">
        <v>36</v>
      </c>
      <c r="H841" s="1">
        <v>44370</v>
      </c>
      <c r="I841">
        <v>86464</v>
      </c>
      <c r="J841">
        <v>0</v>
      </c>
      <c r="K841">
        <v>86464</v>
      </c>
      <c r="L841" t="s">
        <v>26</v>
      </c>
      <c r="M841" t="s">
        <v>61</v>
      </c>
      <c r="N841">
        <v>0</v>
      </c>
    </row>
    <row r="842" spans="1:14" x14ac:dyDescent="0.3">
      <c r="A842" t="s">
        <v>921</v>
      </c>
      <c r="B842" t="s">
        <v>57</v>
      </c>
      <c r="C842" t="s">
        <v>58</v>
      </c>
      <c r="D842" t="s">
        <v>43</v>
      </c>
      <c r="E842" t="s">
        <v>18</v>
      </c>
      <c r="F842">
        <v>29</v>
      </c>
      <c r="G842" t="s">
        <v>36</v>
      </c>
      <c r="H842" s="1">
        <v>43114</v>
      </c>
      <c r="I842">
        <v>80516</v>
      </c>
      <c r="J842">
        <v>0</v>
      </c>
      <c r="K842">
        <v>80516</v>
      </c>
      <c r="L842" t="s">
        <v>73</v>
      </c>
      <c r="M842" t="s">
        <v>144</v>
      </c>
      <c r="N842">
        <v>0</v>
      </c>
    </row>
    <row r="843" spans="1:14" x14ac:dyDescent="0.3">
      <c r="A843" t="s">
        <v>922</v>
      </c>
      <c r="B843" t="s">
        <v>45</v>
      </c>
      <c r="C843" t="s">
        <v>54</v>
      </c>
      <c r="D843" t="s">
        <v>31</v>
      </c>
      <c r="E843" t="s">
        <v>18</v>
      </c>
      <c r="F843">
        <v>33</v>
      </c>
      <c r="G843" t="s">
        <v>36</v>
      </c>
      <c r="H843" s="1">
        <v>41507</v>
      </c>
      <c r="I843">
        <v>105390</v>
      </c>
      <c r="J843">
        <v>0.06</v>
      </c>
      <c r="K843">
        <v>111713.4</v>
      </c>
      <c r="L843" t="s">
        <v>20</v>
      </c>
      <c r="M843" t="s">
        <v>70</v>
      </c>
      <c r="N843">
        <v>0</v>
      </c>
    </row>
    <row r="844" spans="1:14" x14ac:dyDescent="0.3">
      <c r="A844" t="s">
        <v>923</v>
      </c>
      <c r="B844" t="s">
        <v>138</v>
      </c>
      <c r="C844" t="s">
        <v>16</v>
      </c>
      <c r="D844" t="s">
        <v>24</v>
      </c>
      <c r="E844" t="s">
        <v>18</v>
      </c>
      <c r="F844">
        <v>50</v>
      </c>
      <c r="G844" t="s">
        <v>32</v>
      </c>
      <c r="H844" s="1">
        <v>44445</v>
      </c>
      <c r="I844">
        <v>83418</v>
      </c>
      <c r="J844">
        <v>0</v>
      </c>
      <c r="K844">
        <v>83418</v>
      </c>
      <c r="L844" t="s">
        <v>26</v>
      </c>
      <c r="M844" t="s">
        <v>61</v>
      </c>
      <c r="N844">
        <v>0</v>
      </c>
    </row>
    <row r="845" spans="1:14" x14ac:dyDescent="0.3">
      <c r="A845" t="s">
        <v>924</v>
      </c>
      <c r="B845" t="s">
        <v>226</v>
      </c>
      <c r="C845" t="s">
        <v>16</v>
      </c>
      <c r="D845" t="s">
        <v>31</v>
      </c>
      <c r="E845" t="s">
        <v>18</v>
      </c>
      <c r="F845">
        <v>45</v>
      </c>
      <c r="G845" t="s">
        <v>32</v>
      </c>
      <c r="H845" s="1">
        <v>43042</v>
      </c>
      <c r="I845">
        <v>66660</v>
      </c>
      <c r="J845">
        <v>0</v>
      </c>
      <c r="K845">
        <v>66660</v>
      </c>
      <c r="L845" t="s">
        <v>20</v>
      </c>
      <c r="M845" t="s">
        <v>51</v>
      </c>
      <c r="N845">
        <v>0</v>
      </c>
    </row>
    <row r="846" spans="1:14" x14ac:dyDescent="0.3">
      <c r="A846" t="s">
        <v>925</v>
      </c>
      <c r="B846" t="s">
        <v>45</v>
      </c>
      <c r="C846" t="s">
        <v>54</v>
      </c>
      <c r="D846" t="s">
        <v>31</v>
      </c>
      <c r="E846" t="s">
        <v>25</v>
      </c>
      <c r="F846">
        <v>59</v>
      </c>
      <c r="G846" t="s">
        <v>19</v>
      </c>
      <c r="H846" s="1">
        <v>42165</v>
      </c>
      <c r="I846">
        <v>101985</v>
      </c>
      <c r="J846">
        <v>7.0000000000000007E-2</v>
      </c>
      <c r="K846">
        <v>109123.95</v>
      </c>
      <c r="L846" t="s">
        <v>20</v>
      </c>
      <c r="M846" t="s">
        <v>48</v>
      </c>
      <c r="N846">
        <v>0</v>
      </c>
    </row>
    <row r="847" spans="1:14" x14ac:dyDescent="0.3">
      <c r="A847" t="s">
        <v>926</v>
      </c>
      <c r="B847" t="s">
        <v>64</v>
      </c>
      <c r="C847" t="s">
        <v>30</v>
      </c>
      <c r="D847" t="s">
        <v>43</v>
      </c>
      <c r="E847" t="s">
        <v>25</v>
      </c>
      <c r="F847">
        <v>29</v>
      </c>
      <c r="G847" t="s">
        <v>36</v>
      </c>
      <c r="H847" s="1">
        <v>43439</v>
      </c>
      <c r="I847">
        <v>199504</v>
      </c>
      <c r="J847">
        <v>0.3</v>
      </c>
      <c r="K847">
        <v>259355.2</v>
      </c>
      <c r="L847" t="s">
        <v>20</v>
      </c>
      <c r="M847" t="s">
        <v>51</v>
      </c>
      <c r="N847">
        <v>0</v>
      </c>
    </row>
    <row r="848" spans="1:14" x14ac:dyDescent="0.3">
      <c r="A848" t="s">
        <v>927</v>
      </c>
      <c r="B848" t="s">
        <v>15</v>
      </c>
      <c r="C848" t="s">
        <v>42</v>
      </c>
      <c r="D848" t="s">
        <v>43</v>
      </c>
      <c r="E848" t="s">
        <v>18</v>
      </c>
      <c r="F848">
        <v>52</v>
      </c>
      <c r="G848" t="s">
        <v>32</v>
      </c>
      <c r="H848" s="1">
        <v>38995</v>
      </c>
      <c r="I848">
        <v>147966</v>
      </c>
      <c r="J848">
        <v>0.11</v>
      </c>
      <c r="K848">
        <v>164242.26</v>
      </c>
      <c r="L848" t="s">
        <v>73</v>
      </c>
      <c r="M848" t="s">
        <v>77</v>
      </c>
      <c r="N848">
        <v>1</v>
      </c>
    </row>
    <row r="849" spans="1:14" x14ac:dyDescent="0.3">
      <c r="A849" t="s">
        <v>928</v>
      </c>
      <c r="B849" t="s">
        <v>126</v>
      </c>
      <c r="C849" t="s">
        <v>54</v>
      </c>
      <c r="D849" t="s">
        <v>31</v>
      </c>
      <c r="E849" t="s">
        <v>25</v>
      </c>
      <c r="F849">
        <v>58</v>
      </c>
      <c r="G849" t="s">
        <v>19</v>
      </c>
      <c r="H849" s="1">
        <v>41810</v>
      </c>
      <c r="I849">
        <v>41728</v>
      </c>
      <c r="J849">
        <v>0</v>
      </c>
      <c r="K849">
        <v>41728</v>
      </c>
      <c r="L849" t="s">
        <v>26</v>
      </c>
      <c r="M849" t="s">
        <v>27</v>
      </c>
      <c r="N849">
        <v>0</v>
      </c>
    </row>
    <row r="850" spans="1:14" x14ac:dyDescent="0.3">
      <c r="A850" t="s">
        <v>929</v>
      </c>
      <c r="B850" t="s">
        <v>38</v>
      </c>
      <c r="C850" t="s">
        <v>50</v>
      </c>
      <c r="D850" t="s">
        <v>31</v>
      </c>
      <c r="E850" t="s">
        <v>25</v>
      </c>
      <c r="F850">
        <v>62</v>
      </c>
      <c r="G850" t="s">
        <v>19</v>
      </c>
      <c r="H850" s="1">
        <v>40591</v>
      </c>
      <c r="I850">
        <v>94422</v>
      </c>
      <c r="J850">
        <v>0</v>
      </c>
      <c r="K850">
        <v>94422</v>
      </c>
      <c r="L850" t="s">
        <v>20</v>
      </c>
      <c r="M850" t="s">
        <v>39</v>
      </c>
      <c r="N850">
        <v>0</v>
      </c>
    </row>
    <row r="851" spans="1:14" x14ac:dyDescent="0.3">
      <c r="A851" t="s">
        <v>930</v>
      </c>
      <c r="B851" t="s">
        <v>29</v>
      </c>
      <c r="C851" t="s">
        <v>42</v>
      </c>
      <c r="D851" t="s">
        <v>43</v>
      </c>
      <c r="E851" t="s">
        <v>25</v>
      </c>
      <c r="F851">
        <v>31</v>
      </c>
      <c r="G851" t="s">
        <v>36</v>
      </c>
      <c r="H851" s="1">
        <v>42184</v>
      </c>
      <c r="I851">
        <v>191026</v>
      </c>
      <c r="J851">
        <v>0.16</v>
      </c>
      <c r="K851">
        <v>221590.16</v>
      </c>
      <c r="L851" t="s">
        <v>20</v>
      </c>
      <c r="M851" t="s">
        <v>70</v>
      </c>
      <c r="N851">
        <v>0</v>
      </c>
    </row>
    <row r="852" spans="1:14" x14ac:dyDescent="0.3">
      <c r="A852" t="s">
        <v>931</v>
      </c>
      <c r="B852" t="s">
        <v>64</v>
      </c>
      <c r="C852" t="s">
        <v>16</v>
      </c>
      <c r="D852" t="s">
        <v>17</v>
      </c>
      <c r="E852" t="s">
        <v>25</v>
      </c>
      <c r="F852">
        <v>42</v>
      </c>
      <c r="G852" t="s">
        <v>55</v>
      </c>
      <c r="H852" s="1">
        <v>40511</v>
      </c>
      <c r="I852">
        <v>186725</v>
      </c>
      <c r="J852">
        <v>0.32</v>
      </c>
      <c r="K852">
        <v>246477</v>
      </c>
      <c r="L852" t="s">
        <v>73</v>
      </c>
      <c r="M852" t="s">
        <v>74</v>
      </c>
      <c r="N852">
        <v>0</v>
      </c>
    </row>
    <row r="853" spans="1:14" x14ac:dyDescent="0.3">
      <c r="A853" t="s">
        <v>932</v>
      </c>
      <c r="B853" t="s">
        <v>126</v>
      </c>
      <c r="C853" t="s">
        <v>54</v>
      </c>
      <c r="D853" t="s">
        <v>17</v>
      </c>
      <c r="E853" t="s">
        <v>18</v>
      </c>
      <c r="F853">
        <v>56</v>
      </c>
      <c r="G853" t="s">
        <v>19</v>
      </c>
      <c r="H853" s="1">
        <v>40045</v>
      </c>
      <c r="I853">
        <v>52800</v>
      </c>
      <c r="J853">
        <v>0</v>
      </c>
      <c r="K853">
        <v>52800</v>
      </c>
      <c r="L853" t="s">
        <v>20</v>
      </c>
      <c r="M853" t="s">
        <v>39</v>
      </c>
      <c r="N853">
        <v>0</v>
      </c>
    </row>
    <row r="854" spans="1:14" x14ac:dyDescent="0.3">
      <c r="A854" t="s">
        <v>933</v>
      </c>
      <c r="B854" t="s">
        <v>124</v>
      </c>
      <c r="C854" t="s">
        <v>58</v>
      </c>
      <c r="D854" t="s">
        <v>31</v>
      </c>
      <c r="E854" t="s">
        <v>25</v>
      </c>
      <c r="F854">
        <v>54</v>
      </c>
      <c r="G854" t="s">
        <v>32</v>
      </c>
      <c r="H854" s="1">
        <v>40517</v>
      </c>
      <c r="I854">
        <v>113982</v>
      </c>
      <c r="J854">
        <v>0</v>
      </c>
      <c r="K854">
        <v>113982</v>
      </c>
      <c r="L854" t="s">
        <v>20</v>
      </c>
      <c r="M854" t="s">
        <v>21</v>
      </c>
      <c r="N854">
        <v>0</v>
      </c>
    </row>
    <row r="855" spans="1:14" x14ac:dyDescent="0.3">
      <c r="A855" t="s">
        <v>934</v>
      </c>
      <c r="B855" t="s">
        <v>41</v>
      </c>
      <c r="C855" t="s">
        <v>42</v>
      </c>
      <c r="D855" t="s">
        <v>17</v>
      </c>
      <c r="E855" t="s">
        <v>18</v>
      </c>
      <c r="F855">
        <v>54</v>
      </c>
      <c r="G855" t="s">
        <v>32</v>
      </c>
      <c r="H855" s="1">
        <v>44271</v>
      </c>
      <c r="I855">
        <v>56239</v>
      </c>
      <c r="J855">
        <v>0</v>
      </c>
      <c r="K855">
        <v>56239</v>
      </c>
      <c r="L855" t="s">
        <v>26</v>
      </c>
      <c r="M855" t="s">
        <v>27</v>
      </c>
      <c r="N855">
        <v>0</v>
      </c>
    </row>
    <row r="856" spans="1:14" x14ac:dyDescent="0.3">
      <c r="A856" t="s">
        <v>935</v>
      </c>
      <c r="B856" t="s">
        <v>47</v>
      </c>
      <c r="C856" t="s">
        <v>42</v>
      </c>
      <c r="D856" t="s">
        <v>24</v>
      </c>
      <c r="E856" t="s">
        <v>25</v>
      </c>
      <c r="F856">
        <v>26</v>
      </c>
      <c r="G856" t="s">
        <v>36</v>
      </c>
      <c r="H856" s="1">
        <v>44257</v>
      </c>
      <c r="I856">
        <v>44732</v>
      </c>
      <c r="J856">
        <v>0</v>
      </c>
      <c r="K856">
        <v>44732</v>
      </c>
      <c r="L856" t="s">
        <v>73</v>
      </c>
      <c r="M856" t="s">
        <v>77</v>
      </c>
      <c r="N856">
        <v>0</v>
      </c>
    </row>
    <row r="857" spans="1:14" x14ac:dyDescent="0.3">
      <c r="A857" t="s">
        <v>936</v>
      </c>
      <c r="B857" t="s">
        <v>29</v>
      </c>
      <c r="C857" t="s">
        <v>65</v>
      </c>
      <c r="D857" t="s">
        <v>43</v>
      </c>
      <c r="E857" t="s">
        <v>25</v>
      </c>
      <c r="F857">
        <v>49</v>
      </c>
      <c r="G857" t="s">
        <v>32</v>
      </c>
      <c r="H857" s="1">
        <v>41816</v>
      </c>
      <c r="I857">
        <v>153961</v>
      </c>
      <c r="J857">
        <v>0.25</v>
      </c>
      <c r="K857">
        <v>192451.25</v>
      </c>
      <c r="L857" t="s">
        <v>26</v>
      </c>
      <c r="M857" t="s">
        <v>61</v>
      </c>
      <c r="N857">
        <v>0</v>
      </c>
    </row>
    <row r="858" spans="1:14" x14ac:dyDescent="0.3">
      <c r="A858" t="s">
        <v>937</v>
      </c>
      <c r="B858" t="s">
        <v>160</v>
      </c>
      <c r="C858" t="s">
        <v>16</v>
      </c>
      <c r="D858" t="s">
        <v>31</v>
      </c>
      <c r="E858" t="s">
        <v>18</v>
      </c>
      <c r="F858">
        <v>45</v>
      </c>
      <c r="G858" t="s">
        <v>32</v>
      </c>
      <c r="H858" s="1">
        <v>39069</v>
      </c>
      <c r="I858">
        <v>68337</v>
      </c>
      <c r="J858">
        <v>0</v>
      </c>
      <c r="K858">
        <v>68337</v>
      </c>
      <c r="L858" t="s">
        <v>26</v>
      </c>
      <c r="M858" t="s">
        <v>27</v>
      </c>
      <c r="N858">
        <v>0</v>
      </c>
    </row>
    <row r="859" spans="1:14" x14ac:dyDescent="0.3">
      <c r="A859" t="s">
        <v>938</v>
      </c>
      <c r="B859" t="s">
        <v>15</v>
      </c>
      <c r="C859" t="s">
        <v>54</v>
      </c>
      <c r="D859" t="s">
        <v>43</v>
      </c>
      <c r="E859" t="s">
        <v>25</v>
      </c>
      <c r="F859">
        <v>45</v>
      </c>
      <c r="G859" t="s">
        <v>32</v>
      </c>
      <c r="H859" s="1">
        <v>40305</v>
      </c>
      <c r="I859">
        <v>145093</v>
      </c>
      <c r="J859">
        <v>0.12</v>
      </c>
      <c r="K859">
        <v>162504.16</v>
      </c>
      <c r="L859" t="s">
        <v>20</v>
      </c>
      <c r="M859" t="s">
        <v>33</v>
      </c>
      <c r="N859">
        <v>0</v>
      </c>
    </row>
    <row r="860" spans="1:14" x14ac:dyDescent="0.3">
      <c r="A860" t="s">
        <v>939</v>
      </c>
      <c r="B860" t="s">
        <v>263</v>
      </c>
      <c r="C860" t="s">
        <v>16</v>
      </c>
      <c r="D860" t="s">
        <v>31</v>
      </c>
      <c r="E860" t="s">
        <v>18</v>
      </c>
      <c r="F860">
        <v>26</v>
      </c>
      <c r="G860" t="s">
        <v>36</v>
      </c>
      <c r="H860" s="1">
        <v>44266</v>
      </c>
      <c r="I860">
        <v>74170</v>
      </c>
      <c r="J860">
        <v>0</v>
      </c>
      <c r="K860">
        <v>74170</v>
      </c>
      <c r="L860" t="s">
        <v>20</v>
      </c>
      <c r="M860" t="s">
        <v>51</v>
      </c>
      <c r="N860">
        <v>0</v>
      </c>
    </row>
    <row r="861" spans="1:14" x14ac:dyDescent="0.3">
      <c r="A861" t="s">
        <v>940</v>
      </c>
      <c r="B861" t="s">
        <v>120</v>
      </c>
      <c r="C861" t="s">
        <v>58</v>
      </c>
      <c r="D861" t="s">
        <v>17</v>
      </c>
      <c r="E861" t="s">
        <v>25</v>
      </c>
      <c r="F861">
        <v>59</v>
      </c>
      <c r="G861" t="s">
        <v>19</v>
      </c>
      <c r="H861" s="1">
        <v>35153</v>
      </c>
      <c r="I861">
        <v>62605</v>
      </c>
      <c r="J861">
        <v>0</v>
      </c>
      <c r="K861">
        <v>62605</v>
      </c>
      <c r="L861" t="s">
        <v>20</v>
      </c>
      <c r="M861" t="s">
        <v>51</v>
      </c>
      <c r="N861">
        <v>0</v>
      </c>
    </row>
    <row r="862" spans="1:14" x14ac:dyDescent="0.3">
      <c r="A862" t="s">
        <v>941</v>
      </c>
      <c r="B862" t="s">
        <v>45</v>
      </c>
      <c r="C862" t="s">
        <v>16</v>
      </c>
      <c r="D862" t="s">
        <v>31</v>
      </c>
      <c r="E862" t="s">
        <v>18</v>
      </c>
      <c r="F862">
        <v>51</v>
      </c>
      <c r="G862" t="s">
        <v>32</v>
      </c>
      <c r="H862" s="1">
        <v>43903</v>
      </c>
      <c r="I862">
        <v>107195</v>
      </c>
      <c r="J862">
        <v>0.09</v>
      </c>
      <c r="K862">
        <v>116842.55</v>
      </c>
      <c r="L862" t="s">
        <v>20</v>
      </c>
      <c r="M862" t="s">
        <v>51</v>
      </c>
      <c r="N862">
        <v>0</v>
      </c>
    </row>
    <row r="863" spans="1:14" x14ac:dyDescent="0.3">
      <c r="A863" t="s">
        <v>942</v>
      </c>
      <c r="B863" t="s">
        <v>15</v>
      </c>
      <c r="C863" t="s">
        <v>65</v>
      </c>
      <c r="D863" t="s">
        <v>31</v>
      </c>
      <c r="E863" t="s">
        <v>25</v>
      </c>
      <c r="F863">
        <v>45</v>
      </c>
      <c r="G863" t="s">
        <v>32</v>
      </c>
      <c r="H863" s="1">
        <v>43111</v>
      </c>
      <c r="I863">
        <v>127422</v>
      </c>
      <c r="J863">
        <v>0.15</v>
      </c>
      <c r="K863">
        <v>146535.29999999999</v>
      </c>
      <c r="L863" t="s">
        <v>20</v>
      </c>
      <c r="M863" t="s">
        <v>70</v>
      </c>
      <c r="N863">
        <v>0</v>
      </c>
    </row>
    <row r="864" spans="1:14" x14ac:dyDescent="0.3">
      <c r="A864" t="s">
        <v>943</v>
      </c>
      <c r="B864" t="s">
        <v>29</v>
      </c>
      <c r="C864" t="s">
        <v>50</v>
      </c>
      <c r="D864" t="s">
        <v>17</v>
      </c>
      <c r="E864" t="s">
        <v>18</v>
      </c>
      <c r="F864">
        <v>35</v>
      </c>
      <c r="G864" t="s">
        <v>55</v>
      </c>
      <c r="H864" s="1">
        <v>42912</v>
      </c>
      <c r="I864">
        <v>161269</v>
      </c>
      <c r="J864">
        <v>0.27</v>
      </c>
      <c r="K864">
        <v>204811.63</v>
      </c>
      <c r="L864" t="s">
        <v>20</v>
      </c>
      <c r="M864" t="s">
        <v>48</v>
      </c>
      <c r="N864">
        <v>0</v>
      </c>
    </row>
    <row r="865" spans="1:14" x14ac:dyDescent="0.3">
      <c r="A865" t="s">
        <v>944</v>
      </c>
      <c r="B865" t="s">
        <v>64</v>
      </c>
      <c r="C865" t="s">
        <v>65</v>
      </c>
      <c r="D865" t="s">
        <v>43</v>
      </c>
      <c r="E865" t="s">
        <v>18</v>
      </c>
      <c r="F865">
        <v>32</v>
      </c>
      <c r="G865" t="s">
        <v>36</v>
      </c>
      <c r="H865" s="1">
        <v>41675</v>
      </c>
      <c r="I865">
        <v>203445</v>
      </c>
      <c r="J865">
        <v>0.34</v>
      </c>
      <c r="K865">
        <v>272616.3</v>
      </c>
      <c r="L865" t="s">
        <v>73</v>
      </c>
      <c r="M865" t="s">
        <v>74</v>
      </c>
      <c r="N865">
        <v>0</v>
      </c>
    </row>
    <row r="866" spans="1:14" x14ac:dyDescent="0.3">
      <c r="A866" t="s">
        <v>945</v>
      </c>
      <c r="B866" t="s">
        <v>15</v>
      </c>
      <c r="C866" t="s">
        <v>54</v>
      </c>
      <c r="D866" t="s">
        <v>17</v>
      </c>
      <c r="E866" t="s">
        <v>18</v>
      </c>
      <c r="F866">
        <v>37</v>
      </c>
      <c r="G866" t="s">
        <v>55</v>
      </c>
      <c r="H866" s="1">
        <v>40560</v>
      </c>
      <c r="I866">
        <v>131353</v>
      </c>
      <c r="J866">
        <v>0.11</v>
      </c>
      <c r="K866">
        <v>145801.82999999999</v>
      </c>
      <c r="L866" t="s">
        <v>26</v>
      </c>
      <c r="M866" t="s">
        <v>61</v>
      </c>
      <c r="N866">
        <v>0</v>
      </c>
    </row>
    <row r="867" spans="1:14" x14ac:dyDescent="0.3">
      <c r="A867" t="s">
        <v>946</v>
      </c>
      <c r="B867" t="s">
        <v>274</v>
      </c>
      <c r="C867" t="s">
        <v>16</v>
      </c>
      <c r="D867" t="s">
        <v>24</v>
      </c>
      <c r="E867" t="s">
        <v>25</v>
      </c>
      <c r="F867">
        <v>45</v>
      </c>
      <c r="G867" t="s">
        <v>32</v>
      </c>
      <c r="H867" s="1">
        <v>40253</v>
      </c>
      <c r="I867">
        <v>88182</v>
      </c>
      <c r="J867">
        <v>0</v>
      </c>
      <c r="K867">
        <v>88182</v>
      </c>
      <c r="L867" t="s">
        <v>26</v>
      </c>
      <c r="M867" t="s">
        <v>98</v>
      </c>
      <c r="N867">
        <v>0</v>
      </c>
    </row>
    <row r="868" spans="1:14" x14ac:dyDescent="0.3">
      <c r="A868" t="s">
        <v>947</v>
      </c>
      <c r="B868" t="s">
        <v>96</v>
      </c>
      <c r="C868" t="s">
        <v>16</v>
      </c>
      <c r="D868" t="s">
        <v>31</v>
      </c>
      <c r="E868" t="s">
        <v>25</v>
      </c>
      <c r="F868">
        <v>61</v>
      </c>
      <c r="G868" t="s">
        <v>19</v>
      </c>
      <c r="H868" s="1">
        <v>43703</v>
      </c>
      <c r="I868">
        <v>75780</v>
      </c>
      <c r="J868">
        <v>0</v>
      </c>
      <c r="K868">
        <v>75780</v>
      </c>
      <c r="L868" t="s">
        <v>20</v>
      </c>
      <c r="M868" t="s">
        <v>21</v>
      </c>
      <c r="N868">
        <v>0</v>
      </c>
    </row>
    <row r="869" spans="1:14" x14ac:dyDescent="0.3">
      <c r="A869" t="s">
        <v>948</v>
      </c>
      <c r="B869" t="s">
        <v>92</v>
      </c>
      <c r="C869" t="s">
        <v>42</v>
      </c>
      <c r="D869" t="s">
        <v>17</v>
      </c>
      <c r="E869" t="s">
        <v>18</v>
      </c>
      <c r="F869">
        <v>45</v>
      </c>
      <c r="G869" t="s">
        <v>32</v>
      </c>
      <c r="H869" s="1">
        <v>43557</v>
      </c>
      <c r="I869">
        <v>52621</v>
      </c>
      <c r="J869">
        <v>0</v>
      </c>
      <c r="K869">
        <v>52621</v>
      </c>
      <c r="L869" t="s">
        <v>26</v>
      </c>
      <c r="M869" t="s">
        <v>86</v>
      </c>
      <c r="N869">
        <v>0</v>
      </c>
    </row>
    <row r="870" spans="1:14" x14ac:dyDescent="0.3">
      <c r="A870" t="s">
        <v>949</v>
      </c>
      <c r="B870" t="s">
        <v>85</v>
      </c>
      <c r="C870" t="s">
        <v>58</v>
      </c>
      <c r="D870" t="s">
        <v>17</v>
      </c>
      <c r="E870" t="s">
        <v>25</v>
      </c>
      <c r="F870">
        <v>60</v>
      </c>
      <c r="G870" t="s">
        <v>19</v>
      </c>
      <c r="H870" s="1">
        <v>43146</v>
      </c>
      <c r="I870">
        <v>106079</v>
      </c>
      <c r="J870">
        <v>0.14000000000000001</v>
      </c>
      <c r="K870">
        <v>120930.06</v>
      </c>
      <c r="L870" t="s">
        <v>20</v>
      </c>
      <c r="M870" t="s">
        <v>51</v>
      </c>
      <c r="N870">
        <v>1</v>
      </c>
    </row>
    <row r="871" spans="1:14" x14ac:dyDescent="0.3">
      <c r="A871" t="s">
        <v>950</v>
      </c>
      <c r="B871" t="s">
        <v>138</v>
      </c>
      <c r="C871" t="s">
        <v>16</v>
      </c>
      <c r="D871" t="s">
        <v>43</v>
      </c>
      <c r="E871" t="s">
        <v>25</v>
      </c>
      <c r="F871">
        <v>30</v>
      </c>
      <c r="G871" t="s">
        <v>36</v>
      </c>
      <c r="H871" s="1">
        <v>42777</v>
      </c>
      <c r="I871">
        <v>92058</v>
      </c>
      <c r="J871">
        <v>0</v>
      </c>
      <c r="K871">
        <v>92058</v>
      </c>
      <c r="L871" t="s">
        <v>20</v>
      </c>
      <c r="M871" t="s">
        <v>51</v>
      </c>
      <c r="N871">
        <v>0</v>
      </c>
    </row>
    <row r="872" spans="1:14" x14ac:dyDescent="0.3">
      <c r="A872" t="s">
        <v>951</v>
      </c>
      <c r="B872" t="s">
        <v>120</v>
      </c>
      <c r="C872" t="s">
        <v>58</v>
      </c>
      <c r="D872" t="s">
        <v>24</v>
      </c>
      <c r="E872" t="s">
        <v>25</v>
      </c>
      <c r="F872">
        <v>64</v>
      </c>
      <c r="G872" t="s">
        <v>19</v>
      </c>
      <c r="H872" s="1">
        <v>43527</v>
      </c>
      <c r="I872">
        <v>67114</v>
      </c>
      <c r="J872">
        <v>0</v>
      </c>
      <c r="K872">
        <v>67114</v>
      </c>
      <c r="L872" t="s">
        <v>20</v>
      </c>
      <c r="M872" t="s">
        <v>39</v>
      </c>
      <c r="N872">
        <v>0</v>
      </c>
    </row>
    <row r="873" spans="1:14" x14ac:dyDescent="0.3">
      <c r="A873" t="s">
        <v>952</v>
      </c>
      <c r="B873" t="s">
        <v>92</v>
      </c>
      <c r="C873" t="s">
        <v>30</v>
      </c>
      <c r="D873" t="s">
        <v>17</v>
      </c>
      <c r="E873" t="s">
        <v>18</v>
      </c>
      <c r="F873">
        <v>25</v>
      </c>
      <c r="G873" t="s">
        <v>36</v>
      </c>
      <c r="H873" s="1">
        <v>44024</v>
      </c>
      <c r="I873">
        <v>56565</v>
      </c>
      <c r="J873">
        <v>0</v>
      </c>
      <c r="K873">
        <v>56565</v>
      </c>
      <c r="L873" t="s">
        <v>73</v>
      </c>
      <c r="M873" t="s">
        <v>144</v>
      </c>
      <c r="N873">
        <v>0</v>
      </c>
    </row>
    <row r="874" spans="1:14" x14ac:dyDescent="0.3">
      <c r="A874" t="s">
        <v>953</v>
      </c>
      <c r="B874" t="s">
        <v>114</v>
      </c>
      <c r="C874" t="s">
        <v>54</v>
      </c>
      <c r="D874" t="s">
        <v>24</v>
      </c>
      <c r="E874" t="s">
        <v>18</v>
      </c>
      <c r="F874">
        <v>61</v>
      </c>
      <c r="G874" t="s">
        <v>19</v>
      </c>
      <c r="H874" s="1">
        <v>40683</v>
      </c>
      <c r="I874">
        <v>64937</v>
      </c>
      <c r="J874">
        <v>0</v>
      </c>
      <c r="K874">
        <v>64937</v>
      </c>
      <c r="L874" t="s">
        <v>20</v>
      </c>
      <c r="M874" t="s">
        <v>39</v>
      </c>
      <c r="N874">
        <v>0</v>
      </c>
    </row>
    <row r="875" spans="1:14" x14ac:dyDescent="0.3">
      <c r="A875" t="s">
        <v>954</v>
      </c>
      <c r="B875" t="s">
        <v>45</v>
      </c>
      <c r="C875" t="s">
        <v>65</v>
      </c>
      <c r="D875" t="s">
        <v>24</v>
      </c>
      <c r="E875" t="s">
        <v>18</v>
      </c>
      <c r="F875">
        <v>65</v>
      </c>
      <c r="G875" t="s">
        <v>67</v>
      </c>
      <c r="H875" s="1">
        <v>38967</v>
      </c>
      <c r="I875">
        <v>127626</v>
      </c>
      <c r="J875">
        <v>0.1</v>
      </c>
      <c r="K875">
        <v>140388.6</v>
      </c>
      <c r="L875" t="s">
        <v>20</v>
      </c>
      <c r="M875" t="s">
        <v>48</v>
      </c>
      <c r="N875">
        <v>0</v>
      </c>
    </row>
    <row r="876" spans="1:14" x14ac:dyDescent="0.3">
      <c r="A876" t="s">
        <v>955</v>
      </c>
      <c r="B876" t="s">
        <v>160</v>
      </c>
      <c r="C876" t="s">
        <v>16</v>
      </c>
      <c r="D876" t="s">
        <v>43</v>
      </c>
      <c r="E876" t="s">
        <v>25</v>
      </c>
      <c r="F876">
        <v>61</v>
      </c>
      <c r="G876" t="s">
        <v>19</v>
      </c>
      <c r="H876" s="1">
        <v>38013</v>
      </c>
      <c r="I876">
        <v>88478</v>
      </c>
      <c r="J876">
        <v>0</v>
      </c>
      <c r="K876">
        <v>88478</v>
      </c>
      <c r="L876" t="s">
        <v>20</v>
      </c>
      <c r="M876" t="s">
        <v>51</v>
      </c>
      <c r="N876">
        <v>0</v>
      </c>
    </row>
    <row r="877" spans="1:14" x14ac:dyDescent="0.3">
      <c r="A877" t="s">
        <v>956</v>
      </c>
      <c r="B877" t="s">
        <v>35</v>
      </c>
      <c r="C877" t="s">
        <v>16</v>
      </c>
      <c r="D877" t="s">
        <v>31</v>
      </c>
      <c r="E877" t="s">
        <v>18</v>
      </c>
      <c r="F877">
        <v>48</v>
      </c>
      <c r="G877" t="s">
        <v>32</v>
      </c>
      <c r="H877" s="1">
        <v>41749</v>
      </c>
      <c r="I877">
        <v>91679</v>
      </c>
      <c r="J877">
        <v>7.0000000000000007E-2</v>
      </c>
      <c r="K877">
        <v>98096.53</v>
      </c>
      <c r="L877" t="s">
        <v>26</v>
      </c>
      <c r="M877" t="s">
        <v>27</v>
      </c>
      <c r="N877">
        <v>0</v>
      </c>
    </row>
    <row r="878" spans="1:14" x14ac:dyDescent="0.3">
      <c r="A878" t="s">
        <v>957</v>
      </c>
      <c r="B878" t="s">
        <v>29</v>
      </c>
      <c r="C878" t="s">
        <v>42</v>
      </c>
      <c r="D878" t="s">
        <v>43</v>
      </c>
      <c r="E878" t="s">
        <v>25</v>
      </c>
      <c r="F878">
        <v>58</v>
      </c>
      <c r="G878" t="s">
        <v>19</v>
      </c>
      <c r="H878" s="1">
        <v>33682</v>
      </c>
      <c r="I878">
        <v>199848</v>
      </c>
      <c r="J878">
        <v>0.16</v>
      </c>
      <c r="K878">
        <v>231823.68</v>
      </c>
      <c r="L878" t="s">
        <v>26</v>
      </c>
      <c r="M878" t="s">
        <v>27</v>
      </c>
      <c r="N878">
        <v>0</v>
      </c>
    </row>
    <row r="879" spans="1:14" x14ac:dyDescent="0.3">
      <c r="A879" t="s">
        <v>958</v>
      </c>
      <c r="B879" t="s">
        <v>162</v>
      </c>
      <c r="C879" t="s">
        <v>16</v>
      </c>
      <c r="D879" t="s">
        <v>24</v>
      </c>
      <c r="E879" t="s">
        <v>25</v>
      </c>
      <c r="F879">
        <v>34</v>
      </c>
      <c r="G879" t="s">
        <v>36</v>
      </c>
      <c r="H879" s="1">
        <v>43414</v>
      </c>
      <c r="I879">
        <v>61944</v>
      </c>
      <c r="J879">
        <v>0</v>
      </c>
      <c r="K879">
        <v>61944</v>
      </c>
      <c r="L879" t="s">
        <v>26</v>
      </c>
      <c r="M879" t="s">
        <v>61</v>
      </c>
      <c r="N879">
        <v>0</v>
      </c>
    </row>
    <row r="880" spans="1:14" x14ac:dyDescent="0.3">
      <c r="A880" t="s">
        <v>959</v>
      </c>
      <c r="B880" t="s">
        <v>15</v>
      </c>
      <c r="C880" t="s">
        <v>42</v>
      </c>
      <c r="D880" t="s">
        <v>31</v>
      </c>
      <c r="E880" t="s">
        <v>18</v>
      </c>
      <c r="F880">
        <v>30</v>
      </c>
      <c r="G880" t="s">
        <v>36</v>
      </c>
      <c r="H880" s="1">
        <v>42960</v>
      </c>
      <c r="I880">
        <v>154624</v>
      </c>
      <c r="J880">
        <v>0.15</v>
      </c>
      <c r="K880">
        <v>177817.60000000001</v>
      </c>
      <c r="L880" t="s">
        <v>20</v>
      </c>
      <c r="M880" t="s">
        <v>51</v>
      </c>
      <c r="N880">
        <v>0</v>
      </c>
    </row>
    <row r="881" spans="1:14" x14ac:dyDescent="0.3">
      <c r="A881" t="s">
        <v>960</v>
      </c>
      <c r="B881" t="s">
        <v>38</v>
      </c>
      <c r="C881" t="s">
        <v>50</v>
      </c>
      <c r="D881" t="s">
        <v>17</v>
      </c>
      <c r="E881" t="s">
        <v>25</v>
      </c>
      <c r="F881">
        <v>50</v>
      </c>
      <c r="G881" t="s">
        <v>32</v>
      </c>
      <c r="H881" s="1">
        <v>40109</v>
      </c>
      <c r="I881">
        <v>79447</v>
      </c>
      <c r="J881">
        <v>0</v>
      </c>
      <c r="K881">
        <v>79447</v>
      </c>
      <c r="L881" t="s">
        <v>26</v>
      </c>
      <c r="M881" t="s">
        <v>61</v>
      </c>
      <c r="N881">
        <v>0</v>
      </c>
    </row>
    <row r="882" spans="1:14" x14ac:dyDescent="0.3">
      <c r="A882" t="s">
        <v>961</v>
      </c>
      <c r="B882" t="s">
        <v>38</v>
      </c>
      <c r="C882" t="s">
        <v>42</v>
      </c>
      <c r="D882" t="s">
        <v>24</v>
      </c>
      <c r="E882" t="s">
        <v>25</v>
      </c>
      <c r="F882">
        <v>51</v>
      </c>
      <c r="G882" t="s">
        <v>32</v>
      </c>
      <c r="H882" s="1">
        <v>35852</v>
      </c>
      <c r="I882">
        <v>71111</v>
      </c>
      <c r="J882">
        <v>0</v>
      </c>
      <c r="K882">
        <v>71111</v>
      </c>
      <c r="L882" t="s">
        <v>73</v>
      </c>
      <c r="M882" t="s">
        <v>77</v>
      </c>
      <c r="N882">
        <v>0</v>
      </c>
    </row>
    <row r="883" spans="1:14" x14ac:dyDescent="0.3">
      <c r="A883" t="s">
        <v>962</v>
      </c>
      <c r="B883" t="s">
        <v>15</v>
      </c>
      <c r="C883" t="s">
        <v>42</v>
      </c>
      <c r="D883" t="s">
        <v>17</v>
      </c>
      <c r="E883" t="s">
        <v>25</v>
      </c>
      <c r="F883">
        <v>53</v>
      </c>
      <c r="G883" t="s">
        <v>32</v>
      </c>
      <c r="H883" s="1">
        <v>41931</v>
      </c>
      <c r="I883">
        <v>159538</v>
      </c>
      <c r="J883">
        <v>0.11</v>
      </c>
      <c r="K883">
        <v>177087.18</v>
      </c>
      <c r="L883" t="s">
        <v>20</v>
      </c>
      <c r="M883" t="s">
        <v>48</v>
      </c>
      <c r="N883">
        <v>0</v>
      </c>
    </row>
    <row r="884" spans="1:14" x14ac:dyDescent="0.3">
      <c r="A884" t="s">
        <v>963</v>
      </c>
      <c r="B884" t="s">
        <v>57</v>
      </c>
      <c r="C884" t="s">
        <v>58</v>
      </c>
      <c r="D884" t="s">
        <v>43</v>
      </c>
      <c r="E884" t="s">
        <v>18</v>
      </c>
      <c r="F884">
        <v>47</v>
      </c>
      <c r="G884" t="s">
        <v>32</v>
      </c>
      <c r="H884" s="1">
        <v>43375</v>
      </c>
      <c r="I884">
        <v>111404</v>
      </c>
      <c r="J884">
        <v>0</v>
      </c>
      <c r="K884">
        <v>111404</v>
      </c>
      <c r="L884" t="s">
        <v>73</v>
      </c>
      <c r="M884" t="s">
        <v>77</v>
      </c>
      <c r="N884">
        <v>0</v>
      </c>
    </row>
    <row r="885" spans="1:14" x14ac:dyDescent="0.3">
      <c r="A885" t="s">
        <v>964</v>
      </c>
      <c r="B885" t="s">
        <v>29</v>
      </c>
      <c r="C885" t="s">
        <v>65</v>
      </c>
      <c r="D885" t="s">
        <v>31</v>
      </c>
      <c r="E885" t="s">
        <v>25</v>
      </c>
      <c r="F885">
        <v>25</v>
      </c>
      <c r="G885" t="s">
        <v>36</v>
      </c>
      <c r="H885" s="1">
        <v>44058</v>
      </c>
      <c r="I885">
        <v>172007</v>
      </c>
      <c r="J885">
        <v>0.26</v>
      </c>
      <c r="K885">
        <v>216728.82</v>
      </c>
      <c r="L885" t="s">
        <v>20</v>
      </c>
      <c r="M885" t="s">
        <v>48</v>
      </c>
      <c r="N885">
        <v>0</v>
      </c>
    </row>
    <row r="886" spans="1:14" x14ac:dyDescent="0.3">
      <c r="A886" t="s">
        <v>965</v>
      </c>
      <c r="B886" t="s">
        <v>64</v>
      </c>
      <c r="C886" t="s">
        <v>65</v>
      </c>
      <c r="D886" t="s">
        <v>24</v>
      </c>
      <c r="E886" t="s">
        <v>18</v>
      </c>
      <c r="F886">
        <v>37</v>
      </c>
      <c r="G886" t="s">
        <v>55</v>
      </c>
      <c r="H886" s="1">
        <v>40745</v>
      </c>
      <c r="I886">
        <v>219474</v>
      </c>
      <c r="J886">
        <v>0.36</v>
      </c>
      <c r="K886">
        <v>298484.64</v>
      </c>
      <c r="L886" t="s">
        <v>73</v>
      </c>
      <c r="M886" t="s">
        <v>74</v>
      </c>
      <c r="N886">
        <v>0</v>
      </c>
    </row>
    <row r="887" spans="1:14" x14ac:dyDescent="0.3">
      <c r="A887" t="s">
        <v>966</v>
      </c>
      <c r="B887" t="s">
        <v>29</v>
      </c>
      <c r="C887" t="s">
        <v>30</v>
      </c>
      <c r="D887" t="s">
        <v>43</v>
      </c>
      <c r="E887" t="s">
        <v>25</v>
      </c>
      <c r="F887">
        <v>41</v>
      </c>
      <c r="G887" t="s">
        <v>55</v>
      </c>
      <c r="H887" s="1">
        <v>43600</v>
      </c>
      <c r="I887">
        <v>174415</v>
      </c>
      <c r="J887">
        <v>0.23</v>
      </c>
      <c r="K887">
        <v>214530.45</v>
      </c>
      <c r="L887" t="s">
        <v>20</v>
      </c>
      <c r="M887" t="s">
        <v>48</v>
      </c>
      <c r="N887">
        <v>0</v>
      </c>
    </row>
    <row r="888" spans="1:14" x14ac:dyDescent="0.3">
      <c r="A888" t="s">
        <v>967</v>
      </c>
      <c r="B888" t="s">
        <v>160</v>
      </c>
      <c r="C888" t="s">
        <v>16</v>
      </c>
      <c r="D888" t="s">
        <v>31</v>
      </c>
      <c r="E888" t="s">
        <v>18</v>
      </c>
      <c r="F888">
        <v>36</v>
      </c>
      <c r="G888" t="s">
        <v>55</v>
      </c>
      <c r="H888" s="1">
        <v>44217</v>
      </c>
      <c r="I888">
        <v>90333</v>
      </c>
      <c r="J888">
        <v>0</v>
      </c>
      <c r="K888">
        <v>90333</v>
      </c>
      <c r="L888" t="s">
        <v>73</v>
      </c>
      <c r="M888" t="s">
        <v>77</v>
      </c>
      <c r="N888">
        <v>0</v>
      </c>
    </row>
    <row r="889" spans="1:14" x14ac:dyDescent="0.3">
      <c r="A889" t="s">
        <v>968</v>
      </c>
      <c r="B889" t="s">
        <v>114</v>
      </c>
      <c r="C889" t="s">
        <v>54</v>
      </c>
      <c r="D889" t="s">
        <v>31</v>
      </c>
      <c r="E889" t="s">
        <v>25</v>
      </c>
      <c r="F889">
        <v>25</v>
      </c>
      <c r="G889" t="s">
        <v>36</v>
      </c>
      <c r="H889" s="1">
        <v>44217</v>
      </c>
      <c r="I889">
        <v>67299</v>
      </c>
      <c r="J889">
        <v>0</v>
      </c>
      <c r="K889">
        <v>67299</v>
      </c>
      <c r="L889" t="s">
        <v>20</v>
      </c>
      <c r="M889" t="s">
        <v>39</v>
      </c>
      <c r="N889">
        <v>0</v>
      </c>
    </row>
    <row r="890" spans="1:14" x14ac:dyDescent="0.3">
      <c r="A890" t="s">
        <v>969</v>
      </c>
      <c r="B890" t="s">
        <v>204</v>
      </c>
      <c r="C890" t="s">
        <v>16</v>
      </c>
      <c r="D890" t="s">
        <v>17</v>
      </c>
      <c r="E890" t="s">
        <v>18</v>
      </c>
      <c r="F890">
        <v>52</v>
      </c>
      <c r="G890" t="s">
        <v>32</v>
      </c>
      <c r="H890" s="1">
        <v>38406</v>
      </c>
      <c r="I890">
        <v>45286</v>
      </c>
      <c r="J890">
        <v>0</v>
      </c>
      <c r="K890">
        <v>45286</v>
      </c>
      <c r="L890" t="s">
        <v>20</v>
      </c>
      <c r="M890" t="s">
        <v>33</v>
      </c>
      <c r="N890">
        <v>0</v>
      </c>
    </row>
    <row r="891" spans="1:14" x14ac:dyDescent="0.3">
      <c r="A891" t="s">
        <v>970</v>
      </c>
      <c r="B891" t="s">
        <v>29</v>
      </c>
      <c r="C891" t="s">
        <v>65</v>
      </c>
      <c r="D891" t="s">
        <v>17</v>
      </c>
      <c r="E891" t="s">
        <v>25</v>
      </c>
      <c r="F891">
        <v>48</v>
      </c>
      <c r="G891" t="s">
        <v>32</v>
      </c>
      <c r="H891" s="1">
        <v>39302</v>
      </c>
      <c r="I891">
        <v>194723</v>
      </c>
      <c r="J891">
        <v>0.25</v>
      </c>
      <c r="K891">
        <v>243403.75</v>
      </c>
      <c r="L891" t="s">
        <v>20</v>
      </c>
      <c r="M891" t="s">
        <v>39</v>
      </c>
      <c r="N891">
        <v>0</v>
      </c>
    </row>
    <row r="892" spans="1:14" x14ac:dyDescent="0.3">
      <c r="A892" t="s">
        <v>971</v>
      </c>
      <c r="B892" t="s">
        <v>45</v>
      </c>
      <c r="C892" t="s">
        <v>42</v>
      </c>
      <c r="D892" t="s">
        <v>17</v>
      </c>
      <c r="E892" t="s">
        <v>25</v>
      </c>
      <c r="F892">
        <v>49</v>
      </c>
      <c r="G892" t="s">
        <v>32</v>
      </c>
      <c r="H892" s="1">
        <v>41131</v>
      </c>
      <c r="I892">
        <v>109850</v>
      </c>
      <c r="J892">
        <v>7.0000000000000007E-2</v>
      </c>
      <c r="K892">
        <v>117539.5</v>
      </c>
      <c r="L892" t="s">
        <v>26</v>
      </c>
      <c r="M892" t="s">
        <v>86</v>
      </c>
      <c r="N892">
        <v>1</v>
      </c>
    </row>
    <row r="893" spans="1:14" x14ac:dyDescent="0.3">
      <c r="A893" t="s">
        <v>972</v>
      </c>
      <c r="B893" t="s">
        <v>126</v>
      </c>
      <c r="C893" t="s">
        <v>54</v>
      </c>
      <c r="D893" t="s">
        <v>17</v>
      </c>
      <c r="E893" t="s">
        <v>18</v>
      </c>
      <c r="F893">
        <v>62</v>
      </c>
      <c r="G893" t="s">
        <v>19</v>
      </c>
      <c r="H893" s="1">
        <v>41748</v>
      </c>
      <c r="I893">
        <v>45295</v>
      </c>
      <c r="J893">
        <v>0</v>
      </c>
      <c r="K893">
        <v>45295</v>
      </c>
      <c r="L893" t="s">
        <v>73</v>
      </c>
      <c r="M893" t="s">
        <v>144</v>
      </c>
      <c r="N893">
        <v>0</v>
      </c>
    </row>
    <row r="894" spans="1:14" x14ac:dyDescent="0.3">
      <c r="A894" t="s">
        <v>973</v>
      </c>
      <c r="B894" t="s">
        <v>286</v>
      </c>
      <c r="C894" t="s">
        <v>16</v>
      </c>
      <c r="D894" t="s">
        <v>24</v>
      </c>
      <c r="E894" t="s">
        <v>18</v>
      </c>
      <c r="F894">
        <v>36</v>
      </c>
      <c r="G894" t="s">
        <v>55</v>
      </c>
      <c r="H894" s="1">
        <v>40413</v>
      </c>
      <c r="I894">
        <v>61310</v>
      </c>
      <c r="J894">
        <v>0</v>
      </c>
      <c r="K894">
        <v>61310</v>
      </c>
      <c r="L894" t="s">
        <v>20</v>
      </c>
      <c r="M894" t="s">
        <v>39</v>
      </c>
      <c r="N894">
        <v>0</v>
      </c>
    </row>
    <row r="895" spans="1:14" x14ac:dyDescent="0.3">
      <c r="A895" t="s">
        <v>974</v>
      </c>
      <c r="B895" t="s">
        <v>188</v>
      </c>
      <c r="C895" t="s">
        <v>16</v>
      </c>
      <c r="D895" t="s">
        <v>17</v>
      </c>
      <c r="E895" t="s">
        <v>25</v>
      </c>
      <c r="F895">
        <v>55</v>
      </c>
      <c r="G895" t="s">
        <v>19</v>
      </c>
      <c r="H895" s="1">
        <v>42683</v>
      </c>
      <c r="I895">
        <v>87851</v>
      </c>
      <c r="J895">
        <v>0</v>
      </c>
      <c r="K895">
        <v>87851</v>
      </c>
      <c r="L895" t="s">
        <v>26</v>
      </c>
      <c r="M895" t="s">
        <v>27</v>
      </c>
      <c r="N895">
        <v>0</v>
      </c>
    </row>
    <row r="896" spans="1:14" x14ac:dyDescent="0.3">
      <c r="A896" t="s">
        <v>975</v>
      </c>
      <c r="B896" t="s">
        <v>126</v>
      </c>
      <c r="C896" t="s">
        <v>54</v>
      </c>
      <c r="D896" t="s">
        <v>31</v>
      </c>
      <c r="E896" t="s">
        <v>18</v>
      </c>
      <c r="F896">
        <v>31</v>
      </c>
      <c r="G896" t="s">
        <v>36</v>
      </c>
      <c r="H896" s="1">
        <v>43171</v>
      </c>
      <c r="I896">
        <v>47913</v>
      </c>
      <c r="J896">
        <v>0</v>
      </c>
      <c r="K896">
        <v>47913</v>
      </c>
      <c r="L896" t="s">
        <v>20</v>
      </c>
      <c r="M896" t="s">
        <v>21</v>
      </c>
      <c r="N896">
        <v>0</v>
      </c>
    </row>
    <row r="897" spans="1:14" x14ac:dyDescent="0.3">
      <c r="A897" t="s">
        <v>976</v>
      </c>
      <c r="B897" t="s">
        <v>126</v>
      </c>
      <c r="C897" t="s">
        <v>54</v>
      </c>
      <c r="D897" t="s">
        <v>31</v>
      </c>
      <c r="E897" t="s">
        <v>18</v>
      </c>
      <c r="F897">
        <v>53</v>
      </c>
      <c r="G897" t="s">
        <v>32</v>
      </c>
      <c r="H897" s="1">
        <v>42985</v>
      </c>
      <c r="I897">
        <v>46727</v>
      </c>
      <c r="J897">
        <v>0</v>
      </c>
      <c r="K897">
        <v>46727</v>
      </c>
      <c r="L897" t="s">
        <v>20</v>
      </c>
      <c r="M897" t="s">
        <v>70</v>
      </c>
      <c r="N897">
        <v>1</v>
      </c>
    </row>
    <row r="898" spans="1:14" x14ac:dyDescent="0.3">
      <c r="A898" t="s">
        <v>977</v>
      </c>
      <c r="B898" t="s">
        <v>15</v>
      </c>
      <c r="C898" t="s">
        <v>54</v>
      </c>
      <c r="D898" t="s">
        <v>31</v>
      </c>
      <c r="E898" t="s">
        <v>25</v>
      </c>
      <c r="F898">
        <v>27</v>
      </c>
      <c r="G898" t="s">
        <v>36</v>
      </c>
      <c r="H898" s="1">
        <v>44302</v>
      </c>
      <c r="I898">
        <v>133400</v>
      </c>
      <c r="J898">
        <v>0.11</v>
      </c>
      <c r="K898">
        <v>148074</v>
      </c>
      <c r="L898" t="s">
        <v>20</v>
      </c>
      <c r="M898" t="s">
        <v>39</v>
      </c>
      <c r="N898">
        <v>0</v>
      </c>
    </row>
    <row r="899" spans="1:14" x14ac:dyDescent="0.3">
      <c r="A899" t="s">
        <v>978</v>
      </c>
      <c r="B899" t="s">
        <v>226</v>
      </c>
      <c r="C899" t="s">
        <v>16</v>
      </c>
      <c r="D899" t="s">
        <v>31</v>
      </c>
      <c r="E899" t="s">
        <v>18</v>
      </c>
      <c r="F899">
        <v>39</v>
      </c>
      <c r="G899" t="s">
        <v>55</v>
      </c>
      <c r="H899" s="1">
        <v>43943</v>
      </c>
      <c r="I899">
        <v>90535</v>
      </c>
      <c r="J899">
        <v>0</v>
      </c>
      <c r="K899">
        <v>90535</v>
      </c>
      <c r="L899" t="s">
        <v>20</v>
      </c>
      <c r="M899" t="s">
        <v>48</v>
      </c>
      <c r="N899">
        <v>0</v>
      </c>
    </row>
    <row r="900" spans="1:14" x14ac:dyDescent="0.3">
      <c r="A900" t="s">
        <v>979</v>
      </c>
      <c r="B900" t="s">
        <v>38</v>
      </c>
      <c r="C900" t="s">
        <v>65</v>
      </c>
      <c r="D900" t="s">
        <v>31</v>
      </c>
      <c r="E900" t="s">
        <v>25</v>
      </c>
      <c r="F900">
        <v>55</v>
      </c>
      <c r="G900" t="s">
        <v>19</v>
      </c>
      <c r="H900" s="1">
        <v>38909</v>
      </c>
      <c r="I900">
        <v>93343</v>
      </c>
      <c r="J900">
        <v>0</v>
      </c>
      <c r="K900">
        <v>93343</v>
      </c>
      <c r="L900" t="s">
        <v>26</v>
      </c>
      <c r="M900" t="s">
        <v>27</v>
      </c>
      <c r="N900">
        <v>0</v>
      </c>
    </row>
    <row r="901" spans="1:14" x14ac:dyDescent="0.3">
      <c r="A901" t="s">
        <v>980</v>
      </c>
      <c r="B901" t="s">
        <v>114</v>
      </c>
      <c r="C901" t="s">
        <v>54</v>
      </c>
      <c r="D901" t="s">
        <v>43</v>
      </c>
      <c r="E901" t="s">
        <v>18</v>
      </c>
      <c r="F901">
        <v>44</v>
      </c>
      <c r="G901" t="s">
        <v>55</v>
      </c>
      <c r="H901" s="1">
        <v>38771</v>
      </c>
      <c r="I901">
        <v>63705</v>
      </c>
      <c r="J901">
        <v>0</v>
      </c>
      <c r="K901">
        <v>63705</v>
      </c>
      <c r="L901" t="s">
        <v>20</v>
      </c>
      <c r="M901" t="s">
        <v>48</v>
      </c>
      <c r="N901">
        <v>0</v>
      </c>
    </row>
    <row r="902" spans="1:14" x14ac:dyDescent="0.3">
      <c r="A902" t="s">
        <v>981</v>
      </c>
      <c r="B902" t="s">
        <v>64</v>
      </c>
      <c r="C902" t="s">
        <v>42</v>
      </c>
      <c r="D902" t="s">
        <v>43</v>
      </c>
      <c r="E902" t="s">
        <v>25</v>
      </c>
      <c r="F902">
        <v>48</v>
      </c>
      <c r="G902" t="s">
        <v>32</v>
      </c>
      <c r="H902" s="1">
        <v>36584</v>
      </c>
      <c r="I902">
        <v>258081</v>
      </c>
      <c r="J902">
        <v>0.3</v>
      </c>
      <c r="K902">
        <v>335505.3</v>
      </c>
      <c r="L902" t="s">
        <v>20</v>
      </c>
      <c r="M902" t="s">
        <v>33</v>
      </c>
      <c r="N902">
        <v>0</v>
      </c>
    </row>
    <row r="903" spans="1:14" x14ac:dyDescent="0.3">
      <c r="A903" t="s">
        <v>982</v>
      </c>
      <c r="B903" t="s">
        <v>126</v>
      </c>
      <c r="C903" t="s">
        <v>54</v>
      </c>
      <c r="D903" t="s">
        <v>17</v>
      </c>
      <c r="E903" t="s">
        <v>25</v>
      </c>
      <c r="F903">
        <v>48</v>
      </c>
      <c r="G903" t="s">
        <v>32</v>
      </c>
      <c r="H903" s="1">
        <v>44095</v>
      </c>
      <c r="I903">
        <v>54654</v>
      </c>
      <c r="J903">
        <v>0</v>
      </c>
      <c r="K903">
        <v>54654</v>
      </c>
      <c r="L903" t="s">
        <v>20</v>
      </c>
      <c r="M903" t="s">
        <v>39</v>
      </c>
      <c r="N903">
        <v>0</v>
      </c>
    </row>
    <row r="904" spans="1:14" x14ac:dyDescent="0.3">
      <c r="A904" t="s">
        <v>983</v>
      </c>
      <c r="B904" t="s">
        <v>47</v>
      </c>
      <c r="C904" t="s">
        <v>42</v>
      </c>
      <c r="D904" t="s">
        <v>24</v>
      </c>
      <c r="E904" t="s">
        <v>25</v>
      </c>
      <c r="F904">
        <v>54</v>
      </c>
      <c r="G904" t="s">
        <v>32</v>
      </c>
      <c r="H904" s="1">
        <v>36062</v>
      </c>
      <c r="I904">
        <v>58006</v>
      </c>
      <c r="J904">
        <v>0</v>
      </c>
      <c r="K904">
        <v>58006</v>
      </c>
      <c r="L904" t="s">
        <v>20</v>
      </c>
      <c r="M904" t="s">
        <v>21</v>
      </c>
      <c r="N904">
        <v>0</v>
      </c>
    </row>
    <row r="905" spans="1:14" x14ac:dyDescent="0.3">
      <c r="A905" t="s">
        <v>984</v>
      </c>
      <c r="B905" t="s">
        <v>15</v>
      </c>
      <c r="C905" t="s">
        <v>30</v>
      </c>
      <c r="D905" t="s">
        <v>24</v>
      </c>
      <c r="E905" t="s">
        <v>18</v>
      </c>
      <c r="F905">
        <v>42</v>
      </c>
      <c r="G905" t="s">
        <v>55</v>
      </c>
      <c r="H905" s="1">
        <v>40620</v>
      </c>
      <c r="I905">
        <v>150034</v>
      </c>
      <c r="J905">
        <v>0.12</v>
      </c>
      <c r="K905">
        <v>168038.08</v>
      </c>
      <c r="L905" t="s">
        <v>26</v>
      </c>
      <c r="M905" t="s">
        <v>86</v>
      </c>
      <c r="N905">
        <v>0</v>
      </c>
    </row>
    <row r="906" spans="1:14" x14ac:dyDescent="0.3">
      <c r="A906" t="s">
        <v>985</v>
      </c>
      <c r="B906" t="s">
        <v>29</v>
      </c>
      <c r="C906" t="s">
        <v>54</v>
      </c>
      <c r="D906" t="s">
        <v>31</v>
      </c>
      <c r="E906" t="s">
        <v>18</v>
      </c>
      <c r="F906">
        <v>38</v>
      </c>
      <c r="G906" t="s">
        <v>55</v>
      </c>
      <c r="H906" s="1">
        <v>39232</v>
      </c>
      <c r="I906">
        <v>198562</v>
      </c>
      <c r="J906">
        <v>0.22</v>
      </c>
      <c r="K906">
        <v>242245.64</v>
      </c>
      <c r="L906" t="s">
        <v>20</v>
      </c>
      <c r="M906" t="s">
        <v>21</v>
      </c>
      <c r="N906">
        <v>0</v>
      </c>
    </row>
    <row r="907" spans="1:14" x14ac:dyDescent="0.3">
      <c r="A907" t="s">
        <v>986</v>
      </c>
      <c r="B907" t="s">
        <v>41</v>
      </c>
      <c r="C907" t="s">
        <v>42</v>
      </c>
      <c r="D907" t="s">
        <v>17</v>
      </c>
      <c r="E907" t="s">
        <v>18</v>
      </c>
      <c r="F907">
        <v>40</v>
      </c>
      <c r="G907" t="s">
        <v>55</v>
      </c>
      <c r="H907" s="1">
        <v>39960</v>
      </c>
      <c r="I907">
        <v>62411</v>
      </c>
      <c r="J907">
        <v>0</v>
      </c>
      <c r="K907">
        <v>62411</v>
      </c>
      <c r="L907" t="s">
        <v>20</v>
      </c>
      <c r="M907" t="s">
        <v>48</v>
      </c>
      <c r="N907">
        <v>1</v>
      </c>
    </row>
    <row r="908" spans="1:14" x14ac:dyDescent="0.3">
      <c r="A908" t="s">
        <v>987</v>
      </c>
      <c r="B908" t="s">
        <v>85</v>
      </c>
      <c r="C908" t="s">
        <v>58</v>
      </c>
      <c r="D908" t="s">
        <v>17</v>
      </c>
      <c r="E908" t="s">
        <v>25</v>
      </c>
      <c r="F908">
        <v>57</v>
      </c>
      <c r="G908" t="s">
        <v>19</v>
      </c>
      <c r="H908" s="1">
        <v>33612</v>
      </c>
      <c r="I908">
        <v>111299</v>
      </c>
      <c r="J908">
        <v>0.12</v>
      </c>
      <c r="K908">
        <v>124654.88</v>
      </c>
      <c r="L908" t="s">
        <v>20</v>
      </c>
      <c r="M908" t="s">
        <v>48</v>
      </c>
      <c r="N908">
        <v>0</v>
      </c>
    </row>
    <row r="909" spans="1:14" x14ac:dyDescent="0.3">
      <c r="A909" t="s">
        <v>988</v>
      </c>
      <c r="B909" t="s">
        <v>47</v>
      </c>
      <c r="C909" t="s">
        <v>65</v>
      </c>
      <c r="D909" t="s">
        <v>17</v>
      </c>
      <c r="E909" t="s">
        <v>18</v>
      </c>
      <c r="F909">
        <v>43</v>
      </c>
      <c r="G909" t="s">
        <v>55</v>
      </c>
      <c r="H909" s="1">
        <v>43659</v>
      </c>
      <c r="I909">
        <v>41545</v>
      </c>
      <c r="J909">
        <v>0</v>
      </c>
      <c r="K909">
        <v>41545</v>
      </c>
      <c r="L909" t="s">
        <v>20</v>
      </c>
      <c r="M909" t="s">
        <v>48</v>
      </c>
      <c r="N909">
        <v>0</v>
      </c>
    </row>
    <row r="910" spans="1:14" x14ac:dyDescent="0.3">
      <c r="A910" t="s">
        <v>989</v>
      </c>
      <c r="B910" t="s">
        <v>162</v>
      </c>
      <c r="C910" t="s">
        <v>16</v>
      </c>
      <c r="D910" t="s">
        <v>24</v>
      </c>
      <c r="E910" t="s">
        <v>25</v>
      </c>
      <c r="F910">
        <v>26</v>
      </c>
      <c r="G910" t="s">
        <v>36</v>
      </c>
      <c r="H910" s="1">
        <v>43569</v>
      </c>
      <c r="I910">
        <v>74467</v>
      </c>
      <c r="J910">
        <v>0</v>
      </c>
      <c r="K910">
        <v>74467</v>
      </c>
      <c r="L910" t="s">
        <v>20</v>
      </c>
      <c r="M910" t="s">
        <v>70</v>
      </c>
      <c r="N910">
        <v>1</v>
      </c>
    </row>
    <row r="911" spans="1:14" x14ac:dyDescent="0.3">
      <c r="A911" t="s">
        <v>990</v>
      </c>
      <c r="B911" t="s">
        <v>45</v>
      </c>
      <c r="C911" t="s">
        <v>50</v>
      </c>
      <c r="D911" t="s">
        <v>17</v>
      </c>
      <c r="E911" t="s">
        <v>25</v>
      </c>
      <c r="F911">
        <v>44</v>
      </c>
      <c r="G911" t="s">
        <v>55</v>
      </c>
      <c r="H911" s="1">
        <v>37296</v>
      </c>
      <c r="I911">
        <v>117545</v>
      </c>
      <c r="J911">
        <v>0.06</v>
      </c>
      <c r="K911">
        <v>124597.7</v>
      </c>
      <c r="L911" t="s">
        <v>20</v>
      </c>
      <c r="M911" t="s">
        <v>39</v>
      </c>
      <c r="N911">
        <v>0</v>
      </c>
    </row>
    <row r="912" spans="1:14" x14ac:dyDescent="0.3">
      <c r="A912" t="s">
        <v>991</v>
      </c>
      <c r="B912" t="s">
        <v>45</v>
      </c>
      <c r="C912" t="s">
        <v>54</v>
      </c>
      <c r="D912" t="s">
        <v>31</v>
      </c>
      <c r="E912" t="s">
        <v>25</v>
      </c>
      <c r="F912">
        <v>50</v>
      </c>
      <c r="G912" t="s">
        <v>32</v>
      </c>
      <c r="H912" s="1">
        <v>40983</v>
      </c>
      <c r="I912">
        <v>117226</v>
      </c>
      <c r="J912">
        <v>0.08</v>
      </c>
      <c r="K912">
        <v>126604.08</v>
      </c>
      <c r="L912" t="s">
        <v>20</v>
      </c>
      <c r="M912" t="s">
        <v>39</v>
      </c>
      <c r="N912">
        <v>0</v>
      </c>
    </row>
    <row r="913" spans="1:14" x14ac:dyDescent="0.3">
      <c r="A913" t="s">
        <v>992</v>
      </c>
      <c r="B913" t="s">
        <v>47</v>
      </c>
      <c r="C913" t="s">
        <v>50</v>
      </c>
      <c r="D913" t="s">
        <v>43</v>
      </c>
      <c r="E913" t="s">
        <v>18</v>
      </c>
      <c r="F913">
        <v>26</v>
      </c>
      <c r="G913" t="s">
        <v>36</v>
      </c>
      <c r="H913" s="1">
        <v>43489</v>
      </c>
      <c r="I913">
        <v>55767</v>
      </c>
      <c r="J913">
        <v>0</v>
      </c>
      <c r="K913">
        <v>55767</v>
      </c>
      <c r="L913" t="s">
        <v>20</v>
      </c>
      <c r="M913" t="s">
        <v>39</v>
      </c>
      <c r="N913">
        <v>0</v>
      </c>
    </row>
    <row r="914" spans="1:14" x14ac:dyDescent="0.3">
      <c r="A914" t="s">
        <v>993</v>
      </c>
      <c r="B914" t="s">
        <v>92</v>
      </c>
      <c r="C914" t="s">
        <v>42</v>
      </c>
      <c r="D914" t="s">
        <v>24</v>
      </c>
      <c r="E914" t="s">
        <v>18</v>
      </c>
      <c r="F914">
        <v>29</v>
      </c>
      <c r="G914" t="s">
        <v>36</v>
      </c>
      <c r="H914" s="1">
        <v>42691</v>
      </c>
      <c r="I914">
        <v>60930</v>
      </c>
      <c r="J914">
        <v>0</v>
      </c>
      <c r="K914">
        <v>60930</v>
      </c>
      <c r="L914" t="s">
        <v>20</v>
      </c>
      <c r="M914" t="s">
        <v>51</v>
      </c>
      <c r="N914">
        <v>0</v>
      </c>
    </row>
    <row r="915" spans="1:14" x14ac:dyDescent="0.3">
      <c r="A915" t="s">
        <v>994</v>
      </c>
      <c r="B915" t="s">
        <v>29</v>
      </c>
      <c r="C915" t="s">
        <v>42</v>
      </c>
      <c r="D915" t="s">
        <v>31</v>
      </c>
      <c r="E915" t="s">
        <v>18</v>
      </c>
      <c r="F915">
        <v>27</v>
      </c>
      <c r="G915" t="s">
        <v>36</v>
      </c>
      <c r="H915" s="1">
        <v>43397</v>
      </c>
      <c r="I915">
        <v>154973</v>
      </c>
      <c r="J915">
        <v>0.28999999999999998</v>
      </c>
      <c r="K915">
        <v>199915.16999999998</v>
      </c>
      <c r="L915" t="s">
        <v>73</v>
      </c>
      <c r="M915" t="s">
        <v>144</v>
      </c>
      <c r="N915">
        <v>0</v>
      </c>
    </row>
    <row r="916" spans="1:14" x14ac:dyDescent="0.3">
      <c r="A916" t="s">
        <v>995</v>
      </c>
      <c r="B916" t="s">
        <v>138</v>
      </c>
      <c r="C916" t="s">
        <v>16</v>
      </c>
      <c r="D916" t="s">
        <v>24</v>
      </c>
      <c r="E916" t="s">
        <v>18</v>
      </c>
      <c r="F916">
        <v>33</v>
      </c>
      <c r="G916" t="s">
        <v>36</v>
      </c>
      <c r="H916" s="1">
        <v>43029</v>
      </c>
      <c r="I916">
        <v>69332</v>
      </c>
      <c r="J916">
        <v>0</v>
      </c>
      <c r="K916">
        <v>69332</v>
      </c>
      <c r="L916" t="s">
        <v>20</v>
      </c>
      <c r="M916" t="s">
        <v>70</v>
      </c>
      <c r="N916">
        <v>0</v>
      </c>
    </row>
    <row r="917" spans="1:14" x14ac:dyDescent="0.3">
      <c r="A917" t="s">
        <v>996</v>
      </c>
      <c r="B917" t="s">
        <v>57</v>
      </c>
      <c r="C917" t="s">
        <v>58</v>
      </c>
      <c r="D917" t="s">
        <v>17</v>
      </c>
      <c r="E917" t="s">
        <v>18</v>
      </c>
      <c r="F917">
        <v>59</v>
      </c>
      <c r="G917" t="s">
        <v>19</v>
      </c>
      <c r="H917" s="1">
        <v>36990</v>
      </c>
      <c r="I917">
        <v>119699</v>
      </c>
      <c r="J917">
        <v>0</v>
      </c>
      <c r="K917">
        <v>119699</v>
      </c>
      <c r="L917" t="s">
        <v>26</v>
      </c>
      <c r="M917" t="s">
        <v>61</v>
      </c>
      <c r="N917">
        <v>0</v>
      </c>
    </row>
    <row r="918" spans="1:14" x14ac:dyDescent="0.3">
      <c r="A918" t="s">
        <v>997</v>
      </c>
      <c r="B918" t="s">
        <v>29</v>
      </c>
      <c r="C918" t="s">
        <v>54</v>
      </c>
      <c r="D918" t="s">
        <v>31</v>
      </c>
      <c r="E918" t="s">
        <v>18</v>
      </c>
      <c r="F918">
        <v>40</v>
      </c>
      <c r="G918" t="s">
        <v>55</v>
      </c>
      <c r="H918" s="1">
        <v>44094</v>
      </c>
      <c r="I918">
        <v>198176</v>
      </c>
      <c r="J918">
        <v>0.17</v>
      </c>
      <c r="K918">
        <v>231865.92</v>
      </c>
      <c r="L918" t="s">
        <v>73</v>
      </c>
      <c r="M918" t="s">
        <v>74</v>
      </c>
      <c r="N918">
        <v>0</v>
      </c>
    </row>
    <row r="919" spans="1:14" x14ac:dyDescent="0.3">
      <c r="A919" t="s">
        <v>998</v>
      </c>
      <c r="B919" t="s">
        <v>92</v>
      </c>
      <c r="C919" t="s">
        <v>30</v>
      </c>
      <c r="D919" t="s">
        <v>17</v>
      </c>
      <c r="E919" t="s">
        <v>18</v>
      </c>
      <c r="F919">
        <v>45</v>
      </c>
      <c r="G919" t="s">
        <v>32</v>
      </c>
      <c r="H919" s="1">
        <v>41127</v>
      </c>
      <c r="I919">
        <v>58586</v>
      </c>
      <c r="J919">
        <v>0</v>
      </c>
      <c r="K919">
        <v>58586</v>
      </c>
      <c r="L919" t="s">
        <v>73</v>
      </c>
      <c r="M919" t="s">
        <v>144</v>
      </c>
      <c r="N919">
        <v>0</v>
      </c>
    </row>
    <row r="920" spans="1:14" x14ac:dyDescent="0.3">
      <c r="A920" t="s">
        <v>999</v>
      </c>
      <c r="B920" t="s">
        <v>185</v>
      </c>
      <c r="C920" t="s">
        <v>42</v>
      </c>
      <c r="D920" t="s">
        <v>43</v>
      </c>
      <c r="E920" t="s">
        <v>25</v>
      </c>
      <c r="F920">
        <v>38</v>
      </c>
      <c r="G920" t="s">
        <v>55</v>
      </c>
      <c r="H920" s="1">
        <v>40875</v>
      </c>
      <c r="I920">
        <v>74010</v>
      </c>
      <c r="J920">
        <v>0</v>
      </c>
      <c r="K920">
        <v>74010</v>
      </c>
      <c r="L920" t="s">
        <v>20</v>
      </c>
      <c r="M920" t="s">
        <v>33</v>
      </c>
      <c r="N920">
        <v>0</v>
      </c>
    </row>
    <row r="921" spans="1:14" x14ac:dyDescent="0.3">
      <c r="A921" t="s">
        <v>1000</v>
      </c>
      <c r="B921" t="s">
        <v>185</v>
      </c>
      <c r="C921" t="s">
        <v>42</v>
      </c>
      <c r="D921" t="s">
        <v>31</v>
      </c>
      <c r="E921" t="s">
        <v>25</v>
      </c>
      <c r="F921">
        <v>32</v>
      </c>
      <c r="G921" t="s">
        <v>36</v>
      </c>
      <c r="H921" s="1">
        <v>43864</v>
      </c>
      <c r="I921">
        <v>96598</v>
      </c>
      <c r="J921">
        <v>0</v>
      </c>
      <c r="K921">
        <v>96598</v>
      </c>
      <c r="L921" t="s">
        <v>20</v>
      </c>
      <c r="M921" t="s">
        <v>39</v>
      </c>
      <c r="N921">
        <v>0</v>
      </c>
    </row>
    <row r="922" spans="1:14" x14ac:dyDescent="0.3">
      <c r="A922" t="s">
        <v>1001</v>
      </c>
      <c r="B922" t="s">
        <v>45</v>
      </c>
      <c r="C922" t="s">
        <v>42</v>
      </c>
      <c r="D922" t="s">
        <v>31</v>
      </c>
      <c r="E922" t="s">
        <v>18</v>
      </c>
      <c r="F922">
        <v>64</v>
      </c>
      <c r="G922" t="s">
        <v>19</v>
      </c>
      <c r="H922" s="1">
        <v>37762</v>
      </c>
      <c r="I922">
        <v>106444</v>
      </c>
      <c r="J922">
        <v>0.05</v>
      </c>
      <c r="K922">
        <v>111766.2</v>
      </c>
      <c r="L922" t="s">
        <v>20</v>
      </c>
      <c r="M922" t="s">
        <v>39</v>
      </c>
      <c r="N922">
        <v>0</v>
      </c>
    </row>
    <row r="923" spans="1:14" x14ac:dyDescent="0.3">
      <c r="A923" t="s">
        <v>1002</v>
      </c>
      <c r="B923" t="s">
        <v>29</v>
      </c>
      <c r="C923" t="s">
        <v>30</v>
      </c>
      <c r="D923" t="s">
        <v>43</v>
      </c>
      <c r="E923" t="s">
        <v>25</v>
      </c>
      <c r="F923">
        <v>31</v>
      </c>
      <c r="G923" t="s">
        <v>36</v>
      </c>
      <c r="H923" s="1">
        <v>42957</v>
      </c>
      <c r="I923">
        <v>156931</v>
      </c>
      <c r="J923">
        <v>0.28000000000000003</v>
      </c>
      <c r="K923">
        <v>200871.67999999999</v>
      </c>
      <c r="L923" t="s">
        <v>20</v>
      </c>
      <c r="M923" t="s">
        <v>21</v>
      </c>
      <c r="N923">
        <v>0</v>
      </c>
    </row>
    <row r="924" spans="1:14" x14ac:dyDescent="0.3">
      <c r="A924" t="s">
        <v>1003</v>
      </c>
      <c r="B924" t="s">
        <v>29</v>
      </c>
      <c r="C924" t="s">
        <v>65</v>
      </c>
      <c r="D924" t="s">
        <v>17</v>
      </c>
      <c r="E924" t="s">
        <v>18</v>
      </c>
      <c r="F924">
        <v>43</v>
      </c>
      <c r="G924" t="s">
        <v>55</v>
      </c>
      <c r="H924" s="1">
        <v>41928</v>
      </c>
      <c r="I924">
        <v>171360</v>
      </c>
      <c r="J924">
        <v>0.23</v>
      </c>
      <c r="K924">
        <v>210772.8</v>
      </c>
      <c r="L924" t="s">
        <v>73</v>
      </c>
      <c r="M924" t="s">
        <v>74</v>
      </c>
      <c r="N924">
        <v>0</v>
      </c>
    </row>
    <row r="925" spans="1:14" x14ac:dyDescent="0.3">
      <c r="A925" t="s">
        <v>1004</v>
      </c>
      <c r="B925" t="s">
        <v>96</v>
      </c>
      <c r="C925" t="s">
        <v>16</v>
      </c>
      <c r="D925" t="s">
        <v>17</v>
      </c>
      <c r="E925" t="s">
        <v>18</v>
      </c>
      <c r="F925">
        <v>45</v>
      </c>
      <c r="G925" t="s">
        <v>32</v>
      </c>
      <c r="H925" s="1">
        <v>39908</v>
      </c>
      <c r="I925">
        <v>64505</v>
      </c>
      <c r="J925">
        <v>0</v>
      </c>
      <c r="K925">
        <v>64505</v>
      </c>
      <c r="L925" t="s">
        <v>20</v>
      </c>
      <c r="M925" t="s">
        <v>48</v>
      </c>
      <c r="N925">
        <v>0</v>
      </c>
    </row>
    <row r="926" spans="1:14" x14ac:dyDescent="0.3">
      <c r="A926" t="s">
        <v>1005</v>
      </c>
      <c r="B926" t="s">
        <v>85</v>
      </c>
      <c r="C926" t="s">
        <v>58</v>
      </c>
      <c r="D926" t="s">
        <v>31</v>
      </c>
      <c r="E926" t="s">
        <v>25</v>
      </c>
      <c r="F926">
        <v>32</v>
      </c>
      <c r="G926" t="s">
        <v>36</v>
      </c>
      <c r="H926" s="1">
        <v>44478</v>
      </c>
      <c r="I926">
        <v>102298</v>
      </c>
      <c r="J926">
        <v>0.13</v>
      </c>
      <c r="K926">
        <v>115596.74</v>
      </c>
      <c r="L926" t="s">
        <v>73</v>
      </c>
      <c r="M926" t="s">
        <v>77</v>
      </c>
      <c r="N926">
        <v>0</v>
      </c>
    </row>
    <row r="927" spans="1:14" x14ac:dyDescent="0.3">
      <c r="A927" t="s">
        <v>1006</v>
      </c>
      <c r="B927" t="s">
        <v>15</v>
      </c>
      <c r="C927" t="s">
        <v>42</v>
      </c>
      <c r="D927" t="s">
        <v>43</v>
      </c>
      <c r="E927" t="s">
        <v>18</v>
      </c>
      <c r="F927">
        <v>27</v>
      </c>
      <c r="G927" t="s">
        <v>36</v>
      </c>
      <c r="H927" s="1">
        <v>43721</v>
      </c>
      <c r="I927">
        <v>133297</v>
      </c>
      <c r="J927">
        <v>0.13</v>
      </c>
      <c r="K927">
        <v>150625.60999999999</v>
      </c>
      <c r="L927" t="s">
        <v>73</v>
      </c>
      <c r="M927" t="s">
        <v>77</v>
      </c>
      <c r="N927">
        <v>0</v>
      </c>
    </row>
    <row r="928" spans="1:14" x14ac:dyDescent="0.3">
      <c r="A928" t="s">
        <v>1007</v>
      </c>
      <c r="B928" t="s">
        <v>15</v>
      </c>
      <c r="C928" t="s">
        <v>54</v>
      </c>
      <c r="D928" t="s">
        <v>31</v>
      </c>
      <c r="E928" t="s">
        <v>18</v>
      </c>
      <c r="F928">
        <v>25</v>
      </c>
      <c r="G928" t="s">
        <v>36</v>
      </c>
      <c r="H928" s="1">
        <v>44272</v>
      </c>
      <c r="I928">
        <v>155080</v>
      </c>
      <c r="J928">
        <v>0.1</v>
      </c>
      <c r="K928">
        <v>170588</v>
      </c>
      <c r="L928" t="s">
        <v>20</v>
      </c>
      <c r="M928" t="s">
        <v>51</v>
      </c>
      <c r="N928">
        <v>0</v>
      </c>
    </row>
    <row r="929" spans="1:14" x14ac:dyDescent="0.3">
      <c r="A929" t="s">
        <v>1008</v>
      </c>
      <c r="B929" t="s">
        <v>38</v>
      </c>
      <c r="C929" t="s">
        <v>42</v>
      </c>
      <c r="D929" t="s">
        <v>31</v>
      </c>
      <c r="E929" t="s">
        <v>25</v>
      </c>
      <c r="F929">
        <v>31</v>
      </c>
      <c r="G929" t="s">
        <v>36</v>
      </c>
      <c r="H929" s="1">
        <v>43325</v>
      </c>
      <c r="I929">
        <v>81828</v>
      </c>
      <c r="J929">
        <v>0</v>
      </c>
      <c r="K929">
        <v>81828</v>
      </c>
      <c r="L929" t="s">
        <v>20</v>
      </c>
      <c r="M929" t="s">
        <v>48</v>
      </c>
      <c r="N929">
        <v>0</v>
      </c>
    </row>
    <row r="930" spans="1:14" x14ac:dyDescent="0.3">
      <c r="A930" t="s">
        <v>1009</v>
      </c>
      <c r="B930" t="s">
        <v>15</v>
      </c>
      <c r="C930" t="s">
        <v>65</v>
      </c>
      <c r="D930" t="s">
        <v>43</v>
      </c>
      <c r="E930" t="s">
        <v>18</v>
      </c>
      <c r="F930">
        <v>65</v>
      </c>
      <c r="G930" t="s">
        <v>67</v>
      </c>
      <c r="H930" s="1">
        <v>36823</v>
      </c>
      <c r="I930">
        <v>149417</v>
      </c>
      <c r="J930">
        <v>0.13</v>
      </c>
      <c r="K930">
        <v>168841.21</v>
      </c>
      <c r="L930" t="s">
        <v>26</v>
      </c>
      <c r="M930" t="s">
        <v>98</v>
      </c>
      <c r="N930">
        <v>0</v>
      </c>
    </row>
    <row r="931" spans="1:14" x14ac:dyDescent="0.3">
      <c r="A931" t="s">
        <v>1010</v>
      </c>
      <c r="B931" t="s">
        <v>45</v>
      </c>
      <c r="C931" t="s">
        <v>42</v>
      </c>
      <c r="D931" t="s">
        <v>43</v>
      </c>
      <c r="E931" t="s">
        <v>25</v>
      </c>
      <c r="F931">
        <v>50</v>
      </c>
      <c r="G931" t="s">
        <v>32</v>
      </c>
      <c r="H931" s="1">
        <v>41024</v>
      </c>
      <c r="I931">
        <v>113269</v>
      </c>
      <c r="J931">
        <v>0.09</v>
      </c>
      <c r="K931">
        <v>123463.20999999999</v>
      </c>
      <c r="L931" t="s">
        <v>73</v>
      </c>
      <c r="M931" t="s">
        <v>144</v>
      </c>
      <c r="N931">
        <v>0</v>
      </c>
    </row>
    <row r="932" spans="1:14" x14ac:dyDescent="0.3">
      <c r="A932" t="s">
        <v>1011</v>
      </c>
      <c r="B932" t="s">
        <v>15</v>
      </c>
      <c r="C932" t="s">
        <v>16</v>
      </c>
      <c r="D932" t="s">
        <v>24</v>
      </c>
      <c r="E932" t="s">
        <v>25</v>
      </c>
      <c r="F932">
        <v>46</v>
      </c>
      <c r="G932" t="s">
        <v>32</v>
      </c>
      <c r="H932" s="1">
        <v>43085</v>
      </c>
      <c r="I932">
        <v>136716</v>
      </c>
      <c r="J932">
        <v>0.12</v>
      </c>
      <c r="K932">
        <v>153121.91999999998</v>
      </c>
      <c r="L932" t="s">
        <v>20</v>
      </c>
      <c r="M932" t="s">
        <v>51</v>
      </c>
      <c r="N932">
        <v>0</v>
      </c>
    </row>
    <row r="933" spans="1:14" x14ac:dyDescent="0.3">
      <c r="A933" t="s">
        <v>1012</v>
      </c>
      <c r="B933" t="s">
        <v>15</v>
      </c>
      <c r="C933" t="s">
        <v>42</v>
      </c>
      <c r="D933" t="s">
        <v>31</v>
      </c>
      <c r="E933" t="s">
        <v>25</v>
      </c>
      <c r="F933">
        <v>54</v>
      </c>
      <c r="G933" t="s">
        <v>32</v>
      </c>
      <c r="H933" s="1">
        <v>40836</v>
      </c>
      <c r="I933">
        <v>122644</v>
      </c>
      <c r="J933">
        <v>0.12</v>
      </c>
      <c r="K933">
        <v>137361.28</v>
      </c>
      <c r="L933" t="s">
        <v>20</v>
      </c>
      <c r="M933" t="s">
        <v>51</v>
      </c>
      <c r="N933">
        <v>0</v>
      </c>
    </row>
    <row r="934" spans="1:14" x14ac:dyDescent="0.3">
      <c r="A934" t="s">
        <v>1013</v>
      </c>
      <c r="B934" t="s">
        <v>45</v>
      </c>
      <c r="C934" t="s">
        <v>42</v>
      </c>
      <c r="D934" t="s">
        <v>17</v>
      </c>
      <c r="E934" t="s">
        <v>18</v>
      </c>
      <c r="F934">
        <v>50</v>
      </c>
      <c r="G934" t="s">
        <v>32</v>
      </c>
      <c r="H934" s="1">
        <v>36653</v>
      </c>
      <c r="I934">
        <v>106428</v>
      </c>
      <c r="J934">
        <v>7.0000000000000007E-2</v>
      </c>
      <c r="K934">
        <v>113877.96</v>
      </c>
      <c r="L934" t="s">
        <v>20</v>
      </c>
      <c r="M934" t="s">
        <v>33</v>
      </c>
      <c r="N934">
        <v>0</v>
      </c>
    </row>
    <row r="935" spans="1:14" x14ac:dyDescent="0.3">
      <c r="A935" t="s">
        <v>1014</v>
      </c>
      <c r="B935" t="s">
        <v>64</v>
      </c>
      <c r="C935" t="s">
        <v>30</v>
      </c>
      <c r="D935" t="s">
        <v>43</v>
      </c>
      <c r="E935" t="s">
        <v>25</v>
      </c>
      <c r="F935">
        <v>36</v>
      </c>
      <c r="G935" t="s">
        <v>55</v>
      </c>
      <c r="H935" s="1">
        <v>39830</v>
      </c>
      <c r="I935">
        <v>238236</v>
      </c>
      <c r="J935">
        <v>0.31</v>
      </c>
      <c r="K935">
        <v>312089.16000000003</v>
      </c>
      <c r="L935" t="s">
        <v>20</v>
      </c>
      <c r="M935" t="s">
        <v>21</v>
      </c>
      <c r="N935">
        <v>0</v>
      </c>
    </row>
    <row r="936" spans="1:14" x14ac:dyDescent="0.3">
      <c r="A936" t="s">
        <v>1015</v>
      </c>
      <c r="B936" t="s">
        <v>29</v>
      </c>
      <c r="C936" t="s">
        <v>30</v>
      </c>
      <c r="D936" t="s">
        <v>43</v>
      </c>
      <c r="E936" t="s">
        <v>18</v>
      </c>
      <c r="F936">
        <v>64</v>
      </c>
      <c r="G936" t="s">
        <v>19</v>
      </c>
      <c r="H936" s="1">
        <v>41264</v>
      </c>
      <c r="I936">
        <v>153253</v>
      </c>
      <c r="J936">
        <v>0.24</v>
      </c>
      <c r="K936">
        <v>190033.72</v>
      </c>
      <c r="L936" t="s">
        <v>20</v>
      </c>
      <c r="M936" t="s">
        <v>51</v>
      </c>
      <c r="N936">
        <v>0</v>
      </c>
    </row>
    <row r="937" spans="1:14" x14ac:dyDescent="0.3">
      <c r="A937" t="s">
        <v>1016</v>
      </c>
      <c r="B937" t="s">
        <v>45</v>
      </c>
      <c r="C937" t="s">
        <v>50</v>
      </c>
      <c r="D937" t="s">
        <v>24</v>
      </c>
      <c r="E937" t="s">
        <v>18</v>
      </c>
      <c r="F937">
        <v>34</v>
      </c>
      <c r="G937" t="s">
        <v>36</v>
      </c>
      <c r="H937" s="1">
        <v>41915</v>
      </c>
      <c r="I937">
        <v>103707</v>
      </c>
      <c r="J937">
        <v>0.09</v>
      </c>
      <c r="K937">
        <v>113040.63</v>
      </c>
      <c r="L937" t="s">
        <v>20</v>
      </c>
      <c r="M937" t="s">
        <v>70</v>
      </c>
      <c r="N937">
        <v>0</v>
      </c>
    </row>
    <row r="938" spans="1:14" x14ac:dyDescent="0.3">
      <c r="A938" t="s">
        <v>1017</v>
      </c>
      <c r="B938" t="s">
        <v>64</v>
      </c>
      <c r="C938" t="s">
        <v>50</v>
      </c>
      <c r="D938" t="s">
        <v>31</v>
      </c>
      <c r="E938" t="s">
        <v>18</v>
      </c>
      <c r="F938">
        <v>41</v>
      </c>
      <c r="G938" t="s">
        <v>55</v>
      </c>
      <c r="H938" s="1">
        <v>41130</v>
      </c>
      <c r="I938">
        <v>245360</v>
      </c>
      <c r="J938">
        <v>0.37</v>
      </c>
      <c r="K938">
        <v>336143.2</v>
      </c>
      <c r="L938" t="s">
        <v>20</v>
      </c>
      <c r="M938" t="s">
        <v>51</v>
      </c>
      <c r="N938">
        <v>0</v>
      </c>
    </row>
    <row r="939" spans="1:14" x14ac:dyDescent="0.3">
      <c r="A939" t="s">
        <v>1018</v>
      </c>
      <c r="B939" t="s">
        <v>176</v>
      </c>
      <c r="C939" t="s">
        <v>58</v>
      </c>
      <c r="D939" t="s">
        <v>31</v>
      </c>
      <c r="E939" t="s">
        <v>25</v>
      </c>
      <c r="F939">
        <v>25</v>
      </c>
      <c r="G939" t="s">
        <v>36</v>
      </c>
      <c r="H939" s="1">
        <v>44385</v>
      </c>
      <c r="I939">
        <v>67275</v>
      </c>
      <c r="J939">
        <v>0</v>
      </c>
      <c r="K939">
        <v>67275</v>
      </c>
      <c r="L939" t="s">
        <v>20</v>
      </c>
      <c r="M939" t="s">
        <v>70</v>
      </c>
      <c r="N939">
        <v>0</v>
      </c>
    </row>
    <row r="940" spans="1:14" x14ac:dyDescent="0.3">
      <c r="A940" t="s">
        <v>1019</v>
      </c>
      <c r="B940" t="s">
        <v>45</v>
      </c>
      <c r="C940" t="s">
        <v>16</v>
      </c>
      <c r="D940" t="s">
        <v>24</v>
      </c>
      <c r="E940" t="s">
        <v>25</v>
      </c>
      <c r="F940">
        <v>45</v>
      </c>
      <c r="G940" t="s">
        <v>32</v>
      </c>
      <c r="H940" s="1">
        <v>42026</v>
      </c>
      <c r="I940">
        <v>101288</v>
      </c>
      <c r="J940">
        <v>0.1</v>
      </c>
      <c r="K940">
        <v>111416.8</v>
      </c>
      <c r="L940" t="s">
        <v>20</v>
      </c>
      <c r="M940" t="s">
        <v>39</v>
      </c>
      <c r="N940">
        <v>0</v>
      </c>
    </row>
    <row r="941" spans="1:14" x14ac:dyDescent="0.3">
      <c r="A941" t="s">
        <v>1020</v>
      </c>
      <c r="B941" t="s">
        <v>29</v>
      </c>
      <c r="C941" t="s">
        <v>54</v>
      </c>
      <c r="D941" t="s">
        <v>31</v>
      </c>
      <c r="E941" t="s">
        <v>18</v>
      </c>
      <c r="F941">
        <v>52</v>
      </c>
      <c r="G941" t="s">
        <v>32</v>
      </c>
      <c r="H941" s="1">
        <v>34209</v>
      </c>
      <c r="I941">
        <v>177443</v>
      </c>
      <c r="J941">
        <v>0.25</v>
      </c>
      <c r="K941">
        <v>221803.75</v>
      </c>
      <c r="L941" t="s">
        <v>73</v>
      </c>
      <c r="M941" t="s">
        <v>144</v>
      </c>
      <c r="N941">
        <v>0</v>
      </c>
    </row>
    <row r="942" spans="1:14" x14ac:dyDescent="0.3">
      <c r="A942" t="s">
        <v>1021</v>
      </c>
      <c r="B942" t="s">
        <v>138</v>
      </c>
      <c r="C942" t="s">
        <v>16</v>
      </c>
      <c r="D942" t="s">
        <v>24</v>
      </c>
      <c r="E942" t="s">
        <v>18</v>
      </c>
      <c r="F942">
        <v>37</v>
      </c>
      <c r="G942" t="s">
        <v>55</v>
      </c>
      <c r="H942" s="1">
        <v>42487</v>
      </c>
      <c r="I942">
        <v>91400</v>
      </c>
      <c r="J942">
        <v>0</v>
      </c>
      <c r="K942">
        <v>91400</v>
      </c>
      <c r="L942" t="s">
        <v>20</v>
      </c>
      <c r="M942" t="s">
        <v>33</v>
      </c>
      <c r="N942">
        <v>0</v>
      </c>
    </row>
    <row r="943" spans="1:14" x14ac:dyDescent="0.3">
      <c r="A943" t="s">
        <v>1022</v>
      </c>
      <c r="B943" t="s">
        <v>64</v>
      </c>
      <c r="C943" t="s">
        <v>54</v>
      </c>
      <c r="D943" t="s">
        <v>43</v>
      </c>
      <c r="E943" t="s">
        <v>25</v>
      </c>
      <c r="F943">
        <v>44</v>
      </c>
      <c r="G943" t="s">
        <v>55</v>
      </c>
      <c r="H943" s="1">
        <v>39335</v>
      </c>
      <c r="I943">
        <v>181247</v>
      </c>
      <c r="J943">
        <v>0.33</v>
      </c>
      <c r="K943">
        <v>241058.51</v>
      </c>
      <c r="L943" t="s">
        <v>73</v>
      </c>
      <c r="M943" t="s">
        <v>144</v>
      </c>
      <c r="N943">
        <v>0</v>
      </c>
    </row>
    <row r="944" spans="1:14" x14ac:dyDescent="0.3">
      <c r="A944" t="s">
        <v>1023</v>
      </c>
      <c r="B944" t="s">
        <v>15</v>
      </c>
      <c r="C944" t="s">
        <v>54</v>
      </c>
      <c r="D944" t="s">
        <v>17</v>
      </c>
      <c r="E944" t="s">
        <v>25</v>
      </c>
      <c r="F944">
        <v>42</v>
      </c>
      <c r="G944" t="s">
        <v>55</v>
      </c>
      <c r="H944" s="1">
        <v>37914</v>
      </c>
      <c r="I944">
        <v>135558</v>
      </c>
      <c r="J944">
        <v>0.14000000000000001</v>
      </c>
      <c r="K944">
        <v>154536.12</v>
      </c>
      <c r="L944" t="s">
        <v>20</v>
      </c>
      <c r="M944" t="s">
        <v>39</v>
      </c>
      <c r="N944">
        <v>0</v>
      </c>
    </row>
    <row r="945" spans="1:14" x14ac:dyDescent="0.3">
      <c r="A945" t="s">
        <v>1024</v>
      </c>
      <c r="B945" t="s">
        <v>47</v>
      </c>
      <c r="C945" t="s">
        <v>50</v>
      </c>
      <c r="D945" t="s">
        <v>31</v>
      </c>
      <c r="E945" t="s">
        <v>25</v>
      </c>
      <c r="F945">
        <v>49</v>
      </c>
      <c r="G945" t="s">
        <v>32</v>
      </c>
      <c r="H945" s="1">
        <v>40894</v>
      </c>
      <c r="I945">
        <v>56878</v>
      </c>
      <c r="J945">
        <v>0</v>
      </c>
      <c r="K945">
        <v>56878</v>
      </c>
      <c r="L945" t="s">
        <v>20</v>
      </c>
      <c r="M945" t="s">
        <v>21</v>
      </c>
      <c r="N945">
        <v>0</v>
      </c>
    </row>
    <row r="946" spans="1:14" x14ac:dyDescent="0.3">
      <c r="A946" t="s">
        <v>1025</v>
      </c>
      <c r="B946" t="s">
        <v>263</v>
      </c>
      <c r="C946" t="s">
        <v>16</v>
      </c>
      <c r="D946" t="s">
        <v>31</v>
      </c>
      <c r="E946" t="s">
        <v>25</v>
      </c>
      <c r="F946">
        <v>34</v>
      </c>
      <c r="G946" t="s">
        <v>36</v>
      </c>
      <c r="H946" s="1">
        <v>43728</v>
      </c>
      <c r="I946">
        <v>94735</v>
      </c>
      <c r="J946">
        <v>0</v>
      </c>
      <c r="K946">
        <v>94735</v>
      </c>
      <c r="L946" t="s">
        <v>26</v>
      </c>
      <c r="M946" t="s">
        <v>86</v>
      </c>
      <c r="N946">
        <v>0</v>
      </c>
    </row>
    <row r="947" spans="1:14" x14ac:dyDescent="0.3">
      <c r="A947" t="s">
        <v>1026</v>
      </c>
      <c r="B947" t="s">
        <v>92</v>
      </c>
      <c r="C947" t="s">
        <v>42</v>
      </c>
      <c r="D947" t="s">
        <v>24</v>
      </c>
      <c r="E947" t="s">
        <v>25</v>
      </c>
      <c r="F947">
        <v>39</v>
      </c>
      <c r="G947" t="s">
        <v>55</v>
      </c>
      <c r="H947" s="1">
        <v>39229</v>
      </c>
      <c r="I947">
        <v>51234</v>
      </c>
      <c r="J947">
        <v>0</v>
      </c>
      <c r="K947">
        <v>51234</v>
      </c>
      <c r="L947" t="s">
        <v>20</v>
      </c>
      <c r="M947" t="s">
        <v>21</v>
      </c>
      <c r="N947">
        <v>0</v>
      </c>
    </row>
    <row r="948" spans="1:14" x14ac:dyDescent="0.3">
      <c r="A948" t="s">
        <v>1027</v>
      </c>
      <c r="B948" t="s">
        <v>64</v>
      </c>
      <c r="C948" t="s">
        <v>54</v>
      </c>
      <c r="D948" t="s">
        <v>31</v>
      </c>
      <c r="E948" t="s">
        <v>25</v>
      </c>
      <c r="F948">
        <v>31</v>
      </c>
      <c r="G948" t="s">
        <v>36</v>
      </c>
      <c r="H948" s="1">
        <v>42018</v>
      </c>
      <c r="I948">
        <v>230025</v>
      </c>
      <c r="J948">
        <v>0.34</v>
      </c>
      <c r="K948">
        <v>308233.5</v>
      </c>
      <c r="L948" t="s">
        <v>20</v>
      </c>
      <c r="M948" t="s">
        <v>39</v>
      </c>
      <c r="N948">
        <v>0</v>
      </c>
    </row>
    <row r="949" spans="1:14" x14ac:dyDescent="0.3">
      <c r="A949" t="s">
        <v>1028</v>
      </c>
      <c r="B949" t="s">
        <v>15</v>
      </c>
      <c r="C949" t="s">
        <v>54</v>
      </c>
      <c r="D949" t="s">
        <v>31</v>
      </c>
      <c r="E949" t="s">
        <v>18</v>
      </c>
      <c r="F949">
        <v>36</v>
      </c>
      <c r="G949" t="s">
        <v>55</v>
      </c>
      <c r="H949" s="1">
        <v>40248</v>
      </c>
      <c r="I949">
        <v>134006</v>
      </c>
      <c r="J949">
        <v>0.13</v>
      </c>
      <c r="K949">
        <v>151426.78</v>
      </c>
      <c r="L949" t="s">
        <v>26</v>
      </c>
      <c r="M949" t="s">
        <v>86</v>
      </c>
      <c r="N949">
        <v>0</v>
      </c>
    </row>
    <row r="950" spans="1:14" x14ac:dyDescent="0.3">
      <c r="A950" t="s">
        <v>1029</v>
      </c>
      <c r="B950" t="s">
        <v>45</v>
      </c>
      <c r="C950" t="s">
        <v>30</v>
      </c>
      <c r="D950" t="s">
        <v>43</v>
      </c>
      <c r="E950" t="s">
        <v>18</v>
      </c>
      <c r="F950">
        <v>61</v>
      </c>
      <c r="G950" t="s">
        <v>19</v>
      </c>
      <c r="H950" s="1">
        <v>40092</v>
      </c>
      <c r="I950">
        <v>103096</v>
      </c>
      <c r="J950">
        <v>7.0000000000000007E-2</v>
      </c>
      <c r="K950">
        <v>110312.72</v>
      </c>
      <c r="L950" t="s">
        <v>26</v>
      </c>
      <c r="M950" t="s">
        <v>86</v>
      </c>
      <c r="N950">
        <v>0</v>
      </c>
    </row>
    <row r="951" spans="1:14" x14ac:dyDescent="0.3">
      <c r="A951" t="s">
        <v>1030</v>
      </c>
      <c r="B951" t="s">
        <v>47</v>
      </c>
      <c r="C951" t="s">
        <v>50</v>
      </c>
      <c r="D951" t="s">
        <v>24</v>
      </c>
      <c r="E951" t="s">
        <v>25</v>
      </c>
      <c r="F951">
        <v>29</v>
      </c>
      <c r="G951" t="s">
        <v>36</v>
      </c>
      <c r="H951" s="1">
        <v>42602</v>
      </c>
      <c r="I951">
        <v>58703</v>
      </c>
      <c r="J951">
        <v>0</v>
      </c>
      <c r="K951">
        <v>58703</v>
      </c>
      <c r="L951" t="s">
        <v>20</v>
      </c>
      <c r="M951" t="s">
        <v>70</v>
      </c>
      <c r="N951">
        <v>0</v>
      </c>
    </row>
    <row r="952" spans="1:14" x14ac:dyDescent="0.3">
      <c r="A952" t="s">
        <v>1031</v>
      </c>
      <c r="B952" t="s">
        <v>15</v>
      </c>
      <c r="C952" t="s">
        <v>16</v>
      </c>
      <c r="D952" t="s">
        <v>31</v>
      </c>
      <c r="E952" t="s">
        <v>25</v>
      </c>
      <c r="F952">
        <v>33</v>
      </c>
      <c r="G952" t="s">
        <v>36</v>
      </c>
      <c r="H952" s="1">
        <v>41267</v>
      </c>
      <c r="I952">
        <v>132544</v>
      </c>
      <c r="J952">
        <v>0.1</v>
      </c>
      <c r="K952">
        <v>145798.39999999999</v>
      </c>
      <c r="L952" t="s">
        <v>73</v>
      </c>
      <c r="M952" t="s">
        <v>77</v>
      </c>
      <c r="N952">
        <v>0</v>
      </c>
    </row>
    <row r="953" spans="1:14" x14ac:dyDescent="0.3">
      <c r="A953" t="s">
        <v>1032</v>
      </c>
      <c r="B953" t="s">
        <v>45</v>
      </c>
      <c r="C953" t="s">
        <v>30</v>
      </c>
      <c r="D953" t="s">
        <v>24</v>
      </c>
      <c r="E953" t="s">
        <v>25</v>
      </c>
      <c r="F953">
        <v>32</v>
      </c>
      <c r="G953" t="s">
        <v>36</v>
      </c>
      <c r="H953" s="1">
        <v>43936</v>
      </c>
      <c r="I953">
        <v>126671</v>
      </c>
      <c r="J953">
        <v>0.09</v>
      </c>
      <c r="K953">
        <v>138071.39000000001</v>
      </c>
      <c r="L953" t="s">
        <v>20</v>
      </c>
      <c r="M953" t="s">
        <v>48</v>
      </c>
      <c r="N953">
        <v>0</v>
      </c>
    </row>
    <row r="954" spans="1:14" x14ac:dyDescent="0.3">
      <c r="A954" t="s">
        <v>1033</v>
      </c>
      <c r="B954" t="s">
        <v>41</v>
      </c>
      <c r="C954" t="s">
        <v>42</v>
      </c>
      <c r="D954" t="s">
        <v>17</v>
      </c>
      <c r="E954" t="s">
        <v>18</v>
      </c>
      <c r="F954">
        <v>33</v>
      </c>
      <c r="G954" t="s">
        <v>36</v>
      </c>
      <c r="H954" s="1">
        <v>44218</v>
      </c>
      <c r="I954">
        <v>56405</v>
      </c>
      <c r="J954">
        <v>0</v>
      </c>
      <c r="K954">
        <v>56405</v>
      </c>
      <c r="L954" t="s">
        <v>20</v>
      </c>
      <c r="M954" t="s">
        <v>33</v>
      </c>
      <c r="N954">
        <v>0</v>
      </c>
    </row>
    <row r="955" spans="1:14" x14ac:dyDescent="0.3">
      <c r="A955" t="s">
        <v>1034</v>
      </c>
      <c r="B955" t="s">
        <v>35</v>
      </c>
      <c r="C955" t="s">
        <v>16</v>
      </c>
      <c r="D955" t="s">
        <v>31</v>
      </c>
      <c r="E955" t="s">
        <v>18</v>
      </c>
      <c r="F955">
        <v>36</v>
      </c>
      <c r="G955" t="s">
        <v>55</v>
      </c>
      <c r="H955" s="1">
        <v>41972</v>
      </c>
      <c r="I955">
        <v>88730</v>
      </c>
      <c r="J955">
        <v>0.08</v>
      </c>
      <c r="K955">
        <v>95828.4</v>
      </c>
      <c r="L955" t="s">
        <v>26</v>
      </c>
      <c r="M955" t="s">
        <v>27</v>
      </c>
      <c r="N955">
        <v>0</v>
      </c>
    </row>
    <row r="956" spans="1:14" x14ac:dyDescent="0.3">
      <c r="A956" t="s">
        <v>1035</v>
      </c>
      <c r="B956" t="s">
        <v>92</v>
      </c>
      <c r="C956" t="s">
        <v>30</v>
      </c>
      <c r="D956" t="s">
        <v>24</v>
      </c>
      <c r="E956" t="s">
        <v>25</v>
      </c>
      <c r="F956">
        <v>39</v>
      </c>
      <c r="G956" t="s">
        <v>55</v>
      </c>
      <c r="H956" s="1">
        <v>39708</v>
      </c>
      <c r="I956">
        <v>62861</v>
      </c>
      <c r="J956">
        <v>0</v>
      </c>
      <c r="K956">
        <v>62861</v>
      </c>
      <c r="L956" t="s">
        <v>20</v>
      </c>
      <c r="M956" t="s">
        <v>21</v>
      </c>
      <c r="N956">
        <v>0</v>
      </c>
    </row>
    <row r="957" spans="1:14" x14ac:dyDescent="0.3">
      <c r="A957" t="s">
        <v>1036</v>
      </c>
      <c r="B957" t="s">
        <v>29</v>
      </c>
      <c r="C957" t="s">
        <v>54</v>
      </c>
      <c r="D957" t="s">
        <v>43</v>
      </c>
      <c r="E957" t="s">
        <v>18</v>
      </c>
      <c r="F957">
        <v>53</v>
      </c>
      <c r="G957" t="s">
        <v>32</v>
      </c>
      <c r="H957" s="1">
        <v>38919</v>
      </c>
      <c r="I957">
        <v>151246</v>
      </c>
      <c r="J957">
        <v>0.21</v>
      </c>
      <c r="K957">
        <v>183007.66</v>
      </c>
      <c r="L957" t="s">
        <v>73</v>
      </c>
      <c r="M957" t="s">
        <v>144</v>
      </c>
      <c r="N957">
        <v>0</v>
      </c>
    </row>
    <row r="958" spans="1:14" x14ac:dyDescent="0.3">
      <c r="A958" t="s">
        <v>1037</v>
      </c>
      <c r="B958" t="s">
        <v>15</v>
      </c>
      <c r="C958" t="s">
        <v>16</v>
      </c>
      <c r="D958" t="s">
        <v>24</v>
      </c>
      <c r="E958" t="s">
        <v>18</v>
      </c>
      <c r="F958">
        <v>53</v>
      </c>
      <c r="G958" t="s">
        <v>32</v>
      </c>
      <c r="H958" s="1">
        <v>35532</v>
      </c>
      <c r="I958">
        <v>154388</v>
      </c>
      <c r="J958">
        <v>0.1</v>
      </c>
      <c r="K958">
        <v>169826.8</v>
      </c>
      <c r="L958" t="s">
        <v>20</v>
      </c>
      <c r="M958" t="s">
        <v>21</v>
      </c>
      <c r="N958">
        <v>0</v>
      </c>
    </row>
    <row r="959" spans="1:14" x14ac:dyDescent="0.3">
      <c r="A959" t="s">
        <v>1038</v>
      </c>
      <c r="B959" t="s">
        <v>29</v>
      </c>
      <c r="C959" t="s">
        <v>54</v>
      </c>
      <c r="D959" t="s">
        <v>24</v>
      </c>
      <c r="E959" t="s">
        <v>18</v>
      </c>
      <c r="F959">
        <v>54</v>
      </c>
      <c r="G959" t="s">
        <v>32</v>
      </c>
      <c r="H959" s="1">
        <v>34603</v>
      </c>
      <c r="I959">
        <v>162978</v>
      </c>
      <c r="J959">
        <v>0.17</v>
      </c>
      <c r="K959">
        <v>190684.26</v>
      </c>
      <c r="L959" t="s">
        <v>20</v>
      </c>
      <c r="M959" t="s">
        <v>48</v>
      </c>
      <c r="N959">
        <v>1</v>
      </c>
    </row>
    <row r="960" spans="1:14" x14ac:dyDescent="0.3">
      <c r="A960" t="s">
        <v>1039</v>
      </c>
      <c r="B960" t="s">
        <v>226</v>
      </c>
      <c r="C960" t="s">
        <v>16</v>
      </c>
      <c r="D960" t="s">
        <v>31</v>
      </c>
      <c r="E960" t="s">
        <v>25</v>
      </c>
      <c r="F960">
        <v>55</v>
      </c>
      <c r="G960" t="s">
        <v>19</v>
      </c>
      <c r="H960" s="1">
        <v>34290</v>
      </c>
      <c r="I960">
        <v>80170</v>
      </c>
      <c r="J960">
        <v>0</v>
      </c>
      <c r="K960">
        <v>80170</v>
      </c>
      <c r="L960" t="s">
        <v>20</v>
      </c>
      <c r="M960" t="s">
        <v>48</v>
      </c>
      <c r="N960">
        <v>0</v>
      </c>
    </row>
    <row r="961" spans="1:14" x14ac:dyDescent="0.3">
      <c r="A961" t="s">
        <v>1040</v>
      </c>
      <c r="B961" t="s">
        <v>38</v>
      </c>
      <c r="C961" t="s">
        <v>50</v>
      </c>
      <c r="D961" t="s">
        <v>24</v>
      </c>
      <c r="E961" t="s">
        <v>18</v>
      </c>
      <c r="F961">
        <v>44</v>
      </c>
      <c r="G961" t="s">
        <v>55</v>
      </c>
      <c r="H961" s="1">
        <v>44314</v>
      </c>
      <c r="I961">
        <v>98520</v>
      </c>
      <c r="J961">
        <v>0</v>
      </c>
      <c r="K961">
        <v>98520</v>
      </c>
      <c r="L961" t="s">
        <v>20</v>
      </c>
      <c r="M961" t="s">
        <v>48</v>
      </c>
      <c r="N961">
        <v>0</v>
      </c>
    </row>
    <row r="962" spans="1:14" x14ac:dyDescent="0.3">
      <c r="A962" t="s">
        <v>1041</v>
      </c>
      <c r="B962" t="s">
        <v>45</v>
      </c>
      <c r="C962" t="s">
        <v>30</v>
      </c>
      <c r="D962" t="s">
        <v>24</v>
      </c>
      <c r="E962" t="s">
        <v>25</v>
      </c>
      <c r="F962">
        <v>52</v>
      </c>
      <c r="G962" t="s">
        <v>32</v>
      </c>
      <c r="H962" s="1">
        <v>36523</v>
      </c>
      <c r="I962">
        <v>116527</v>
      </c>
      <c r="J962">
        <v>7.0000000000000007E-2</v>
      </c>
      <c r="K962">
        <v>124683.89</v>
      </c>
      <c r="L962" t="s">
        <v>20</v>
      </c>
      <c r="M962" t="s">
        <v>39</v>
      </c>
      <c r="N962">
        <v>0</v>
      </c>
    </row>
    <row r="963" spans="1:14" x14ac:dyDescent="0.3">
      <c r="A963" t="s">
        <v>1042</v>
      </c>
      <c r="B963" t="s">
        <v>29</v>
      </c>
      <c r="C963" t="s">
        <v>42</v>
      </c>
      <c r="D963" t="s">
        <v>17</v>
      </c>
      <c r="E963" t="s">
        <v>25</v>
      </c>
      <c r="F963">
        <v>27</v>
      </c>
      <c r="G963" t="s">
        <v>36</v>
      </c>
      <c r="H963" s="1">
        <v>43776</v>
      </c>
      <c r="I963">
        <v>174607</v>
      </c>
      <c r="J963">
        <v>0.28999999999999998</v>
      </c>
      <c r="K963">
        <v>225243.03</v>
      </c>
      <c r="L963" t="s">
        <v>20</v>
      </c>
      <c r="M963" t="s">
        <v>70</v>
      </c>
      <c r="N963">
        <v>0</v>
      </c>
    </row>
    <row r="964" spans="1:14" x14ac:dyDescent="0.3">
      <c r="A964" t="s">
        <v>1043</v>
      </c>
      <c r="B964" t="s">
        <v>92</v>
      </c>
      <c r="C964" t="s">
        <v>50</v>
      </c>
      <c r="D964" t="s">
        <v>17</v>
      </c>
      <c r="E964" t="s">
        <v>25</v>
      </c>
      <c r="F964">
        <v>58</v>
      </c>
      <c r="G964" t="s">
        <v>19</v>
      </c>
      <c r="H964" s="1">
        <v>38819</v>
      </c>
      <c r="I964">
        <v>64202</v>
      </c>
      <c r="J964">
        <v>0</v>
      </c>
      <c r="K964">
        <v>64202</v>
      </c>
      <c r="L964" t="s">
        <v>20</v>
      </c>
      <c r="M964" t="s">
        <v>70</v>
      </c>
      <c r="N964">
        <v>0</v>
      </c>
    </row>
    <row r="965" spans="1:14" x14ac:dyDescent="0.3">
      <c r="A965" t="s">
        <v>1044</v>
      </c>
      <c r="B965" t="s">
        <v>92</v>
      </c>
      <c r="C965" t="s">
        <v>50</v>
      </c>
      <c r="D965" t="s">
        <v>43</v>
      </c>
      <c r="E965" t="s">
        <v>25</v>
      </c>
      <c r="F965">
        <v>49</v>
      </c>
      <c r="G965" t="s">
        <v>32</v>
      </c>
      <c r="H965" s="1">
        <v>43671</v>
      </c>
      <c r="I965">
        <v>50883</v>
      </c>
      <c r="J965">
        <v>0</v>
      </c>
      <c r="K965">
        <v>50883</v>
      </c>
      <c r="L965" t="s">
        <v>26</v>
      </c>
      <c r="M965" t="s">
        <v>27</v>
      </c>
      <c r="N965">
        <v>1</v>
      </c>
    </row>
    <row r="966" spans="1:14" x14ac:dyDescent="0.3">
      <c r="A966" t="s">
        <v>1045</v>
      </c>
      <c r="B966" t="s">
        <v>160</v>
      </c>
      <c r="C966" t="s">
        <v>16</v>
      </c>
      <c r="D966" t="s">
        <v>31</v>
      </c>
      <c r="E966" t="s">
        <v>18</v>
      </c>
      <c r="F966">
        <v>36</v>
      </c>
      <c r="G966" t="s">
        <v>55</v>
      </c>
      <c r="H966" s="1">
        <v>42677</v>
      </c>
      <c r="I966">
        <v>94618</v>
      </c>
      <c r="J966">
        <v>0</v>
      </c>
      <c r="K966">
        <v>94618</v>
      </c>
      <c r="L966" t="s">
        <v>20</v>
      </c>
      <c r="M966" t="s">
        <v>70</v>
      </c>
      <c r="N966">
        <v>0</v>
      </c>
    </row>
    <row r="967" spans="1:14" x14ac:dyDescent="0.3">
      <c r="A967" t="s">
        <v>1046</v>
      </c>
      <c r="B967" t="s">
        <v>29</v>
      </c>
      <c r="C967" t="s">
        <v>65</v>
      </c>
      <c r="D967" t="s">
        <v>17</v>
      </c>
      <c r="E967" t="s">
        <v>25</v>
      </c>
      <c r="F967">
        <v>26</v>
      </c>
      <c r="G967" t="s">
        <v>36</v>
      </c>
      <c r="H967" s="1">
        <v>43753</v>
      </c>
      <c r="I967">
        <v>151556</v>
      </c>
      <c r="J967">
        <v>0.2</v>
      </c>
      <c r="K967">
        <v>181867.2</v>
      </c>
      <c r="L967" t="s">
        <v>20</v>
      </c>
      <c r="M967" t="s">
        <v>48</v>
      </c>
      <c r="N967">
        <v>0</v>
      </c>
    </row>
    <row r="968" spans="1:14" x14ac:dyDescent="0.3">
      <c r="A968" t="s">
        <v>1047</v>
      </c>
      <c r="B968" t="s">
        <v>176</v>
      </c>
      <c r="C968" t="s">
        <v>58</v>
      </c>
      <c r="D968" t="s">
        <v>17</v>
      </c>
      <c r="E968" t="s">
        <v>18</v>
      </c>
      <c r="F968">
        <v>37</v>
      </c>
      <c r="G968" t="s">
        <v>55</v>
      </c>
      <c r="H968" s="1">
        <v>43898</v>
      </c>
      <c r="I968">
        <v>80659</v>
      </c>
      <c r="J968">
        <v>0</v>
      </c>
      <c r="K968">
        <v>80659</v>
      </c>
      <c r="L968" t="s">
        <v>20</v>
      </c>
      <c r="M968" t="s">
        <v>39</v>
      </c>
      <c r="N968">
        <v>0</v>
      </c>
    </row>
    <row r="969" spans="1:14" x14ac:dyDescent="0.3">
      <c r="A969" t="s">
        <v>1048</v>
      </c>
      <c r="B969" t="s">
        <v>29</v>
      </c>
      <c r="C969" t="s">
        <v>54</v>
      </c>
      <c r="D969" t="s">
        <v>31</v>
      </c>
      <c r="E969" t="s">
        <v>25</v>
      </c>
      <c r="F969">
        <v>47</v>
      </c>
      <c r="G969" t="s">
        <v>32</v>
      </c>
      <c r="H969" s="1">
        <v>43772</v>
      </c>
      <c r="I969">
        <v>195385</v>
      </c>
      <c r="J969">
        <v>0.21</v>
      </c>
      <c r="K969">
        <v>236415.85</v>
      </c>
      <c r="L969" t="s">
        <v>26</v>
      </c>
      <c r="M969" t="s">
        <v>98</v>
      </c>
      <c r="N969">
        <v>0</v>
      </c>
    </row>
    <row r="970" spans="1:14" x14ac:dyDescent="0.3">
      <c r="A970" t="s">
        <v>1049</v>
      </c>
      <c r="B970" t="s">
        <v>204</v>
      </c>
      <c r="C970" t="s">
        <v>16</v>
      </c>
      <c r="D970" t="s">
        <v>31</v>
      </c>
      <c r="E970" t="s">
        <v>25</v>
      </c>
      <c r="F970">
        <v>29</v>
      </c>
      <c r="G970" t="s">
        <v>36</v>
      </c>
      <c r="H970" s="1">
        <v>42509</v>
      </c>
      <c r="I970">
        <v>52693</v>
      </c>
      <c r="J970">
        <v>0</v>
      </c>
      <c r="K970">
        <v>52693</v>
      </c>
      <c r="L970" t="s">
        <v>73</v>
      </c>
      <c r="M970" t="s">
        <v>77</v>
      </c>
      <c r="N970">
        <v>0</v>
      </c>
    </row>
    <row r="971" spans="1:14" x14ac:dyDescent="0.3">
      <c r="A971" t="s">
        <v>1050</v>
      </c>
      <c r="B971" t="s">
        <v>286</v>
      </c>
      <c r="C971" t="s">
        <v>16</v>
      </c>
      <c r="D971" t="s">
        <v>17</v>
      </c>
      <c r="E971" t="s">
        <v>18</v>
      </c>
      <c r="F971">
        <v>58</v>
      </c>
      <c r="G971" t="s">
        <v>19</v>
      </c>
      <c r="H971" s="1">
        <v>42486</v>
      </c>
      <c r="I971">
        <v>72045</v>
      </c>
      <c r="J971">
        <v>0</v>
      </c>
      <c r="K971">
        <v>72045</v>
      </c>
      <c r="L971" t="s">
        <v>20</v>
      </c>
      <c r="M971" t="s">
        <v>39</v>
      </c>
      <c r="N971">
        <v>0</v>
      </c>
    </row>
    <row r="972" spans="1:14" x14ac:dyDescent="0.3">
      <c r="A972" t="s">
        <v>1051</v>
      </c>
      <c r="B972" t="s">
        <v>92</v>
      </c>
      <c r="C972" t="s">
        <v>65</v>
      </c>
      <c r="D972" t="s">
        <v>24</v>
      </c>
      <c r="E972" t="s">
        <v>25</v>
      </c>
      <c r="F972">
        <v>47</v>
      </c>
      <c r="G972" t="s">
        <v>32</v>
      </c>
      <c r="H972" s="1">
        <v>38684</v>
      </c>
      <c r="I972">
        <v>62749</v>
      </c>
      <c r="J972">
        <v>0</v>
      </c>
      <c r="K972">
        <v>62749</v>
      </c>
      <c r="L972" t="s">
        <v>73</v>
      </c>
      <c r="M972" t="s">
        <v>74</v>
      </c>
      <c r="N972">
        <v>0</v>
      </c>
    </row>
    <row r="973" spans="1:14" x14ac:dyDescent="0.3">
      <c r="A973" t="s">
        <v>1052</v>
      </c>
      <c r="B973" t="s">
        <v>15</v>
      </c>
      <c r="C973" t="s">
        <v>65</v>
      </c>
      <c r="D973" t="s">
        <v>31</v>
      </c>
      <c r="E973" t="s">
        <v>25</v>
      </c>
      <c r="F973">
        <v>52</v>
      </c>
      <c r="G973" t="s">
        <v>32</v>
      </c>
      <c r="H973" s="1">
        <v>43255</v>
      </c>
      <c r="I973">
        <v>154884</v>
      </c>
      <c r="J973">
        <v>0.1</v>
      </c>
      <c r="K973">
        <v>170372.4</v>
      </c>
      <c r="L973" t="s">
        <v>26</v>
      </c>
      <c r="M973" t="s">
        <v>61</v>
      </c>
      <c r="N973">
        <v>0</v>
      </c>
    </row>
    <row r="974" spans="1:14" x14ac:dyDescent="0.3">
      <c r="A974" t="s">
        <v>1053</v>
      </c>
      <c r="B974" t="s">
        <v>160</v>
      </c>
      <c r="C974" t="s">
        <v>16</v>
      </c>
      <c r="D974" t="s">
        <v>17</v>
      </c>
      <c r="E974" t="s">
        <v>25</v>
      </c>
      <c r="F974">
        <v>61</v>
      </c>
      <c r="G974" t="s">
        <v>19</v>
      </c>
      <c r="H974" s="1">
        <v>42437</v>
      </c>
      <c r="I974">
        <v>96566</v>
      </c>
      <c r="J974">
        <v>0</v>
      </c>
      <c r="K974">
        <v>96566</v>
      </c>
      <c r="L974" t="s">
        <v>20</v>
      </c>
      <c r="M974" t="s">
        <v>70</v>
      </c>
      <c r="N974">
        <v>0</v>
      </c>
    </row>
    <row r="975" spans="1:14" x14ac:dyDescent="0.3">
      <c r="A975" t="s">
        <v>1054</v>
      </c>
      <c r="B975" t="s">
        <v>204</v>
      </c>
      <c r="C975" t="s">
        <v>16</v>
      </c>
      <c r="D975" t="s">
        <v>17</v>
      </c>
      <c r="E975" t="s">
        <v>25</v>
      </c>
      <c r="F975">
        <v>45</v>
      </c>
      <c r="G975" t="s">
        <v>32</v>
      </c>
      <c r="H975" s="1">
        <v>37126</v>
      </c>
      <c r="I975">
        <v>54994</v>
      </c>
      <c r="J975">
        <v>0</v>
      </c>
      <c r="K975">
        <v>54994</v>
      </c>
      <c r="L975" t="s">
        <v>20</v>
      </c>
      <c r="M975" t="s">
        <v>70</v>
      </c>
      <c r="N975">
        <v>0</v>
      </c>
    </row>
    <row r="976" spans="1:14" x14ac:dyDescent="0.3">
      <c r="A976" t="s">
        <v>1055</v>
      </c>
      <c r="B976" t="s">
        <v>286</v>
      </c>
      <c r="C976" t="s">
        <v>16</v>
      </c>
      <c r="D976" t="s">
        <v>43</v>
      </c>
      <c r="E976" t="s">
        <v>18</v>
      </c>
      <c r="F976">
        <v>40</v>
      </c>
      <c r="G976" t="s">
        <v>55</v>
      </c>
      <c r="H976" s="1">
        <v>40944</v>
      </c>
      <c r="I976">
        <v>61523</v>
      </c>
      <c r="J976">
        <v>0</v>
      </c>
      <c r="K976">
        <v>61523</v>
      </c>
      <c r="L976" t="s">
        <v>20</v>
      </c>
      <c r="M976" t="s">
        <v>70</v>
      </c>
      <c r="N976">
        <v>0</v>
      </c>
    </row>
    <row r="977" spans="1:14" x14ac:dyDescent="0.3">
      <c r="A977" t="s">
        <v>1056</v>
      </c>
      <c r="B977" t="s">
        <v>64</v>
      </c>
      <c r="C977" t="s">
        <v>54</v>
      </c>
      <c r="D977" t="s">
        <v>43</v>
      </c>
      <c r="E977" t="s">
        <v>25</v>
      </c>
      <c r="F977">
        <v>45</v>
      </c>
      <c r="G977" t="s">
        <v>32</v>
      </c>
      <c r="H977" s="1">
        <v>40524</v>
      </c>
      <c r="I977">
        <v>190512</v>
      </c>
      <c r="J977">
        <v>0.32</v>
      </c>
      <c r="K977">
        <v>251475.84</v>
      </c>
      <c r="L977" t="s">
        <v>20</v>
      </c>
      <c r="M977" t="s">
        <v>70</v>
      </c>
      <c r="N977">
        <v>0</v>
      </c>
    </row>
    <row r="978" spans="1:14" x14ac:dyDescent="0.3">
      <c r="A978" t="s">
        <v>1057</v>
      </c>
      <c r="B978" t="s">
        <v>57</v>
      </c>
      <c r="C978" t="s">
        <v>58</v>
      </c>
      <c r="D978" t="s">
        <v>31</v>
      </c>
      <c r="E978" t="s">
        <v>18</v>
      </c>
      <c r="F978">
        <v>37</v>
      </c>
      <c r="G978" t="s">
        <v>55</v>
      </c>
      <c r="H978" s="1">
        <v>41318</v>
      </c>
      <c r="I978">
        <v>124827</v>
      </c>
      <c r="J978">
        <v>0</v>
      </c>
      <c r="K978">
        <v>124827</v>
      </c>
      <c r="L978" t="s">
        <v>26</v>
      </c>
      <c r="M978" t="s">
        <v>86</v>
      </c>
      <c r="N978">
        <v>0</v>
      </c>
    </row>
    <row r="979" spans="1:14" x14ac:dyDescent="0.3">
      <c r="A979" t="s">
        <v>1058</v>
      </c>
      <c r="B979" t="s">
        <v>45</v>
      </c>
      <c r="C979" t="s">
        <v>50</v>
      </c>
      <c r="D979" t="s">
        <v>24</v>
      </c>
      <c r="E979" t="s">
        <v>25</v>
      </c>
      <c r="F979">
        <v>57</v>
      </c>
      <c r="G979" t="s">
        <v>19</v>
      </c>
      <c r="H979" s="1">
        <v>43484</v>
      </c>
      <c r="I979">
        <v>101577</v>
      </c>
      <c r="J979">
        <v>0.05</v>
      </c>
      <c r="K979">
        <v>106655.85</v>
      </c>
      <c r="L979" t="s">
        <v>20</v>
      </c>
      <c r="M979" t="s">
        <v>33</v>
      </c>
      <c r="N979">
        <v>0</v>
      </c>
    </row>
    <row r="980" spans="1:14" x14ac:dyDescent="0.3">
      <c r="A980" t="s">
        <v>1059</v>
      </c>
      <c r="B980" t="s">
        <v>45</v>
      </c>
      <c r="C980" t="s">
        <v>50</v>
      </c>
      <c r="D980" t="s">
        <v>24</v>
      </c>
      <c r="E980" t="s">
        <v>18</v>
      </c>
      <c r="F980">
        <v>44</v>
      </c>
      <c r="G980" t="s">
        <v>55</v>
      </c>
      <c r="H980" s="1">
        <v>38642</v>
      </c>
      <c r="I980">
        <v>105223</v>
      </c>
      <c r="J980">
        <v>0.1</v>
      </c>
      <c r="K980">
        <v>115745.3</v>
      </c>
      <c r="L980" t="s">
        <v>20</v>
      </c>
      <c r="M980" t="s">
        <v>39</v>
      </c>
      <c r="N980">
        <v>0</v>
      </c>
    </row>
    <row r="981" spans="1:14" x14ac:dyDescent="0.3">
      <c r="A981" t="s">
        <v>1060</v>
      </c>
      <c r="B981" t="s">
        <v>263</v>
      </c>
      <c r="C981" t="s">
        <v>16</v>
      </c>
      <c r="D981" t="s">
        <v>43</v>
      </c>
      <c r="E981" t="s">
        <v>25</v>
      </c>
      <c r="F981">
        <v>48</v>
      </c>
      <c r="G981" t="s">
        <v>32</v>
      </c>
      <c r="H981" s="1">
        <v>39635</v>
      </c>
      <c r="I981">
        <v>94815</v>
      </c>
      <c r="J981">
        <v>0</v>
      </c>
      <c r="K981">
        <v>94815</v>
      </c>
      <c r="L981" t="s">
        <v>20</v>
      </c>
      <c r="M981" t="s">
        <v>33</v>
      </c>
      <c r="N981">
        <v>0</v>
      </c>
    </row>
    <row r="982" spans="1:14" x14ac:dyDescent="0.3">
      <c r="A982" t="s">
        <v>1061</v>
      </c>
      <c r="B982" t="s">
        <v>45</v>
      </c>
      <c r="C982" t="s">
        <v>50</v>
      </c>
      <c r="D982" t="s">
        <v>31</v>
      </c>
      <c r="E982" t="s">
        <v>18</v>
      </c>
      <c r="F982">
        <v>25</v>
      </c>
      <c r="G982" t="s">
        <v>36</v>
      </c>
      <c r="H982" s="1">
        <v>44545</v>
      </c>
      <c r="I982">
        <v>114893</v>
      </c>
      <c r="J982">
        <v>0.06</v>
      </c>
      <c r="K982">
        <v>121786.58</v>
      </c>
      <c r="L982" t="s">
        <v>26</v>
      </c>
      <c r="M982" t="s">
        <v>98</v>
      </c>
      <c r="N982">
        <v>0</v>
      </c>
    </row>
    <row r="983" spans="1:14" x14ac:dyDescent="0.3">
      <c r="A983" t="s">
        <v>1062</v>
      </c>
      <c r="B983" t="s">
        <v>38</v>
      </c>
      <c r="C983" t="s">
        <v>65</v>
      </c>
      <c r="D983" t="s">
        <v>31</v>
      </c>
      <c r="E983" t="s">
        <v>18</v>
      </c>
      <c r="F983">
        <v>35</v>
      </c>
      <c r="G983" t="s">
        <v>55</v>
      </c>
      <c r="H983" s="1">
        <v>42745</v>
      </c>
      <c r="I983">
        <v>80622</v>
      </c>
      <c r="J983">
        <v>0</v>
      </c>
      <c r="K983">
        <v>80622</v>
      </c>
      <c r="L983" t="s">
        <v>20</v>
      </c>
      <c r="M983" t="s">
        <v>51</v>
      </c>
      <c r="N983">
        <v>0</v>
      </c>
    </row>
    <row r="984" spans="1:14" x14ac:dyDescent="0.3">
      <c r="A984" t="s">
        <v>1063</v>
      </c>
      <c r="B984" t="s">
        <v>64</v>
      </c>
      <c r="C984" t="s">
        <v>16</v>
      </c>
      <c r="D984" t="s">
        <v>31</v>
      </c>
      <c r="E984" t="s">
        <v>18</v>
      </c>
      <c r="F984">
        <v>57</v>
      </c>
      <c r="G984" t="s">
        <v>19</v>
      </c>
      <c r="H984" s="1">
        <v>42685</v>
      </c>
      <c r="I984">
        <v>246589</v>
      </c>
      <c r="J984">
        <v>0.33</v>
      </c>
      <c r="K984">
        <v>327963.37</v>
      </c>
      <c r="L984" t="s">
        <v>20</v>
      </c>
      <c r="M984" t="s">
        <v>39</v>
      </c>
      <c r="N984">
        <v>1</v>
      </c>
    </row>
    <row r="985" spans="1:14" x14ac:dyDescent="0.3">
      <c r="A985" t="s">
        <v>1064</v>
      </c>
      <c r="B985" t="s">
        <v>45</v>
      </c>
      <c r="C985" t="s">
        <v>65</v>
      </c>
      <c r="D985" t="s">
        <v>31</v>
      </c>
      <c r="E985" t="s">
        <v>25</v>
      </c>
      <c r="F985">
        <v>49</v>
      </c>
      <c r="G985" t="s">
        <v>32</v>
      </c>
      <c r="H985" s="1">
        <v>43240</v>
      </c>
      <c r="I985">
        <v>119397</v>
      </c>
      <c r="J985">
        <v>0.09</v>
      </c>
      <c r="K985">
        <v>130142.73</v>
      </c>
      <c r="L985" t="s">
        <v>26</v>
      </c>
      <c r="M985" t="s">
        <v>86</v>
      </c>
      <c r="N985">
        <v>1</v>
      </c>
    </row>
    <row r="986" spans="1:14" x14ac:dyDescent="0.3">
      <c r="A986" t="s">
        <v>1065</v>
      </c>
      <c r="B986" t="s">
        <v>29</v>
      </c>
      <c r="C986" t="s">
        <v>42</v>
      </c>
      <c r="D986" t="s">
        <v>43</v>
      </c>
      <c r="E986" t="s">
        <v>18</v>
      </c>
      <c r="F986">
        <v>25</v>
      </c>
      <c r="G986" t="s">
        <v>36</v>
      </c>
      <c r="H986" s="1">
        <v>44549</v>
      </c>
      <c r="I986">
        <v>150666</v>
      </c>
      <c r="J986">
        <v>0.23</v>
      </c>
      <c r="K986">
        <v>185319.18</v>
      </c>
      <c r="L986" t="s">
        <v>26</v>
      </c>
      <c r="M986" t="s">
        <v>98</v>
      </c>
      <c r="N986">
        <v>0</v>
      </c>
    </row>
    <row r="987" spans="1:14" x14ac:dyDescent="0.3">
      <c r="A987" t="s">
        <v>1066</v>
      </c>
      <c r="B987" t="s">
        <v>15</v>
      </c>
      <c r="C987" t="s">
        <v>16</v>
      </c>
      <c r="D987" t="s">
        <v>17</v>
      </c>
      <c r="E987" t="s">
        <v>18</v>
      </c>
      <c r="F987">
        <v>46</v>
      </c>
      <c r="G987" t="s">
        <v>32</v>
      </c>
      <c r="H987" s="1">
        <v>37265</v>
      </c>
      <c r="I987">
        <v>148035</v>
      </c>
      <c r="J987">
        <v>0.14000000000000001</v>
      </c>
      <c r="K987">
        <v>168759.9</v>
      </c>
      <c r="L987" t="s">
        <v>20</v>
      </c>
      <c r="M987" t="s">
        <v>39</v>
      </c>
      <c r="N987">
        <v>0</v>
      </c>
    </row>
    <row r="988" spans="1:14" x14ac:dyDescent="0.3">
      <c r="A988" t="s">
        <v>1067</v>
      </c>
      <c r="B988" t="s">
        <v>29</v>
      </c>
      <c r="C988" t="s">
        <v>30</v>
      </c>
      <c r="D988" t="s">
        <v>43</v>
      </c>
      <c r="E988" t="s">
        <v>25</v>
      </c>
      <c r="F988">
        <v>60</v>
      </c>
      <c r="G988" t="s">
        <v>19</v>
      </c>
      <c r="H988" s="1">
        <v>42891</v>
      </c>
      <c r="I988">
        <v>158898</v>
      </c>
      <c r="J988">
        <v>0.18</v>
      </c>
      <c r="K988">
        <v>187499.64</v>
      </c>
      <c r="L988" t="s">
        <v>20</v>
      </c>
      <c r="M988" t="s">
        <v>48</v>
      </c>
      <c r="N988">
        <v>0</v>
      </c>
    </row>
    <row r="989" spans="1:14" x14ac:dyDescent="0.3">
      <c r="A989" t="s">
        <v>1068</v>
      </c>
      <c r="B989" t="s">
        <v>120</v>
      </c>
      <c r="C989" t="s">
        <v>58</v>
      </c>
      <c r="D989" t="s">
        <v>43</v>
      </c>
      <c r="E989" t="s">
        <v>18</v>
      </c>
      <c r="F989">
        <v>45</v>
      </c>
      <c r="G989" t="s">
        <v>32</v>
      </c>
      <c r="H989" s="1">
        <v>40967</v>
      </c>
      <c r="I989">
        <v>89659</v>
      </c>
      <c r="J989">
        <v>0</v>
      </c>
      <c r="K989">
        <v>89659</v>
      </c>
      <c r="L989" t="s">
        <v>26</v>
      </c>
      <c r="M989" t="s">
        <v>86</v>
      </c>
      <c r="N989">
        <v>0</v>
      </c>
    </row>
    <row r="990" spans="1:14" x14ac:dyDescent="0.3">
      <c r="A990" t="s">
        <v>1069</v>
      </c>
      <c r="B990" t="s">
        <v>29</v>
      </c>
      <c r="C990" t="s">
        <v>42</v>
      </c>
      <c r="D990" t="s">
        <v>31</v>
      </c>
      <c r="E990" t="s">
        <v>18</v>
      </c>
      <c r="F990">
        <v>39</v>
      </c>
      <c r="G990" t="s">
        <v>55</v>
      </c>
      <c r="H990" s="1">
        <v>39201</v>
      </c>
      <c r="I990">
        <v>171487</v>
      </c>
      <c r="J990">
        <v>0.23</v>
      </c>
      <c r="K990">
        <v>210929.01</v>
      </c>
      <c r="L990" t="s">
        <v>20</v>
      </c>
      <c r="M990" t="s">
        <v>39</v>
      </c>
      <c r="N990">
        <v>0</v>
      </c>
    </row>
    <row r="991" spans="1:14" x14ac:dyDescent="0.3">
      <c r="A991" t="s">
        <v>1070</v>
      </c>
      <c r="B991" t="s">
        <v>64</v>
      </c>
      <c r="C991" t="s">
        <v>42</v>
      </c>
      <c r="D991" t="s">
        <v>24</v>
      </c>
      <c r="E991" t="s">
        <v>18</v>
      </c>
      <c r="F991">
        <v>43</v>
      </c>
      <c r="G991" t="s">
        <v>55</v>
      </c>
      <c r="H991" s="1">
        <v>42603</v>
      </c>
      <c r="I991">
        <v>258498</v>
      </c>
      <c r="J991">
        <v>0.35</v>
      </c>
      <c r="K991">
        <v>348972.3</v>
      </c>
      <c r="L991" t="s">
        <v>20</v>
      </c>
      <c r="M991" t="s">
        <v>70</v>
      </c>
      <c r="N991">
        <v>0</v>
      </c>
    </row>
    <row r="992" spans="1:14" x14ac:dyDescent="0.3">
      <c r="A992" t="s">
        <v>1071</v>
      </c>
      <c r="B992" t="s">
        <v>15</v>
      </c>
      <c r="C992" t="s">
        <v>16</v>
      </c>
      <c r="D992" t="s">
        <v>17</v>
      </c>
      <c r="E992" t="s">
        <v>25</v>
      </c>
      <c r="F992">
        <v>37</v>
      </c>
      <c r="G992" t="s">
        <v>55</v>
      </c>
      <c r="H992" s="1">
        <v>40511</v>
      </c>
      <c r="I992">
        <v>146961</v>
      </c>
      <c r="J992">
        <v>0.11</v>
      </c>
      <c r="K992">
        <v>163126.71</v>
      </c>
      <c r="L992" t="s">
        <v>20</v>
      </c>
      <c r="M992" t="s">
        <v>70</v>
      </c>
      <c r="N992">
        <v>0</v>
      </c>
    </row>
    <row r="993" spans="1:14" x14ac:dyDescent="0.3">
      <c r="A993" t="s">
        <v>1072</v>
      </c>
      <c r="B993" t="s">
        <v>103</v>
      </c>
      <c r="C993" t="s">
        <v>54</v>
      </c>
      <c r="D993" t="s">
        <v>17</v>
      </c>
      <c r="E993" t="s">
        <v>25</v>
      </c>
      <c r="F993">
        <v>48</v>
      </c>
      <c r="G993" t="s">
        <v>32</v>
      </c>
      <c r="H993" s="1">
        <v>35907</v>
      </c>
      <c r="I993">
        <v>85369</v>
      </c>
      <c r="J993">
        <v>0</v>
      </c>
      <c r="K993">
        <v>85369</v>
      </c>
      <c r="L993" t="s">
        <v>73</v>
      </c>
      <c r="M993" t="s">
        <v>74</v>
      </c>
      <c r="N993">
        <v>1</v>
      </c>
    </row>
    <row r="994" spans="1:14" x14ac:dyDescent="0.3">
      <c r="A994" t="s">
        <v>1073</v>
      </c>
      <c r="B994" t="s">
        <v>23</v>
      </c>
      <c r="C994" t="s">
        <v>16</v>
      </c>
      <c r="D994" t="s">
        <v>24</v>
      </c>
      <c r="E994" t="s">
        <v>25</v>
      </c>
      <c r="F994">
        <v>30</v>
      </c>
      <c r="G994" t="s">
        <v>36</v>
      </c>
      <c r="H994" s="1">
        <v>42169</v>
      </c>
      <c r="I994">
        <v>67489</v>
      </c>
      <c r="J994">
        <v>0</v>
      </c>
      <c r="K994">
        <v>67489</v>
      </c>
      <c r="L994" t="s">
        <v>20</v>
      </c>
      <c r="M994" t="s">
        <v>33</v>
      </c>
      <c r="N994">
        <v>0</v>
      </c>
    </row>
    <row r="995" spans="1:14" x14ac:dyDescent="0.3">
      <c r="A995" t="s">
        <v>1074</v>
      </c>
      <c r="B995" t="s">
        <v>29</v>
      </c>
      <c r="C995" t="s">
        <v>16</v>
      </c>
      <c r="D995" t="s">
        <v>24</v>
      </c>
      <c r="E995" t="s">
        <v>18</v>
      </c>
      <c r="F995">
        <v>46</v>
      </c>
      <c r="G995" t="s">
        <v>32</v>
      </c>
      <c r="H995" s="1">
        <v>43379</v>
      </c>
      <c r="I995">
        <v>166259</v>
      </c>
      <c r="J995">
        <v>0.17</v>
      </c>
      <c r="K995">
        <v>194523.03</v>
      </c>
      <c r="L995" t="s">
        <v>20</v>
      </c>
      <c r="M995" t="s">
        <v>33</v>
      </c>
      <c r="N995">
        <v>0</v>
      </c>
    </row>
    <row r="996" spans="1:14" x14ac:dyDescent="0.3">
      <c r="A996" t="s">
        <v>1075</v>
      </c>
      <c r="B996" t="s">
        <v>204</v>
      </c>
      <c r="C996" t="s">
        <v>16</v>
      </c>
      <c r="D996" t="s">
        <v>43</v>
      </c>
      <c r="E996" t="s">
        <v>18</v>
      </c>
      <c r="F996">
        <v>55</v>
      </c>
      <c r="G996" t="s">
        <v>19</v>
      </c>
      <c r="H996" s="1">
        <v>39820</v>
      </c>
      <c r="I996">
        <v>47032</v>
      </c>
      <c r="J996">
        <v>0</v>
      </c>
      <c r="K996">
        <v>47032</v>
      </c>
      <c r="L996" t="s">
        <v>20</v>
      </c>
      <c r="M996" t="s">
        <v>70</v>
      </c>
      <c r="N996">
        <v>0</v>
      </c>
    </row>
    <row r="997" spans="1:14" x14ac:dyDescent="0.3">
      <c r="A997" t="s">
        <v>1076</v>
      </c>
      <c r="B997" t="s">
        <v>38</v>
      </c>
      <c r="C997" t="s">
        <v>65</v>
      </c>
      <c r="D997" t="s">
        <v>31</v>
      </c>
      <c r="E997" t="s">
        <v>25</v>
      </c>
      <c r="F997">
        <v>33</v>
      </c>
      <c r="G997" t="s">
        <v>36</v>
      </c>
      <c r="H997" s="1">
        <v>42631</v>
      </c>
      <c r="I997">
        <v>98427</v>
      </c>
      <c r="J997">
        <v>0</v>
      </c>
      <c r="K997">
        <v>98427</v>
      </c>
      <c r="L997" t="s">
        <v>20</v>
      </c>
      <c r="M997" t="s">
        <v>70</v>
      </c>
      <c r="N997">
        <v>0</v>
      </c>
    </row>
    <row r="998" spans="1:14" x14ac:dyDescent="0.3">
      <c r="A998" t="s">
        <v>1077</v>
      </c>
      <c r="B998" t="s">
        <v>47</v>
      </c>
      <c r="C998" t="s">
        <v>30</v>
      </c>
      <c r="D998" t="s">
        <v>31</v>
      </c>
      <c r="E998" t="s">
        <v>18</v>
      </c>
      <c r="F998">
        <v>44</v>
      </c>
      <c r="G998" t="s">
        <v>55</v>
      </c>
      <c r="H998" s="1">
        <v>40329</v>
      </c>
      <c r="I998">
        <v>47387</v>
      </c>
      <c r="J998">
        <v>0</v>
      </c>
      <c r="K998">
        <v>47387</v>
      </c>
      <c r="L998" t="s">
        <v>26</v>
      </c>
      <c r="M998" t="s">
        <v>98</v>
      </c>
      <c r="N998">
        <v>1</v>
      </c>
    </row>
    <row r="999" spans="1:14" x14ac:dyDescent="0.3">
      <c r="A999" t="s">
        <v>1078</v>
      </c>
      <c r="B999" t="s">
        <v>29</v>
      </c>
      <c r="C999" t="s">
        <v>65</v>
      </c>
      <c r="D999" t="s">
        <v>31</v>
      </c>
      <c r="E999" t="s">
        <v>25</v>
      </c>
      <c r="F999">
        <v>31</v>
      </c>
      <c r="G999" t="s">
        <v>36</v>
      </c>
      <c r="H999" s="1">
        <v>43626</v>
      </c>
      <c r="I999">
        <v>176710</v>
      </c>
      <c r="J999">
        <v>0.15</v>
      </c>
      <c r="K999">
        <v>203216.5</v>
      </c>
      <c r="L999" t="s">
        <v>20</v>
      </c>
      <c r="M999" t="s">
        <v>48</v>
      </c>
      <c r="N999">
        <v>0</v>
      </c>
    </row>
    <row r="1000" spans="1:14" x14ac:dyDescent="0.3">
      <c r="A1000" t="s">
        <v>1079</v>
      </c>
      <c r="B1000" t="s">
        <v>38</v>
      </c>
      <c r="C1000" t="s">
        <v>30</v>
      </c>
      <c r="D1000" t="s">
        <v>31</v>
      </c>
      <c r="E1000" t="s">
        <v>18</v>
      </c>
      <c r="F1000">
        <v>33</v>
      </c>
      <c r="G1000" t="s">
        <v>36</v>
      </c>
      <c r="H1000" s="1">
        <v>40936</v>
      </c>
      <c r="I1000">
        <v>95960</v>
      </c>
      <c r="J1000">
        <v>0</v>
      </c>
      <c r="K1000">
        <v>95960</v>
      </c>
      <c r="L1000" t="s">
        <v>26</v>
      </c>
      <c r="M1000" t="s">
        <v>98</v>
      </c>
      <c r="N1000">
        <v>0</v>
      </c>
    </row>
    <row r="1001" spans="1:14" x14ac:dyDescent="0.3">
      <c r="A1001" t="s">
        <v>1080</v>
      </c>
      <c r="B1001" t="s">
        <v>64</v>
      </c>
      <c r="C1001" t="s">
        <v>50</v>
      </c>
      <c r="D1001" t="s">
        <v>43</v>
      </c>
      <c r="E1001" t="s">
        <v>18</v>
      </c>
      <c r="F1001">
        <v>63</v>
      </c>
      <c r="G1001" t="s">
        <v>19</v>
      </c>
      <c r="H1001" s="1">
        <v>44038</v>
      </c>
      <c r="I1001">
        <v>216195</v>
      </c>
      <c r="J1001">
        <v>0.31</v>
      </c>
      <c r="K1001">
        <v>283215.45</v>
      </c>
      <c r="L1001" t="s">
        <v>20</v>
      </c>
      <c r="M1001" t="s">
        <v>48</v>
      </c>
      <c r="N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E8A96-E455-4087-BAA0-D4F9098F37FF}">
  <sheetPr codeName="Sheet2"/>
  <dimension ref="B2:G18"/>
  <sheetViews>
    <sheetView topLeftCell="A3" workbookViewId="0">
      <selection activeCell="K8" sqref="K8"/>
    </sheetView>
  </sheetViews>
  <sheetFormatPr defaultRowHeight="14.4" x14ac:dyDescent="0.3"/>
  <cols>
    <col min="2" max="2" width="4.44140625" bestFit="1" customWidth="1"/>
    <col min="3" max="3" width="34.6640625" bestFit="1" customWidth="1"/>
    <col min="4" max="4" width="12" bestFit="1" customWidth="1"/>
    <col min="7" max="7" width="13.109375" bestFit="1" customWidth="1"/>
  </cols>
  <sheetData>
    <row r="2" spans="2:7" ht="21" x14ac:dyDescent="0.4">
      <c r="B2" s="15" t="s">
        <v>1090</v>
      </c>
      <c r="C2" s="15"/>
      <c r="D2" s="15"/>
      <c r="E2" s="15"/>
      <c r="F2" s="15"/>
      <c r="G2" s="15"/>
    </row>
    <row r="4" spans="2:7" ht="18" x14ac:dyDescent="0.35">
      <c r="B4" s="2" t="s">
        <v>1081</v>
      </c>
      <c r="C4" s="2" t="s">
        <v>1082</v>
      </c>
      <c r="D4" s="2" t="s">
        <v>1083</v>
      </c>
      <c r="G4" s="4" t="s">
        <v>1089</v>
      </c>
    </row>
    <row r="5" spans="2:7" ht="15.6" x14ac:dyDescent="0.3">
      <c r="B5" s="3">
        <v>1</v>
      </c>
      <c r="C5" s="3" t="s">
        <v>1084</v>
      </c>
      <c r="D5" s="3">
        <f>COUNTA(data[Emp_ID])</f>
        <v>1000</v>
      </c>
      <c r="G5" s="5" t="s">
        <v>51</v>
      </c>
    </row>
    <row r="6" spans="2:7" ht="15.6" x14ac:dyDescent="0.3">
      <c r="B6" s="3">
        <v>2</v>
      </c>
      <c r="C6" s="3" t="s">
        <v>10</v>
      </c>
      <c r="D6" s="3">
        <f>SUM(data[Total Salary])</f>
        <v>129043321.86999995</v>
      </c>
      <c r="G6" s="5" t="s">
        <v>86</v>
      </c>
    </row>
    <row r="7" spans="2:7" ht="15.6" x14ac:dyDescent="0.3">
      <c r="B7" s="3">
        <v>3</v>
      </c>
      <c r="C7" s="3" t="s">
        <v>1085</v>
      </c>
      <c r="D7" s="3">
        <f>SUM(data[Exit Status])</f>
        <v>85</v>
      </c>
      <c r="G7" s="5" t="s">
        <v>98</v>
      </c>
    </row>
    <row r="8" spans="2:7" ht="15.6" x14ac:dyDescent="0.3">
      <c r="B8" s="3">
        <v>4</v>
      </c>
      <c r="C8" s="3" t="s">
        <v>1086</v>
      </c>
      <c r="D8" s="3">
        <f>(D5-D7)</f>
        <v>915</v>
      </c>
      <c r="G8" s="5" t="s">
        <v>33</v>
      </c>
    </row>
    <row r="9" spans="2:7" ht="15.6" x14ac:dyDescent="0.3">
      <c r="B9" s="3">
        <v>5</v>
      </c>
      <c r="C9" s="3" t="s">
        <v>1087</v>
      </c>
      <c r="D9" s="3">
        <f>COUNTA(G5:G17)</f>
        <v>13</v>
      </c>
      <c r="G9" s="5" t="s">
        <v>27</v>
      </c>
    </row>
    <row r="10" spans="2:7" ht="15.6" x14ac:dyDescent="0.3">
      <c r="B10" s="3">
        <v>6</v>
      </c>
      <c r="C10" s="3" t="s">
        <v>1092</v>
      </c>
      <c r="D10" s="7">
        <f>(D7/D5*100)</f>
        <v>8.5</v>
      </c>
      <c r="G10" s="5" t="s">
        <v>70</v>
      </c>
    </row>
    <row r="11" spans="2:7" ht="15.6" x14ac:dyDescent="0.3">
      <c r="B11" s="3">
        <v>7</v>
      </c>
      <c r="C11" s="3" t="s">
        <v>1110</v>
      </c>
      <c r="D11" s="7">
        <f>COUNTIF(data[Gender],"Female") / 'KPI''s'!D5 *100</f>
        <v>51.800000000000004</v>
      </c>
      <c r="G11" s="5" t="s">
        <v>74</v>
      </c>
    </row>
    <row r="12" spans="2:7" ht="15.6" x14ac:dyDescent="0.3">
      <c r="B12" s="3">
        <v>8</v>
      </c>
      <c r="C12" s="3" t="s">
        <v>1093</v>
      </c>
      <c r="D12" s="7">
        <f>AVERAGE(data[Total Salary])</f>
        <v>129043.32186999994</v>
      </c>
      <c r="G12" s="5" t="s">
        <v>48</v>
      </c>
    </row>
    <row r="13" spans="2:7" x14ac:dyDescent="0.3">
      <c r="G13" s="5" t="s">
        <v>39</v>
      </c>
    </row>
    <row r="14" spans="2:7" x14ac:dyDescent="0.3">
      <c r="G14" s="5" t="s">
        <v>77</v>
      </c>
    </row>
    <row r="15" spans="2:7" x14ac:dyDescent="0.3">
      <c r="G15" s="5" t="s">
        <v>144</v>
      </c>
    </row>
    <row r="16" spans="2:7" x14ac:dyDescent="0.3">
      <c r="G16" s="5" t="s">
        <v>21</v>
      </c>
    </row>
    <row r="17" spans="7:7" x14ac:dyDescent="0.3">
      <c r="G17" s="5" t="s">
        <v>61</v>
      </c>
    </row>
    <row r="18" spans="7:7" x14ac:dyDescent="0.3">
      <c r="G18" s="6" t="s">
        <v>1088</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7D1E-82E7-48C8-A167-860AB7A977BD}">
  <sheetPr codeName="Sheet3"/>
  <dimension ref="A4:P48"/>
  <sheetViews>
    <sheetView topLeftCell="F1" zoomScale="55" workbookViewId="0">
      <selection activeCell="W23" sqref="W23"/>
    </sheetView>
  </sheetViews>
  <sheetFormatPr defaultRowHeight="14.4" x14ac:dyDescent="0.3"/>
  <cols>
    <col min="2" max="2" width="23.77734375" customWidth="1"/>
    <col min="3" max="3" width="29.77734375" customWidth="1"/>
    <col min="4" max="4" width="59.44140625" customWidth="1"/>
    <col min="6" max="6" width="37.33203125" customWidth="1"/>
    <col min="7" max="7" width="12.88671875" bestFit="1" customWidth="1"/>
    <col min="8" max="8" width="15.88671875" bestFit="1" customWidth="1"/>
    <col min="10" max="10" width="28.5546875" customWidth="1"/>
    <col min="11" max="11" width="16.109375" bestFit="1" customWidth="1"/>
    <col min="12" max="12" width="18.44140625" bestFit="1" customWidth="1"/>
    <col min="14" max="14" width="19.44140625" bestFit="1" customWidth="1"/>
    <col min="15" max="15" width="12.88671875" bestFit="1" customWidth="1"/>
    <col min="16" max="16" width="16.6640625" bestFit="1" customWidth="1"/>
  </cols>
  <sheetData>
    <row r="4" spans="1:16" ht="18" x14ac:dyDescent="0.3">
      <c r="B4" s="8" t="s">
        <v>1091</v>
      </c>
      <c r="C4" s="8" t="s">
        <v>1100</v>
      </c>
      <c r="D4" s="8" t="s">
        <v>1101</v>
      </c>
      <c r="F4" s="9" t="s">
        <v>1094</v>
      </c>
      <c r="J4" s="9" t="s">
        <v>1097</v>
      </c>
      <c r="N4" s="9" t="s">
        <v>1099</v>
      </c>
    </row>
    <row r="5" spans="1:16" ht="15.6" x14ac:dyDescent="0.3">
      <c r="A5" t="s">
        <v>1146</v>
      </c>
      <c r="B5" s="9">
        <v>1</v>
      </c>
      <c r="C5" s="9" t="s">
        <v>1094</v>
      </c>
      <c r="D5" s="9" t="s">
        <v>1102</v>
      </c>
      <c r="G5" s="17" t="s">
        <v>1111</v>
      </c>
      <c r="H5" s="18" t="s">
        <v>1112</v>
      </c>
      <c r="K5" s="10" t="s">
        <v>1111</v>
      </c>
      <c r="L5" s="11" t="s">
        <v>1114</v>
      </c>
      <c r="O5" s="10" t="s">
        <v>1111</v>
      </c>
      <c r="P5" s="11" t="s">
        <v>1145</v>
      </c>
    </row>
    <row r="6" spans="1:16" ht="15.6" x14ac:dyDescent="0.3">
      <c r="B6" s="9">
        <v>2</v>
      </c>
      <c r="C6" s="9" t="s">
        <v>1095</v>
      </c>
      <c r="D6" s="9" t="s">
        <v>1103</v>
      </c>
      <c r="G6" s="18" t="s">
        <v>50</v>
      </c>
      <c r="H6" s="19">
        <v>13800576.559999999</v>
      </c>
      <c r="K6" s="6" t="s">
        <v>50</v>
      </c>
      <c r="L6" s="16">
        <v>0.1113541666666667</v>
      </c>
      <c r="O6" s="6" t="s">
        <v>1115</v>
      </c>
      <c r="P6" s="16">
        <v>2</v>
      </c>
    </row>
    <row r="7" spans="1:16" ht="31.2" x14ac:dyDescent="0.3">
      <c r="A7" t="s">
        <v>1146</v>
      </c>
      <c r="B7" s="9">
        <v>3</v>
      </c>
      <c r="C7" s="9" t="s">
        <v>1104</v>
      </c>
      <c r="D7" s="9" t="s">
        <v>1105</v>
      </c>
      <c r="G7" s="18" t="s">
        <v>58</v>
      </c>
      <c r="H7" s="19">
        <v>19213939.330000002</v>
      </c>
      <c r="K7" s="6" t="s">
        <v>58</v>
      </c>
      <c r="L7" s="16">
        <v>7.1645569620253161E-2</v>
      </c>
      <c r="O7" s="6" t="s">
        <v>1116</v>
      </c>
      <c r="P7" s="16">
        <v>0</v>
      </c>
    </row>
    <row r="8" spans="1:16" ht="15.6" x14ac:dyDescent="0.3">
      <c r="A8" t="s">
        <v>1146</v>
      </c>
      <c r="B8" s="9">
        <v>4</v>
      </c>
      <c r="C8" s="9" t="s">
        <v>1096</v>
      </c>
      <c r="D8" s="9" t="s">
        <v>1106</v>
      </c>
      <c r="G8" s="18" t="s">
        <v>30</v>
      </c>
      <c r="H8" s="19">
        <v>17143516.710000008</v>
      </c>
      <c r="K8" s="6" t="s">
        <v>30</v>
      </c>
      <c r="L8" s="16">
        <v>0.11158333333333337</v>
      </c>
      <c r="O8" s="6" t="s">
        <v>1117</v>
      </c>
      <c r="P8" s="16">
        <v>3</v>
      </c>
    </row>
    <row r="9" spans="1:16" ht="15.6" x14ac:dyDescent="0.3">
      <c r="B9" s="9">
        <v>5</v>
      </c>
      <c r="C9" s="9" t="s">
        <v>1097</v>
      </c>
      <c r="D9" s="9" t="s">
        <v>1107</v>
      </c>
      <c r="G9" s="18" t="s">
        <v>54</v>
      </c>
      <c r="H9" s="19">
        <v>17115143.829999998</v>
      </c>
      <c r="K9" s="6" t="s">
        <v>54</v>
      </c>
      <c r="L9" s="16">
        <v>0.10728000000000006</v>
      </c>
      <c r="O9" s="6" t="s">
        <v>1118</v>
      </c>
      <c r="P9" s="16">
        <v>1</v>
      </c>
    </row>
    <row r="10" spans="1:16" ht="15.6" x14ac:dyDescent="0.3">
      <c r="A10" t="s">
        <v>1146</v>
      </c>
      <c r="B10" s="9">
        <v>6</v>
      </c>
      <c r="C10" s="9" t="s">
        <v>1098</v>
      </c>
      <c r="D10" s="9" t="s">
        <v>1108</v>
      </c>
      <c r="G10" s="18" t="s">
        <v>16</v>
      </c>
      <c r="H10" s="19">
        <v>25854651.830000002</v>
      </c>
      <c r="K10" s="6" t="s">
        <v>16</v>
      </c>
      <c r="L10" s="16">
        <v>5.4813278008298758E-2</v>
      </c>
      <c r="O10" s="6" t="s">
        <v>1119</v>
      </c>
      <c r="P10" s="16">
        <v>1</v>
      </c>
    </row>
    <row r="11" spans="1:16" ht="15.6" x14ac:dyDescent="0.3">
      <c r="A11" t="s">
        <v>1146</v>
      </c>
      <c r="B11" s="9">
        <v>7</v>
      </c>
      <c r="C11" s="9" t="s">
        <v>1099</v>
      </c>
      <c r="D11" s="9" t="s">
        <v>1109</v>
      </c>
      <c r="G11" s="18" t="s">
        <v>65</v>
      </c>
      <c r="H11" s="19">
        <v>18303061.760000009</v>
      </c>
      <c r="K11" s="6" t="s">
        <v>65</v>
      </c>
      <c r="L11" s="16">
        <v>0.12424999999999997</v>
      </c>
      <c r="O11" s="6" t="s">
        <v>1120</v>
      </c>
      <c r="P11" s="16">
        <v>1</v>
      </c>
    </row>
    <row r="12" spans="1:16" x14ac:dyDescent="0.3">
      <c r="G12" s="18" t="s">
        <v>42</v>
      </c>
      <c r="H12" s="19">
        <v>17612431.850000001</v>
      </c>
      <c r="K12" s="6" t="s">
        <v>42</v>
      </c>
      <c r="L12" s="16">
        <v>8.3785714285714283E-2</v>
      </c>
      <c r="O12" s="6" t="s">
        <v>1121</v>
      </c>
      <c r="P12" s="16">
        <v>2</v>
      </c>
    </row>
    <row r="13" spans="1:16" x14ac:dyDescent="0.3">
      <c r="G13" s="18" t="s">
        <v>1088</v>
      </c>
      <c r="H13" s="19">
        <v>129043321.87</v>
      </c>
      <c r="K13" s="6" t="s">
        <v>1088</v>
      </c>
      <c r="L13" s="16">
        <v>8.8659999999999975E-2</v>
      </c>
      <c r="O13" s="6" t="s">
        <v>1122</v>
      </c>
      <c r="P13" s="16">
        <v>1</v>
      </c>
    </row>
    <row r="14" spans="1:16" x14ac:dyDescent="0.3">
      <c r="O14" s="6" t="s">
        <v>1123</v>
      </c>
      <c r="P14" s="16">
        <v>0</v>
      </c>
    </row>
    <row r="15" spans="1:16" x14ac:dyDescent="0.3">
      <c r="O15" s="6" t="s">
        <v>1124</v>
      </c>
      <c r="P15" s="16">
        <v>2</v>
      </c>
    </row>
    <row r="16" spans="1:16" ht="15.6" x14ac:dyDescent="0.3">
      <c r="F16" s="9" t="s">
        <v>1095</v>
      </c>
      <c r="J16" s="9" t="s">
        <v>1098</v>
      </c>
      <c r="O16" s="6" t="s">
        <v>1125</v>
      </c>
      <c r="P16" s="16">
        <v>2</v>
      </c>
    </row>
    <row r="17" spans="6:16" x14ac:dyDescent="0.3">
      <c r="G17" s="10" t="s">
        <v>1111</v>
      </c>
      <c r="H17" s="11" t="s">
        <v>1113</v>
      </c>
      <c r="K17" s="10" t="s">
        <v>1111</v>
      </c>
      <c r="L17" s="11" t="s">
        <v>1113</v>
      </c>
      <c r="O17" s="6" t="s">
        <v>1126</v>
      </c>
      <c r="P17" s="16">
        <v>0</v>
      </c>
    </row>
    <row r="18" spans="6:16" x14ac:dyDescent="0.3">
      <c r="G18" s="6" t="s">
        <v>36</v>
      </c>
      <c r="H18" s="16">
        <v>245</v>
      </c>
      <c r="K18" s="6" t="s">
        <v>1115</v>
      </c>
      <c r="L18" s="16">
        <v>11</v>
      </c>
      <c r="O18" s="6" t="s">
        <v>1127</v>
      </c>
      <c r="P18" s="16">
        <v>1</v>
      </c>
    </row>
    <row r="19" spans="6:16" x14ac:dyDescent="0.3">
      <c r="G19" s="6" t="s">
        <v>55</v>
      </c>
      <c r="H19" s="16">
        <v>227</v>
      </c>
      <c r="K19" s="6" t="s">
        <v>1116</v>
      </c>
      <c r="L19" s="16">
        <v>3</v>
      </c>
      <c r="O19" s="6" t="s">
        <v>1128</v>
      </c>
      <c r="P19" s="16">
        <v>2</v>
      </c>
    </row>
    <row r="20" spans="6:16" x14ac:dyDescent="0.3">
      <c r="G20" s="6" t="s">
        <v>32</v>
      </c>
      <c r="H20" s="16">
        <v>296</v>
      </c>
      <c r="K20" s="6" t="s">
        <v>1117</v>
      </c>
      <c r="L20" s="16">
        <v>13</v>
      </c>
      <c r="O20" s="6" t="s">
        <v>1129</v>
      </c>
      <c r="P20" s="16">
        <v>4</v>
      </c>
    </row>
    <row r="21" spans="6:16" x14ac:dyDescent="0.3">
      <c r="G21" s="6" t="s">
        <v>19</v>
      </c>
      <c r="H21" s="16">
        <v>217</v>
      </c>
      <c r="K21" s="6" t="s">
        <v>1118</v>
      </c>
      <c r="L21" s="16">
        <v>9</v>
      </c>
      <c r="O21" s="6" t="s">
        <v>1130</v>
      </c>
      <c r="P21" s="16">
        <v>2</v>
      </c>
    </row>
    <row r="22" spans="6:16" x14ac:dyDescent="0.3">
      <c r="G22" s="6" t="s">
        <v>67</v>
      </c>
      <c r="H22" s="16">
        <v>15</v>
      </c>
      <c r="K22" s="6" t="s">
        <v>1119</v>
      </c>
      <c r="L22" s="16">
        <v>10</v>
      </c>
      <c r="O22" s="6" t="s">
        <v>1131</v>
      </c>
      <c r="P22" s="16">
        <v>2</v>
      </c>
    </row>
    <row r="23" spans="6:16" x14ac:dyDescent="0.3">
      <c r="G23" s="6" t="s">
        <v>1088</v>
      </c>
      <c r="H23" s="16">
        <v>1000</v>
      </c>
      <c r="K23" s="6" t="s">
        <v>1120</v>
      </c>
      <c r="L23" s="16">
        <v>12</v>
      </c>
      <c r="O23" s="6" t="s">
        <v>1132</v>
      </c>
      <c r="P23" s="16">
        <v>2</v>
      </c>
    </row>
    <row r="24" spans="6:16" x14ac:dyDescent="0.3">
      <c r="K24" s="6" t="s">
        <v>1121</v>
      </c>
      <c r="L24" s="16">
        <v>16</v>
      </c>
      <c r="O24" s="6" t="s">
        <v>1133</v>
      </c>
      <c r="P24" s="16">
        <v>4</v>
      </c>
    </row>
    <row r="25" spans="6:16" x14ac:dyDescent="0.3">
      <c r="K25" s="6" t="s">
        <v>1122</v>
      </c>
      <c r="L25" s="16">
        <v>14</v>
      </c>
      <c r="O25" s="6" t="s">
        <v>1134</v>
      </c>
      <c r="P25" s="16">
        <v>3</v>
      </c>
    </row>
    <row r="26" spans="6:16" ht="15.6" x14ac:dyDescent="0.3">
      <c r="F26" s="9" t="s">
        <v>1104</v>
      </c>
      <c r="K26" s="6" t="s">
        <v>1123</v>
      </c>
      <c r="L26" s="16">
        <v>14</v>
      </c>
      <c r="O26" s="6" t="s">
        <v>1135</v>
      </c>
      <c r="P26" s="16">
        <v>3</v>
      </c>
    </row>
    <row r="27" spans="6:16" x14ac:dyDescent="0.3">
      <c r="G27" s="10" t="s">
        <v>1111</v>
      </c>
      <c r="H27" s="11" t="s">
        <v>1113</v>
      </c>
      <c r="K27" s="6" t="s">
        <v>1124</v>
      </c>
      <c r="L27" s="16">
        <v>17</v>
      </c>
      <c r="O27" s="6" t="s">
        <v>1136</v>
      </c>
      <c r="P27" s="16">
        <v>3</v>
      </c>
    </row>
    <row r="28" spans="6:16" x14ac:dyDescent="0.3">
      <c r="G28" s="6" t="s">
        <v>43</v>
      </c>
      <c r="H28" s="16">
        <v>237</v>
      </c>
      <c r="K28" s="6" t="s">
        <v>1125</v>
      </c>
      <c r="L28" s="16">
        <v>23</v>
      </c>
      <c r="O28" s="6" t="s">
        <v>1137</v>
      </c>
      <c r="P28" s="16">
        <v>4</v>
      </c>
    </row>
    <row r="29" spans="6:16" x14ac:dyDescent="0.3">
      <c r="G29" s="6" t="s">
        <v>24</v>
      </c>
      <c r="H29" s="16">
        <v>269</v>
      </c>
      <c r="K29" s="6" t="s">
        <v>1126</v>
      </c>
      <c r="L29" s="16">
        <v>19</v>
      </c>
      <c r="O29" s="6" t="s">
        <v>1138</v>
      </c>
      <c r="P29" s="16">
        <v>3</v>
      </c>
    </row>
    <row r="30" spans="6:16" x14ac:dyDescent="0.3">
      <c r="G30" s="6" t="s">
        <v>17</v>
      </c>
      <c r="H30" s="16">
        <v>229</v>
      </c>
      <c r="K30" s="6" t="s">
        <v>1127</v>
      </c>
      <c r="L30" s="16">
        <v>29</v>
      </c>
      <c r="O30" s="6" t="s">
        <v>1139</v>
      </c>
      <c r="P30" s="16">
        <v>4</v>
      </c>
    </row>
    <row r="31" spans="6:16" x14ac:dyDescent="0.3">
      <c r="G31" s="6" t="s">
        <v>31</v>
      </c>
      <c r="H31" s="16">
        <v>265</v>
      </c>
      <c r="K31" s="6" t="s">
        <v>1128</v>
      </c>
      <c r="L31" s="16">
        <v>27</v>
      </c>
      <c r="O31" s="6" t="s">
        <v>1140</v>
      </c>
      <c r="P31" s="16">
        <v>9</v>
      </c>
    </row>
    <row r="32" spans="6:16" x14ac:dyDescent="0.3">
      <c r="G32" s="6" t="s">
        <v>1088</v>
      </c>
      <c r="H32" s="16">
        <v>1000</v>
      </c>
      <c r="K32" s="6" t="s">
        <v>1129</v>
      </c>
      <c r="L32" s="16">
        <v>30</v>
      </c>
      <c r="O32" s="6" t="s">
        <v>1141</v>
      </c>
      <c r="P32" s="16">
        <v>5</v>
      </c>
    </row>
    <row r="33" spans="6:16" x14ac:dyDescent="0.3">
      <c r="K33" s="6" t="s">
        <v>1130</v>
      </c>
      <c r="L33" s="16">
        <v>33</v>
      </c>
      <c r="O33" s="6" t="s">
        <v>1142</v>
      </c>
      <c r="P33" s="16">
        <v>8</v>
      </c>
    </row>
    <row r="34" spans="6:16" x14ac:dyDescent="0.3">
      <c r="K34" s="6" t="s">
        <v>1131</v>
      </c>
      <c r="L34" s="16">
        <v>25</v>
      </c>
      <c r="O34" s="6" t="s">
        <v>1143</v>
      </c>
      <c r="P34" s="16">
        <v>6</v>
      </c>
    </row>
    <row r="35" spans="6:16" ht="15.6" x14ac:dyDescent="0.3">
      <c r="F35" s="9" t="s">
        <v>1096</v>
      </c>
      <c r="K35" s="6" t="s">
        <v>1132</v>
      </c>
      <c r="L35" s="16">
        <v>29</v>
      </c>
      <c r="O35" s="6" t="s">
        <v>1144</v>
      </c>
      <c r="P35" s="16">
        <v>5</v>
      </c>
    </row>
    <row r="36" spans="6:16" x14ac:dyDescent="0.3">
      <c r="G36" s="10" t="s">
        <v>1111</v>
      </c>
      <c r="H36" s="11" t="s">
        <v>1113</v>
      </c>
      <c r="K36" s="6" t="s">
        <v>1133</v>
      </c>
      <c r="L36" s="16">
        <v>42</v>
      </c>
      <c r="O36" s="6" t="s">
        <v>1088</v>
      </c>
      <c r="P36" s="16">
        <v>85</v>
      </c>
    </row>
    <row r="37" spans="6:16" x14ac:dyDescent="0.3">
      <c r="G37" s="12" t="s">
        <v>73</v>
      </c>
      <c r="H37" s="20">
        <v>139</v>
      </c>
      <c r="K37" s="6" t="s">
        <v>1134</v>
      </c>
      <c r="L37" s="16">
        <v>39</v>
      </c>
    </row>
    <row r="38" spans="6:16" x14ac:dyDescent="0.3">
      <c r="G38" s="13" t="s">
        <v>26</v>
      </c>
      <c r="H38" s="21">
        <v>218</v>
      </c>
      <c r="K38" s="6" t="s">
        <v>1135</v>
      </c>
      <c r="L38" s="16">
        <v>37</v>
      </c>
    </row>
    <row r="39" spans="6:16" x14ac:dyDescent="0.3">
      <c r="G39" s="14" t="s">
        <v>20</v>
      </c>
      <c r="H39" s="21">
        <v>643</v>
      </c>
      <c r="K39" s="6" t="s">
        <v>1136</v>
      </c>
      <c r="L39" s="16">
        <v>39</v>
      </c>
    </row>
    <row r="40" spans="6:16" x14ac:dyDescent="0.3">
      <c r="G40" s="6" t="s">
        <v>1088</v>
      </c>
      <c r="H40" s="22">
        <v>1000</v>
      </c>
      <c r="K40" s="6" t="s">
        <v>1137</v>
      </c>
      <c r="L40" s="16">
        <v>52</v>
      </c>
    </row>
    <row r="41" spans="6:16" x14ac:dyDescent="0.3">
      <c r="K41" s="6" t="s">
        <v>1138</v>
      </c>
      <c r="L41" s="16">
        <v>47</v>
      </c>
    </row>
    <row r="42" spans="6:16" x14ac:dyDescent="0.3">
      <c r="K42" s="6" t="s">
        <v>1139</v>
      </c>
      <c r="L42" s="16">
        <v>52</v>
      </c>
    </row>
    <row r="43" spans="6:16" x14ac:dyDescent="0.3">
      <c r="K43" s="6" t="s">
        <v>1140</v>
      </c>
      <c r="L43" s="16">
        <v>70</v>
      </c>
    </row>
    <row r="44" spans="6:16" x14ac:dyDescent="0.3">
      <c r="K44" s="6" t="s">
        <v>1141</v>
      </c>
      <c r="L44" s="16">
        <v>68</v>
      </c>
    </row>
    <row r="45" spans="6:16" x14ac:dyDescent="0.3">
      <c r="K45" s="6" t="s">
        <v>1142</v>
      </c>
      <c r="L45" s="16">
        <v>68</v>
      </c>
    </row>
    <row r="46" spans="6:16" x14ac:dyDescent="0.3">
      <c r="K46" s="6" t="s">
        <v>1143</v>
      </c>
      <c r="L46" s="16">
        <v>66</v>
      </c>
    </row>
    <row r="47" spans="6:16" x14ac:dyDescent="0.3">
      <c r="K47" s="6" t="s">
        <v>1144</v>
      </c>
      <c r="L47" s="16">
        <v>86</v>
      </c>
    </row>
    <row r="48" spans="6:16" x14ac:dyDescent="0.3">
      <c r="K48" s="6" t="s">
        <v>1088</v>
      </c>
      <c r="L48" s="1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8CEF8-9806-4889-A1A1-459A6373358F}">
  <sheetPr codeName="Sheet4"/>
  <dimension ref="A1"/>
  <sheetViews>
    <sheetView zoomScale="54" zoomScaleNormal="100" workbookViewId="0">
      <selection activeCell="Z20" sqref="Z2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R 1 p C 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H W k 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p C W w l O c Y l y A Q A A t Q I A A B M A H A B G b 3 J t d W x h c y 9 T Z W N 0 a W 9 u M S 5 t I K I Y A C i g F A A A A A A A A A A A A A A A A A A A A A A A A A A A A G 2 S T 2 v j M B D F 7 4 F 8 h 0 F l I Q F j K C w 9 b M l h a 2 f b b C 8 L c e m h L m U c T x M R e R S k E b i E f P e V k n b / x P V F 8 J 7 e v J 8 k e 1 q J t g z L 0 3 p 5 P R 6 N R 3 6 D j l p o U R B m Y E j G I 4 j f 0 g a 3 o q j M + x W Z / N G 6 b W P t d v J D G 8 o L y 0 I s f q K K b / W D J + f r X w 5 f g z H w i B u U Y K g u y W / F 7 u p 5 t 3 s p 0 W 8 a i 6 6 t U 0 2 9 M o R M b V 2 c V i i j m P f G 9 2 q a A c c p G Y g L N M 1 O K C n z U m F j E s 6 J a / + 0 E O p m K l k q u 9 f c z t R x h 3 o + P K V x z + / Z C 1 V s k N e x p H r b k Y o D j t v y y i H 7 V + u 6 w p r Q c T L 9 5 G 9 R t t + r B L 4 o V W S J J g j 1 c s h g r 3 7 a B i o t s e r c K W m H T r p 4 M Q P r J n j N 5 D 0 8 s B 6 6 t 8 Q t u Y H 8 f Z 0 6 F i x X X / M E + C F C g U J r 6 9 4 G i T v t K N 3 m H 7 Z 4 o v c Y c 0 A D S z R 4 z J 1 N v b E c P H z 5 i H H o G n J H p 7 L y b + 7 c L m x g + Y S k 0 D I U 5 7 0 W W E r 8 P / z / C I f p e K T 5 0 x e 7 / g 1 Q S w E C L Q A U A A I A C A B H W k J b d P k t R q Y A A A D 2 A A A A E g A A A A A A A A A A A A A A A A A A A A A A Q 2 9 u Z m l n L 1 B h Y 2 t h Z 2 U u e G 1 s U E s B A i 0 A F A A C A A g A R 1 p C W w / K 6 a u k A A A A 6 Q A A A B M A A A A A A A A A A A A A A A A A 8 g A A A F t D b 2 5 0 Z W 5 0 X 1 R 5 c G V z X S 5 4 b W x Q S w E C L Q A U A A I A C A B H W k J b C U 5 x i X I B A A C 1 A g A A E w A A A A A A A A A A A A A A A A D j 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D w A A A A A A A N U 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Y z A 5 Y W U 5 Z D k t M j U 3 Z C 0 0 Y j k 4 L T k w N D I t N j E 4 M T c w M m U 1 O T A 1 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w M l Q w N T o 0 O D o x N C 4 0 M z Y y M j Q 3 W i I g L z 4 8 R W 5 0 c n k g V H l w Z T 0 i R m l s b E N v b H V t b l R 5 c G V z I i B W Y W x 1 Z T 0 i c 0 J n W U d C Z 1 l E Q m d r R E J R V U d C Z 0 0 9 I i A v P j x F b n R y e S B U e X B l P S J G a W x s Q 2 9 s d W 1 u T m F t Z X M i I F Z h b H V l P S J z W y Z x d W 9 0 O 0 V t c F 9 J R C Z x d W 9 0 O y w m c X V v d D t K b 2 I g V G l 0 b G U m c X V v d D s s J n F 1 b 3 Q 7 R G V w Y X J 0 b W V u d C Z x d W 9 0 O y w m c X V v d D t C d X N p b m V z c y B V b m l 0 J n F 1 b 3 Q 7 L C Z x d W 9 0 O 0 d l b m R l c i Z x d W 9 0 O y w m c X V v d D t B Z 2 U m c X V v d D s s J n F 1 b 3 Q 7 Q W d l I E N h d G V n b 3 J 5 J n F 1 b 3 Q 7 L C Z x d W 9 0 O 0 h p c m U g R G F 0 Z S Z x d W 9 0 O y w m c X V v d D t B b m 5 1 Y W w g U 2 F s Y X J 5 J n F 1 b 3 Q 7 L C Z x d W 9 0 O 0 J v b n V z I C U m c X V v d D s s J n F 1 b 3 Q 7 V G 9 0 Y W w g U 2 F s Y X J 5 J n F 1 b 3 Q 7 L C Z x d W 9 0 O 0 N v d W 5 0 c n k m c X V v d D s s J n F 1 b 3 Q 7 Q 2 l 0 e S Z x d W 9 0 O y w m c X V v d D t F e G l 0 I F N 0 Y X R 1 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k Y X R h L 0 F 1 d G 9 S Z W 1 v d m V k Q 2 9 s d W 1 u c z E u e 0 V t c F 9 J R C w w f S Z x d W 9 0 O y w m c X V v d D t T Z W N 0 a W 9 u M S 9 k Y X R h L 0 F 1 d G 9 S Z W 1 v d m V k Q 2 9 s d W 1 u c z E u e 0 p v Y i B U a X R s Z S w x f S Z x d W 9 0 O y w m c X V v d D t T Z W N 0 a W 9 u M S 9 k Y X R h L 0 F 1 d G 9 S Z W 1 v d m V k Q 2 9 s d W 1 u c z E u e 0 R l c G F y d G 1 l b n Q s M n 0 m c X V v d D s s J n F 1 b 3 Q 7 U 2 V j d G l v b j E v Z G F 0 Y S 9 B d X R v U m V t b 3 Z l Z E N v b H V t b n M x L n t C d X N p b m V z c y B V b m l 0 L D N 9 J n F 1 b 3 Q 7 L C Z x d W 9 0 O 1 N l Y 3 R p b 2 4 x L 2 R h d G E v Q X V 0 b 1 J l b W 9 2 Z W R D b 2 x 1 b W 5 z M S 5 7 R 2 V u Z G V y L D R 9 J n F 1 b 3 Q 7 L C Z x d W 9 0 O 1 N l Y 3 R p b 2 4 x L 2 R h d G E v Q X V 0 b 1 J l b W 9 2 Z W R D b 2 x 1 b W 5 z M S 5 7 Q W d l L D V 9 J n F 1 b 3 Q 7 L C Z x d W 9 0 O 1 N l Y 3 R p b 2 4 x L 2 R h d G E v Q X V 0 b 1 J l b W 9 2 Z W R D b 2 x 1 b W 5 z M S 5 7 Q W d l I E N h d G V n b 3 J 5 L D Z 9 J n F 1 b 3 Q 7 L C Z x d W 9 0 O 1 N l Y 3 R p b 2 4 x L 2 R h d G E v Q X V 0 b 1 J l b W 9 2 Z W R D b 2 x 1 b W 5 z M S 5 7 S G l y Z S B E Y X R l L D d 9 J n F 1 b 3 Q 7 L C Z x d W 9 0 O 1 N l Y 3 R p b 2 4 x L 2 R h d G E v Q X V 0 b 1 J l b W 9 2 Z W R D b 2 x 1 b W 5 z M S 5 7 Q W 5 u d W F s I F N h b G F y e S w 4 f S Z x d W 9 0 O y w m c X V v d D t T Z W N 0 a W 9 u M S 9 k Y X R h L 0 F 1 d G 9 S Z W 1 v d m V k Q 2 9 s d W 1 u c z E u e 0 J v b n V z I C U s O X 0 m c X V v d D s s J n F 1 b 3 Q 7 U 2 V j d G l v b j E v Z G F 0 Y S 9 B d X R v U m V t b 3 Z l Z E N v b H V t b n M x L n t U b 3 R h b C B T Y W x h c n k s M T B 9 J n F 1 b 3 Q 7 L C Z x d W 9 0 O 1 N l Y 3 R p b 2 4 x L 2 R h d G E v Q X V 0 b 1 J l b W 9 2 Z W R D b 2 x 1 b W 5 z M S 5 7 Q 2 9 1 b n R y e S w x M X 0 m c X V v d D s s J n F 1 b 3 Q 7 U 2 V j d G l v b j E v Z G F 0 Y S 9 B d X R v U m V t b 3 Z l Z E N v b H V t b n M x L n t D a X R 5 L D E y f S Z x d W 9 0 O y w m c X V v d D t T Z W N 0 a W 9 u M S 9 k Y X R h L 0 F 1 d G 9 S Z W 1 v d m V k Q 2 9 s d W 1 u c z E u e 0 V 4 a X Q g U 3 R h d H V z L D E z f S Z x d W 9 0 O 1 0 s J n F 1 b 3 Q 7 Q 2 9 s d W 1 u Q 2 9 1 b n Q m c X V v d D s 6 M T Q s J n F 1 b 3 Q 7 S 2 V 5 Q 2 9 s d W 1 u T m F t Z X M m c X V v d D s 6 W 1 0 s J n F 1 b 3 Q 7 Q 2 9 s d W 1 u S W R l b n R p d G l l c y Z x d W 9 0 O z p b J n F 1 b 3 Q 7 U 2 V j d G l v b j E v Z G F 0 Y S 9 B d X R v U m V t b 3 Z l Z E N v b H V t b n M x L n t F b X B f S U Q s M H 0 m c X V v d D s s J n F 1 b 3 Q 7 U 2 V j d G l v b j E v Z G F 0 Y S 9 B d X R v U m V t b 3 Z l Z E N v b H V t b n M x L n t K b 2 I g V G l 0 b G U s M X 0 m c X V v d D s s J n F 1 b 3 Q 7 U 2 V j d G l v b j E v Z G F 0 Y S 9 B d X R v U m V t b 3 Z l Z E N v b H V t b n M x L n t E Z X B h c n R t Z W 5 0 L D J 9 J n F 1 b 3 Q 7 L C Z x d W 9 0 O 1 N l Y 3 R p b 2 4 x L 2 R h d G E v Q X V 0 b 1 J l b W 9 2 Z W R D b 2 x 1 b W 5 z M S 5 7 Q n V z a W 5 l c 3 M g V W 5 p d C w z f S Z x d W 9 0 O y w m c X V v d D t T Z W N 0 a W 9 u M S 9 k Y X R h L 0 F 1 d G 9 S Z W 1 v d m V k Q 2 9 s d W 1 u c z E u e 0 d l b m R l c i w 0 f S Z x d W 9 0 O y w m c X V v d D t T Z W N 0 a W 9 u M S 9 k Y X R h L 0 F 1 d G 9 S Z W 1 v d m V k Q 2 9 s d W 1 u c z E u e 0 F n Z S w 1 f S Z x d W 9 0 O y w m c X V v d D t T Z W N 0 a W 9 u M S 9 k Y X R h L 0 F 1 d G 9 S Z W 1 v d m V k Q 2 9 s d W 1 u c z E u e 0 F n Z S B D Y X R l Z 2 9 y e S w 2 f S Z x d W 9 0 O y w m c X V v d D t T Z W N 0 a W 9 u M S 9 k Y X R h L 0 F 1 d G 9 S Z W 1 v d m V k Q 2 9 s d W 1 u c z E u e 0 h p c m U g R G F 0 Z S w 3 f S Z x d W 9 0 O y w m c X V v d D t T Z W N 0 a W 9 u M S 9 k Y X R h L 0 F 1 d G 9 S Z W 1 v d m V k Q 2 9 s d W 1 u c z E u e 0 F u b n V h b C B T Y W x h c n k s O H 0 m c X V v d D s s J n F 1 b 3 Q 7 U 2 V j d G l v b j E v Z G F 0 Y S 9 B d X R v U m V t b 3 Z l Z E N v b H V t b n M x L n t C b 2 5 1 c y A l L D l 9 J n F 1 b 3 Q 7 L C Z x d W 9 0 O 1 N l Y 3 R p b 2 4 x L 2 R h d G E v Q X V 0 b 1 J l b W 9 2 Z W R D b 2 x 1 b W 5 z M S 5 7 V G 9 0 Y W w g U 2 F s Y X J 5 L D E w f S Z x d W 9 0 O y w m c X V v d D t T Z W N 0 a W 9 u M S 9 k Y X R h L 0 F 1 d G 9 S Z W 1 v d m V k Q 2 9 s d W 1 u c z E u e 0 N v d W 5 0 c n k s M T F 9 J n F 1 b 3 Q 7 L C Z x d W 9 0 O 1 N l Y 3 R p b 2 4 x L 2 R h d G E v Q X V 0 b 1 J l b W 9 2 Z W R D b 2 x 1 b W 5 z M S 5 7 Q 2 l 0 e S w x M n 0 m c X V v d D s s J n F 1 b 3 Q 7 U 2 V j d G l v b j E v Z G F 0 Y S 9 B d X R v U m V t b 3 Z l Z E N v b H V t b n M x L n t F e G l 0 I F N 0 Y X R 1 c y w x M 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R h Y m x l P C 9 J d G V t U G F 0 a D 4 8 L 0 l 0 Z W 1 M b 2 N h d G l v b j 4 8 U 3 R h Y m x l R W 5 0 c m l l c y A v P j w v S X R l b T 4 8 S X R l b T 4 8 S X R l b U x v Y 2 F 0 a W 9 u P j x J d G V t V H l w Z T 5 G b 3 J t d W x h P C 9 J d G V t V H l w Z T 4 8 S X R l b V B h d G g + U 2 V j d G l v b j E v Z G F 0 Y S 9 D a G F u Z 2 V k J T I w V H l w Z T w v S X R l b V B h d G g + P C 9 J d G V t T G 9 j Y X R p b 2 4 + P F N 0 Y W J s Z U V u d H J p Z X M g L z 4 8 L 0 l 0 Z W 0 + P C 9 J d G V t c z 4 8 L 0 x v Y 2 F s U G F j a 2 F n Z U 1 l d G F k Y X R h R m l s Z T 4 W A A A A U E s F B g A A A A A A A A A A A A A A A A A A A A A A A C Y B A A A B A A A A 0 I y d 3 w E V 0 R G M e g D A T 8 K X 6 w E A A A B + Y o j h g n w U S o h p S t I D s I A 5 A A A A A A I A A A A A A B B m A A A A A Q A A I A A A A E G w 3 z D t N 6 F P P q / O m z A Z p 6 L F P 6 s 9 I A m u I U 9 B p + Y E k 4 x 6 A A A A A A 6 A A A A A A g A A I A A A A L 6 X P 5 t K n r C Y G b 5 e Y k 0 T l 5 e g 9 2 / Q m 7 J d I 9 E D 2 7 E S W X D g U A A A A B R j L i Z n H X v f v p Q q / E K w e P Z p i g V a G M X t E k z n R / p k v e x N g v B 7 E + K V w L l r V J E u k e + c Q T 5 9 V u j a 5 E y g T q X 2 L 9 E F R o v c o S Y q j h Q L g q d v A F 6 f W y P Y Q A A A A K l u X e y s J U b b G Q X I x z 0 i P v U U l G 4 8 K 2 o w G x Q G 2 i 7 w I m V b w b / j 9 X J R c P P P T 1 G t 9 H n w e 5 C K U d b y 3 Q D X c E c b 9 i k 1 N o 0 = < / D a t a M a s h u p > 
</file>

<file path=customXml/itemProps1.xml><?xml version="1.0" encoding="utf-8"?>
<ds:datastoreItem xmlns:ds="http://schemas.openxmlformats.org/officeDocument/2006/customXml" ds:itemID="{B4CDD634-AE89-4E41-9BD7-E1EC28024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vt:lpstr>
      <vt:lpstr>KPI's</vt:lpstr>
      <vt:lpstr>Pivot Table</vt:lpstr>
      <vt:lpstr>Dashboard</vt:lpstr>
      <vt:lpstr>Active_Employee</vt:lpstr>
      <vt:lpstr>Attrition_Rate</vt:lpstr>
      <vt:lpstr>Average_Salary</vt:lpstr>
      <vt:lpstr>Gender_Ratio</vt:lpstr>
      <vt:lpstr>Left_Employee</vt:lpstr>
      <vt:lpstr>Total_city</vt:lpstr>
      <vt:lpstr>Total_Employee</vt:lpstr>
      <vt:lpstr>Total_Salary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Wahatule</dc:creator>
  <cp:lastModifiedBy>Prafull Wahatule</cp:lastModifiedBy>
  <dcterms:created xsi:type="dcterms:W3CDTF">2025-10-02T05:46:52Z</dcterms:created>
  <dcterms:modified xsi:type="dcterms:W3CDTF">2025-10-02T10:55:23Z</dcterms:modified>
</cp:coreProperties>
</file>